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niakolak/Code/NJ-opioidenv/data_in_progress/"/>
    </mc:Choice>
  </mc:AlternateContent>
  <xr:revisionPtr revIDLastSave="0" documentId="13_ncr:1_{8409E647-890C-3745-898E-9618E49E4C3B}" xr6:coauthVersionLast="47" xr6:coauthVersionMax="47" xr10:uidLastSave="{00000000-0000-0000-0000-000000000000}"/>
  <bookViews>
    <workbookView xWindow="5260" yWindow="500" windowWidth="27060" windowHeight="18160" activeTab="3" xr2:uid="{00000000-000D-0000-FFFF-FFFF00000000}"/>
  </bookViews>
  <sheets>
    <sheet name="Sheet1" sheetId="2" r:id="rId1"/>
    <sheet name="Sheet2" sheetId="3" r:id="rId2"/>
    <sheet name="crudert_foradjusting" sheetId="1" r:id="rId3"/>
    <sheet name="Sheet3" sheetId="4" r:id="rId4"/>
    <sheet name="Sheet4" sheetId="5" r:id="rId5"/>
  </sheets>
  <calcPr calcId="191029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5" i="4" l="1"/>
  <c r="I44" i="4"/>
  <c r="H44" i="4"/>
  <c r="F44" i="4"/>
  <c r="I55" i="4"/>
  <c r="J49" i="4"/>
  <c r="K57" i="4"/>
  <c r="K58" i="4"/>
  <c r="K59" i="4"/>
  <c r="J43" i="4"/>
  <c r="T56" i="4"/>
  <c r="T57" i="4"/>
  <c r="T58" i="4"/>
  <c r="T59" i="4"/>
  <c r="P56" i="4"/>
  <c r="P57" i="4"/>
  <c r="P58" i="4"/>
  <c r="P59" i="4"/>
  <c r="P55" i="4"/>
  <c r="I56" i="4"/>
  <c r="I57" i="4"/>
  <c r="J57" i="4" s="1"/>
  <c r="I58" i="4"/>
  <c r="I59" i="4"/>
  <c r="G60" i="4"/>
  <c r="D54" i="4"/>
  <c r="G48" i="4"/>
  <c r="H48" i="4" s="1"/>
  <c r="G47" i="4"/>
  <c r="H47" i="4" s="1"/>
  <c r="G46" i="4"/>
  <c r="H46" i="4" s="1"/>
  <c r="G45" i="4"/>
  <c r="H45" i="4" s="1"/>
  <c r="G44" i="4"/>
  <c r="H39" i="4"/>
  <c r="D23" i="4"/>
  <c r="E38" i="4" s="1"/>
  <c r="D22" i="4"/>
  <c r="D21" i="4"/>
  <c r="D20" i="4"/>
  <c r="D19" i="4"/>
  <c r="E36" i="4" s="1"/>
  <c r="D18" i="4"/>
  <c r="D17" i="4"/>
  <c r="D16" i="4"/>
  <c r="D15" i="4"/>
  <c r="D14" i="4"/>
  <c r="D13" i="4"/>
  <c r="D12" i="4"/>
  <c r="D11" i="4"/>
  <c r="E32" i="4" s="1"/>
  <c r="E45" i="4" s="1"/>
  <c r="E56" i="4" s="1"/>
  <c r="D10" i="4"/>
  <c r="D9" i="4"/>
  <c r="D8" i="4"/>
  <c r="D7" i="4"/>
  <c r="D6" i="4"/>
  <c r="E29" i="4" s="1"/>
  <c r="H1" i="1"/>
  <c r="I1" i="1"/>
  <c r="J1" i="1"/>
  <c r="K1" i="1"/>
  <c r="L1" i="1"/>
  <c r="M1" i="1"/>
  <c r="O1" i="1"/>
  <c r="P1" i="1"/>
  <c r="Q1" i="1"/>
  <c r="R1" i="1"/>
  <c r="S1" i="1"/>
  <c r="T1" i="1"/>
  <c r="U1" i="1"/>
  <c r="V1" i="1"/>
  <c r="W1" i="1"/>
  <c r="X1" i="1"/>
  <c r="Y1" i="1"/>
  <c r="N1" i="1"/>
  <c r="E23" i="4"/>
  <c r="D38" i="4" s="1"/>
  <c r="E22" i="4"/>
  <c r="E21" i="4"/>
  <c r="D37" i="4" s="1"/>
  <c r="E20" i="4"/>
  <c r="E19" i="4"/>
  <c r="E18" i="4"/>
  <c r="E17" i="4"/>
  <c r="E16" i="4"/>
  <c r="E15" i="4"/>
  <c r="E14" i="4"/>
  <c r="E13" i="4"/>
  <c r="D33" i="4" s="1"/>
  <c r="D46" i="4" s="1"/>
  <c r="D57" i="4" s="1"/>
  <c r="E12" i="4"/>
  <c r="E11" i="4"/>
  <c r="E10" i="4"/>
  <c r="E9" i="4"/>
  <c r="E8" i="4"/>
  <c r="E7" i="4"/>
  <c r="D30" i="4" s="1"/>
  <c r="E6" i="4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BR1" i="1"/>
  <c r="G6" i="4"/>
  <c r="I6" i="4" s="1"/>
  <c r="H22" i="4"/>
  <c r="U18" i="4"/>
  <c r="G17" i="4"/>
  <c r="G16" i="4"/>
  <c r="L8" i="4" a="1"/>
  <c r="L8" i="4" s="1"/>
  <c r="N8" i="4"/>
  <c r="P8" i="4" s="1"/>
  <c r="G21" i="4"/>
  <c r="G20" i="4"/>
  <c r="G19" i="4"/>
  <c r="G18" i="4"/>
  <c r="G15" i="4"/>
  <c r="G14" i="4"/>
  <c r="G13" i="4"/>
  <c r="N12" i="4" s="1"/>
  <c r="P12" i="4" s="1"/>
  <c r="G12" i="4"/>
  <c r="G11" i="4"/>
  <c r="G10" i="4"/>
  <c r="G9" i="4"/>
  <c r="G8" i="4"/>
  <c r="G7" i="4"/>
  <c r="CL1" i="1"/>
  <c r="CK1" i="1"/>
  <c r="CV1" i="1"/>
  <c r="CW1" i="1"/>
  <c r="CX1" i="1"/>
  <c r="CY1" i="1"/>
  <c r="CZ1" i="1"/>
  <c r="DA1" i="1"/>
  <c r="CM1" i="1"/>
  <c r="CN1" i="1"/>
  <c r="CO1" i="1"/>
  <c r="CP1" i="1"/>
  <c r="CQ1" i="1"/>
  <c r="CR1" i="1"/>
  <c r="CS1" i="1"/>
  <c r="CT1" i="1"/>
  <c r="CU1" i="1"/>
  <c r="Q58" i="4" l="1"/>
  <c r="Q57" i="4"/>
  <c r="I60" i="4"/>
  <c r="D34" i="4"/>
  <c r="D47" i="4" s="1"/>
  <c r="D58" i="4" s="1"/>
  <c r="J58" i="4" s="1"/>
  <c r="H49" i="4"/>
  <c r="B6" i="5"/>
  <c r="D36" i="4"/>
  <c r="F36" i="4" s="1"/>
  <c r="I36" i="4" s="1"/>
  <c r="J36" i="4" s="1"/>
  <c r="E30" i="4"/>
  <c r="F30" i="4" s="1"/>
  <c r="E34" i="4"/>
  <c r="E47" i="4" s="1"/>
  <c r="E58" i="4" s="1"/>
  <c r="H60" i="4"/>
  <c r="D31" i="4"/>
  <c r="D35" i="4"/>
  <c r="E33" i="4"/>
  <c r="E37" i="4"/>
  <c r="F37" i="4" s="1"/>
  <c r="E24" i="4"/>
  <c r="D28" i="4" s="1"/>
  <c r="D43" i="4" s="1"/>
  <c r="E31" i="4"/>
  <c r="E35" i="4"/>
  <c r="F38" i="4"/>
  <c r="N10" i="4"/>
  <c r="P10" i="4" s="1"/>
  <c r="N15" i="4"/>
  <c r="P15" i="4" s="1"/>
  <c r="D24" i="4"/>
  <c r="E28" i="4" s="1"/>
  <c r="E43" i="4" s="1"/>
  <c r="D32" i="4"/>
  <c r="D45" i="4" s="1"/>
  <c r="B4" i="5"/>
  <c r="B5" i="5"/>
  <c r="D29" i="4"/>
  <c r="G22" i="4"/>
  <c r="N11" i="4"/>
  <c r="P11" i="4" s="1"/>
  <c r="N16" i="4"/>
  <c r="P16" i="4" s="1"/>
  <c r="N9" i="4"/>
  <c r="P9" i="4" s="1"/>
  <c r="N14" i="4"/>
  <c r="P14" i="4" s="1"/>
  <c r="N13" i="4"/>
  <c r="P13" i="4" s="1"/>
  <c r="R58" i="4" l="1"/>
  <c r="F58" i="4"/>
  <c r="D56" i="4"/>
  <c r="E44" i="4"/>
  <c r="E55" i="4" s="1"/>
  <c r="F45" i="4"/>
  <c r="I45" i="4" s="1"/>
  <c r="F32" i="4"/>
  <c r="I32" i="4" s="1"/>
  <c r="J32" i="4" s="1"/>
  <c r="F31" i="4"/>
  <c r="I31" i="4" s="1"/>
  <c r="J31" i="4" s="1"/>
  <c r="F34" i="4"/>
  <c r="I34" i="4" s="1"/>
  <c r="J34" i="4" s="1"/>
  <c r="F57" i="4"/>
  <c r="E48" i="4"/>
  <c r="F43" i="4"/>
  <c r="I43" i="4" s="1"/>
  <c r="F56" i="4"/>
  <c r="F29" i="4"/>
  <c r="I29" i="4" s="1"/>
  <c r="D44" i="4"/>
  <c r="D55" i="4" s="1"/>
  <c r="F33" i="4"/>
  <c r="I33" i="4" s="1"/>
  <c r="J33" i="4" s="1"/>
  <c r="E46" i="4"/>
  <c r="E57" i="4" s="1"/>
  <c r="D48" i="4"/>
  <c r="D59" i="4" s="1"/>
  <c r="F28" i="4"/>
  <c r="I28" i="4" s="1"/>
  <c r="J28" i="4" s="1"/>
  <c r="F47" i="4"/>
  <c r="I47" i="4" s="1"/>
  <c r="J47" i="4" s="1"/>
  <c r="F35" i="4"/>
  <c r="I35" i="4" s="1"/>
  <c r="J35" i="4" s="1"/>
  <c r="I38" i="4"/>
  <c r="J38" i="4" s="1"/>
  <c r="I30" i="4"/>
  <c r="J30" i="4" s="1"/>
  <c r="I37" i="4"/>
  <c r="J37" i="4" s="1"/>
  <c r="P19" i="4"/>
  <c r="P18" i="4"/>
  <c r="J55" i="4" l="1"/>
  <c r="K55" i="4" s="1"/>
  <c r="L55" i="4" s="1"/>
  <c r="M55" i="4" s="1"/>
  <c r="Q55" i="4"/>
  <c r="F48" i="4"/>
  <c r="I48" i="4" s="1"/>
  <c r="J48" i="4" s="1"/>
  <c r="E59" i="4"/>
  <c r="E60" i="4"/>
  <c r="R55" i="4"/>
  <c r="S55" i="4" s="1"/>
  <c r="F55" i="4"/>
  <c r="J56" i="4"/>
  <c r="K56" i="4" s="1"/>
  <c r="Q56" i="4"/>
  <c r="R56" i="4" s="1"/>
  <c r="J59" i="4"/>
  <c r="Q59" i="4"/>
  <c r="R57" i="4"/>
  <c r="S58" i="4"/>
  <c r="F46" i="4"/>
  <c r="I46" i="4" s="1"/>
  <c r="J46" i="4" s="1"/>
  <c r="F39" i="4"/>
  <c r="K28" i="4"/>
  <c r="J29" i="4"/>
  <c r="J39" i="4" s="1"/>
  <c r="I39" i="4"/>
  <c r="K39" i="4" s="1"/>
  <c r="T55" i="4" l="1"/>
  <c r="L57" i="4"/>
  <c r="M57" i="4" s="1"/>
  <c r="S57" i="4"/>
  <c r="R59" i="4"/>
  <c r="S59" i="4" s="1"/>
  <c r="L59" i="4"/>
  <c r="M59" i="4" s="1"/>
  <c r="S56" i="4"/>
  <c r="S60" i="4" s="1"/>
  <c r="L60" i="4"/>
  <c r="L58" i="4"/>
  <c r="M58" i="4" s="1"/>
  <c r="F59" i="4"/>
  <c r="F60" i="4" s="1"/>
  <c r="L56" i="4"/>
  <c r="M56" i="4" s="1"/>
  <c r="M60" i="4" s="1"/>
  <c r="J60" i="4"/>
  <c r="F49" i="4"/>
  <c r="I49" i="4" l="1"/>
  <c r="J4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<sst xmlns="http://schemas.openxmlformats.org/spreadsheetml/2006/main" count="263" uniqueCount="162">
  <si>
    <t>SSN</t>
  </si>
  <si>
    <t>TotalDeaths</t>
  </si>
  <si>
    <t>PropDeaths</t>
  </si>
  <si>
    <t>TotalDeath15</t>
  </si>
  <si>
    <t>TotalDeath16</t>
  </si>
  <si>
    <t>TotalDeath17</t>
  </si>
  <si>
    <t>TotalDeath18</t>
  </si>
  <si>
    <t>da04</t>
  </si>
  <si>
    <t>da59</t>
  </si>
  <si>
    <t>da1014</t>
  </si>
  <si>
    <t>da1520</t>
  </si>
  <si>
    <t>da2024</t>
  </si>
  <si>
    <t>da2529</t>
  </si>
  <si>
    <t>da3034</t>
  </si>
  <si>
    <t>da3539</t>
  </si>
  <si>
    <t>da4044</t>
  </si>
  <si>
    <t>da4549</t>
  </si>
  <si>
    <t>da5054</t>
  </si>
  <si>
    <t>da5559</t>
  </si>
  <si>
    <t>da6064</t>
  </si>
  <si>
    <t>da6569</t>
  </si>
  <si>
    <t>da7074</t>
  </si>
  <si>
    <t>da7580</t>
  </si>
  <si>
    <t>da8085</t>
  </si>
  <si>
    <t>da885</t>
  </si>
  <si>
    <t>FentW</t>
  </si>
  <si>
    <t>FentB</t>
  </si>
  <si>
    <t>FentH</t>
  </si>
  <si>
    <t>TotalFent</t>
  </si>
  <si>
    <t>TotalFent15</t>
  </si>
  <si>
    <t>TotalFent16</t>
  </si>
  <si>
    <t>TotalFent17</t>
  </si>
  <si>
    <t>TotalFent18</t>
  </si>
  <si>
    <t>HeroinW</t>
  </si>
  <si>
    <t>HeroinB</t>
  </si>
  <si>
    <t>HeroinH</t>
  </si>
  <si>
    <t>TotalHero</t>
  </si>
  <si>
    <t>TotalHero15</t>
  </si>
  <si>
    <t>TotalHero16</t>
  </si>
  <si>
    <t>TotalHero17</t>
  </si>
  <si>
    <t>TotalHero18</t>
  </si>
  <si>
    <t>TotalOxy</t>
  </si>
  <si>
    <t>TotalOxy15</t>
  </si>
  <si>
    <t>TotalOxyt16</t>
  </si>
  <si>
    <t>TotalOxyt17</t>
  </si>
  <si>
    <t>TotalOxyt18</t>
  </si>
  <si>
    <t>TotalMorph</t>
  </si>
  <si>
    <t>TotalMorp15</t>
  </si>
  <si>
    <t>TotalMorp16</t>
  </si>
  <si>
    <t>TotalMorp17</t>
  </si>
  <si>
    <t>TotalMorp18</t>
  </si>
  <si>
    <t>TotalMeth</t>
  </si>
  <si>
    <t>TotalMeth15</t>
  </si>
  <si>
    <t>TotalMeth16</t>
  </si>
  <si>
    <t>TotalMeth17</t>
  </si>
  <si>
    <t>TotalMeth18</t>
  </si>
  <si>
    <t>Fent15W</t>
  </si>
  <si>
    <t>Fent15B</t>
  </si>
  <si>
    <t>Fent15H</t>
  </si>
  <si>
    <t>Hero15W</t>
  </si>
  <si>
    <t>Hero15B</t>
  </si>
  <si>
    <t>Hero15H</t>
  </si>
  <si>
    <t>Fent18W</t>
  </si>
  <si>
    <t>Fent18B</t>
  </si>
  <si>
    <t>Fent18H</t>
  </si>
  <si>
    <t>Hero18W</t>
  </si>
  <si>
    <t>Hero18B</t>
  </si>
  <si>
    <t>totpop18</t>
  </si>
  <si>
    <t>pop18_1564</t>
  </si>
  <si>
    <t>a04</t>
  </si>
  <si>
    <t>a59</t>
  </si>
  <si>
    <t>a1014</t>
  </si>
  <si>
    <t>a1520</t>
  </si>
  <si>
    <t>a2024</t>
  </si>
  <si>
    <t>a2529</t>
  </si>
  <si>
    <t>a3034</t>
  </si>
  <si>
    <t>a3539</t>
  </si>
  <si>
    <t>a4044</t>
  </si>
  <si>
    <t>a4549</t>
  </si>
  <si>
    <t>a5054</t>
  </si>
  <si>
    <t>a5559</t>
  </si>
  <si>
    <t>a6064</t>
  </si>
  <si>
    <t>a6569</t>
  </si>
  <si>
    <t>a7074</t>
  </si>
  <si>
    <t>a7580</t>
  </si>
  <si>
    <t>a8084</t>
  </si>
  <si>
    <t>a85</t>
  </si>
  <si>
    <t>pop18_1564P</t>
  </si>
  <si>
    <t>CrudeRate</t>
  </si>
  <si>
    <t>CrudeRt_04</t>
  </si>
  <si>
    <t>CrudeRt_a59</t>
  </si>
  <si>
    <t>CrudeRt_a1014</t>
  </si>
  <si>
    <t>CrudeRt_a1520</t>
  </si>
  <si>
    <t>CrudeRt_a2024</t>
  </si>
  <si>
    <t>CrudeRt_a2529</t>
  </si>
  <si>
    <t>CrudeRt_a3034</t>
  </si>
  <si>
    <t>CrudeRt_a3539</t>
  </si>
  <si>
    <t>CrudeRt_a4044</t>
  </si>
  <si>
    <t>CrudeRt_a4549</t>
  </si>
  <si>
    <t>CrudeRt_a5054</t>
  </si>
  <si>
    <t>CrudeRt_a5559</t>
  </si>
  <si>
    <t>CrudeRt_a6064</t>
  </si>
  <si>
    <t>CrudeRt_a6569</t>
  </si>
  <si>
    <t>CrudeRt_a7074</t>
  </si>
  <si>
    <t>CrudeRt_a7580</t>
  </si>
  <si>
    <t>NA</t>
  </si>
  <si>
    <t>Sum of CrudeRate</t>
  </si>
  <si>
    <t>Row Labels</t>
  </si>
  <si>
    <t>Grand Total</t>
  </si>
  <si>
    <t>Sum of totpop18</t>
  </si>
  <si>
    <t>0-4</t>
  </si>
  <si>
    <t>All Deaths</t>
  </si>
  <si>
    <t>Pop Weights</t>
  </si>
  <si>
    <t>Population</t>
  </si>
  <si>
    <t>Crude Rate</t>
  </si>
  <si>
    <t>Adjusted Rate</t>
  </si>
  <si>
    <t>1 - 4 Years</t>
  </si>
  <si>
    <t>5 - 14 Years</t>
  </si>
  <si>
    <t>15 - 24 Years</t>
  </si>
  <si>
    <t>25 - 34 Years</t>
  </si>
  <si>
    <t>35 - 44 Years</t>
  </si>
  <si>
    <t>45 - 54 Years</t>
  </si>
  <si>
    <t>55 - 64 Years</t>
  </si>
  <si>
    <t>65 - 74 Years</t>
  </si>
  <si>
    <t>75 - 84 Years</t>
  </si>
  <si>
    <t>85 Years and Over</t>
  </si>
  <si>
    <t>Pop 2000</t>
  </si>
  <si>
    <t>Total Deaths</t>
  </si>
  <si>
    <t>Total Pop</t>
  </si>
  <si>
    <t>Crude</t>
  </si>
  <si>
    <t>Total</t>
  </si>
  <si>
    <t>All</t>
  </si>
  <si>
    <t>Age Group</t>
  </si>
  <si>
    <t>2018 NJ Population</t>
  </si>
  <si>
    <t>Number of Deaths</t>
  </si>
  <si>
    <t>Death Rate per 100,000</t>
  </si>
  <si>
    <t>Age-Adjustment Weight</t>
  </si>
  <si>
    <t>Adjustmen Factor</t>
  </si>
  <si>
    <t>Age-Adjusted Death Rate per 100,000</t>
  </si>
  <si>
    <t>2000 Standard Population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</si>
  <si>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</si>
  <si>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</si>
  <si>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</si>
  <si>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</si>
  <si>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</si>
  <si>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</si>
  <si>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</si>
  <si>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</si>
  <si>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</si>
  <si>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Deaths</t>
  </si>
  <si>
    <t>Unadjusted Rate per 100,000</t>
  </si>
  <si>
    <t>Age-Adjusted Rate per 100,000</t>
  </si>
  <si>
    <t>Adjusted rate per 100,000</t>
  </si>
  <si>
    <t>0-24</t>
  </si>
  <si>
    <t>55+</t>
  </si>
  <si>
    <t>Mortality Rate per Stand</t>
  </si>
  <si>
    <t>Expected Deaths</t>
  </si>
  <si>
    <t>Total Standard Pop in 2000</t>
  </si>
  <si>
    <t>Observed Deaths</t>
  </si>
  <si>
    <t>Stanardized Mortality Ratio</t>
  </si>
  <si>
    <t>IDPH 2020 Deaths</t>
  </si>
  <si>
    <t>Overdose  Deaths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</si>
</sst>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82828"/>
      <name val="Arial"/>
      <family val="2"/>
    </font>
    <font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18" fillId="0" borderId="0" xfId="0" applyFont="1"/>
    <xf numFmtId="3" fontId="0" fillId="0" borderId="0" xfId="0" applyNumberFormat="1"/>
    <xf numFmtId="3" fontId="18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 wrapText="1"/>
    </xf>
    <xf numFmtId="49" fontId="19" fillId="0" borderId="0" xfId="0" applyNumberFormat="1" applyFont="1"/>
    <xf numFmtId="49" fontId="22" fillId="0" borderId="0" xfId="0" applyNumberFormat="1" applyFont="1"/>
    <xf numFmtId="3" fontId="21" fillId="0" borderId="0" xfId="0" applyNumberFormat="1" applyFont="1"/>
    <xf numFmtId="0" fontId="0" fillId="0" borderId="0" xfId="0" applyFont="1"/>
    <xf numFmtId="164" fontId="0" fillId="0" borderId="0" xfId="1" applyNumberFormat="1" applyFont="1"/>
    <xf numFmtId="164" fontId="21" fillId="0" borderId="0" xfId="0" applyNumberFormat="1" applyFont="1" applyAlignment="1">
      <alignment horizontal="center" wrapText="1"/>
    </xf>
    <xf numFmtId="164" fontId="21" fillId="0" borderId="0" xfId="0" applyNumberFormat="1" applyFont="1"/>
    <xf numFmtId="165" fontId="21" fillId="0" borderId="0" xfId="0" applyNumberFormat="1" applyFont="1"/>
    <xf numFmtId="43" fontId="23" fillId="0" borderId="0" xfId="0" applyNumberFormat="1" applyFont="1"/>
    <xf numFmtId="43" fontId="0" fillId="0" borderId="0" xfId="0" applyNumberFormat="1"/>
    <xf numFmtId="2" fontId="21" fillId="0" borderId="0" xfId="0" applyNumberFormat="1" applyFont="1"/>
    <xf numFmtId="0" fontId="23" fillId="34" borderId="0" xfId="0" applyFont="1" applyFill="1"/>
    <xf numFmtId="164" fontId="23" fillId="34" borderId="0" xfId="0" applyNumberFormat="1" applyFont="1" applyFill="1" applyAlignment="1">
      <alignment horizontal="center" wrapText="1"/>
    </xf>
    <xf numFmtId="165" fontId="21" fillId="34" borderId="0" xfId="0" applyNumberFormat="1" applyFont="1" applyFill="1"/>
    <xf numFmtId="3" fontId="23" fillId="34" borderId="0" xfId="0" applyNumberFormat="1" applyFont="1" applyFill="1"/>
    <xf numFmtId="2" fontId="21" fillId="34" borderId="0" xfId="0" applyNumberFormat="1" applyFont="1" applyFill="1"/>
    <xf numFmtId="0" fontId="0" fillId="35" borderId="0" xfId="0" applyFill="1"/>
    <xf numFmtId="0" fontId="21" fillId="35" borderId="0" xfId="0" applyFont="1" applyFill="1"/>
    <xf numFmtId="49" fontId="19" fillId="35" borderId="0" xfId="0" applyNumberFormat="1" applyFont="1" applyFill="1"/>
    <xf numFmtId="165" fontId="21" fillId="35" borderId="0" xfId="0" applyNumberFormat="1" applyFont="1" applyFill="1"/>
    <xf numFmtId="2" fontId="24" fillId="35" borderId="0" xfId="0" applyNumberFormat="1" applyFont="1" applyFill="1"/>
    <xf numFmtId="164" fontId="21" fillId="35" borderId="0" xfId="0" applyNumberFormat="1" applyFont="1" applyFill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7.795482986112" createdVersion="8" refreshedVersion="8" minRefreshableVersion="3" recordCount="505" xr:uid="{00000000-000A-0000-FFFF-FFFF01000000}">
  <cacheSource type="worksheet">
    <worksheetSource ref="C1:C1048576" sheet="crudert_foradjusting"/>
  </cacheSource>
  <cacheFields count="1">
    <cacheField name="CrudeRate" numFmtId="0">
      <sharedItems containsString="0" containsBlank="1" containsNumber="1" minValue="1.60738573722692" maxValue="807.13853532104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7.795975347224" createdVersion="8" refreshedVersion="8" minRefreshableVersion="3" recordCount="504" xr:uid="{00000000-000A-0000-FFFF-FFFF0C000000}">
  <cacheSource type="worksheet">
    <worksheetSource name="Table1"/>
  </cacheSource>
  <cacheFields count="105">
    <cacheField name="SSN" numFmtId="0">
      <sharedItems containsSemiMixedTypes="0" containsString="0" containsNumber="1" containsInteger="1" minValue="101" maxValue="2123"/>
    </cacheField>
    <cacheField name="TotalDeaths" numFmtId="0">
      <sharedItems containsSemiMixedTypes="0" containsString="0" containsNumber="1" containsInteger="1" minValue="1" maxValue="418"/>
    </cacheField>
    <cacheField name="PropDeaths" numFmtId="0">
      <sharedItems containsSemiMixedTypes="0" containsString="0" containsNumber="1" minValue="1.3721185510428099E-2" maxValue="5.7354555433589498"/>
    </cacheField>
    <cacheField name="TotalDeath15" numFmtId="0">
      <sharedItems containsSemiMixedTypes="0" containsString="0" containsNumber="1" containsInteger="1" minValue="0" maxValue="56"/>
    </cacheField>
    <cacheField name="TotalDeath16" numFmtId="0">
      <sharedItems containsSemiMixedTypes="0" containsString="0" containsNumber="1" containsInteger="1" minValue="0" maxValue="103"/>
    </cacheField>
    <cacheField name="TotalDeath17" numFmtId="0">
      <sharedItems containsSemiMixedTypes="0" containsString="0" containsNumber="1" containsInteger="1" minValue="0" maxValue="130"/>
    </cacheField>
    <cacheField name="TotalDeath18" numFmtId="0">
      <sharedItems containsSemiMixedTypes="0" containsString="0" containsNumber="1" containsInteger="1" minValue="0" maxValue="129"/>
    </cacheField>
    <cacheField name="da04" numFmtId="0">
      <sharedItems containsMixedTypes="1" containsNumber="1" containsInteger="1" minValue="0" maxValue="1"/>
    </cacheField>
    <cacheField name="da59" numFmtId="0">
      <sharedItems containsMixedTypes="1" containsNumber="1" containsInteger="1" minValue="0" maxValue="0"/>
    </cacheField>
    <cacheField name="da1014" numFmtId="0">
      <sharedItems containsMixedTypes="1" containsNumber="1" containsInteger="1" minValue="0" maxValue="1"/>
    </cacheField>
    <cacheField name="da1520" numFmtId="0">
      <sharedItems containsMixedTypes="1" containsNumber="1" containsInteger="1" minValue="0" maxValue="4"/>
    </cacheField>
    <cacheField name="da2024" numFmtId="0">
      <sharedItems containsMixedTypes="1" containsNumber="1" containsInteger="1" minValue="0" maxValue="11"/>
    </cacheField>
    <cacheField name="da2529" numFmtId="0">
      <sharedItems containsMixedTypes="1" containsNumber="1" containsInteger="1" minValue="0" maxValue="18"/>
    </cacheField>
    <cacheField name="da3034" numFmtId="0">
      <sharedItems containsMixedTypes="1" containsNumber="1" containsInteger="1" minValue="0" maxValue="23"/>
    </cacheField>
    <cacheField name="da3539" numFmtId="0">
      <sharedItems containsMixedTypes="1" containsNumber="1" containsInteger="1" minValue="0" maxValue="19"/>
    </cacheField>
    <cacheField name="da4044" numFmtId="0">
      <sharedItems containsMixedTypes="1" containsNumber="1" containsInteger="1" minValue="0" maxValue="17"/>
    </cacheField>
    <cacheField name="da4549" numFmtId="0">
      <sharedItems containsMixedTypes="1" containsNumber="1" containsInteger="1" minValue="0" maxValue="23"/>
    </cacheField>
    <cacheField name="da5054" numFmtId="0">
      <sharedItems containsMixedTypes="1" containsNumber="1" containsInteger="1" minValue="0" maxValue="23"/>
    </cacheField>
    <cacheField name="da5559" numFmtId="0">
      <sharedItems containsMixedTypes="1" containsNumber="1" containsInteger="1" minValue="0" maxValue="18"/>
    </cacheField>
    <cacheField name="da6064" numFmtId="0">
      <sharedItems containsMixedTypes="1" containsNumber="1" containsInteger="1" minValue="0" maxValue="9"/>
    </cacheField>
    <cacheField name="da6569" numFmtId="0">
      <sharedItems containsMixedTypes="1" containsNumber="1" containsInteger="1" minValue="0" maxValue="5"/>
    </cacheField>
    <cacheField name="da7074" numFmtId="0">
      <sharedItems containsMixedTypes="1" containsNumber="1" containsInteger="1" minValue="0" maxValue="2"/>
    </cacheField>
    <cacheField name="da7580" numFmtId="0">
      <sharedItems containsMixedTypes="1" containsNumber="1" containsInteger="1" minValue="0" maxValue="1"/>
    </cacheField>
    <cacheField name="da8085" numFmtId="0">
      <sharedItems containsMixedTypes="1" containsNumber="1" containsInteger="1" minValue="0" maxValue="1"/>
    </cacheField>
    <cacheField name="da885" numFmtId="0">
      <sharedItems containsMixedTypes="1" containsNumber="1" containsInteger="1" minValue="0" maxValue="0"/>
    </cacheField>
    <cacheField name="FentW" numFmtId="0">
      <sharedItems containsSemiMixedTypes="0" containsString="0" containsNumber="1" containsInteger="1" minValue="0" maxValue="86"/>
    </cacheField>
    <cacheField name="FentB" numFmtId="0">
      <sharedItems containsSemiMixedTypes="0" containsString="0" containsNumber="1" containsInteger="1" minValue="0" maxValue="169"/>
    </cacheField>
    <cacheField name="FentH" numFmtId="0">
      <sharedItems containsSemiMixedTypes="0" containsString="0" containsNumber="1" containsInteger="1" minValue="0" maxValue="62"/>
    </cacheField>
    <cacheField name="TotalFent" numFmtId="0">
      <sharedItems containsSemiMixedTypes="0" containsString="0" containsNumber="1" containsInteger="1" minValue="0" maxValue="260"/>
    </cacheField>
    <cacheField name="TotalFent15" numFmtId="0">
      <sharedItems containsSemiMixedTypes="0" containsString="0" containsNumber="1" containsInteger="1" minValue="0" maxValue="316"/>
    </cacheField>
    <cacheField name="TotalFent16" numFmtId="0">
      <sharedItems containsSemiMixedTypes="0" containsString="0" containsNumber="1" containsInteger="1" minValue="0" maxValue="363"/>
    </cacheField>
    <cacheField name="TotalFent17" numFmtId="0">
      <sharedItems containsSemiMixedTypes="0" containsString="0" containsNumber="1" containsInteger="1" minValue="0" maxValue="390"/>
    </cacheField>
    <cacheField name="TotalFent18" numFmtId="0">
      <sharedItems containsSemiMixedTypes="0" containsString="0" containsNumber="1" containsInteger="1" minValue="0" maxValue="389"/>
    </cacheField>
    <cacheField name="HeroinW" numFmtId="0">
      <sharedItems containsSemiMixedTypes="0" containsString="0" containsNumber="1" containsInteger="1" minValue="0" maxValue="61"/>
    </cacheField>
    <cacheField name="HeroinB" numFmtId="0">
      <sharedItems containsSemiMixedTypes="0" containsString="0" containsNumber="1" containsInteger="1" minValue="0" maxValue="184"/>
    </cacheField>
    <cacheField name="HeroinH" numFmtId="0">
      <sharedItems containsSemiMixedTypes="0" containsString="0" containsNumber="1" containsInteger="1" minValue="0" maxValue="60"/>
    </cacheField>
    <cacheField name="TotalHero" numFmtId="0">
      <sharedItems containsSemiMixedTypes="0" containsString="0" containsNumber="1" containsInteger="1" minValue="0" maxValue="288"/>
    </cacheField>
    <cacheField name="TotalHero15" numFmtId="0">
      <sharedItems containsSemiMixedTypes="0" containsString="0" containsNumber="1" containsInteger="1" minValue="0" maxValue="344"/>
    </cacheField>
    <cacheField name="TotalHero16" numFmtId="0">
      <sharedItems containsSemiMixedTypes="0" containsString="0" containsNumber="1" containsInteger="1" minValue="0" maxValue="391"/>
    </cacheField>
    <cacheField name="TotalHero17" numFmtId="0">
      <sharedItems containsSemiMixedTypes="0" containsString="0" containsNumber="1" containsInteger="1" minValue="0" maxValue="418"/>
    </cacheField>
    <cacheField name="TotalHero18" numFmtId="0">
      <sharedItems containsSemiMixedTypes="0" containsString="0" containsNumber="1" containsInteger="1" minValue="0" maxValue="417"/>
    </cacheField>
    <cacheField name="TotalOxy" numFmtId="0">
      <sharedItems containsSemiMixedTypes="0" containsString="0" containsNumber="1" containsInteger="1" minValue="0" maxValue="42"/>
    </cacheField>
    <cacheField name="TotalOxy15" numFmtId="0">
      <sharedItems containsSemiMixedTypes="0" containsString="0" containsNumber="1" containsInteger="1" minValue="0" maxValue="10"/>
    </cacheField>
    <cacheField name="TotalOxyt16" numFmtId="0">
      <sharedItems containsSemiMixedTypes="0" containsString="0" containsNumber="1" containsInteger="1" minValue="0" maxValue="13"/>
    </cacheField>
    <cacheField name="TotalOxyt17" numFmtId="0">
      <sharedItems containsSemiMixedTypes="0" containsString="0" containsNumber="1" containsInteger="1" minValue="0" maxValue="14"/>
    </cacheField>
    <cacheField name="TotalOxyt18" numFmtId="0">
      <sharedItems containsSemiMixedTypes="0" containsString="0" containsNumber="1" containsInteger="1" minValue="0" maxValue="11"/>
    </cacheField>
    <cacheField name="TotalMorph" numFmtId="0">
      <sharedItems containsSemiMixedTypes="0" containsString="0" containsNumber="1" containsInteger="1" minValue="0" maxValue="75"/>
    </cacheField>
    <cacheField name="TotalMorp15" numFmtId="0">
      <sharedItems containsSemiMixedTypes="0" containsString="0" containsNumber="1" containsInteger="1" minValue="0" maxValue="18"/>
    </cacheField>
    <cacheField name="TotalMorp16" numFmtId="0">
      <sharedItems containsSemiMixedTypes="0" containsString="0" containsNumber="1" containsInteger="1" minValue="0" maxValue="15"/>
    </cacheField>
    <cacheField name="TotalMorp17" numFmtId="0">
      <sharedItems containsSemiMixedTypes="0" containsString="0" containsNumber="1" containsInteger="1" minValue="0" maxValue="36"/>
    </cacheField>
    <cacheField name="TotalMorp18" numFmtId="0">
      <sharedItems containsSemiMixedTypes="0" containsString="0" containsNumber="1" containsInteger="1" minValue="0" maxValue="22"/>
    </cacheField>
    <cacheField name="TotalMeth" numFmtId="0">
      <sharedItems containsSemiMixedTypes="0" containsString="0" containsNumber="1" containsInteger="1" minValue="0" maxValue="32"/>
    </cacheField>
    <cacheField name="TotalMeth15" numFmtId="0">
      <sharedItems containsSemiMixedTypes="0" containsString="0" containsNumber="1" containsInteger="1" minValue="0" maxValue="11"/>
    </cacheField>
    <cacheField name="TotalMeth16" numFmtId="0">
      <sharedItems containsSemiMixedTypes="0" containsString="0" containsNumber="1" containsInteger="1" minValue="0" maxValue="11"/>
    </cacheField>
    <cacheField name="TotalMeth17" numFmtId="0">
      <sharedItems containsSemiMixedTypes="0" containsString="0" containsNumber="1" containsInteger="1" minValue="0" maxValue="11"/>
    </cacheField>
    <cacheField name="TotalMeth18" numFmtId="0">
      <sharedItems containsSemiMixedTypes="0" containsString="0" containsNumber="1" containsInteger="1" minValue="0" maxValue="11"/>
    </cacheField>
    <cacheField name="Fent15W" numFmtId="0">
      <sharedItems containsSemiMixedTypes="0" containsString="0" containsNumber="1" containsInteger="1" minValue="0" maxValue="16"/>
    </cacheField>
    <cacheField name="Fent15B" numFmtId="0">
      <sharedItems containsSemiMixedTypes="0" containsString="0" containsNumber="1" containsInteger="1" minValue="0" maxValue="10"/>
    </cacheField>
    <cacheField name="Fent15H" numFmtId="0">
      <sharedItems containsSemiMixedTypes="0" containsString="0" containsNumber="1" containsInteger="1" minValue="0" maxValue="3"/>
    </cacheField>
    <cacheField name="Hero15W" numFmtId="0">
      <sharedItems containsSemiMixedTypes="0" containsString="0" containsNumber="1" containsInteger="1" minValue="0" maxValue="11"/>
    </cacheField>
    <cacheField name="Hero15B" numFmtId="0">
      <sharedItems containsSemiMixedTypes="0" containsString="0" containsNumber="1" containsInteger="1" minValue="0" maxValue="18"/>
    </cacheField>
    <cacheField name="Hero15H" numFmtId="0">
      <sharedItems containsSemiMixedTypes="0" containsString="0" containsNumber="1" containsInteger="1" minValue="0" maxValue="17"/>
    </cacheField>
    <cacheField name="Fent18W" numFmtId="0">
      <sharedItems containsSemiMixedTypes="0" containsString="0" containsNumber="1" containsInteger="1" minValue="0" maxValue="26"/>
    </cacheField>
    <cacheField name="Fent18B" numFmtId="0">
      <sharedItems containsSemiMixedTypes="0" containsString="0" containsNumber="1" containsInteger="1" minValue="0" maxValue="71"/>
    </cacheField>
    <cacheField name="Fent18H" numFmtId="0">
      <sharedItems containsSemiMixedTypes="0" containsString="0" containsNumber="1" containsInteger="1" minValue="0" maxValue="27"/>
    </cacheField>
    <cacheField name="Hero18W" numFmtId="0">
      <sharedItems containsSemiMixedTypes="0" containsString="0" containsNumber="1" containsInteger="1" minValue="0" maxValue="20"/>
    </cacheField>
    <cacheField name="Hero18B" numFmtId="0">
      <sharedItems containsSemiMixedTypes="0" containsString="0" containsNumber="1" containsInteger="1" minValue="0" maxValue="51"/>
    </cacheField>
    <cacheField name="totpop18" numFmtId="0">
      <sharedItems containsSemiMixedTypes="0" containsString="0" containsNumber="1" minValue="92.977952528967904" maxValue="282063.97414615803" count="504">
        <n v="5847.2924559713401"/>
        <n v="4443.9200720593599"/>
        <n v="211.77557802798401"/>
        <n v="219.15451291875701"/>
        <n v="2632.1645233807299"/>
        <n v="13007.078048258099"/>
        <n v="5061.9816966124699"/>
        <n v="3891.6265771192898"/>
        <n v="4545.1351508687003"/>
        <n v="8139.4345873337998"/>
        <n v="3357.9286048259601"/>
        <n v="1376.24796282856"/>
        <n v="3494.0070031226801"/>
        <n v="3594.3893579830201"/>
        <n v="1931.4350671575701"/>
        <n v="7142.2166195228401"/>
        <n v="38396.880394029897"/>
        <n v="268.49975123642798"/>
        <n v="22102.115204727801"/>
        <n v="15813.299419250499"/>
        <n v="5871.0754694583902"/>
        <n v="5611.6276293341698"/>
        <n v="9166.2995956783707"/>
        <n v="4409.7687615262303"/>
        <n v="7377.5559288763197"/>
        <n v="586.19880478223297"/>
        <n v="4081.2071696845001"/>
        <n v="46071.975455430897"/>
        <n v="1796.90371780858"/>
        <n v="27081.316466054599"/>
        <n v="36007.170821718697"/>
        <n v="87638.705356024206"/>
        <n v="5349.6114076182803"/>
        <n v="1909.3539865675"/>
        <n v="18367.425445253099"/>
        <n v="32755.298627515702"/>
        <n v="36512.793914761802"/>
        <n v="83709.438593383398"/>
        <n v="14401.387510300599"/>
        <n v="28062.587840884498"/>
        <n v="30777.441718301601"/>
        <n v="26164.983090236201"/>
        <n v="14235.415159115"/>
        <n v="5712.7432349116398"/>
        <n v="107.295680008479"/>
        <n v="6068.4325035205602"/>
        <n v="5979.0717883998004"/>
        <n v="8284.8046297752007"/>
        <n v="19515.5800711335"/>
        <n v="23891.194962656002"/>
        <n v="3889.3226942554902"/>
        <n v="7321.7431011704803"/>
        <n v="48246.032255460901"/>
        <n v="100955.332706605"/>
        <n v="2186.4588439239201"/>
        <n v="14017.3318670481"/>
        <n v="5804.1963248253296"/>
        <n v="66266.138874886499"/>
        <n v="10173.826348847901"/>
        <n v="14050.456009252501"/>
        <n v="13526.8384769474"/>
        <n v="6931.5036574229798"/>
        <n v="44078.9503286935"/>
        <n v="55824.281337373897"/>
        <n v="42080.227010044502"/>
        <n v="51595.561210810898"/>
        <n v="56879.857818487901"/>
        <n v="22987.406227688301"/>
        <n v="44658.5183756689"/>
        <n v="10203.469479167899"/>
        <n v="8360.1401039777902"/>
        <n v="45361.826113326402"/>
        <n v="23952.053751445699"/>
        <n v="15926.4491830764"/>
        <n v="8122.0292703151999"/>
        <n v="100172.223865208"/>
        <n v="798.75354437439398"/>
        <n v="259.45340590212498"/>
        <n v="15621.4267214516"/>
        <n v="4276.7123908110698"/>
        <n v="5336.3915523563301"/>
        <n v="4195.3312639669502"/>
        <n v="10029.304302324501"/>
        <n v="11299.621369918699"/>
        <n v="2074.52586958343"/>
        <n v="5835.2984200479996"/>
        <n v="1374.05289720011"/>
        <n v="11660.168842257301"/>
        <n v="35552.433584642"/>
        <n v="4587.6385203169502"/>
        <n v="16621.284874545501"/>
        <n v="51905.052756880599"/>
        <n v="499.14836902375902"/>
        <n v="9396.6733414738501"/>
        <n v="7036.8434629843396"/>
        <n v="5637.1259055056198"/>
        <n v="30423.1138211178"/>
        <n v="39882.440051054902"/>
        <n v="5754.2539779526896"/>
        <n v="40077.848105769801"/>
        <n v="8801.9713431943492"/>
        <n v="18392.2204655438"/>
        <n v="66770.276256352998"/>
        <n v="10788.657725585101"/>
        <n v="3098.4708965642899"/>
        <n v="28268.912861230001"/>
        <n v="4411.4315642787697"/>
        <n v="17685.7890212616"/>
        <n v="26792.089203504202"/>
        <n v="7326.8494451113402"/>
        <n v="19890.097221145399"/>
        <n v="12008.2417168913"/>
        <n v="507.07029919010398"/>
        <n v="6742.0123229175897"/>
        <n v="543.71609297601003"/>
        <n v="1773.4957517216901"/>
        <n v="4857.0298459371797"/>
        <n v="217.43636040910499"/>
        <n v="1575.9794889646"/>
        <n v="4572.3846371682102"/>
        <n v="5783.5258223355704"/>
        <n v="7012.91770867383"/>
        <n v="25770.187583366602"/>
        <n v="7909.1799096258801"/>
        <n v="8231.6623910553899"/>
        <n v="4271.8893080238104"/>
        <n v="7571.4840264813101"/>
        <n v="8712.8152342891008"/>
        <n v="10370.553655473401"/>
        <n v="16749.4283267377"/>
        <n v="18023.095168695501"/>
        <n v="11065.575058943101"/>
        <n v="11748.2652470986"/>
        <n v="14440.683678248301"/>
        <n v="3961.7936437036601"/>
        <n v="20915.525869355999"/>
        <n v="10204.1480118565"/>
        <n v="10337.986267145599"/>
        <n v="16100.369347555299"/>
        <n v="5782.0167585280396"/>
        <n v="21611.416730062501"/>
        <n v="22440.727950008099"/>
        <n v="5618.4203222109199"/>
        <n v="18638.745820312099"/>
        <n v="4309.7990620731298"/>
        <n v="5412.1888811388299"/>
        <n v="29021.111369831298"/>
        <n v="3233.3563811174399"/>
        <n v="52634.153760515597"/>
        <n v="8621.8816649541604"/>
        <n v="15152.183201411401"/>
        <n v="25746.492470158701"/>
        <n v="6410.8635531139898"/>
        <n v="25118.5225294638"/>
        <n v="23180.309324012898"/>
        <n v="18591.464643863499"/>
        <n v="6236.7554380626898"/>
        <n v="735.683403249599"/>
        <n v="660.90367742678097"/>
        <n v="10773.4506839285"/>
        <n v="44475.912051495798"/>
        <n v="74867.932236349094"/>
        <n v="92693.547690787906"/>
        <n v="1620.0668106569999"/>
        <n v="258.42906417127602"/>
        <n v="1444.64578891469"/>
        <n v="56906.048884562697"/>
        <n v="29077.216603218501"/>
        <n v="2586.54742226502"/>
        <n v="100955.449253789"/>
        <n v="21018.285511987"/>
        <n v="4197.7819495882604"/>
        <n v="42006.487328444797"/>
        <n v="8831.7825436439998"/>
        <n v="1272.36840217914"/>
        <n v="2336.4705018272798"/>
        <n v="9017.0356084138402"/>
        <n v="18574.811429884401"/>
        <n v="4676.4504417975904"/>
        <n v="1025.14663617165"/>
        <n v="1499.6231719339901"/>
        <n v="1177.9788503422101"/>
        <n v="3710.2152201796398"/>
        <n v="27103.208737032401"/>
        <n v="3270.58328335135"/>
        <n v="22095.525238231399"/>
        <n v="85130.047886918503"/>
        <n v="8656.9377309478405"/>
        <n v="18898.187498266801"/>
        <n v="14574.252540130001"/>
        <n v="8568.3535164390505"/>
        <n v="69761.254908679999"/>
        <n v="145422.22047082"/>
        <n v="10784.081506177199"/>
        <n v="5717.9259908311997"/>
        <n v="12384.1593152027"/>
        <n v="10902.9931266444"/>
        <n v="11746.0826108536"/>
        <n v="54304.001313687899"/>
        <n v="26689.545782889501"/>
        <n v="12453.870740598601"/>
        <n v="3312.8306713944698"/>
        <n v="1726.24088609808"/>
        <n v="1747.0500605147299"/>
        <n v="4737.7527688158798"/>
        <n v="12680.027632347499"/>
        <n v="4083.4241435003501"/>
        <n v="8911.3668266677596"/>
        <n v="2356.4334434186599"/>
        <n v="4699.4039006473004"/>
        <n v="7882.5213710400103"/>
        <n v="3388.90421255499"/>
        <n v="3424.2824838567999"/>
        <n v="8127.2068334186897"/>
        <n v="27374.671353291498"/>
        <n v="7657.8349535876396"/>
        <n v="10145.620375845399"/>
        <n v="14481.164054512001"/>
        <n v="44840.476300174203"/>
        <n v="65656.658316504094"/>
        <n v="7098.5791792965802"/>
        <n v="39554.579994275802"/>
        <n v="10236.9188861736"/>
        <n v="22960.0539598211"/>
        <n v="21723.717056249799"/>
        <n v="7768.7177403264604"/>
        <n v="11986.475045424"/>
        <n v="15862.2533008459"/>
        <n v="6150.3918610064002"/>
        <n v="6067.8974263711898"/>
        <n v="92.977952528967904"/>
        <n v="8283.6667625242098"/>
        <n v="6132.1835546441598"/>
        <n v="4633.1516757982399"/>
        <n v="3313.8413100605198"/>
        <n v="3107.55269547124"/>
        <n v="5089.1716800508502"/>
        <n v="8125.2936080886102"/>
        <n v="14342.362675657499"/>
        <n v="2411.6018917544002"/>
        <n v="3755.2421996276798"/>
        <n v="7652.2066644368797"/>
        <n v="2220.50012785851"/>
        <n v="1207.8461184924399"/>
        <n v="18796.483995046401"/>
        <n v="3226.4876926540901"/>
        <n v="3905.3602809470699"/>
        <n v="1827.5762714652401"/>
        <n v="22122.576397742301"/>
        <n v="11007.481994649101"/>
        <n v="13368.9911500856"/>
        <n v="15613.4103725557"/>
        <n v="24033.5366982013"/>
        <n v="132067.40619242701"/>
        <n v="4227.9461736135599"/>
        <n v="22345.8156026252"/>
        <n v="8142.5649555203499"/>
        <n v="42227.021914701501"/>
        <n v="6780.2249650710301"/>
        <n v="6888.5834078995804"/>
        <n v="12893.295976114799"/>
        <n v="49922.306387963603"/>
        <n v="29328.705700526101"/>
        <n v="21418.465075063599"/>
        <n v="13466.4358217102"/>
        <n v="24317.308322648001"/>
        <n v="17392.332298539899"/>
        <n v="21805.203794221801"/>
        <n v="58310.9822921245"/>
        <n v="1591.02749083551"/>
        <n v="30052.0896733154"/>
        <n v="1555.9786777432901"/>
        <n v="27533.132083937198"/>
        <n v="8202.0371448765109"/>
        <n v="6154.1210711730801"/>
        <n v="24518.7913454064"/>
        <n v="8557.3031709296101"/>
        <n v="8679.6980122777295"/>
        <n v="4943.4665387692503"/>
        <n v="17333.1463107897"/>
        <n v="4479.9426293031702"/>
        <n v="2091.4339056170902"/>
        <n v="2554.3382500193002"/>
        <n v="3376.9178065711299"/>
        <n v="2980.5074553609302"/>
        <n v="5472.9342589267999"/>
        <n v="9380.6118138235506"/>
        <n v="20011.309798886799"/>
        <n v="2669.0922303840998"/>
        <n v="5530.7910485515204"/>
        <n v="3447.1362910541998"/>
        <n v="1646.7811468570401"/>
        <n v="8379.5755052711902"/>
        <n v="7437.9067575789504"/>
        <n v="14349.670732347"/>
        <n v="9482.0240818734201"/>
        <n v="3279.0824110655499"/>
        <n v="6443.1090486084804"/>
        <n v="6550.8571716362703"/>
        <n v="4782.5047079803999"/>
        <n v="7629.82860325616"/>
        <n v="28402.089667327898"/>
        <n v="5490.7622810583498"/>
        <n v="33067.8442294669"/>
        <n v="14248.535248960899"/>
        <n v="36572.593048490999"/>
        <n v="10950.163962214299"/>
        <n v="31995.720407934699"/>
        <n v="11750.192669563899"/>
        <n v="44429.5731125905"/>
        <n v="4775.8546815408999"/>
        <n v="12127.642152124499"/>
        <n v="3455.2246935125299"/>
        <n v="10237.821460901499"/>
        <n v="10559.9330709436"/>
        <n v="24550.676204663199"/>
        <n v="22203.203039043201"/>
        <n v="26234.753722821599"/>
        <n v="9579.8926818168202"/>
        <n v="7309.4952075729298"/>
        <n v="2661.92171941263"/>
        <n v="16661.860537741199"/>
        <n v="15312.7547407115"/>
        <n v="2983.1112837241699"/>
        <n v="5948.9071236336003"/>
        <n v="13061.6086414574"/>
        <n v="8130.8644428069401"/>
        <n v="20433.146362257601"/>
        <n v="26817.305504390501"/>
        <n v="8840.1204609762899"/>
        <n v="14873.620673392499"/>
        <n v="11390.0525590947"/>
        <n v="13040.955924305799"/>
        <n v="25161.446889606501"/>
        <n v="11411.274978941099"/>
        <n v="10095.7993035255"/>
        <n v="5390.7372052727496"/>
        <n v="18113.862163204201"/>
        <n v="14105.7855516569"/>
        <n v="3265.3535633361098"/>
        <n v="1683.3121354632899"/>
        <n v="40557.355526922001"/>
        <n v="14768.739233070501"/>
        <n v="8225.8080935747203"/>
        <n v="9802.2400976214194"/>
        <n v="11946.5012824901"/>
        <n v="9397.3076259868503"/>
        <n v="11048.9888536047"/>
        <n v="5713.7793404252398"/>
        <n v="8019.3454213843497"/>
        <n v="17103.794902733702"/>
        <n v="1071.3175922344001"/>
        <n v="2260.3438202492098"/>
        <n v="3761.56402110097"/>
        <n v="12392.190532799499"/>
        <n v="9738.3755462102708"/>
        <n v="22792.5597937934"/>
        <n v="7500.1277300728398"/>
        <n v="16293.3805745789"/>
        <n v="4448.6099641160999"/>
        <n v="16589.151956956099"/>
        <n v="5971.8640763763897"/>
        <n v="8796.7045560698298"/>
        <n v="45182.134594440897"/>
        <n v="12524.9024266857"/>
        <n v="6125.9233331581299"/>
        <n v="12230.408458484"/>
        <n v="8595.3545008567307"/>
        <n v="18628.1398466192"/>
        <n v="23379.6932403711"/>
        <n v="20610.794835563302"/>
        <n v="9565.0511294010103"/>
        <n v="41606.598084439996"/>
        <n v="8083.6256788812898"/>
        <n v="7169.5118560186902"/>
        <n v="1407.35379909778"/>
        <n v="26387.665319280099"/>
        <n v="7882.3671475269603"/>
        <n v="2689.0880526450301"/>
        <n v="6474.2706215066301"/>
        <n v="10270.8097309062"/>
        <n v="3702.1322699678599"/>
        <n v="6822.7361806568097"/>
        <n v="1490.94376050192"/>
        <n v="8690.1979945505991"/>
        <n v="31404.921433350501"/>
        <n v="1268.2838539510601"/>
        <n v="8747.6793234174602"/>
        <n v="816.34428519478195"/>
        <n v="6624.9238885593404"/>
        <n v="11317.2067636557"/>
        <n v="7607.2890147281096"/>
        <n v="5684.43104428682"/>
        <n v="2047.6631153010001"/>
        <n v="74469.982195133198"/>
        <n v="70792.021261415401"/>
        <n v="1496.4286292678601"/>
        <n v="4866.69944490534"/>
        <n v="13201.720093255901"/>
        <n v="2248.9351314843502"/>
        <n v="11200.717507056899"/>
        <n v="63724.819478359997"/>
        <n v="15652.098719634099"/>
        <n v="10636.934730126801"/>
        <n v="7482.5900467363199"/>
        <n v="945.20603765148303"/>
        <n v="1869.8977185459"/>
        <n v="2969.5710843391598"/>
        <n v="17164.294402279102"/>
        <n v="4314.8299815227901"/>
        <n v="3720.9383760761498"/>
        <n v="4208.9132763409398"/>
        <n v="4011.7222086750999"/>
        <n v="35978.234605378399"/>
        <n v="9099.4357459451294"/>
        <n v="8364.4751639432197"/>
        <n v="5441.9263722753603"/>
        <n v="7039.1529705200201"/>
        <n v="29091.789334407302"/>
        <n v="10687.255537090799"/>
        <n v="38956.453928540403"/>
        <n v="2841.1434922959402"/>
        <n v="1283.7154027141401"/>
        <n v="6274.2099000328199"/>
        <n v="22636.319633538598"/>
        <n v="18974.799465998902"/>
        <n v="3841.6560689506"/>
        <n v="11286.3010152472"/>
        <n v="1875.92308960932"/>
        <n v="11859.7053938101"/>
        <n v="425.01456407487399"/>
        <n v="902.81407865417896"/>
        <n v="4282.1990205919401"/>
        <n v="3136.4494230987598"/>
        <n v="2469.4377283485801"/>
        <n v="24753.340941874299"/>
        <n v="5001.5952114608699"/>
        <n v="3090.8756375114999"/>
        <n v="1185.0067396203599"/>
        <n v="6155.9707867749503"/>
        <n v="824.08205833413001"/>
        <n v="4697.8025290313199"/>
        <n v="3197.36432130509"/>
        <n v="7739.15240551221"/>
        <n v="27906.386846994199"/>
        <n v="835.87619337298099"/>
        <n v="7506.1450661346798"/>
        <n v="60358.2485143827"/>
        <n v="35892.195071231399"/>
        <n v="49071.397414004503"/>
        <n v="7967.5827281097099"/>
        <n v="12565.9445943471"/>
        <n v="64706.046291937797"/>
        <n v="2271.4443899783"/>
        <n v="7349.1243073539599"/>
        <n v="53765.583102580102"/>
        <n v="29743.276415083699"/>
        <n v="24477.798634948798"/>
        <n v="20471.052039203401"/>
        <n v="37968.724160068799"/>
        <n v="282063.97414615803"/>
        <n v="6800.4991945026104"/>
        <n v="28447.4357443888"/>
        <n v="30599.609769856801"/>
        <n v="6045.6469944671999"/>
        <n v="16429.7244087687"/>
        <n v="13476.743289169"/>
        <n v="10756.5483415906"/>
        <n v="47189.143085770796"/>
        <n v="8436.4013074426603"/>
        <n v="30443.523195480699"/>
        <n v="10381.891465557799"/>
        <n v="4067.9006997967899"/>
        <n v="16519.984331982101"/>
        <n v="19717.877339182702"/>
        <n v="4845.57793705733"/>
        <n v="12809.883437905401"/>
        <n v="5957.19752219166"/>
        <n v="15280.309518542301"/>
        <n v="36721.611830975402"/>
        <n v="2919.5132789470399"/>
        <n v="1576.00213564664"/>
        <n v="5844.7025685517201"/>
        <n v="8646.2487372944397"/>
        <n v="3226.3550458631198"/>
        <n v="2567.48383708047"/>
        <n v="47672.9777692442"/>
        <n v="21275.101578875801"/>
        <n v="4197.59387037548"/>
        <n v="9984.4211337033194"/>
        <n v="3040.2552424707301"/>
        <n v="12439.612215523201"/>
        <n v="59171.909383952101"/>
        <n v="2485.2407940256498"/>
        <n v="11308.8096295779"/>
        <n v="16146.297283084201"/>
        <n v="52780.182915845799"/>
        <n v="261747.48518176901"/>
        <n v="41930.302774330303"/>
        <n v="62206.546000862603"/>
        <n v="19562.0772123346"/>
        <n v="68271.614208026207"/>
        <n v="14448.8547381558"/>
        <n v="52250.370816458897"/>
      </sharedItems>
    </cacheField>
    <cacheField name="pop18_1564" numFmtId="0">
      <sharedItems containsSemiMixedTypes="0" containsString="0" containsNumber="1" minValue="57.6120981254046" maxValue="194488.168816702"/>
    </cacheField>
    <cacheField name="a04" numFmtId="0">
      <sharedItems containsSemiMixedTypes="0" containsString="0" containsNumber="1" minValue="4.1560210128747697" maxValue="21738.367129170299"/>
    </cacheField>
    <cacheField name="a59" numFmtId="0">
      <sharedItems containsSemiMixedTypes="0" containsString="0" containsNumber="1" minValue="5.5676442803623596" maxValue="18899.608633763499"/>
    </cacheField>
    <cacheField name="a1014" numFmtId="0">
      <sharedItems containsSemiMixedTypes="0" containsString="0" containsNumber="1" minValue="4.5298219976519798" maxValue="18467.125657470398"/>
    </cacheField>
    <cacheField name="a1520" numFmtId="0">
      <sharedItems containsSemiMixedTypes="0" containsString="0" containsNumber="1" minValue="4.5297594562508499" maxValue="19218.800295931302"/>
    </cacheField>
    <cacheField name="a2024" numFmtId="0">
      <sharedItems containsSemiMixedTypes="0" containsString="0" containsNumber="1" minValue="3.50115255430021" maxValue="22165.747319885599"/>
    </cacheField>
    <cacheField name="a2529" numFmtId="0">
      <sharedItems containsSemiMixedTypes="0" containsString="0" containsNumber="1" minValue="3.4982600383295099" maxValue="28045.874063015399"/>
    </cacheField>
    <cacheField name="a3034" numFmtId="0">
      <sharedItems containsSemiMixedTypes="0" containsString="0" containsNumber="1" minValue="1.03292225862834" maxValue="30358.426575928599"/>
    </cacheField>
    <cacheField name="a3539" numFmtId="0">
      <sharedItems containsSemiMixedTypes="0" containsString="0" containsNumber="1" minValue="5.1568585724405898" maxValue="23987.2034006059"/>
    </cacheField>
    <cacheField name="a4044" numFmtId="0">
      <sharedItems containsSemiMixedTypes="0" containsString="0" containsNumber="1" minValue="2.6576983253405699" maxValue="19449.147847254699"/>
    </cacheField>
    <cacheField name="a4549" numFmtId="0">
      <sharedItems containsSemiMixedTypes="0" containsString="0" containsNumber="1" minValue="7.6555602665023201" maxValue="19022.237108890298"/>
    </cacheField>
    <cacheField name="a5054" numFmtId="0">
      <sharedItems containsSemiMixedTypes="0" containsString="0" containsNumber="1" minValue="7.6322164028076198" maxValue="18336.983652134699"/>
    </cacheField>
    <cacheField name="a5559" numFmtId="0">
      <sharedItems containsSemiMixedTypes="0" containsString="0" containsNumber="1" minValue="8.0638485421090103" maxValue="15731.467376045201"/>
    </cacheField>
    <cacheField name="a6064" numFmtId="0">
      <sharedItems containsSemiMixedTypes="0" containsString="0" containsNumber="1" minValue="9.1994725207385901" maxValue="14094.991197215601"/>
    </cacheField>
    <cacheField name="a6569" numFmtId="0">
      <sharedItems containsSemiMixedTypes="0" containsString="0" containsNumber="1" minValue="7.2911956995160496" maxValue="9957.4462199719692"/>
    </cacheField>
    <cacheField name="a7074" numFmtId="0">
      <sharedItems containsSemiMixedTypes="0" containsString="0" containsNumber="1" minValue="3.6572126737795601" maxValue="7888.3882172850099"/>
    </cacheField>
    <cacheField name="a7580" numFmtId="0">
      <sharedItems containsSemiMixedTypes="0" containsString="0" containsNumber="1" minValue="1.88657766291104" maxValue="5057.5287591220304"/>
    </cacheField>
    <cacheField name="a8084" numFmtId="0">
      <sharedItems containsSemiMixedTypes="0" containsString="0" containsNumber="1" minValue="1.6116696982944101" maxValue="3040.5892523204202"/>
    </cacheField>
    <cacheField name="a85" numFmtId="0">
      <sharedItems containsSemiMixedTypes="0" containsString="0" containsNumber="1" minValue="1.1809111562804999" maxValue="3920.3882408225199"/>
    </cacheField>
    <cacheField name="pop18_1564P" numFmtId="0">
      <sharedItems containsSemiMixedTypes="0" containsString="0" containsNumber="1" minValue="43.3586278007677" maxValue="90.004703922600996"/>
    </cacheField>
    <cacheField name="CrudeRate" numFmtId="0">
      <sharedItems containsSemiMixedTypes="0" containsString="0" containsNumber="1" minValue="1.60738573722692" maxValue="807.13853532104099" count="504">
        <n v="19.598846058650299"/>
        <n v="15.986950538731801"/>
        <n v="167.751246980753"/>
        <n v="168.77236431253701"/>
        <n v="13.888986201261"/>
        <n v="7.6911140534526599"/>
        <n v="7.5359999871509702"/>
        <n v="28.256426670726899"/>
        <n v="24.189136211770599"/>
        <n v="60.214341813117102"/>
        <n v="11.9169703318694"/>
        <n v="25.8383247496783"/>
        <n v="20.7192872406155"/>
        <n v="29.027207583513999"/>
        <n v="93.535313563617606"/>
        <n v="36.201231133060098"/>
        <n v="95.721138570339605"/>
        <n v="142.70238467890499"/>
        <n v="25.851518276836099"/>
        <n v="12.2801526246175"/>
        <n v="6.7506115930675099"/>
        <n v="6.1678690769435702"/>
        <n v="53.337618859577802"/>
        <n v="64.604934539628204"/>
        <n v="67.197367236872296"/>
        <n v="206.45459888808699"/>
        <n v="107.232592283874"/>
        <n v="48.619343568377197"/>
        <n v="21.4647413503798"/>
        <n v="12.736206939437499"/>
        <n v="26.765633830039601"/>
        <n v="35.231155647821097"/>
        <n v="28.852777644802401"/>
        <n v="20.34994672314"/>
        <n v="10.217224811901"/>
        <n v="14.415623455330699"/>
        <n v="45.655579820552603"/>
        <n v="45.019875952535401"/>
        <n v="9.9332649415791892"/>
        <n v="6.63970142003215"/>
        <n v="5.8984630922907701"/>
        <n v="43.6529194576826"/>
        <n v="83.449396096552505"/>
        <n v="36.5760867044091"/>
        <n v="807.13853532104099"/>
        <n v="47.169629222195397"/>
        <n v="74.487027823328503"/>
        <n v="55.845962500808497"/>
        <n v="47.121908213584597"/>
        <n v="38.5006972492559"/>
        <n v="30.567557050420898"/>
        <n v="55.240163932746597"/>
        <n v="10.907344513126899"/>
        <n v="19.3348608266671"/>
        <n v="64.122296999981202"/>
        <n v="25.198809678999499"/>
        <n v="52.788995351352199"/>
        <n v="33.700363354538403"/>
        <n v="56.384913257829403"/>
        <n v="16.944797330866798"/>
        <n v="28.172720919111502"/>
        <n v="26.540466511771498"/>
        <n v="23.453731192809698"/>
        <n v="16.312575711632601"/>
        <n v="20.577240786497999"/>
        <n v="29.145371242353601"/>
        <n v="13.951795962191801"/>
        <n v="9.4202687849564004"/>
        <n v="47.464729526261799"/>
        <n v="102.129699271346"/>
        <n v="107.66600561902101"/>
        <n v="19.449846993005199"/>
        <n v="25.341762040264499"/>
        <n v="49.447123788814203"/>
        <n v="57.701209500476402"/>
        <n v="27.959632000832599"/>
        <n v="252.44351326817801"/>
        <n v="164.43463434202599"/>
        <n v="74.180951759094896"/>
        <n v="16.736223325872"/>
        <n v="65.818160016624702"/>
        <n v="106.811095767563"/>
        <n v="11.258649649941701"/>
        <n v="68.607030500354398"/>
        <n v="36.634802014367303"/>
        <n v="13.9187052891051"/>
        <n v="26.369673052590901"/>
        <n v="32.614605400729197"/>
        <n v="24.181004785489598"/>
        <n v="103.196714420033"/>
        <n v="22.3345519775249"/>
        <n v="27.433356719772299"/>
        <n v="245.37521603029899"/>
        <n v="154.40360717247901"/>
        <n v="43.767618119977598"/>
        <n v="15.3858477691599"/>
        <n v="70.551373242466099"/>
        <n v="20.995812517929899"/>
        <n v="25.714839458258002"/>
        <n v="15.0373274860717"/>
        <n v="55.510661164734799"/>
        <n v="40.577828899168203"/>
        <n v="25.115090794845798"/>
        <n v="9.7714895053868105"/>
        <n v="27.6227513746786"/>
        <n v="49.027519337463303"/>
        <n v="24.9092358976649"/>
        <n v="21.059361392170601"/>
        <n v="29.129219027409501"/>
        <n v="5.2487649260287297"/>
        <n v="22.9091280104501"/>
        <n v="27.418866588598998"/>
        <n v="70.067064737867398"/>
        <n v="6.0136852976278599"/>
        <n v="128.56166094090801"/>
        <n v="26.942538242142199"/>
        <n v="8.5121690364389799"/>
        <n v="379.46401660375102"/>
        <n v="44.076591639747598"/>
        <n v="69.539280163146103"/>
        <n v="54.606460956076901"/>
        <n v="5.5805571338098598"/>
        <n v="24.815992539429001"/>
        <n v="23.044440436661301"/>
        <n v="40.330124458351897"/>
        <n v="8.6859903178833004"/>
        <n v="4.9187494691625799"/>
        <n v="13.6260371641776"/>
        <n v="4.0402198191525303"/>
        <n v="11.647972364871499"/>
        <n v="37.587071486269402"/>
        <n v="7.10181129011987"/>
        <n v="3.19429903923379"/>
        <n v="26.9710181474845"/>
        <n v="10.503655644020601"/>
        <n v="30.824826734320901"/>
        <n v="15.4031602972483"/>
        <n v="14.507313570740401"/>
        <n v="4.6919301174336496"/>
        <n v="6.6100982980614402"/>
        <n v="23.259719723171798"/>
        <n v="17.662673898334699"/>
        <n v="6.6960182076069596"/>
        <n v="30.2077918377529"/>
        <n v="8.9615323840863699"/>
        <n v="14.613057494123501"/>
        <n v="17.700990031353999"/>
        <n v="72.316172660545107"/>
        <n v="18.1621286031036"/>
        <n v="17.284812401450701"/>
        <n v="13.899532458796999"/>
        <n v="7.1651910946427204"/>
        <n v="49.344419078626103"/>
        <n v="23.919274796112301"/>
        <n v="25.086319601739302"/>
        <n v="11.997974349847601"/>
        <n v="24.175326475484301"/>
        <n v="75.500266364600904"/>
        <n v="72.041280859426706"/>
        <n v="43.898496050037501"/>
        <n v="82.248711844328596"/>
        <n v="49.404565079115002"/>
        <n v="53.146903480871003"/>
        <n v="90.658031654309795"/>
        <n v="200.780983330688"/>
        <n v="86.770955127338695"/>
        <n v="40.404680326567501"/>
        <n v="47.339799779768398"/>
        <n v="55.7304521201456"/>
        <n v="18.960832641557101"/>
        <n v="76.194449755859097"/>
        <n v="13.240814739984399"/>
        <n v="83.729393988501599"/>
        <n v="102.121330134709"/>
        <n v="173.73488642005199"/>
        <n v="34.063882838881"/>
        <n v="25.924715923345499"/>
        <n v="38.124872238441199"/>
        <n v="65.285620395598102"/>
        <n v="564.351386613773"/>
        <n v="51.418773475875"/>
        <n v="42.2731633549148"/>
        <n v="89.9025898546072"/>
        <n v="38.939715967197301"/>
        <n v="59.225033790994999"/>
        <n v="46.360608043881001"/>
        <n v="16.850751515040098"/>
        <n v="45.340790619162803"/>
        <n v="7.9252320892359096"/>
        <n v="25.0613199403175"/>
        <n v="28.7389928583051"/>
        <n v="17.532715378097901"/>
        <n v="37.833859572781101"/>
        <n v="32.429839079829797"/>
        <n v="19.7777185348084"/>
        <n v="18.9619530432735"/>
        <n v="31.912102043062902"/>
        <n v="38.541759899132401"/>
        <n v="20.637289424699201"/>
        <n v="23.709916263271399"/>
        <n v="25.429124229915502"/>
        <n v="11.3112615530578"/>
        <n v="68.6035898964859"/>
        <n v="45.000794316851703"/>
        <n v="45.668754634603602"/>
        <n v="84.378861836203697"/>
        <n v="20.641917984168501"/>
        <n v="61.675861116709399"/>
        <n v="49.220356005783103"/>
        <n v="84.124310779617502"/>
        <n v="68.169561316612004"/>
        <n v="23.3544903727432"/>
        <n v="33.088729016207402"/>
        <n v="26.730420282352799"/>
        <n v="6.9191297492534298"/>
        <n v="9.8139816272349698"/>
        <n v="52.499293803698897"/>
        <n v="15.4095024956132"/>
        <n v="11.0926095849353"/>
        <n v="13.7278819678322"/>
        <n v="20.715544078487699"/>
        <n v="14.846537982227099"/>
        <n v="48.489240741190201"/>
        <n v="6.4884677399712398"/>
        <n v="12.8095798806118"/>
        <n v="46.521211354877003"/>
        <n v="24.449259164157599"/>
        <n v="7.3150137971579401"/>
        <n v="19.962740946735298"/>
        <n v="12.5179265956246"/>
        <n v="433.936635072417"/>
        <n v="8.6103722686380806"/>
        <n v="37.961124533043801"/>
        <n v="63.383995173886497"/>
        <n v="12.0205445588267"/>
        <n v="12.214722279928299"/>
        <n v="14.3465197918085"/>
        <n v="9.5472339171981808"/>
        <n v="32.519359378738898"/>
        <n v="31.7136434485023"/>
        <n v="29.7939469179348"/>
        <n v="73.909104831021295"/>
        <n v="49.845633015569298"/>
        <n v="32.0149086702449"/>
        <n v="17.857667472657301"/>
        <n v="11.61355325924"/>
        <n v="40.784747526514799"/>
        <n v="109.420654041137"/>
        <n v="31.896502754744098"/>
        <n v="10.4823116417466"/>
        <n v="15.203676699157301"/>
        <n v="14.8315267919223"/>
        <n v="14.8283163213792"/>
        <n v="33.010063762687501"/>
        <n v="42.663640264324599"/>
        <n v="11.085443550976599"/>
        <n v="18.994250628134001"/>
        <n v="30.183765755306698"/>
        <n v="23.338220471385501"/>
        <n v="6.2735673373364103"/>
        <n v="18.8710736277141"/>
        <n v="26.9530983390876"/>
        <n v="35.514436148693299"/>
        <n v="13.8338175444859"/>
        <n v="26.872767849843001"/>
        <n v="9.6018633897020802"/>
        <n v="20.608251767970302"/>
        <n v="19.538572098265899"/>
        <n v="16.077140033740498"/>
        <n v="57.936986646920197"/>
        <n v="6.7490467112927996"/>
        <n v="70.270663993142094"/>
        <n v="8.1547942188730804"/>
        <n v="8.5293564020220494"/>
        <n v="29.711136740573899"/>
        <n v="20.208728091308799"/>
        <n v="22.087621607794802"/>
        <n v="4.5867298490953896"/>
        <n v="8.0116809092256602"/>
        <n v="15.382016047623001"/>
        <n v="17.852300565808399"/>
        <n v="37.1576354337639"/>
        <n v="76.232752541539099"/>
        <n v="35.520187499959903"/>
        <n v="12.517032853706199"/>
        <n v="13.068991587757001"/>
        <n v="32.372622784727497"/>
        <n v="20.5195308511592"/>
        <n v="39.743376737492902"/>
        <n v="31.725230220223299"/>
        <n v="21.1509379560888"/>
        <n v="88.420245129478602"/>
        <n v="18.991760512845499"/>
        <n v="30.116552193078501"/>
        <n v="82.654941546039097"/>
        <n v="26.967070605046601"/>
        <n v="11.5226043389694"/>
        <n v="53.5505360646616"/>
        <n v="37.821779515277498"/>
        <n v="46.411353734827898"/>
        <n v="15.2512989294859"/>
        <n v="7.96588104445906"/>
        <n v="8.2705043150868498"/>
        <n v="11.595503261470601"/>
        <n v="9.9734111708472408"/>
        <n v="13.375843842869999"/>
        <n v="11.0551073828067"/>
        <n v="29.107354116954099"/>
        <n v="10.515587389481899"/>
        <n v="17.580635599129501"/>
        <n v="17.356634855518099"/>
        <n v="9.2239615908440999"/>
        <n v="11.3893322637628"/>
        <n v="7.5162466954354397"/>
        <n v="26.089420932719602"/>
        <n v="17.464409219374701"/>
        <n v="31.074373732014301"/>
        <n v="8.5568565956805607"/>
        <n v="19.5386549617002"/>
        <n v="5.4736655449092604"/>
        <n v="31.8484307787575"/>
        <n v="15.664887765385201"/>
        <n v="24.551115680553998"/>
        <n v="40.5441187143254"/>
        <n v="6.7138918321273797"/>
        <n v="14.6323236489516"/>
        <n v="14.892833740284701"/>
        <n v="11.8309010477447"/>
        <n v="13.6062896318686"/>
        <n v="13.396355022294101"/>
        <n v="13.0064134583524"/>
        <n v="6.1594113716373702"/>
        <n v="21.894695763934401"/>
        <n v="1.60738573722692"/>
        <n v="6.4403484094207597"/>
        <n v="16.170716273422499"/>
        <n v="21.441699367656199"/>
        <n v="17.877049576722499"/>
        <n v="23.7168907201143"/>
        <n v="27.217573375903399"/>
        <n v="21.6492929096772"/>
        <n v="9.5317305437160993"/>
        <n v="5.5424275016543501"/>
        <n v="9.4754062197688906"/>
        <n v="4.08304679892204"/>
        <n v="29.547618452849701"/>
        <n v="13.2416110116477"/>
        <n v="25.9363983349715"/>
        <n v="6.6768570675186298"/>
        <n v="17.876434843446201"/>
        <n v="9.6178704704396107"/>
        <n v="33.264083831216603"/>
        <n v="162.73432407387401"/>
        <n v="28.316276873170299"/>
        <n v="20.275129299395601"/>
        <n v="83.260004714257704"/>
        <n v="19.544885701676499"/>
        <n v="4.5988706937366102"/>
        <n v="18.6218553740045"/>
        <n v="51.706632724619404"/>
        <n v="34.778821611796502"/>
        <n v="12.028687806204299"/>
        <n v="33.773940798745599"/>
        <n v="23.3070908244005"/>
        <n v="30.372723855384699"/>
        <n v="49.108960379433299"/>
        <n v="33.814083322006702"/>
        <n v="39.719763940463601"/>
        <n v="43.2767283259629"/>
        <n v="24.390909335523599"/>
        <n v="17.0660878113267"/>
        <n v="88.334641460316803"/>
        <n v="27.645298025445399"/>
        <n v="38.534919062634302"/>
        <n v="71.071160029446602"/>
        <n v="113.23791394536001"/>
        <n v="69.192033254535701"/>
        <n v="63.915040976512699"/>
        <n v="85.390693900552193"/>
        <n v="18.1022259755321"/>
        <n v="36.241675473401401"/>
        <n v="69.995672840844804"/>
        <n v="46.068970307447699"/>
        <n v="23.974511336024499"/>
        <n v="16.5464403356677"/>
        <n v="32.572452734780001"/>
        <n v="21.900717208659799"/>
        <n v="28.8637124816271"/>
        <n v="87.934507946765095"/>
        <n v="55.588555612894702"/>
        <n v="89.0256108147059"/>
        <n v="35.000975714018999"/>
        <n v="53.275826627646097"/>
        <n v="145.73340371013501"/>
        <n v="83.033964675374705"/>
        <n v="25.828451332827701"/>
        <n v="106.70205028733"/>
        <n v="115.158272883221"/>
        <n v="56.9553190763516"/>
        <n v="51.1376535778709"/>
        <n v="162.605196498818"/>
        <n v="51.408254908188397"/>
        <n v="39.472565438314398"/>
        <n v="3.9280260386112298"/>
        <n v="26.975049840996899"/>
        <n v="39.758781971137402"/>
        <n v="38.973953472590402"/>
        <n v="41.636637938009997"/>
        <n v="79.744452567589306"/>
        <n v="80.800104065568803"/>
        <n v="52.8737939046162"/>
        <n v="42.438867004020103"/>
        <n v="77.173760839741007"/>
        <n v="36.025824169059099"/>
        <n v="84.348942369368302"/>
        <n v="72.660716034230006"/>
        <n v="51.476487770149497"/>
        <n v="81.896912258448793"/>
        <n v="23.273377589508002"/>
        <n v="42.024634530966999"/>
        <n v="38.4007867326998"/>
        <n v="55.4908502764426"/>
        <n v="44.469496358522598"/>
        <n v="19.083009561729099"/>
        <n v="63.033474116486602"/>
        <n v="63.337972933422101"/>
        <n v="48.982242274723298"/>
        <n v="77.251659031008003"/>
        <n v="27.716150373025702"/>
        <n v="32.423376048817403"/>
        <n v="298.635205083936"/>
        <n v="87.0151473186326"/>
        <n v="116.189879303708"/>
        <n v="57.552672778467802"/>
        <n v="77.512081028663701"/>
        <n v="32.0712806067963"/>
        <n v="85.708566868562201"/>
        <n v="25.214477555101102"/>
        <n v="33.278475665988303"/>
        <n v="23.084793817965"/>
        <n v="48.629697802976402"/>
        <n v="25.2662972648947"/>
        <n v="35.0874833070474"/>
        <n v="18.492619730818198"/>
        <n v="92.350382468178594"/>
        <n v="47.949744486935302"/>
        <n v="26.958335191947"/>
        <n v="68.201230881492094"/>
        <n v="40.487338396229298"/>
        <n v="25.851789188277898"/>
        <n v="22.727146124489401"/>
        <n v="36.5994135750935"/>
        <n v="41.821067092986503"/>
        <n v="37.006955313775102"/>
        <n v="17.1268012630896"/>
        <n v="36.802717225054799"/>
        <n v="15.1577898328019"/>
        <n v="11.081206830332"/>
        <n v="4.0051901194353299"/>
        <n v="15.9055746903339"/>
        <n v="53.730774800233398"/>
        <n v="5.9857652308366696"/>
        <n v="27.4904951893785"/>
        <n v="25.955445200132001"/>
        <n v="7.0985162119408596"/>
        <n v="6.3506268682146203"/>
        <n v="15.1897150128259"/>
        <n v="18.952558086098499"/>
        <n v="17.188326957093899"/>
        <n v="59.760770603520903"/>
        <n v="60.025138983114999"/>
        <n v="27.995359332297799"/>
        <n v="42.966084923100397"/>
        <n v="59.234756293087102"/>
        <n v="29.480428562015899"/>
        <n v="24.227494223785399"/>
        <n v="26.347363505558398"/>
        <n v="42.298194984253598"/>
        <n v="46.067794135684402"/>
        <n v="51.078023324310301"/>
        <n v="112.104460315393"/>
        <n v="24.0131878487453"/>
        <n v="107.718531776958"/>
        <n v="65.007465848408799"/>
        <n v="36.2596019513716"/>
        <n v="42.456995525497703"/>
        <n v="47.226627824546398"/>
        <n v="60.7806633229605"/>
        <n v="105.86360957174"/>
        <n v="76.9362895603401"/>
        <n v="74.8647628747499"/>
        <n v="12.2391195933061"/>
        <n v="42.484035225903"/>
        <n v="27.495030974934199"/>
        <n v="12.2769342647779"/>
        <n v="17.280323014695799"/>
        <n v="16.988384987636"/>
        <n v="21.798875985656501"/>
        <n v="20.699570630531301"/>
        <n v="17.217617603768399"/>
        <n v="13.0651989469209"/>
        <n v="11.4936218224409"/>
        <n v="9.3659145290747201"/>
        <n v="6.8573913172032901"/>
      </sharedItems>
    </cacheField>
    <cacheField name="CrudeRt_04" numFmtId="0">
      <sharedItems containsMixedTypes="1" containsNumber="1" minValue="0" maxValue="50.658890460749397" count="7">
        <n v="0"/>
        <n v="2.6388254265549098"/>
        <n v="4.3961489248814303"/>
        <n v="24.131221779446101"/>
        <n v="50.658890460749397"/>
        <n v="2.3142245954184202"/>
        <s v="NA"/>
      </sharedItems>
    </cacheField>
    <cacheField name="CrudeRt_a59" numFmtId="0">
      <sharedItems containsMixedTypes="1" containsNumber="1" containsInteger="1" minValue="0" maxValue="0" count="2">
        <n v="0"/>
        <s v="NA"/>
      </sharedItems>
    </cacheField>
    <cacheField name="CrudeRt_a1014" numFmtId="0">
      <sharedItems containsMixedTypes="1" containsNumber="1" minValue="0" maxValue="18.473858470558302" count="6">
        <n v="0"/>
        <n v="5.3014387408300303"/>
        <n v="18.473858470558302"/>
        <n v="8.7794401363147294"/>
        <s v="NA"/>
        <n v="0.81383011593450005"/>
      </sharedItems>
    </cacheField>
    <cacheField name="CrudeRt_a1520" numFmtId="0">
      <sharedItems containsMixedTypes="1" containsNumber="1" minValue="0" maxValue="257.56577833523102" count="107">
        <n v="0"/>
        <n v="76.377272804451493"/>
        <n v="4.9116703691555497"/>
        <n v="13.6357231447387"/>
        <n v="13.1668047229054"/>
        <n v="7.7754555834773402"/>
        <n v="67.470898844183196"/>
        <n v="7.6200967728567797"/>
        <n v="12.782517456170501"/>
        <n v="7.1188316283894801"/>
        <n v="13.2481255349071"/>
        <n v="3.32775678021462"/>
        <n v="4.0260197982645902"/>
        <n v="5.2955599280664298"/>
        <n v="5.3748982707126798"/>
        <n v="3.2907031271958802"/>
        <n v="1.51921416145122"/>
        <n v="18.2189100807812"/>
        <n v="17.276726741517699"/>
        <n v="3.8968263428868899"/>
        <n v="47.821350694219397"/>
        <n v="17.917456393069799"/>
        <n v="23.295961065369301"/>
        <n v="13.459135865228401"/>
        <n v="4.0585672842234599"/>
        <n v="8.9325828798922799"/>
        <n v="4.2173322719575603"/>
        <n v="8.3717865665428608"/>
        <n v="5.2292225321633401"/>
        <n v="9.1022711030566406"/>
        <n v="16.0901519935042"/>
        <n v="10.5109846899229"/>
        <n v="6.6899391567340603"/>
        <n v="5.41663154825254"/>
        <n v="25.0843964703521"/>
        <n v="6.4135611872855396"/>
        <n v="4.4360165254691299"/>
        <n v="3.7855075221243601"/>
        <n v="87.002433236745603"/>
        <n v="2.47162793778149"/>
        <n v="22.614484187215801"/>
        <n v="8.5464911276851705"/>
        <n v="40.996322499168301"/>
        <n v="9.7677850416669205"/>
        <n v="6.1312288836154201"/>
        <n v="1.8227067981808001"/>
        <n v="10.432187475613199"/>
        <n v="16.241923556838"/>
        <n v="1.9237185620541799"/>
        <n v="20.348529401275702"/>
        <n v="5.2787642403114896"/>
        <n v="19.859039489488499"/>
        <n v="16.895810943719201"/>
        <n v="3.1271475453375901"/>
        <n v="23.514613994172802"/>
        <n v="81.031299311087395"/>
        <n v="43.744217405904102"/>
        <n v="6.75049308457658"/>
        <n v="11.266385336810099"/>
        <n v="3.3078162161912399"/>
        <n v="6.8410195733377996"/>
        <n v="19.164750875153899"/>
        <n v="14.0748241133606"/>
        <n v="4.36466214082097"/>
        <n v="12.818964708173199"/>
        <n v="19.644773312620799"/>
        <n v="19.876179945366999"/>
        <n v="5.7494698348486599"/>
        <n v="8.4045673775505492"/>
        <n v="11.012145583159599"/>
        <n v="10.708181219242899"/>
        <n v="13.594153804013899"/>
        <n v="2.8976763695848402"/>
        <n v="127.468921619119"/>
        <n v="18.370200395287501"/>
        <n v="18.276595087952099"/>
        <n v="3.7334874750228799"/>
        <n v="25.2206383439561"/>
        <n v="8.15195821360693"/>
        <n v="6.1486158850037"/>
        <n v="257.56577833523102"/>
        <n v="12.9324589107334"/>
        <n v="3.7396286546023498"/>
        <n v="2.0941482854503399"/>
        <n v="50.436317101853"/>
        <n v="5.1924945490841097"/>
        <n v="12.4980671291507"/>
        <n v="3.83422175194052"/>
        <n v="26.6220842574992"/>
        <n v="42.417859038278401"/>
        <n v="82.921295291677197"/>
        <n v="19.456166011859398"/>
        <n v="16.214469200185398"/>
        <n v="8.0014253240136402"/>
        <n v="4.5738485716211397"/>
        <n v="16.7132475652473"/>
        <n v="4.0329089827039004"/>
        <s v="NA"/>
        <n v="5.4738838399121104"/>
        <n v="9.2461335581043205"/>
        <n v="8.74977245365843"/>
        <n v="11.736583456583199"/>
        <n v="15.252431012936899"/>
        <n v="7.3629048019820296"/>
        <n v="5.7182234981439803"/>
        <n v="2.3945328772433299"/>
        <n v="8.2360636222730204"/>
      </sharedItems>
    </cacheField>
    <cacheField name="CrudeRt_a2024" numFmtId="0">
      <sharedItems containsMixedTypes="1" containsNumber="1" minValue="0" maxValue="2353.8447610989301" count="251">
        <n v="0"/>
        <n v="47.881822109664697"/>
        <n v="365.990205865071"/>
        <n v="10.8970955833927"/>
        <n v="626.49387933683602"/>
        <n v="16.344690888798802"/>
        <n v="29.677759447495099"/>
        <n v="103.86794339363701"/>
        <n v="25.042980656365501"/>
        <n v="257.254001488445"/>
        <n v="45.153351013212699"/>
        <n v="13.420918593009601"/>
        <n v="5.8253579908209199"/>
        <n v="2.3826859247657302"/>
        <n v="15.7181941833724"/>
        <n v="9.1162546913616005"/>
        <n v="3.9633753295385299"/>
        <n v="5.5030078722548001"/>
        <n v="4.8160402345318998"/>
        <n v="15.1267078571742"/>
        <n v="7.1701063896387698"/>
        <n v="2.4997704217546399"/>
        <n v="5.4791647589461103"/>
        <n v="13.1497078893953"/>
        <n v="34.383598169937599"/>
        <n v="38.7515857162538"/>
        <n v="6.5621072732696497"/>
        <n v="18.445058043570299"/>
        <n v="23.420580002099399"/>
        <n v="10.154631367451699"/>
        <n v="103.487503480272"/>
        <n v="20.557264143723302"/>
        <n v="20.062999742308701"/>
        <n v="25.622648348573499"/>
        <n v="17.723573043963"/>
        <n v="2.4493920086296801"/>
        <n v="4.5675913784544404"/>
        <n v="17.393838007559498"/>
        <n v="25.738101324551401"/>
        <n v="12.588879876363301"/>
        <n v="81.304867824065397"/>
        <n v="5.1675941942633301"/>
        <n v="7.44472467341987"/>
        <n v="28.915605649401002"/>
        <n v="23.264098381059199"/>
        <n v="13.913362267779601"/>
        <n v="31.284032129267899"/>
        <n v="15.486321699679101"/>
        <n v="14.7118489372074"/>
        <n v="140.570834773992"/>
        <n v="16.548297720091099"/>
        <n v="16.9693220396294"/>
        <n v="42.386797017498203"/>
        <n v="14.178900560678301"/>
        <n v="19.129696912830699"/>
        <n v="31.9179339076174"/>
        <n v="8.9160391053283394"/>
        <n v="11.486523859257799"/>
        <n v="79.336095998671297"/>
        <n v="15.999931501993199"/>
        <n v="9.4194222497103492"/>
        <n v="16.1039686568127"/>
        <n v="18.5024703693635"/>
        <n v="42.749011189897999"/>
        <n v="12.8998131420049"/>
        <n v="7.8303658282613302"/>
        <n v="43.737255290752998"/>
        <n v="175.904966480924"/>
        <n v="17.929865756283501"/>
        <n v="6.3130412725763696"/>
        <n v="13.3053742725624"/>
        <n v="43.970720104046002"/>
        <n v="10.783607552535999"/>
        <n v="20.064355820294299"/>
        <n v="11.7379720237175"/>
        <n v="35.070675295152199"/>
        <n v="21.916515802432901"/>
        <n v="17.816925324527698"/>
        <n v="6.4953911800604196"/>
        <n v="5.5437388505535701"/>
        <n v="3.1463485794536501"/>
        <n v="7.4478476264819804"/>
        <n v="27.023056894715801"/>
        <n v="6.9749286169055402"/>
        <n v="8.5446836559020891"/>
        <n v="28.705722834583501"/>
        <n v="11.6473077515487"/>
        <n v="16.316217688277401"/>
        <n v="4.6363578734781399"/>
        <n v="11.8142958707862"/>
        <n v="164.217364649269"/>
        <n v="6.3041494449540298"/>
        <n v="14.937050688652301"/>
        <n v="87.932267042155601"/>
        <n v="6.3428167647014604"/>
        <n v="30.1954629355474"/>
        <n v="14.9364288076858"/>
        <n v="36.515606260339801"/>
        <n v="40.165672318242699"/>
        <n v="116.33166483692"/>
        <n v="17.6556908171722"/>
        <n v="10.519495892488701"/>
        <n v="3.2455560214039201"/>
        <n v="14.4363414666285"/>
        <n v="7.8086048881691799"/>
        <n v="4.05405477416355"/>
        <n v="5.3525527992398603"/>
        <n v="13.921409716761699"/>
        <n v="11.002457985607901"/>
        <n v="105.590886325396"/>
        <n v="37.261736667534898"/>
        <n v="46.707673632568103"/>
        <n v="44.7451772507127"/>
        <n v="19.6597214217818"/>
        <n v="28.490549507122601"/>
        <n v="9.74861919980248"/>
        <n v="13.912591975208301"/>
        <n v="10.6358506412501"/>
        <n v="15.091152074848999"/>
        <n v="6.9706085020622996"/>
        <n v="17.6410105870237"/>
        <n v="6.7759145086846004"/>
        <n v="40.159403984718999"/>
        <n v="22.2478503789808"/>
        <n v="31.513651426902701"/>
        <n v="2353.8447610989301"/>
        <n v="33.523043148531599"/>
        <n v="12.417987464167901"/>
        <n v="31.694806011218301"/>
        <n v="35.096634488217198"/>
        <n v="76.644689128784293"/>
        <n v="20.729813052263601"/>
        <n v="38.6883484358492"/>
        <n v="14.475022079800301"/>
        <n v="10.6303740296875"/>
        <n v="9.3627786145532106"/>
        <n v="4.35455099619048"/>
        <n v="3.86247862020676"/>
        <n v="32.650401223401403"/>
        <n v="14.7568913006066"/>
        <n v="5.1962202292825701"/>
        <n v="11.1679438551429"/>
        <n v="14.8682627667528"/>
        <n v="5.1955223336915903"/>
        <n v="7.7743950348590198"/>
        <n v="44.1992972678851"/>
        <n v="19.4661310040503"/>
        <n v="53.408855997896097"/>
        <n v="24.721313094573102"/>
        <n v="56.2257542449642"/>
        <n v="23.294670603942901"/>
        <n v="33.697181704954602"/>
        <n v="27.094356558620799"/>
        <n v="24.158092165612199"/>
        <n v="7.7507763972215198"/>
        <n v="10.093484607760301"/>
        <n v="35.2648411938438"/>
        <n v="72.380089412468607"/>
        <n v="13.6492140278565"/>
        <n v="5.2908683021170502"/>
        <n v="14.9196788890956"/>
        <n v="4.05878219146196"/>
        <n v="10.696360305382001"/>
        <n v="80.622902012034601"/>
        <n v="53.9837914559875"/>
        <n v="7.2279504900823701"/>
        <n v="38.770966260653402"/>
        <n v="9.7909410174691391"/>
        <n v="16.221468184434599"/>
        <n v="18.1114812563115"/>
        <n v="10.170102025914"/>
        <n v="84.506454429785606"/>
        <n v="49.625587262491599"/>
        <n v="65.120386807342697"/>
        <n v="11.656145452009699"/>
        <n v="13.447634357573"/>
        <n v="25.8332692530903"/>
        <n v="8.2622404462018295"/>
        <n v="42.025065335225598"/>
        <n v="8.9848451082999308"/>
        <n v="32.140267649667699"/>
        <n v="19.7877343293273"/>
        <n v="15.816035700516499"/>
        <n v="20.259779169388398"/>
        <n v="28.898674180744599"/>
        <n v="73.920946919081103"/>
        <n v="23.7416024617734"/>
        <n v="38.969591617508797"/>
        <n v="89.024450278498705"/>
        <n v="107.70682508623"/>
        <n v="4.0079612792665102"/>
        <n v="33.873222353727897"/>
        <n v="81.994245578159806"/>
        <n v="15.1798651591393"/>
        <n v="16.321108150841098"/>
        <n v="66.065867178222604"/>
        <n v="13.582448089859"/>
        <n v="17.4953113108979"/>
        <n v="10.5839706184909"/>
        <n v="23.710253168186401"/>
        <n v="33.654238547669401"/>
        <n v="8.5214242602724806"/>
        <n v="31.257258005399098"/>
        <n v="55.894734077954297"/>
        <n v="68.997915898252202"/>
        <n v="14.045928228718401"/>
        <n v="31.248956951779899"/>
        <n v="57.487729791217802"/>
        <n v="12.8725686526729"/>
        <n v="17.728789113163099"/>
        <n v="16.222510824975299"/>
        <n v="9.7831061158827595"/>
        <n v="63.301456053608803"/>
        <n v="25.504377922202298"/>
        <n v="5.6317524148250904"/>
        <n v="51.496674264146101"/>
        <n v="45.293074309168396"/>
        <n v="12.2410274356582"/>
        <n v="24.451768848857402"/>
        <n v="4.6413022188864304"/>
        <n v="10.949385529811799"/>
        <n v="6.2280252960293003"/>
        <n v="38.106438791442699"/>
        <n v="5.1656637143386703"/>
        <n v="19.254757615639399"/>
        <s v="NA"/>
        <n v="46.434853987278998"/>
        <n v="13.4686171783337"/>
        <n v="5.7052924207516398"/>
        <n v="59.5906884220881"/>
        <n v="14.403051467629099"/>
        <n v="11.3597804197376"/>
        <n v="36.516340719905998"/>
        <n v="22.261018926017901"/>
        <n v="6.4286319703939396"/>
        <n v="51.847471696881698"/>
        <n v="29.840399467521198"/>
        <n v="22.140356079960402"/>
        <n v="13.988223575169201"/>
        <n v="18.616697851390601"/>
        <n v="13.7673805058059"/>
        <n v="81.459915793838903"/>
        <n v="12.3433622909655"/>
        <n v="6.4269670312682798"/>
        <n v="24.9959699852045"/>
        <n v="5.4126868052523802"/>
        <n v="1.7050163124436799"/>
        <n v="10.328844776754501"/>
        <n v="10.630390374149201"/>
        <n v="16.449275000243201"/>
        <n v="3.2875887671290802"/>
      </sharedItems>
    </cacheField>
    <cacheField name="CrudeRt_a2529" numFmtId="0">
      <sharedItems containsMixedTypes="1" containsNumber="1" minValue="0" maxValue="1254.34774462932" count="296">
        <n v="30.1578694954902"/>
        <n v="0"/>
        <n v="98.109646222117306"/>
        <n v="28.718557132430501"/>
        <n v="78.620316762939495"/>
        <n v="92.644271815042501"/>
        <n v="140.86184707406801"/>
        <n v="109.00502421451699"/>
        <n v="68.657564094894397"/>
        <n v="26.467096392963601"/>
        <n v="39.583384513011197"/>
        <n v="55.422213051302798"/>
        <n v="372.04693802794901"/>
        <n v="22.033373964953999"/>
        <n v="13.4347666813571"/>
        <n v="31.529746849514801"/>
        <n v="22.327144112923701"/>
        <n v="12.307542514942901"/>
        <n v="8.3634340998475096"/>
        <n v="7.8806826547465603"/>
        <n v="13.8107258680035"/>
        <n v="7.4534423814885198"/>
        <n v="5.4625730850229699"/>
        <n v="23.173490188336501"/>
        <n v="38.382557493767699"/>
        <n v="49.190958770147901"/>
        <n v="33.271557979883397"/>
        <n v="43.722962903812999"/>
        <n v="57.449019280106"/>
        <n v="14.1235633111162"/>
        <n v="13.6611644428201"/>
        <n v="24.894074274469599"/>
        <n v="8.46173432809681"/>
        <n v="8.2891824071159199"/>
        <n v="14.575255233730701"/>
        <n v="32.133334405618903"/>
        <n v="11.6139744079344"/>
        <n v="38.161670387345097"/>
        <n v="28.343241107856599"/>
        <n v="2.2196607129252501"/>
        <n v="9.3016795283742102"/>
        <n v="9.4863461536299507"/>
        <n v="4.3043133783389802"/>
        <n v="10.8770987094767"/>
        <n v="27.284537862947001"/>
        <n v="23.820521291132099"/>
        <n v="10.371666229400301"/>
        <n v="26.437327054778802"/>
        <n v="26.4905294257421"/>
        <n v="15.3074237232727"/>
        <n v="16.545232689816899"/>
        <n v="48.110203227203399"/>
        <n v="34.428516879373198"/>
        <n v="31.807921050588799"/>
        <n v="12.5086989483202"/>
        <n v="36.095851397464301"/>
        <n v="31.606459912239799"/>
        <n v="27.397948288745901"/>
        <n v="23.418058942677"/>
        <n v="51.065058285417898"/>
        <n v="29.619458972013501"/>
        <n v="7.0685333032806303"/>
        <n v="14.7033243262964"/>
        <n v="34.699106747239"/>
        <n v="20.6177274724215"/>
        <n v="18.177935834406501"/>
        <n v="29.973836872393399"/>
        <n v="9.4973125671457392"/>
        <n v="6.4193807333036697"/>
        <n v="18.8926627475347"/>
        <n v="22.1610670149466"/>
        <n v="154.219960792146"/>
        <n v="7.9405431063080103"/>
        <n v="17.513035316152202"/>
        <n v="27.9597521522827"/>
        <n v="21.029513857446499"/>
        <n v="17.931993387951199"/>
        <n v="12.5499226328589"/>
        <n v="17.6971847314996"/>
        <n v="36.575547713618498"/>
        <n v="22.062405206938799"/>
        <n v="3.63624473801557"/>
        <n v="16.102830888744801"/>
        <n v="37.401539066728802"/>
        <n v="8.7327334733348394"/>
        <n v="25.290608622285301"/>
        <n v="10.325009064627"/>
        <n v="69.144680896177107"/>
        <n v="27.9056563703476"/>
        <n v="31.735265260578601"/>
        <n v="406.35978142903701"/>
        <n v="29.057203226083899"/>
        <n v="61.397102442580803"/>
        <n v="36.2901613863691"/>
        <n v="30.493184566971099"/>
        <n v="1254.34774462932"/>
        <n v="30.5104613753428"/>
        <n v="35.909064352989702"/>
        <n v="7.4799608324726696"/>
        <n v="47.889820278227802"/>
        <n v="58.9616350203545"/>
        <n v="46.740293518987102"/>
        <n v="278.72530416814101"/>
        <n v="28.357367620223499"/>
        <n v="49.8472553446191"/>
        <n v="144.380383264312"/>
        <n v="33.650825874061297"/>
        <n v="26.139422308889898"/>
        <n v="47.400067187366702"/>
        <n v="63.606963807026702"/>
        <n v="8.1518650480409107"/>
        <n v="23.498925308747701"/>
        <n v="27.981698564861802"/>
        <n v="2.0354796268491699"/>
        <n v="6.7980517018271502"/>
        <n v="11.11278337489"/>
        <n v="27.917902488715601"/>
        <n v="36.901190841130202"/>
        <n v="11.5130505661245"/>
        <n v="147.93634208495601"/>
        <n v="44.476917228802499"/>
        <n v="21.866681915174802"/>
        <n v="48.027430618632202"/>
        <n v="86.416110130945995"/>
        <n v="86.525303606360694"/>
        <n v="41.823515241258299"/>
        <n v="13.6837798394046"/>
        <n v="41.822809807884198"/>
        <n v="19.825316457972999"/>
        <n v="16.646006424048199"/>
        <n v="12.419190951055"/>
        <n v="5.0900940232481702"/>
        <n v="25.960613404124999"/>
        <n v="14.743210580445"/>
        <n v="6.61600822138828"/>
        <n v="20.764431825711299"/>
        <n v="8.0077161922329996"/>
        <n v="88.258384426453603"/>
        <n v="40.247377115449403"/>
        <n v="67.626091544165604"/>
        <n v="52.046930283262398"/>
        <n v="23.553060407816499"/>
        <n v="19.076217218670401"/>
        <n v="45.097844136005897"/>
        <n v="15.8491365161901"/>
        <n v="50.776390153394999"/>
        <n v="56.155637769100203"/>
        <n v="11.6400629157609"/>
        <n v="8.4307720135496709"/>
        <n v="12.973481616254899"/>
        <n v="88.733900164607604"/>
        <n v="2.8056585114012398"/>
        <n v="10.9026302216899"/>
        <n v="29.963247635344999"/>
        <n v="11.2764053936572"/>
        <n v="47.303385623415799"/>
        <n v="12.5261132841833"/>
        <n v="224.79665215633"/>
        <n v="12.4845947747948"/>
        <n v="75.3181567461898"/>
        <n v="5.9349221676959196"/>
        <n v="17.8426400514733"/>
        <n v="29.7341634751856"/>
        <n v="148.98160115582999"/>
        <n v="16.961332689719502"/>
        <n v="43.6974181151067"/>
        <n v="22.7633102598666"/>
        <n v="29.6890779589896"/>
        <n v="18.77386347102"/>
        <n v="11.5132369274368"/>
        <n v="32.313522813834801"/>
        <n v="36.208882773734899"/>
        <n v="86.220233162514205"/>
        <n v="63.841752992777401"/>
        <n v="5.7065641077347804"/>
        <n v="50.2387657929768"/>
        <n v="25.4797577694052"/>
        <n v="10.0907192085849"/>
        <n v="30.350840143189"/>
        <n v="10.6528633201959"/>
        <n v="13.1138796192485"/>
        <n v="9.15516655779229"/>
        <n v="20.5448730849009"/>
        <n v="7.2310408604593901"/>
        <n v="30.538557695829301"/>
        <n v="19.166154405722502"/>
        <n v="22.823715561811198"/>
        <n v="26.835958714014598"/>
        <n v="8.8982020937695392"/>
        <n v="207.432022173311"/>
        <n v="31.3117123719612"/>
        <n v="22.776414880924701"/>
        <n v="43.423903148518598"/>
        <n v="100.716010577823"/>
        <n v="23.7925107738801"/>
        <n v="76.880706757542796"/>
        <n v="17.242789211108001"/>
        <n v="11.2003285674468"/>
        <n v="34.083141292307701"/>
        <n v="36.171368961476503"/>
        <n v="13.8578650339867"/>
        <n v="14.6688903830917"/>
        <n v="13.091497695056599"/>
        <n v="48.360307480292903"/>
        <n v="14.111265854502699"/>
        <n v="76.967335256895794"/>
        <n v="11.230379666729"/>
        <n v="43.093714015262499"/>
        <n v="22.623939558503"/>
        <n v="31.162455348378401"/>
        <n v="38.729835145899301"/>
        <n v="42.341888697477003"/>
        <n v="42.101237608096199"/>
        <n v="65.158144351411096"/>
        <n v="56.0766128134497"/>
        <n v="34.8619924889272"/>
        <n v="10.1496723076714"/>
        <n v="17.372388331546802"/>
        <n v="55.098010033490297"/>
        <n v="27.110018741784799"/>
        <n v="222.126845213541"/>
        <n v="22.524115299408599"/>
        <n v="15.998639369210499"/>
        <n v="144.630922596201"/>
        <n v="86.025955356552998"/>
        <n v="41.0572383313608"/>
        <n v="90.685405400472803"/>
        <n v="23.346973721549698"/>
        <n v="16.067883243896301"/>
        <n v="27.113071926801599"/>
        <n v="45.207129318318501"/>
        <n v="47.296048158662998"/>
        <n v="29.3866759963981"/>
        <n v="71.180088522343993"/>
        <n v="4.2395441862318197"/>
        <n v="29.108446516495398"/>
        <n v="17.678205841528499"/>
        <n v="67.642346905408303"/>
        <n v="6.2511647700362403"/>
        <n v="14.2587029572534"/>
        <n v="15.926571865850001"/>
        <n v="41.7888097248604"/>
        <n v="33.1773991352267"/>
        <n v="36.689458948004699"/>
        <n v="18.558055313597499"/>
        <n v="17.0224214990604"/>
        <n v="71.207026498273393"/>
        <n v="248.60031206533299"/>
        <n v="4.0778882119763198"/>
        <n v="73.047469482876494"/>
        <n v="50.665242181774602"/>
        <n v="55.325897613629799"/>
        <n v="15.7106994713342"/>
        <n v="24.4547537770368"/>
        <n v="25.258027614282401"/>
        <n v="16.595975219613202"/>
        <n v="24.786288323119201"/>
        <n v="3.8625227018671602"/>
        <n v="371.86126648465699"/>
        <n v="39.731338002668203"/>
        <n v="6.7760971100898297"/>
        <n v="13.6802747246123"/>
        <n v="20.617237358764999"/>
        <n v="14.102390952751501"/>
        <s v="NA"/>
        <n v="6.04311269369318"/>
        <n v="7.8322351701353199"/>
        <n v="10.5589343334765"/>
        <n v="18.8695642344309"/>
        <n v="43.914341709961299"/>
        <n v="9.9342274143930496"/>
        <n v="111.49080046997"/>
        <n v="54.138676445040403"/>
        <n v="31.208369954670701"/>
        <n v="32.553341978137198"/>
        <n v="34.770623732870803"/>
        <n v="29.598611700897798"/>
        <n v="9.2353580124231396"/>
        <n v="30.8559607042883"/>
        <n v="68.924488534680293"/>
        <n v="60.782464243870599"/>
        <n v="65.866191480163593"/>
        <n v="64.769056022081998"/>
        <n v="32.687048948041401"/>
        <n v="20.486089807208799"/>
        <n v="37.521094983683803"/>
        <n v="96.569374688318604"/>
        <n v="22.0047061330928"/>
        <n v="11.851337345189901"/>
        <n v="1.8895445128005299"/>
        <n v="3.5655868587056001"/>
        <n v="6.0553783792600697"/>
        <n v="4.0800569637729804"/>
        <n v="4.8856941707263504"/>
        <n v="12.663446743110899"/>
        <n v="1.91788983101795"/>
      </sharedItems>
    </cacheField>
    <cacheField name="CrudeRt_a3034" numFmtId="0">
      <sharedItems containsMixedTypes="1" containsNumber="1" minValue="0" maxValue="9681.2707020946691"/>
    </cacheField>
    <cacheField name="CrudeRt_a3539" numFmtId="0">
      <sharedItems containsMixedTypes="1" containsNumber="1" minValue="0" maxValue="306.24270046722302"/>
    </cacheField>
    <cacheField name="CrudeRt_a4044" numFmtId="0">
      <sharedItems containsMixedTypes="1" containsNumber="1" minValue="0" maxValue="1104.35513929491"/>
    </cacheField>
    <cacheField name="CrudeRt_a4549" numFmtId="0">
      <sharedItems containsMixedTypes="1" containsNumber="1" minValue="0" maxValue="792.80328816931501"/>
    </cacheField>
    <cacheField name="CrudeRt_a5054" numFmtId="0">
      <sharedItems containsMixedTypes="1" containsNumber="1" minValue="0" maxValue="518.51910166369203"/>
    </cacheField>
    <cacheField name="CrudeRt_a5559" numFmtId="0">
      <sharedItems containsMixedTypes="1" containsNumber="1" minValue="0" maxValue="565.73759720622104"/>
    </cacheField>
    <cacheField name="CrudeRt_a6064" numFmtId="0">
      <sharedItems containsMixedTypes="1" containsNumber="1" minValue="0" maxValue="1076.95452427789"/>
    </cacheField>
    <cacheField name="CrudeRt_a6569" numFmtId="0">
      <sharedItems containsMixedTypes="1" containsNumber="1" minValue="0" maxValue="244.698714115645"/>
    </cacheField>
    <cacheField name="CrudeRt_a7074" numFmtId="0">
      <sharedItems containsMixedTypes="1" containsNumber="1" minValue="0" maxValue="27.549880964988301"/>
    </cacheField>
    <cacheField name="CrudeRt_a7580" numFmtId="0">
      <sharedItems containsMixedTypes="1" containsNumber="1" minValue="0" maxValue="27.847200079760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5">
  <r>
    <n v="19.598846058650299"/>
  </r>
  <r>
    <n v="15.986950538731801"/>
  </r>
  <r>
    <n v="167.751246980753"/>
  </r>
  <r>
    <n v="168.77236431253701"/>
  </r>
  <r>
    <n v="13.888986201261"/>
  </r>
  <r>
    <n v="7.6911140534526599"/>
  </r>
  <r>
    <n v="7.5359999871509702"/>
  </r>
  <r>
    <n v="28.256426670726899"/>
  </r>
  <r>
    <n v="24.189136211770599"/>
  </r>
  <r>
    <n v="60.214341813117102"/>
  </r>
  <r>
    <n v="11.9169703318694"/>
  </r>
  <r>
    <n v="25.8383247496783"/>
  </r>
  <r>
    <n v="20.7192872406155"/>
  </r>
  <r>
    <n v="29.027207583513999"/>
  </r>
  <r>
    <n v="93.535313563617606"/>
  </r>
  <r>
    <n v="36.201231133060098"/>
  </r>
  <r>
    <n v="95.721138570339605"/>
  </r>
  <r>
    <n v="142.70238467890499"/>
  </r>
  <r>
    <n v="25.851518276836099"/>
  </r>
  <r>
    <n v="12.2801526246175"/>
  </r>
  <r>
    <n v="6.7506115930675099"/>
  </r>
  <r>
    <n v="6.1678690769435702"/>
  </r>
  <r>
    <n v="53.337618859577802"/>
  </r>
  <r>
    <n v="64.604934539628204"/>
  </r>
  <r>
    <n v="67.197367236872296"/>
  </r>
  <r>
    <n v="206.45459888808699"/>
  </r>
  <r>
    <n v="107.232592283874"/>
  </r>
  <r>
    <n v="48.619343568377197"/>
  </r>
  <r>
    <n v="21.4647413503798"/>
  </r>
  <r>
    <n v="12.736206939437499"/>
  </r>
  <r>
    <n v="26.765633830039601"/>
  </r>
  <r>
    <n v="35.231155647821097"/>
  </r>
  <r>
    <n v="28.852777644802401"/>
  </r>
  <r>
    <n v="20.34994672314"/>
  </r>
  <r>
    <n v="10.217224811901"/>
  </r>
  <r>
    <n v="14.415623455330699"/>
  </r>
  <r>
    <n v="45.655579820552603"/>
  </r>
  <r>
    <n v="45.019875952535401"/>
  </r>
  <r>
    <n v="9.9332649415791892"/>
  </r>
  <r>
    <n v="6.63970142003215"/>
  </r>
  <r>
    <n v="5.8984630922907701"/>
  </r>
  <r>
    <n v="43.6529194576826"/>
  </r>
  <r>
    <n v="83.449396096552505"/>
  </r>
  <r>
    <n v="36.5760867044091"/>
  </r>
  <r>
    <n v="807.13853532104099"/>
  </r>
  <r>
    <n v="47.169629222195397"/>
  </r>
  <r>
    <n v="74.487027823328503"/>
  </r>
  <r>
    <n v="55.845962500808497"/>
  </r>
  <r>
    <n v="47.121908213584597"/>
  </r>
  <r>
    <n v="38.5006972492559"/>
  </r>
  <r>
    <n v="30.567557050420898"/>
  </r>
  <r>
    <n v="55.240163932746597"/>
  </r>
  <r>
    <n v="10.907344513126899"/>
  </r>
  <r>
    <n v="19.3348608266671"/>
  </r>
  <r>
    <n v="64.122296999981202"/>
  </r>
  <r>
    <n v="25.198809678999499"/>
  </r>
  <r>
    <n v="52.788995351352199"/>
  </r>
  <r>
    <n v="33.700363354538403"/>
  </r>
  <r>
    <n v="56.384913257829403"/>
  </r>
  <r>
    <n v="16.944797330866798"/>
  </r>
  <r>
    <n v="28.172720919111502"/>
  </r>
  <r>
    <n v="26.540466511771498"/>
  </r>
  <r>
    <n v="23.453731192809698"/>
  </r>
  <r>
    <n v="16.312575711632601"/>
  </r>
  <r>
    <n v="20.577240786497999"/>
  </r>
  <r>
    <n v="29.145371242353601"/>
  </r>
  <r>
    <n v="13.951795962191801"/>
  </r>
  <r>
    <n v="9.4202687849564004"/>
  </r>
  <r>
    <n v="47.464729526261799"/>
  </r>
  <r>
    <n v="102.129699271346"/>
  </r>
  <r>
    <n v="107.66600561902101"/>
  </r>
  <r>
    <n v="19.449846993005199"/>
  </r>
  <r>
    <n v="25.341762040264499"/>
  </r>
  <r>
    <n v="49.447123788814203"/>
  </r>
  <r>
    <n v="57.701209500476402"/>
  </r>
  <r>
    <n v="27.959632000832599"/>
  </r>
  <r>
    <n v="252.44351326817801"/>
  </r>
  <r>
    <n v="164.43463434202599"/>
  </r>
  <r>
    <n v="74.180951759094896"/>
  </r>
  <r>
    <n v="16.736223325872"/>
  </r>
  <r>
    <n v="65.818160016624702"/>
  </r>
  <r>
    <n v="106.811095767563"/>
  </r>
  <r>
    <n v="11.258649649941701"/>
  </r>
  <r>
    <n v="68.607030500354398"/>
  </r>
  <r>
    <n v="36.634802014367303"/>
  </r>
  <r>
    <n v="13.9187052891051"/>
  </r>
  <r>
    <n v="26.369673052590901"/>
  </r>
  <r>
    <n v="32.614605400729197"/>
  </r>
  <r>
    <n v="24.181004785489598"/>
  </r>
  <r>
    <n v="103.196714420033"/>
  </r>
  <r>
    <n v="22.3345519775249"/>
  </r>
  <r>
    <n v="27.433356719772299"/>
  </r>
  <r>
    <n v="245.37521603029899"/>
  </r>
  <r>
    <n v="154.40360717247901"/>
  </r>
  <r>
    <n v="43.767618119977598"/>
  </r>
  <r>
    <n v="15.3858477691599"/>
  </r>
  <r>
    <n v="70.551373242466099"/>
  </r>
  <r>
    <n v="20.995812517929899"/>
  </r>
  <r>
    <n v="25.714839458258002"/>
  </r>
  <r>
    <n v="15.0373274860717"/>
  </r>
  <r>
    <n v="55.510661164734799"/>
  </r>
  <r>
    <n v="40.577828899168203"/>
  </r>
  <r>
    <n v="25.115090794845798"/>
  </r>
  <r>
    <n v="9.7714895053868105"/>
  </r>
  <r>
    <n v="27.6227513746786"/>
  </r>
  <r>
    <n v="49.027519337463303"/>
  </r>
  <r>
    <n v="24.9092358976649"/>
  </r>
  <r>
    <n v="21.059361392170601"/>
  </r>
  <r>
    <n v="29.129219027409501"/>
  </r>
  <r>
    <n v="5.2487649260287297"/>
  </r>
  <r>
    <n v="22.9091280104501"/>
  </r>
  <r>
    <n v="27.418866588598998"/>
  </r>
  <r>
    <n v="70.067064737867398"/>
  </r>
  <r>
    <n v="6.0136852976278599"/>
  </r>
  <r>
    <n v="128.56166094090801"/>
  </r>
  <r>
    <n v="26.942538242142199"/>
  </r>
  <r>
    <n v="8.5121690364389799"/>
  </r>
  <r>
    <n v="379.46401660375102"/>
  </r>
  <r>
    <n v="44.076591639747598"/>
  </r>
  <r>
    <n v="69.539280163146103"/>
  </r>
  <r>
    <n v="54.606460956076901"/>
  </r>
  <r>
    <n v="5.5805571338098598"/>
  </r>
  <r>
    <n v="24.815992539429001"/>
  </r>
  <r>
    <n v="23.044440436661301"/>
  </r>
  <r>
    <n v="40.330124458351897"/>
  </r>
  <r>
    <n v="8.6859903178833004"/>
  </r>
  <r>
    <n v="4.9187494691625799"/>
  </r>
  <r>
    <n v="13.6260371641776"/>
  </r>
  <r>
    <n v="4.0402198191525303"/>
  </r>
  <r>
    <n v="11.647972364871499"/>
  </r>
  <r>
    <n v="37.587071486269402"/>
  </r>
  <r>
    <n v="7.10181129011987"/>
  </r>
  <r>
    <n v="3.19429903923379"/>
  </r>
  <r>
    <n v="26.9710181474845"/>
  </r>
  <r>
    <n v="10.503655644020601"/>
  </r>
  <r>
    <n v="30.824826734320901"/>
  </r>
  <r>
    <n v="15.4031602972483"/>
  </r>
  <r>
    <n v="14.507313570740401"/>
  </r>
  <r>
    <n v="4.6919301174336496"/>
  </r>
  <r>
    <n v="6.6100982980614402"/>
  </r>
  <r>
    <n v="23.259719723171798"/>
  </r>
  <r>
    <n v="17.662673898334699"/>
  </r>
  <r>
    <n v="6.6960182076069596"/>
  </r>
  <r>
    <n v="30.2077918377529"/>
  </r>
  <r>
    <n v="8.9615323840863699"/>
  </r>
  <r>
    <n v="14.613057494123501"/>
  </r>
  <r>
    <n v="17.700990031353999"/>
  </r>
  <r>
    <n v="72.316172660545107"/>
  </r>
  <r>
    <n v="18.1621286031036"/>
  </r>
  <r>
    <n v="17.284812401450701"/>
  </r>
  <r>
    <n v="13.899532458796999"/>
  </r>
  <r>
    <n v="7.1651910946427204"/>
  </r>
  <r>
    <n v="49.344419078626103"/>
  </r>
  <r>
    <n v="23.919274796112301"/>
  </r>
  <r>
    <n v="25.086319601739302"/>
  </r>
  <r>
    <n v="11.997974349847601"/>
  </r>
  <r>
    <n v="24.175326475484301"/>
  </r>
  <r>
    <n v="75.500266364600904"/>
  </r>
  <r>
    <n v="72.041280859426706"/>
  </r>
  <r>
    <n v="43.898496050037501"/>
  </r>
  <r>
    <n v="82.248711844328596"/>
  </r>
  <r>
    <n v="49.404565079115002"/>
  </r>
  <r>
    <n v="53.146903480871003"/>
  </r>
  <r>
    <n v="90.658031654309795"/>
  </r>
  <r>
    <n v="200.780983330688"/>
  </r>
  <r>
    <n v="86.770955127338695"/>
  </r>
  <r>
    <n v="40.404680326567501"/>
  </r>
  <r>
    <n v="47.339799779768398"/>
  </r>
  <r>
    <n v="55.7304521201456"/>
  </r>
  <r>
    <n v="18.960832641557101"/>
  </r>
  <r>
    <n v="76.194449755859097"/>
  </r>
  <r>
    <n v="13.240814739984399"/>
  </r>
  <r>
    <n v="83.729393988501599"/>
  </r>
  <r>
    <n v="102.121330134709"/>
  </r>
  <r>
    <n v="173.73488642005199"/>
  </r>
  <r>
    <n v="34.063882838881"/>
  </r>
  <r>
    <n v="25.924715923345499"/>
  </r>
  <r>
    <n v="38.124872238441199"/>
  </r>
  <r>
    <n v="65.285620395598102"/>
  </r>
  <r>
    <n v="564.351386613773"/>
  </r>
  <r>
    <n v="51.418773475875"/>
  </r>
  <r>
    <n v="42.2731633549148"/>
  </r>
  <r>
    <n v="89.9025898546072"/>
  </r>
  <r>
    <n v="38.939715967197301"/>
  </r>
  <r>
    <n v="59.225033790994999"/>
  </r>
  <r>
    <n v="46.360608043881001"/>
  </r>
  <r>
    <n v="16.850751515040098"/>
  </r>
  <r>
    <n v="45.340790619162803"/>
  </r>
  <r>
    <n v="7.9252320892359096"/>
  </r>
  <r>
    <n v="25.0613199403175"/>
  </r>
  <r>
    <n v="28.7389928583051"/>
  </r>
  <r>
    <n v="17.532715378097901"/>
  </r>
  <r>
    <n v="37.833859572781101"/>
  </r>
  <r>
    <n v="32.429839079829797"/>
  </r>
  <r>
    <n v="19.7777185348084"/>
  </r>
  <r>
    <n v="18.9619530432735"/>
  </r>
  <r>
    <n v="31.912102043062902"/>
  </r>
  <r>
    <n v="38.541759899132401"/>
  </r>
  <r>
    <n v="20.637289424699201"/>
  </r>
  <r>
    <n v="23.709916263271399"/>
  </r>
  <r>
    <n v="25.429124229915502"/>
  </r>
  <r>
    <n v="11.3112615530578"/>
  </r>
  <r>
    <n v="68.6035898964859"/>
  </r>
  <r>
    <n v="45.000794316851703"/>
  </r>
  <r>
    <n v="45.668754634603602"/>
  </r>
  <r>
    <n v="84.378861836203697"/>
  </r>
  <r>
    <n v="20.641917984168501"/>
  </r>
  <r>
    <n v="61.675861116709399"/>
  </r>
  <r>
    <n v="49.220356005783103"/>
  </r>
  <r>
    <n v="84.124310779617502"/>
  </r>
  <r>
    <n v="68.169561316612004"/>
  </r>
  <r>
    <n v="23.3544903727432"/>
  </r>
  <r>
    <n v="33.088729016207402"/>
  </r>
  <r>
    <n v="26.730420282352799"/>
  </r>
  <r>
    <n v="6.9191297492534298"/>
  </r>
  <r>
    <n v="9.8139816272349698"/>
  </r>
  <r>
    <n v="52.499293803698897"/>
  </r>
  <r>
    <n v="15.4095024956132"/>
  </r>
  <r>
    <n v="11.0926095849353"/>
  </r>
  <r>
    <n v="13.7278819678322"/>
  </r>
  <r>
    <n v="20.715544078487699"/>
  </r>
  <r>
    <n v="14.846537982227099"/>
  </r>
  <r>
    <n v="48.489240741190201"/>
  </r>
  <r>
    <n v="6.4884677399712398"/>
  </r>
  <r>
    <n v="12.8095798806118"/>
  </r>
  <r>
    <n v="46.521211354877003"/>
  </r>
  <r>
    <n v="24.449259164157599"/>
  </r>
  <r>
    <n v="7.3150137971579401"/>
  </r>
  <r>
    <n v="19.962740946735298"/>
  </r>
  <r>
    <n v="12.5179265956246"/>
  </r>
  <r>
    <n v="433.936635072417"/>
  </r>
  <r>
    <n v="8.6103722686380806"/>
  </r>
  <r>
    <n v="37.961124533043801"/>
  </r>
  <r>
    <n v="63.383995173886497"/>
  </r>
  <r>
    <n v="12.0205445588267"/>
  </r>
  <r>
    <n v="12.214722279928299"/>
  </r>
  <r>
    <n v="14.3465197918085"/>
  </r>
  <r>
    <n v="9.5472339171981808"/>
  </r>
  <r>
    <n v="32.519359378738898"/>
  </r>
  <r>
    <n v="31.7136434485023"/>
  </r>
  <r>
    <n v="29.7939469179348"/>
  </r>
  <r>
    <n v="73.909104831021295"/>
  </r>
  <r>
    <n v="49.845633015569298"/>
  </r>
  <r>
    <n v="32.0149086702449"/>
  </r>
  <r>
    <n v="17.857667472657301"/>
  </r>
  <r>
    <n v="11.61355325924"/>
  </r>
  <r>
    <n v="40.784747526514799"/>
  </r>
  <r>
    <n v="109.420654041137"/>
  </r>
  <r>
    <n v="31.896502754744098"/>
  </r>
  <r>
    <n v="10.4823116417466"/>
  </r>
  <r>
    <n v="15.203676699157301"/>
  </r>
  <r>
    <n v="14.8315267919223"/>
  </r>
  <r>
    <n v="14.8283163213792"/>
  </r>
  <r>
    <n v="33.010063762687501"/>
  </r>
  <r>
    <n v="42.663640264324599"/>
  </r>
  <r>
    <n v="11.085443550976599"/>
  </r>
  <r>
    <n v="18.994250628134001"/>
  </r>
  <r>
    <n v="30.183765755306698"/>
  </r>
  <r>
    <n v="23.338220471385501"/>
  </r>
  <r>
    <n v="6.2735673373364103"/>
  </r>
  <r>
    <n v="18.8710736277141"/>
  </r>
  <r>
    <n v="26.9530983390876"/>
  </r>
  <r>
    <n v="35.514436148693299"/>
  </r>
  <r>
    <n v="13.8338175444859"/>
  </r>
  <r>
    <n v="26.872767849843001"/>
  </r>
  <r>
    <n v="9.6018633897020802"/>
  </r>
  <r>
    <n v="20.608251767970302"/>
  </r>
  <r>
    <n v="19.538572098265899"/>
  </r>
  <r>
    <n v="16.077140033740498"/>
  </r>
  <r>
    <n v="57.936986646920197"/>
  </r>
  <r>
    <n v="6.7490467112927996"/>
  </r>
  <r>
    <n v="70.270663993142094"/>
  </r>
  <r>
    <n v="8.1547942188730804"/>
  </r>
  <r>
    <n v="8.5293564020220494"/>
  </r>
  <r>
    <n v="29.711136740573899"/>
  </r>
  <r>
    <n v="20.208728091308799"/>
  </r>
  <r>
    <n v="22.087621607794802"/>
  </r>
  <r>
    <n v="4.5867298490953896"/>
  </r>
  <r>
    <n v="8.0116809092256602"/>
  </r>
  <r>
    <n v="15.382016047623001"/>
  </r>
  <r>
    <n v="17.852300565808399"/>
  </r>
  <r>
    <n v="37.1576354337639"/>
  </r>
  <r>
    <n v="76.232752541539099"/>
  </r>
  <r>
    <n v="35.520187499959903"/>
  </r>
  <r>
    <n v="12.517032853706199"/>
  </r>
  <r>
    <n v="13.068991587757001"/>
  </r>
  <r>
    <n v="32.372622784727497"/>
  </r>
  <r>
    <n v="20.5195308511592"/>
  </r>
  <r>
    <n v="39.743376737492902"/>
  </r>
  <r>
    <n v="31.725230220223299"/>
  </r>
  <r>
    <n v="21.1509379560888"/>
  </r>
  <r>
    <n v="88.420245129478602"/>
  </r>
  <r>
    <n v="18.991760512845499"/>
  </r>
  <r>
    <n v="30.116552193078501"/>
  </r>
  <r>
    <n v="82.654941546039097"/>
  </r>
  <r>
    <n v="26.967070605046601"/>
  </r>
  <r>
    <n v="11.5226043389694"/>
  </r>
  <r>
    <n v="53.5505360646616"/>
  </r>
  <r>
    <n v="37.821779515277498"/>
  </r>
  <r>
    <n v="46.411353734827898"/>
  </r>
  <r>
    <n v="15.2512989294859"/>
  </r>
  <r>
    <n v="7.96588104445906"/>
  </r>
  <r>
    <n v="8.2705043150868498"/>
  </r>
  <r>
    <n v="11.595503261470601"/>
  </r>
  <r>
    <n v="9.9734111708472408"/>
  </r>
  <r>
    <n v="13.375843842869999"/>
  </r>
  <r>
    <n v="11.0551073828067"/>
  </r>
  <r>
    <n v="29.107354116954099"/>
  </r>
  <r>
    <n v="10.515587389481899"/>
  </r>
  <r>
    <n v="17.580635599129501"/>
  </r>
  <r>
    <n v="17.356634855518099"/>
  </r>
  <r>
    <n v="9.2239615908440999"/>
  </r>
  <r>
    <n v="11.3893322637628"/>
  </r>
  <r>
    <n v="7.5162466954354397"/>
  </r>
  <r>
    <n v="26.089420932719602"/>
  </r>
  <r>
    <n v="17.464409219374701"/>
  </r>
  <r>
    <n v="31.074373732014301"/>
  </r>
  <r>
    <n v="8.5568565956805607"/>
  </r>
  <r>
    <n v="19.5386549617002"/>
  </r>
  <r>
    <n v="5.4736655449092604"/>
  </r>
  <r>
    <n v="31.8484307787575"/>
  </r>
  <r>
    <n v="15.664887765385201"/>
  </r>
  <r>
    <n v="24.551115680553998"/>
  </r>
  <r>
    <n v="40.5441187143254"/>
  </r>
  <r>
    <n v="6.7138918321273797"/>
  </r>
  <r>
    <n v="14.6323236489516"/>
  </r>
  <r>
    <n v="14.892833740284701"/>
  </r>
  <r>
    <n v="11.8309010477447"/>
  </r>
  <r>
    <n v="13.6062896318686"/>
  </r>
  <r>
    <n v="13.396355022294101"/>
  </r>
  <r>
    <n v="13.0064134583524"/>
  </r>
  <r>
    <n v="6.1594113716373702"/>
  </r>
  <r>
    <n v="21.894695763934401"/>
  </r>
  <r>
    <n v="1.60738573722692"/>
  </r>
  <r>
    <n v="6.4403484094207597"/>
  </r>
  <r>
    <n v="16.170716273422499"/>
  </r>
  <r>
    <n v="21.441699367656199"/>
  </r>
  <r>
    <n v="17.877049576722499"/>
  </r>
  <r>
    <n v="23.7168907201143"/>
  </r>
  <r>
    <n v="27.217573375903399"/>
  </r>
  <r>
    <n v="21.6492929096772"/>
  </r>
  <r>
    <n v="9.5317305437160993"/>
  </r>
  <r>
    <n v="5.5424275016543501"/>
  </r>
  <r>
    <n v="9.4754062197688906"/>
  </r>
  <r>
    <n v="4.08304679892204"/>
  </r>
  <r>
    <n v="29.547618452849701"/>
  </r>
  <r>
    <n v="13.2416110116477"/>
  </r>
  <r>
    <n v="25.9363983349715"/>
  </r>
  <r>
    <n v="6.6768570675186298"/>
  </r>
  <r>
    <n v="17.876434843446201"/>
  </r>
  <r>
    <n v="9.6178704704396107"/>
  </r>
  <r>
    <n v="33.264083831216603"/>
  </r>
  <r>
    <n v="162.73432407387401"/>
  </r>
  <r>
    <n v="28.316276873170299"/>
  </r>
  <r>
    <n v="20.275129299395601"/>
  </r>
  <r>
    <n v="83.260004714257704"/>
  </r>
  <r>
    <n v="19.544885701676499"/>
  </r>
  <r>
    <n v="4.5988706937366102"/>
  </r>
  <r>
    <n v="18.6218553740045"/>
  </r>
  <r>
    <n v="51.706632724619404"/>
  </r>
  <r>
    <n v="34.778821611796502"/>
  </r>
  <r>
    <n v="12.028687806204299"/>
  </r>
  <r>
    <n v="33.773940798745599"/>
  </r>
  <r>
    <n v="23.3070908244005"/>
  </r>
  <r>
    <n v="30.372723855384699"/>
  </r>
  <r>
    <n v="49.108960379433299"/>
  </r>
  <r>
    <n v="33.814083322006702"/>
  </r>
  <r>
    <n v="39.719763940463601"/>
  </r>
  <r>
    <n v="43.2767283259629"/>
  </r>
  <r>
    <n v="24.390909335523599"/>
  </r>
  <r>
    <n v="17.0660878113267"/>
  </r>
  <r>
    <n v="88.334641460316803"/>
  </r>
  <r>
    <n v="27.645298025445399"/>
  </r>
  <r>
    <n v="38.534919062634302"/>
  </r>
  <r>
    <n v="71.071160029446602"/>
  </r>
  <r>
    <n v="113.23791394536001"/>
  </r>
  <r>
    <n v="69.192033254535701"/>
  </r>
  <r>
    <n v="63.915040976512699"/>
  </r>
  <r>
    <n v="85.390693900552193"/>
  </r>
  <r>
    <n v="18.1022259755321"/>
  </r>
  <r>
    <n v="36.241675473401401"/>
  </r>
  <r>
    <n v="69.995672840844804"/>
  </r>
  <r>
    <n v="46.068970307447699"/>
  </r>
  <r>
    <n v="23.974511336024499"/>
  </r>
  <r>
    <n v="16.5464403356677"/>
  </r>
  <r>
    <n v="32.572452734780001"/>
  </r>
  <r>
    <n v="21.900717208659799"/>
  </r>
  <r>
    <n v="28.8637124816271"/>
  </r>
  <r>
    <n v="87.934507946765095"/>
  </r>
  <r>
    <n v="55.588555612894702"/>
  </r>
  <r>
    <n v="89.0256108147059"/>
  </r>
  <r>
    <n v="35.000975714018999"/>
  </r>
  <r>
    <n v="53.275826627646097"/>
  </r>
  <r>
    <n v="145.73340371013501"/>
  </r>
  <r>
    <n v="83.033964675374705"/>
  </r>
  <r>
    <n v="25.828451332827701"/>
  </r>
  <r>
    <n v="106.70205028733"/>
  </r>
  <r>
    <n v="115.158272883221"/>
  </r>
  <r>
    <n v="56.9553190763516"/>
  </r>
  <r>
    <n v="51.1376535778709"/>
  </r>
  <r>
    <n v="162.605196498818"/>
  </r>
  <r>
    <n v="51.408254908188397"/>
  </r>
  <r>
    <n v="39.472565438314398"/>
  </r>
  <r>
    <n v="3.9280260386112298"/>
  </r>
  <r>
    <n v="26.975049840996899"/>
  </r>
  <r>
    <n v="39.758781971137402"/>
  </r>
  <r>
    <n v="38.973953472590402"/>
  </r>
  <r>
    <n v="41.636637938009997"/>
  </r>
  <r>
    <n v="79.744452567589306"/>
  </r>
  <r>
    <n v="80.800104065568803"/>
  </r>
  <r>
    <n v="52.8737939046162"/>
  </r>
  <r>
    <n v="42.438867004020103"/>
  </r>
  <r>
    <n v="77.173760839741007"/>
  </r>
  <r>
    <n v="36.025824169059099"/>
  </r>
  <r>
    <n v="84.348942369368302"/>
  </r>
  <r>
    <n v="72.660716034230006"/>
  </r>
  <r>
    <n v="51.476487770149497"/>
  </r>
  <r>
    <n v="81.896912258448793"/>
  </r>
  <r>
    <n v="23.273377589508002"/>
  </r>
  <r>
    <n v="42.024634530966999"/>
  </r>
  <r>
    <n v="38.4007867326998"/>
  </r>
  <r>
    <n v="55.4908502764426"/>
  </r>
  <r>
    <n v="44.469496358522598"/>
  </r>
  <r>
    <n v="19.083009561729099"/>
  </r>
  <r>
    <n v="63.033474116486602"/>
  </r>
  <r>
    <n v="63.337972933422101"/>
  </r>
  <r>
    <n v="48.982242274723298"/>
  </r>
  <r>
    <n v="77.251659031008003"/>
  </r>
  <r>
    <n v="27.716150373025702"/>
  </r>
  <r>
    <n v="32.423376048817403"/>
  </r>
  <r>
    <n v="298.635205083936"/>
  </r>
  <r>
    <n v="87.0151473186326"/>
  </r>
  <r>
    <n v="116.189879303708"/>
  </r>
  <r>
    <n v="57.552672778467802"/>
  </r>
  <r>
    <n v="77.512081028663701"/>
  </r>
  <r>
    <n v="32.0712806067963"/>
  </r>
  <r>
    <n v="85.708566868562201"/>
  </r>
  <r>
    <n v="25.214477555101102"/>
  </r>
  <r>
    <n v="33.278475665988303"/>
  </r>
  <r>
    <n v="23.084793817965"/>
  </r>
  <r>
    <n v="48.629697802976402"/>
  </r>
  <r>
    <n v="25.2662972648947"/>
  </r>
  <r>
    <n v="35.0874833070474"/>
  </r>
  <r>
    <n v="18.492619730818198"/>
  </r>
  <r>
    <n v="92.350382468178594"/>
  </r>
  <r>
    <n v="47.949744486935302"/>
  </r>
  <r>
    <n v="26.958335191947"/>
  </r>
  <r>
    <n v="68.201230881492094"/>
  </r>
  <r>
    <n v="40.487338396229298"/>
  </r>
  <r>
    <n v="25.851789188277898"/>
  </r>
  <r>
    <n v="22.727146124489401"/>
  </r>
  <r>
    <n v="36.5994135750935"/>
  </r>
  <r>
    <n v="41.821067092986503"/>
  </r>
  <r>
    <n v="37.006955313775102"/>
  </r>
  <r>
    <n v="17.1268012630896"/>
  </r>
  <r>
    <n v="36.802717225054799"/>
  </r>
  <r>
    <n v="15.1577898328019"/>
  </r>
  <r>
    <n v="11.081206830332"/>
  </r>
  <r>
    <n v="4.0051901194353299"/>
  </r>
  <r>
    <n v="15.9055746903339"/>
  </r>
  <r>
    <n v="53.730774800233398"/>
  </r>
  <r>
    <n v="5.9857652308366696"/>
  </r>
  <r>
    <n v="27.4904951893785"/>
  </r>
  <r>
    <n v="25.955445200132001"/>
  </r>
  <r>
    <n v="7.0985162119408596"/>
  </r>
  <r>
    <n v="6.3506268682146203"/>
  </r>
  <r>
    <n v="15.1897150128259"/>
  </r>
  <r>
    <n v="18.952558086098499"/>
  </r>
  <r>
    <n v="17.188326957093899"/>
  </r>
  <r>
    <n v="59.760770603520903"/>
  </r>
  <r>
    <n v="60.025138983114999"/>
  </r>
  <r>
    <n v="27.995359332297799"/>
  </r>
  <r>
    <n v="42.966084923100397"/>
  </r>
  <r>
    <n v="59.234756293087102"/>
  </r>
  <r>
    <n v="29.480428562015899"/>
  </r>
  <r>
    <n v="24.227494223785399"/>
  </r>
  <r>
    <n v="26.347363505558398"/>
  </r>
  <r>
    <n v="42.298194984253598"/>
  </r>
  <r>
    <n v="46.067794135684402"/>
  </r>
  <r>
    <n v="51.078023324310301"/>
  </r>
  <r>
    <n v="112.104460315393"/>
  </r>
  <r>
    <n v="24.0131878487453"/>
  </r>
  <r>
    <n v="107.718531776958"/>
  </r>
  <r>
    <n v="65.007465848408799"/>
  </r>
  <r>
    <n v="36.2596019513716"/>
  </r>
  <r>
    <n v="42.456995525497703"/>
  </r>
  <r>
    <n v="47.226627824546398"/>
  </r>
  <r>
    <n v="60.7806633229605"/>
  </r>
  <r>
    <n v="105.86360957174"/>
  </r>
  <r>
    <n v="76.9362895603401"/>
  </r>
  <r>
    <n v="74.8647628747499"/>
  </r>
  <r>
    <n v="12.2391195933061"/>
  </r>
  <r>
    <n v="42.484035225903"/>
  </r>
  <r>
    <n v="27.495030974934199"/>
  </r>
  <r>
    <n v="12.2769342647779"/>
  </r>
  <r>
    <n v="17.280323014695799"/>
  </r>
  <r>
    <n v="16.988384987636"/>
  </r>
  <r>
    <n v="21.798875985656501"/>
  </r>
  <r>
    <n v="20.699570630531301"/>
  </r>
  <r>
    <n v="17.217617603768399"/>
  </r>
  <r>
    <n v="13.0651989469209"/>
  </r>
  <r>
    <n v="11.4936218224409"/>
  </r>
  <r>
    <n v="9.3659145290747201"/>
  </r>
  <r>
    <n v="6.8573913172032901"/>
  </r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4">
  <r>
    <n v="1001"/>
    <n v="3"/>
    <n v="4.1163556531284298E-2"/>
    <n v="0"/>
    <n v="2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0"/>
    <n v="2"/>
    <n v="2"/>
    <n v="4"/>
    <n v="3"/>
    <n v="2"/>
    <n v="1"/>
    <n v="1"/>
    <n v="0"/>
    <n v="2"/>
    <n v="2"/>
    <n v="4"/>
    <n v="3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826.75591081023"/>
    <n v="220.60448544972499"/>
    <n v="319.45103007837298"/>
    <n v="387.94260612452302"/>
    <n v="402.94618618342503"/>
    <n v="345.47240566091699"/>
    <n v="331.58841016589099"/>
    <n v="268.82616745722902"/>
    <n v="246.02649404154101"/>
    <n v="236.284119160356"/>
    <n v="498.20565080436597"/>
    <n v="568.89741734369795"/>
    <n v="505.17389552582301"/>
    <n v="423.33516446698798"/>
    <n v="495.04942490740501"/>
    <n v="235.05929218730799"/>
    <n v="102.16659498458"/>
    <n v="119.93083325551299"/>
    <n v="140.33227817368299"/>
    <n v="65.444920698336105"/>
    <x v="0"/>
    <x v="0"/>
    <x v="0"/>
    <x v="0"/>
    <x v="0"/>
    <x v="0"/>
    <x v="0"/>
    <n v="0"/>
    <n v="0"/>
    <n v="0"/>
    <n v="0"/>
    <n v="0"/>
    <n v="0"/>
    <n v="0"/>
    <n v="20.200003266078799"/>
    <n v="0"/>
    <n v="0"/>
  </r>
  <r>
    <n v="1002"/>
    <n v="2"/>
    <n v="2.7442371020856199E-2"/>
    <n v="0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3"/>
    <n v="1"/>
    <n v="1"/>
    <n v="0"/>
    <n v="0"/>
    <n v="1"/>
    <n v="1"/>
    <n v="1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127.5508033170199"/>
    <n v="218.581597308759"/>
    <n v="170.475264930994"/>
    <n v="345.24268276636201"/>
    <n v="305.34835079809"/>
    <n v="208.84752416265201"/>
    <n v="140.07001257805001"/>
    <n v="184.79093020452501"/>
    <n v="146.355216251716"/>
    <n v="276.60434444260198"/>
    <n v="330.22952404266903"/>
    <n v="502.893149160257"/>
    <n v="618.78011131414303"/>
    <n v="413.631640362317"/>
    <n v="285.71429203299698"/>
    <n v="144.280797884843"/>
    <n v="76.418831461618794"/>
    <n v="34.186151017072497"/>
    <n v="41.469651339698501"/>
    <n v="70.378196560760301"/>
    <x v="1"/>
    <x v="0"/>
    <x v="0"/>
    <x v="0"/>
    <x v="0"/>
    <x v="1"/>
    <x v="1"/>
    <n v="0"/>
    <n v="0"/>
    <n v="0"/>
    <n v="30.2819683642456"/>
    <n v="0"/>
    <n v="0"/>
    <n v="0"/>
    <n v="0"/>
    <n v="0"/>
    <n v="0"/>
  </r>
  <r>
    <n v="1003"/>
    <n v="1"/>
    <n v="1.3721185510428099E-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49.030188746486"/>
    <n v="10.390963384135601"/>
    <n v="8.1910574424452598"/>
    <n v="16.542268681272098"/>
    <n v="14.612773362588801"/>
    <n v="9.9600261708229105"/>
    <n v="6.7245615870099904"/>
    <n v="8.7961780807830596"/>
    <n v="6.9666294871936199"/>
    <n v="13.2027674693219"/>
    <n v="15.778980429428101"/>
    <n v="23.900006036396601"/>
    <n v="29.402659855844199"/>
    <n v="19.685606267096901"/>
    <n v="13.6088107281847"/>
    <n v="6.81518551254866"/>
    <n v="3.59705885502333"/>
    <n v="1.6116696982944101"/>
    <n v="1.98837497959395"/>
    <n v="70.371753973818997"/>
    <x v="2"/>
    <x v="0"/>
    <x v="0"/>
    <x v="0"/>
    <x v="0"/>
    <x v="0"/>
    <x v="1"/>
    <n v="1136.8573837593101"/>
    <n v="0"/>
    <n v="0"/>
    <n v="0"/>
    <n v="0"/>
    <n v="0"/>
    <n v="0"/>
    <n v="0"/>
    <n v="0"/>
    <n v="0"/>
  </r>
  <r>
    <n v="1004"/>
    <n v="1"/>
    <n v="1.3721185510428099E-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n v="148.12851678551101"/>
    <n v="6.32853402714764"/>
    <n v="14.5413151044425"/>
    <n v="14.3419898332429"/>
    <n v="12.007207672681099"/>
    <n v="9.0397081120090199"/>
    <n v="8.8485429970713501"/>
    <n v="9.5624200252341396"/>
    <n v="13.781039612570201"/>
    <n v="8.9962885900030898"/>
    <n v="22.451113352600899"/>
    <n v="18.813998532583099"/>
    <n v="22.9681262720352"/>
    <n v="21.6600716187227"/>
    <n v="11.4424362634937"/>
    <n v="9.8964509860583298"/>
    <n v="6.1040333518733103"/>
    <n v="4.3782187913535404"/>
    <n v="3.9930177756342999"/>
    <n v="67.590904158302095"/>
    <x v="3"/>
    <x v="0"/>
    <x v="0"/>
    <x v="0"/>
    <x v="0"/>
    <x v="0"/>
    <x v="1"/>
    <n v="0"/>
    <n v="0"/>
    <n v="0"/>
    <n v="445.41220931662701"/>
    <n v="0"/>
    <n v="0"/>
    <n v="0"/>
    <n v="0"/>
    <n v="0"/>
    <n v="0"/>
  </r>
  <r>
    <n v="1005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4"/>
    <n v="1799.98738840494"/>
    <n v="115.74471205191"/>
    <n v="191.887649595829"/>
    <n v="190.66498981623201"/>
    <n v="173.85216611351399"/>
    <n v="181.99180207698501"/>
    <n v="156.11484323785601"/>
    <n v="135.66954445008599"/>
    <n v="161.49952545058201"/>
    <n v="120.028693816456"/>
    <n v="259.85856548677498"/>
    <n v="312.86315315009199"/>
    <n v="161.543312476967"/>
    <n v="136.56578214562501"/>
    <n v="107.076214559321"/>
    <n v="97.280747017327798"/>
    <n v="56.837856528982996"/>
    <n v="44.110200539280001"/>
    <n v="28.574764866913601"/>
    <n v="68.384303960340901"/>
    <x v="4"/>
    <x v="0"/>
    <x v="0"/>
    <x v="0"/>
    <x v="0"/>
    <x v="0"/>
    <x v="1"/>
    <n v="0"/>
    <n v="0"/>
    <n v="0"/>
    <n v="0"/>
    <n v="0"/>
    <n v="0"/>
    <n v="0"/>
    <n v="0"/>
    <n v="0"/>
    <n v="0"/>
  </r>
  <r>
    <n v="1006"/>
    <n v="3"/>
    <n v="4.1163556531284298E-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3"/>
    <n v="3"/>
    <n v="3"/>
    <n v="2"/>
    <n v="1"/>
    <n v="0"/>
    <n v="0"/>
    <n v="1"/>
    <n v="2"/>
    <n v="2"/>
    <n v="2"/>
    <n v="1"/>
    <n v="0"/>
    <n v="0"/>
    <n v="0"/>
    <n v="0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x v="5"/>
    <n v="9751.5131720522804"/>
    <n v="385.84650412413998"/>
    <n v="518.11353249616002"/>
    <n v="779.90002511970795"/>
    <n v="1455.9029929824701"/>
    <n v="1762.2701586334599"/>
    <n v="932.62060240361598"/>
    <n v="581.91392627824405"/>
    <n v="485.69058449497197"/>
    <n v="583.74085680238295"/>
    <n v="927.68117719888301"/>
    <n v="1085.4340257420699"/>
    <n v="1155.82868574793"/>
    <n v="780.43016176825199"/>
    <n v="466.61076780375799"/>
    <n v="548.70479210962503"/>
    <n v="200.59139311304801"/>
    <n v="157.57295936946301"/>
    <n v="198.224902069899"/>
    <n v="74.970820778293202"/>
    <x v="5"/>
    <x v="0"/>
    <x v="0"/>
    <x v="0"/>
    <x v="0"/>
    <x v="0"/>
    <x v="1"/>
    <n v="0"/>
    <n v="0"/>
    <n v="0"/>
    <n v="10.779565486275001"/>
    <n v="0"/>
    <n v="0"/>
    <n v="0"/>
    <n v="0"/>
    <n v="0"/>
    <n v="0"/>
  </r>
  <r>
    <n v="1007"/>
    <n v="1"/>
    <n v="1.3721185510428099E-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6"/>
    <n v="3317.4097721106"/>
    <n v="135.26600492882"/>
    <n v="219.30915713136201"/>
    <n v="279.61341485630498"/>
    <n v="337.44812830925002"/>
    <n v="254.82610362957001"/>
    <n v="101.926776673522"/>
    <n v="124.78853048011101"/>
    <n v="208.62652194590299"/>
    <n v="291.08486186133302"/>
    <n v="434.36654781721899"/>
    <n v="548.22539288408495"/>
    <n v="529.07450705763199"/>
    <n v="487.04240145197502"/>
    <n v="358.281024410513"/>
    <n v="332.95380206193897"/>
    <n v="168.791184452171"/>
    <n v="134.97286911800799"/>
    <n v="115.384467542754"/>
    <n v="65.5357915326056"/>
    <x v="6"/>
    <x v="0"/>
    <x v="0"/>
    <x v="0"/>
    <x v="0"/>
    <x v="0"/>
    <x v="2"/>
    <n v="0"/>
    <n v="0"/>
    <n v="0"/>
    <n v="0"/>
    <n v="0"/>
    <n v="0"/>
    <n v="0"/>
    <n v="0"/>
    <n v="0"/>
    <n v="0"/>
  </r>
  <r>
    <n v="1008"/>
    <n v="3"/>
    <n v="4.1163556531284298E-2"/>
    <n v="1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0"/>
    <n v="0"/>
    <n v="2"/>
    <n v="3"/>
    <n v="2"/>
    <n v="3"/>
    <n v="3"/>
    <n v="3"/>
    <n v="0"/>
    <n v="0"/>
    <n v="3"/>
    <n v="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7"/>
    <n v="2654.2634308993702"/>
    <n v="115.238612374106"/>
    <n v="107.40074263007"/>
    <n v="145.45135538874899"/>
    <n v="330.14138367351302"/>
    <n v="214.18236000181699"/>
    <n v="157.99249045058201"/>
    <n v="145.10462155228501"/>
    <n v="205.22024418554599"/>
    <n v="181.425527020755"/>
    <n v="261.46262118060599"/>
    <n v="362.31809180196302"/>
    <n v="360.45322935926799"/>
    <n v="435.96286167303401"/>
    <n v="229.210879448692"/>
    <n v="294.95335801925899"/>
    <n v="183.079575226043"/>
    <n v="33.133411291675401"/>
    <n v="128.89521184132499"/>
    <n v="68.204473844048593"/>
    <x v="7"/>
    <x v="0"/>
    <x v="0"/>
    <x v="0"/>
    <x v="0"/>
    <x v="0"/>
    <x v="1"/>
    <n v="68.915792571063903"/>
    <n v="0"/>
    <n v="55.119035144685"/>
    <n v="0"/>
    <n v="0"/>
    <n v="0"/>
    <n v="0"/>
    <n v="0"/>
    <n v="0"/>
    <n v="0"/>
  </r>
  <r>
    <n v="1009"/>
    <n v="3"/>
    <n v="4.1163556531284298E-2"/>
    <n v="0"/>
    <n v="1"/>
    <n v="1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3"/>
    <n v="0"/>
    <n v="0"/>
    <n v="3"/>
    <n v="3"/>
    <n v="4"/>
    <n v="4"/>
    <n v="4"/>
    <n v="3"/>
    <n v="0"/>
    <n v="0"/>
    <n v="3"/>
    <n v="3"/>
    <n v="4"/>
    <n v="4"/>
    <n v="4"/>
    <n v="0"/>
    <n v="0"/>
    <n v="0"/>
    <n v="0"/>
    <n v="0"/>
    <n v="3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1"/>
    <n v="0"/>
    <x v="8"/>
    <n v="3100.5654498528402"/>
    <n v="253.46713481900301"/>
    <n v="317.89277761081797"/>
    <n v="298.11665566270301"/>
    <n v="238.03235226033499"/>
    <n v="281.45727543951398"/>
    <n v="348.20690865097401"/>
    <n v="429.38299033688401"/>
    <n v="401.81167667575198"/>
    <n v="350.60729530877899"/>
    <n v="280.41076205686801"/>
    <n v="324.71830187298502"/>
    <n v="204.59647696855501"/>
    <n v="241.341410282194"/>
    <n v="152.80563882041"/>
    <n v="192.61527573776399"/>
    <n v="97.6759492435108"/>
    <n v="48.2003239795513"/>
    <n v="83.795945142102596"/>
    <n v="68.2172333040577"/>
    <x v="8"/>
    <x v="0"/>
    <x v="0"/>
    <x v="0"/>
    <x v="0"/>
    <x v="0"/>
    <x v="3"/>
    <n v="23.289231816458798"/>
    <n v="24.887280734924101"/>
    <n v="0"/>
    <n v="0"/>
    <n v="0"/>
    <n v="0"/>
    <n v="0"/>
    <n v="0"/>
    <n v="0"/>
    <n v="0"/>
  </r>
  <r>
    <n v="101"/>
    <n v="12"/>
    <n v="0.164654226125137"/>
    <n v="0"/>
    <n v="5"/>
    <n v="4"/>
    <n v="3"/>
    <n v="0"/>
    <n v="0"/>
    <n v="0"/>
    <n v="0"/>
    <n v="0"/>
    <n v="3"/>
    <n v="1"/>
    <n v="0"/>
    <n v="0"/>
    <n v="2"/>
    <n v="3"/>
    <n v="0"/>
    <n v="0"/>
    <n v="0"/>
    <n v="0"/>
    <n v="0"/>
    <n v="0"/>
    <n v="0"/>
    <n v="9"/>
    <n v="0"/>
    <n v="0"/>
    <n v="9"/>
    <n v="9"/>
    <n v="14"/>
    <n v="13"/>
    <n v="12"/>
    <n v="9"/>
    <n v="0"/>
    <n v="0"/>
    <n v="9"/>
    <n v="9"/>
    <n v="14"/>
    <n v="13"/>
    <n v="12"/>
    <n v="3"/>
    <n v="0"/>
    <n v="2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3"/>
    <n v="0"/>
    <n v="0"/>
    <n v="3"/>
    <n v="0"/>
    <x v="9"/>
    <n v="4982.2017640097802"/>
    <n v="498.13910976151698"/>
    <n v="420.98654263332401"/>
    <n v="430.46498155885899"/>
    <n v="434.15723491840998"/>
    <n v="560.90344472583502"/>
    <n v="381.58075717829701"/>
    <n v="439.72591245870302"/>
    <n v="515.02023202275097"/>
    <n v="355.13344401848701"/>
    <n v="365.69747634865701"/>
    <n v="704.78889005436201"/>
    <n v="626.576698989634"/>
    <n v="598.61767329464396"/>
    <n v="728.478549655846"/>
    <n v="310.434668215415"/>
    <n v="251.60430174305401"/>
    <n v="214.60417107164099"/>
    <n v="302.52049868436802"/>
    <n v="61.210661631986603"/>
    <x v="9"/>
    <x v="0"/>
    <x v="0"/>
    <x v="0"/>
    <x v="0"/>
    <x v="0"/>
    <x v="4"/>
    <n v="22.741438966117698"/>
    <n v="0"/>
    <n v="0"/>
    <n v="54.690013723069697"/>
    <n v="42.565937720281099"/>
    <n v="0"/>
    <n v="0"/>
    <n v="0"/>
    <n v="0"/>
    <n v="0"/>
  </r>
  <r>
    <n v="1010"/>
    <n v="1"/>
    <n v="1.3721185510428099E-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  <n v="2097.8486396951698"/>
    <n v="177.43892453509699"/>
    <n v="138.85373752832399"/>
    <n v="182.10724369778799"/>
    <n v="181.72775998272101"/>
    <n v="237.17102964785599"/>
    <n v="107.939754979825"/>
    <n v="91.994782065228307"/>
    <n v="196.17377994914699"/>
    <n v="126.457984181591"/>
    <n v="333.63081420427898"/>
    <n v="301.35945353078898"/>
    <n v="246.33223138651601"/>
    <n v="275.06104976721701"/>
    <n v="284.58615145473499"/>
    <n v="215.21613996733799"/>
    <n v="114.173820851953"/>
    <n v="39.445276110165302"/>
    <n v="108.258670985387"/>
    <n v="62.474486106708099"/>
    <x v="10"/>
    <x v="0"/>
    <x v="0"/>
    <x v="0"/>
    <x v="0"/>
    <x v="0"/>
    <x v="5"/>
    <n v="0"/>
    <n v="0"/>
    <n v="0"/>
    <n v="0"/>
    <n v="0"/>
    <n v="0"/>
    <n v="0"/>
    <n v="0"/>
    <n v="0"/>
    <n v="0"/>
  </r>
  <r>
    <n v="1013"/>
    <n v="1"/>
    <n v="1.3721185510428099E-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1"/>
    <n v="967.55498826645999"/>
    <n v="91.475052737848699"/>
    <n v="64.728717356225005"/>
    <n v="48.147502412947603"/>
    <n v="87.192971905782002"/>
    <n v="75.895605863243304"/>
    <n v="70.991543897204295"/>
    <n v="68.560034507224401"/>
    <n v="91.582375766752605"/>
    <n v="88.123217873545798"/>
    <n v="92.719797894104701"/>
    <n v="141.54150550077799"/>
    <n v="132.82952774138801"/>
    <n v="118.118407316437"/>
    <n v="68.121511322032504"/>
    <n v="50.005749677329703"/>
    <n v="40.6497705149987"/>
    <n v="29.3802040366214"/>
    <n v="16.1844665040941"/>
    <n v="70.303827100886394"/>
    <x v="11"/>
    <x v="0"/>
    <x v="0"/>
    <x v="0"/>
    <x v="0"/>
    <x v="0"/>
    <x v="6"/>
    <n v="0"/>
    <n v="0"/>
    <n v="0"/>
    <n v="0"/>
    <n v="0"/>
    <n v="0"/>
    <n v="0"/>
    <n v="0"/>
    <n v="0"/>
    <n v="0"/>
  </r>
  <r>
    <n v="1014"/>
    <n v="2"/>
    <n v="2.7442371020856199E-2"/>
    <n v="0"/>
    <n v="1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2"/>
    <n v="2"/>
    <n v="3"/>
    <n v="2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2"/>
    <n v="2413.2104265626599"/>
    <n v="131.64868366220799"/>
    <n v="199.817229396323"/>
    <n v="311.75097243908101"/>
    <n v="204.019731178044"/>
    <n v="200.44607991896299"/>
    <n v="144.31048550412601"/>
    <n v="166.39025093193399"/>
    <n v="256.99825263497797"/>
    <n v="197.922620252743"/>
    <n v="386.79847139077799"/>
    <n v="195.402590881121"/>
    <n v="364.13677963001697"/>
    <n v="296.78516423995899"/>
    <n v="164.27706758819301"/>
    <n v="126.78650529765601"/>
    <n v="69.232144129468793"/>
    <n v="33.6997043064842"/>
    <n v="43.584269740599701"/>
    <n v="69.067131932074602"/>
    <x v="12"/>
    <x v="0"/>
    <x v="0"/>
    <x v="0"/>
    <x v="0"/>
    <x v="0"/>
    <x v="1"/>
    <n v="60.099674974892302"/>
    <n v="0"/>
    <n v="50.524795939090801"/>
    <n v="0"/>
    <n v="0"/>
    <n v="0"/>
    <n v="0"/>
    <n v="0"/>
    <n v="0"/>
    <n v="0"/>
  </r>
  <r>
    <n v="1017"/>
    <n v="3"/>
    <n v="4.1163556531284298E-2"/>
    <n v="0"/>
    <n v="0"/>
    <n v="2"/>
    <n v="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2"/>
    <n v="0"/>
    <n v="0"/>
    <n v="2"/>
    <n v="2"/>
    <n v="2"/>
    <n v="4"/>
    <n v="3"/>
    <n v="1"/>
    <n v="0"/>
    <n v="0"/>
    <n v="1"/>
    <n v="1"/>
    <n v="1"/>
    <n v="3"/>
    <n v="2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3"/>
    <n v="2583.7828108066501"/>
    <n v="15.0683975056712"/>
    <n v="89.400104749869797"/>
    <n v="101.63730394514801"/>
    <n v="187.25556402016301"/>
    <n v="193.83143377170899"/>
    <n v="251.201665365606"/>
    <n v="147.717853619425"/>
    <n v="189.122118485888"/>
    <n v="105.401935728277"/>
    <n v="295.45718984657901"/>
    <n v="273.83218351104699"/>
    <n v="432.82281333755702"/>
    <n v="507.14005312040501"/>
    <n v="365.06645613888702"/>
    <n v="257.813939518734"/>
    <n v="111.973172045372"/>
    <n v="40.469463095668502"/>
    <n v="29.177710177016198"/>
    <n v="71.883776449208497"/>
    <x v="13"/>
    <x v="0"/>
    <x v="0"/>
    <x v="0"/>
    <x v="0"/>
    <x v="0"/>
    <x v="1"/>
    <n v="67.696624036818505"/>
    <n v="52.875888235918801"/>
    <n v="0"/>
    <n v="0"/>
    <n v="0"/>
    <n v="0"/>
    <n v="19.718418883443601"/>
    <n v="0"/>
    <n v="0"/>
    <n v="0"/>
  </r>
  <r>
    <n v="1018"/>
    <n v="5"/>
    <n v="6.8605927552140497E-2"/>
    <n v="0"/>
    <n v="0"/>
    <n v="2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3"/>
    <n v="4"/>
    <n v="5"/>
    <n v="0"/>
    <n v="0"/>
    <n v="5"/>
    <n v="5"/>
    <n v="5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x v="14"/>
    <n v="1336.3936596522101"/>
    <n v="118.81245261978999"/>
    <n v="63.5836407882638"/>
    <n v="105.340613211215"/>
    <n v="201.79468646824401"/>
    <n v="109.29254214728"/>
    <n v="91.738890680125607"/>
    <n v="133.78966035672499"/>
    <n v="102.05693242928101"/>
    <n v="137.72700109256101"/>
    <n v="167.61317501501901"/>
    <n v="164.78257759558201"/>
    <n v="128.26332378255501"/>
    <n v="99.334870084835501"/>
    <n v="87.260321928581405"/>
    <n v="85.345986784809696"/>
    <n v="43.585245511717901"/>
    <n v="51.465687458030402"/>
    <n v="39.647459202953797"/>
    <n v="69.191746716027794"/>
    <x v="14"/>
    <x v="0"/>
    <x v="0"/>
    <x v="0"/>
    <x v="0"/>
    <x v="2"/>
    <x v="7"/>
    <n v="0"/>
    <n v="0"/>
    <n v="0"/>
    <n v="0"/>
    <n v="0"/>
    <n v="0"/>
    <n v="0"/>
    <n v="0"/>
    <n v="0"/>
    <n v="0"/>
  </r>
  <r>
    <n v="1019"/>
    <n v="7"/>
    <n v="9.6048298572996696E-2"/>
    <n v="3"/>
    <n v="1"/>
    <n v="2"/>
    <n v="1"/>
    <n v="0"/>
    <n v="0"/>
    <n v="0"/>
    <n v="3"/>
    <n v="0"/>
    <n v="2"/>
    <n v="1"/>
    <n v="1"/>
    <n v="0"/>
    <n v="0"/>
    <n v="0"/>
    <n v="0"/>
    <n v="0"/>
    <n v="0"/>
    <n v="0"/>
    <n v="0"/>
    <n v="0"/>
    <n v="0"/>
    <n v="3"/>
    <n v="0"/>
    <n v="2"/>
    <n v="5"/>
    <n v="8"/>
    <n v="6"/>
    <n v="7"/>
    <n v="6"/>
    <n v="3"/>
    <n v="0"/>
    <n v="1"/>
    <n v="4"/>
    <n v="7"/>
    <n v="5"/>
    <n v="6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1"/>
    <n v="0"/>
    <x v="15"/>
    <n v="4834.0897401189404"/>
    <n v="206.700448415561"/>
    <n v="474.15799129505501"/>
    <n v="465.68166144737501"/>
    <n v="392.78700192410503"/>
    <n v="297.61665970689899"/>
    <n v="291.300751252363"/>
    <n v="313.06894228321198"/>
    <n v="449.35118604865198"/>
    <n v="295.24167091331401"/>
    <n v="732.23899346995097"/>
    <n v="612.24128296844003"/>
    <n v="747.426937041575"/>
    <n v="702.81631451042699"/>
    <n v="371.83520450973202"/>
    <n v="322.11885418763399"/>
    <n v="197.35073817730699"/>
    <n v="141.02894681175101"/>
    <n v="129.253034559486"/>
    <n v="67.683325746592899"/>
    <x v="15"/>
    <x v="0"/>
    <x v="0"/>
    <x v="0"/>
    <x v="1"/>
    <x v="0"/>
    <x v="8"/>
    <n v="31.941846185923101"/>
    <n v="22.254308679886901"/>
    <n v="0"/>
    <n v="0"/>
    <n v="0"/>
    <n v="0"/>
    <n v="0"/>
    <n v="0"/>
    <n v="0"/>
    <n v="0"/>
  </r>
  <r>
    <n v="102"/>
    <n v="96"/>
    <n v="1.3172338090011"/>
    <n v="10"/>
    <n v="21"/>
    <n v="30"/>
    <n v="35"/>
    <n v="0"/>
    <n v="0"/>
    <n v="0"/>
    <n v="1"/>
    <n v="3"/>
    <n v="8"/>
    <n v="9"/>
    <n v="10"/>
    <n v="8"/>
    <n v="10"/>
    <n v="10"/>
    <n v="14"/>
    <n v="4"/>
    <n v="0"/>
    <n v="1"/>
    <n v="0"/>
    <n v="0"/>
    <n v="0"/>
    <n v="35"/>
    <n v="19"/>
    <n v="13"/>
    <n v="68"/>
    <n v="78"/>
    <n v="89"/>
    <n v="98"/>
    <n v="103"/>
    <n v="33"/>
    <n v="17"/>
    <n v="11"/>
    <n v="63"/>
    <n v="73"/>
    <n v="84"/>
    <n v="93"/>
    <n v="98"/>
    <n v="4"/>
    <n v="1"/>
    <n v="2"/>
    <n v="1"/>
    <n v="0"/>
    <n v="16"/>
    <n v="0"/>
    <n v="5"/>
    <n v="5"/>
    <n v="6"/>
    <n v="9"/>
    <n v="0"/>
    <n v="0"/>
    <n v="0"/>
    <n v="0"/>
    <n v="3"/>
    <n v="1"/>
    <n v="0"/>
    <n v="4"/>
    <n v="0"/>
    <n v="3"/>
    <n v="16"/>
    <n v="8"/>
    <n v="7"/>
    <n v="14"/>
    <n v="5"/>
    <x v="16"/>
    <n v="25072.831726049601"/>
    <n v="2920.2464282552801"/>
    <n v="2676.5143252620301"/>
    <n v="2489.64091982745"/>
    <n v="2035.967247069"/>
    <n v="2753.0271502546402"/>
    <n v="3022.6209483737798"/>
    <n v="2578.6260708710001"/>
    <n v="2227.5068138728798"/>
    <n v="2525.9875750667402"/>
    <n v="2606.4062894133799"/>
    <n v="2538.5784771459198"/>
    <n v="2397.3347899361602"/>
    <n v="2386.7763640460598"/>
    <n v="1727.1613593055199"/>
    <n v="1290.1807021766199"/>
    <n v="989.10683040858601"/>
    <n v="737.344960675945"/>
    <n v="493.85314206892798"/>
    <n v="65.299137504795794"/>
    <x v="16"/>
    <x v="0"/>
    <x v="0"/>
    <x v="0"/>
    <x v="2"/>
    <x v="3"/>
    <x v="9"/>
    <n v="34.902307479424501"/>
    <n v="44.893240899287697"/>
    <n v="31.670781277649901"/>
    <n v="38.3670037960608"/>
    <n v="39.392124726602198"/>
    <n v="58.398184762391097"/>
    <n v="16.7590062489944"/>
    <n v="0"/>
    <n v="7.7508522512616604"/>
    <n v="0"/>
  </r>
  <r>
    <n v="1020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  <n v="175.18978436311801"/>
    <n v="10.0715372428847"/>
    <n v="14.8575945568639"/>
    <n v="18.115926240587498"/>
    <n v="18.116697840477698"/>
    <n v="15.961847880437899"/>
    <n v="14.653716959439199"/>
    <n v="12.1052619973707"/>
    <n v="11.680382997300701"/>
    <n v="11.0806093174076"/>
    <n v="22.571039335782199"/>
    <n v="26.187030794683299"/>
    <n v="23.664519789117701"/>
    <n v="19.1686774511011"/>
    <n v="22.005442108637599"/>
    <n v="10.9574660441981"/>
    <n v="5.3045743633199702"/>
    <n v="5.5492286420283099"/>
    <n v="6.4481976747891299"/>
    <n v="65.247652393113299"/>
    <x v="17"/>
    <x v="0"/>
    <x v="0"/>
    <x v="0"/>
    <x v="0"/>
    <x v="4"/>
    <x v="1"/>
    <n v="0"/>
    <n v="0"/>
    <n v="0"/>
    <n v="0"/>
    <n v="0"/>
    <n v="0"/>
    <n v="0"/>
    <n v="0"/>
    <n v="0"/>
    <n v="0"/>
  </r>
  <r>
    <n v="1021"/>
    <n v="15"/>
    <n v="0.205817782656422"/>
    <n v="4"/>
    <n v="2"/>
    <n v="5"/>
    <n v="4"/>
    <n v="0"/>
    <n v="0"/>
    <n v="0"/>
    <n v="2"/>
    <n v="2"/>
    <n v="3"/>
    <n v="1"/>
    <n v="1"/>
    <n v="0"/>
    <n v="1"/>
    <n v="0"/>
    <n v="2"/>
    <n v="1"/>
    <n v="0"/>
    <n v="0"/>
    <n v="0"/>
    <n v="0"/>
    <n v="0"/>
    <n v="8"/>
    <n v="0"/>
    <n v="0"/>
    <n v="8"/>
    <n v="12"/>
    <n v="10"/>
    <n v="13"/>
    <n v="12"/>
    <n v="6"/>
    <n v="0"/>
    <n v="0"/>
    <n v="6"/>
    <n v="10"/>
    <n v="8"/>
    <n v="11"/>
    <n v="10"/>
    <n v="1"/>
    <n v="1"/>
    <n v="0"/>
    <n v="0"/>
    <n v="0"/>
    <n v="3"/>
    <n v="0"/>
    <n v="1"/>
    <n v="0"/>
    <n v="2"/>
    <n v="0"/>
    <n v="0"/>
    <n v="0"/>
    <n v="0"/>
    <n v="0"/>
    <n v="0"/>
    <n v="0"/>
    <n v="0"/>
    <n v="3"/>
    <n v="0"/>
    <n v="0"/>
    <n v="2"/>
    <n v="0"/>
    <n v="0"/>
    <n v="1"/>
    <n v="0"/>
    <x v="18"/>
    <n v="14505.9178336931"/>
    <n v="960.52410284281996"/>
    <n v="1146.50914062078"/>
    <n v="1926.98047223402"/>
    <n v="1466.73555833501"/>
    <n v="1223.63892569582"/>
    <n v="757.89375691557802"/>
    <n v="713.97147950287604"/>
    <n v="1383.1618507028199"/>
    <n v="1370.5440946126801"/>
    <n v="1833.1704067246401"/>
    <n v="2110.1223749178298"/>
    <n v="2187.5295837489598"/>
    <n v="1459.1498025368501"/>
    <n v="1168.78293742456"/>
    <n v="767.62137640625303"/>
    <n v="715.06112616142605"/>
    <n v="321.301402191139"/>
    <n v="589.41681315376695"/>
    <n v="65.631355638713401"/>
    <x v="18"/>
    <x v="0"/>
    <x v="0"/>
    <x v="0"/>
    <x v="3"/>
    <x v="5"/>
    <x v="10"/>
    <n v="14.0061617124578"/>
    <n v="7.2298118943337997"/>
    <n v="0"/>
    <n v="5.45503023795108"/>
    <n v="0"/>
    <n v="9.1427334965336797"/>
    <n v="6.8533059337801996"/>
    <n v="0"/>
    <n v="0"/>
    <n v="0"/>
  </r>
  <r>
    <n v="1022"/>
    <n v="5"/>
    <n v="6.8605927552140497E-2"/>
    <n v="1"/>
    <n v="0"/>
    <n v="2"/>
    <n v="2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4"/>
    <n v="0"/>
    <n v="0"/>
    <n v="4"/>
    <n v="5"/>
    <n v="4"/>
    <n v="6"/>
    <n v="6"/>
    <n v="3"/>
    <n v="0"/>
    <n v="0"/>
    <n v="3"/>
    <n v="4"/>
    <n v="3"/>
    <n v="5"/>
    <n v="5"/>
    <n v="2"/>
    <n v="0"/>
    <n v="0"/>
    <n v="0"/>
    <n v="2"/>
    <n v="1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1"/>
    <n v="0"/>
    <x v="19"/>
    <n v="10179.0265822444"/>
    <n v="865.67950676960095"/>
    <n v="749.57102819613704"/>
    <n v="841.05037525106604"/>
    <n v="1047.17956763915"/>
    <n v="900.36506538820595"/>
    <n v="497.08820362294603"/>
    <n v="652.27272644633501"/>
    <n v="853.53750692555502"/>
    <n v="836.13655805264295"/>
    <n v="1013.19071078718"/>
    <n v="1785.71340782382"/>
    <n v="1396.6467067614501"/>
    <n v="1196.8961287971699"/>
    <n v="1134.11207959238"/>
    <n v="828.99523730140402"/>
    <n v="490.67813103960401"/>
    <n v="430.797761805589"/>
    <n v="293.38871705027202"/>
    <n v="64.370036336963906"/>
    <x v="19"/>
    <x v="0"/>
    <x v="0"/>
    <x v="0"/>
    <x v="0"/>
    <x v="0"/>
    <x v="1"/>
    <n v="15.3310104723852"/>
    <n v="11.7159467731184"/>
    <n v="0"/>
    <n v="9.8698101882820097"/>
    <n v="5.6000027530658496"/>
    <n v="0"/>
    <n v="0"/>
    <n v="0"/>
    <n v="0"/>
    <n v="0"/>
  </r>
  <r>
    <n v="1024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  <n v="3703.3681549200001"/>
    <n v="214.65155917102501"/>
    <n v="235.04767814651501"/>
    <n v="498.59739687748498"/>
    <n v="434.28164319152899"/>
    <n v="339.64864595151403"/>
    <n v="140.42174992900601"/>
    <n v="147.950857222417"/>
    <n v="261.63253538345401"/>
    <n v="139.773258085452"/>
    <n v="398.56565963136001"/>
    <n v="579.21865694967596"/>
    <n v="597.25029796193405"/>
    <n v="664.62485061366203"/>
    <n v="347.24511836225702"/>
    <n v="251.27026525276401"/>
    <n v="247.92583746448901"/>
    <n v="226.64702422656501"/>
    <n v="146.32243503728799"/>
    <n v="63.078190259776001"/>
    <x v="20"/>
    <x v="0"/>
    <x v="0"/>
    <x v="0"/>
    <x v="0"/>
    <x v="0"/>
    <x v="1"/>
    <n v="0"/>
    <n v="0"/>
    <n v="0"/>
    <n v="0"/>
    <n v="0"/>
    <n v="0"/>
    <n v="0"/>
    <n v="28.798101027780898"/>
    <n v="0"/>
    <n v="0"/>
  </r>
  <r>
    <n v="1025"/>
    <n v="1"/>
    <n v="1.3721185510428099E-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  <n v="4053.2637266011002"/>
    <n v="163.86028429025899"/>
    <n v="273.06701567009901"/>
    <n v="369.06423988923598"/>
    <n v="759.48570746277301"/>
    <n v="427.11847426228002"/>
    <n v="319.83238789520499"/>
    <n v="338.30988946250699"/>
    <n v="188.10659336162399"/>
    <n v="360.16310102874201"/>
    <n v="380.69796407127399"/>
    <n v="533.74870110264601"/>
    <n v="482.71661799645301"/>
    <n v="263.084289957598"/>
    <n v="271.45569365055701"/>
    <n v="158.66485354136799"/>
    <n v="144.0817618554"/>
    <n v="73.216370466373306"/>
    <n v="104.953683369776"/>
    <n v="72.229734300492595"/>
    <x v="21"/>
    <x v="0"/>
    <x v="0"/>
    <x v="0"/>
    <x v="4"/>
    <x v="0"/>
    <x v="1"/>
    <n v="0"/>
    <n v="0"/>
    <n v="0"/>
    <n v="0"/>
    <n v="0"/>
    <n v="0"/>
    <n v="0"/>
    <n v="0"/>
    <n v="0"/>
    <n v="0"/>
  </r>
  <r>
    <n v="103"/>
    <n v="12"/>
    <n v="0.164654226125137"/>
    <n v="2"/>
    <n v="3"/>
    <n v="4"/>
    <n v="3"/>
    <n v="0"/>
    <n v="0"/>
    <n v="0"/>
    <n v="0"/>
    <n v="1"/>
    <n v="0"/>
    <n v="1"/>
    <n v="2"/>
    <n v="1"/>
    <n v="3"/>
    <n v="1"/>
    <n v="0"/>
    <n v="0"/>
    <n v="0"/>
    <n v="0"/>
    <n v="0"/>
    <n v="0"/>
    <n v="0"/>
    <n v="6"/>
    <n v="0"/>
    <n v="0"/>
    <n v="7"/>
    <n v="9"/>
    <n v="10"/>
    <n v="11"/>
    <n v="10"/>
    <n v="5"/>
    <n v="0"/>
    <n v="0"/>
    <n v="5"/>
    <n v="7"/>
    <n v="8"/>
    <n v="9"/>
    <n v="8"/>
    <n v="2"/>
    <n v="1"/>
    <n v="0"/>
    <n v="1"/>
    <n v="0"/>
    <n v="1"/>
    <n v="0"/>
    <n v="0"/>
    <n v="1"/>
    <n v="0"/>
    <n v="1"/>
    <n v="1"/>
    <n v="1"/>
    <n v="1"/>
    <n v="1"/>
    <n v="1"/>
    <n v="0"/>
    <n v="0"/>
    <n v="1"/>
    <n v="0"/>
    <n v="0"/>
    <n v="2"/>
    <n v="0"/>
    <n v="0"/>
    <n v="2"/>
    <n v="0"/>
    <x v="22"/>
    <n v="5624.5480472199397"/>
    <n v="273.00298321383798"/>
    <n v="306.24352949573301"/>
    <n v="366.42639085591998"/>
    <n v="312.83674230645198"/>
    <n v="336.95266038164601"/>
    <n v="508.79942106552198"/>
    <n v="507.34303856196499"/>
    <n v="337.316809974671"/>
    <n v="498.41790537102798"/>
    <n v="557.76912474205801"/>
    <n v="660.65678099321599"/>
    <n v="950.47460307251299"/>
    <n v="953.98096075087199"/>
    <n v="713.49732036187197"/>
    <n v="775.35484887652501"/>
    <n v="405.94617390417102"/>
    <n v="355.82290690049098"/>
    <n v="345.45739484987399"/>
    <n v="61.3611631227038"/>
    <x v="22"/>
    <x v="0"/>
    <x v="0"/>
    <x v="0"/>
    <x v="0"/>
    <x v="6"/>
    <x v="1"/>
    <n v="19.710529641531"/>
    <n v="59.291441779915402"/>
    <n v="20.063484662646498"/>
    <n v="53.785694957342102"/>
    <n v="15.1364525237541"/>
    <n v="0"/>
    <n v="0"/>
    <n v="0"/>
    <n v="0"/>
    <n v="0"/>
  </r>
  <r>
    <n v="104"/>
    <n v="7"/>
    <n v="9.6048298572996696E-2"/>
    <n v="2"/>
    <n v="2"/>
    <n v="1"/>
    <n v="2"/>
    <n v="0"/>
    <n v="0"/>
    <n v="0"/>
    <n v="0"/>
    <n v="2"/>
    <n v="0"/>
    <n v="1"/>
    <n v="0"/>
    <n v="1"/>
    <n v="0"/>
    <n v="0"/>
    <n v="1"/>
    <n v="0"/>
    <n v="0"/>
    <n v="0"/>
    <n v="0"/>
    <n v="0"/>
    <n v="0"/>
    <n v="6"/>
    <n v="0"/>
    <n v="1"/>
    <n v="7"/>
    <n v="9"/>
    <n v="9"/>
    <n v="8"/>
    <n v="9"/>
    <n v="3"/>
    <n v="0"/>
    <n v="1"/>
    <n v="4"/>
    <n v="6"/>
    <n v="6"/>
    <n v="5"/>
    <n v="6"/>
    <n v="0"/>
    <n v="0"/>
    <n v="0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2"/>
    <n v="0"/>
    <n v="0"/>
    <n v="1"/>
    <n v="0"/>
    <x v="23"/>
    <n v="2708.7714157911"/>
    <n v="322.05925175896601"/>
    <n v="263.22771305275899"/>
    <n v="338.96009676084998"/>
    <n v="238.38257097040699"/>
    <n v="192.55219027688199"/>
    <n v="289.21306606597699"/>
    <n v="388.80292456405402"/>
    <n v="219.506838041588"/>
    <n v="368.84142173812802"/>
    <n v="313.99258104780699"/>
    <n v="240.400947385021"/>
    <n v="300.29671877621701"/>
    <n v="156.78215692501701"/>
    <n v="263.27872683380002"/>
    <n v="148.65395505473199"/>
    <n v="100.766374647425"/>
    <n v="225.154768861219"/>
    <n v="38.896458765380302"/>
    <n v="61.426609019144699"/>
    <x v="23"/>
    <x v="0"/>
    <x v="0"/>
    <x v="0"/>
    <x v="0"/>
    <x v="7"/>
    <x v="1"/>
    <n v="25.719971142738999"/>
    <n v="0"/>
    <n v="27.111922388966001"/>
    <n v="0"/>
    <n v="0"/>
    <n v="33.300397156360702"/>
    <n v="0"/>
    <n v="0"/>
    <n v="0"/>
    <n v="0"/>
  </r>
  <r>
    <n v="105"/>
    <n v="13"/>
    <n v="0.178375411635565"/>
    <n v="1"/>
    <n v="3"/>
    <n v="4"/>
    <n v="5"/>
    <n v="0"/>
    <n v="0"/>
    <n v="0"/>
    <n v="0"/>
    <n v="1"/>
    <n v="3"/>
    <n v="1"/>
    <n v="1"/>
    <n v="1"/>
    <n v="1"/>
    <n v="0"/>
    <n v="1"/>
    <n v="1"/>
    <n v="0"/>
    <n v="0"/>
    <n v="0"/>
    <n v="0"/>
    <n v="0"/>
    <n v="7"/>
    <n v="1"/>
    <n v="2"/>
    <n v="10"/>
    <n v="11"/>
    <n v="13"/>
    <n v="14"/>
    <n v="15"/>
    <n v="4"/>
    <n v="2"/>
    <n v="0"/>
    <n v="6"/>
    <n v="7"/>
    <n v="9"/>
    <n v="10"/>
    <n v="11"/>
    <n v="1"/>
    <n v="0"/>
    <n v="0"/>
    <n v="0"/>
    <n v="1"/>
    <n v="2"/>
    <n v="1"/>
    <n v="1"/>
    <n v="0"/>
    <n v="0"/>
    <n v="1"/>
    <n v="0"/>
    <n v="0"/>
    <n v="0"/>
    <n v="0"/>
    <n v="0"/>
    <n v="0"/>
    <n v="1"/>
    <n v="0"/>
    <n v="0"/>
    <n v="0"/>
    <n v="3"/>
    <n v="0"/>
    <n v="1"/>
    <n v="1"/>
    <n v="0"/>
    <x v="24"/>
    <n v="4836.4990082776203"/>
    <n v="476.74149370811398"/>
    <n v="352.88348630885002"/>
    <n v="424.01939573868299"/>
    <n v="563.36806836479502"/>
    <n v="399.31348976457298"/>
    <n v="541.29920745369395"/>
    <n v="527.40781618504002"/>
    <n v="373.92299627050397"/>
    <n v="499.721773910313"/>
    <n v="284.33999447300602"/>
    <n v="456.17959323080203"/>
    <n v="570.45535693553802"/>
    <n v="620.49071168935495"/>
    <n v="432.23419838204899"/>
    <n v="421.17910177627698"/>
    <n v="270.13736723106098"/>
    <n v="54.7132225081507"/>
    <n v="109.148654945514"/>
    <n v="65.556927726527903"/>
    <x v="24"/>
    <x v="0"/>
    <x v="0"/>
    <x v="0"/>
    <x v="0"/>
    <x v="8"/>
    <x v="11"/>
    <n v="18.960659461466001"/>
    <n v="26.743474190514299"/>
    <n v="20.0111352398159"/>
    <n v="35.1691643609051"/>
    <n v="0"/>
    <n v="17.529855541579199"/>
    <n v="16.1162767010225"/>
    <n v="0"/>
    <n v="0"/>
    <n v="0"/>
  </r>
  <r>
    <n v="106"/>
    <n v="3"/>
    <n v="4.1163556531284298E-2"/>
    <n v="0"/>
    <n v="0"/>
    <n v="1"/>
    <n v="2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2"/>
    <n v="0"/>
    <n v="0"/>
    <n v="3"/>
    <n v="3"/>
    <n v="3"/>
    <n v="4"/>
    <n v="5"/>
    <n v="1"/>
    <n v="0"/>
    <n v="0"/>
    <n v="1"/>
    <n v="1"/>
    <n v="1"/>
    <n v="2"/>
    <n v="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25"/>
    <n v="363.27599580697802"/>
    <n v="28.124840279035499"/>
    <n v="36.649310308410001"/>
    <n v="20.293243487057101"/>
    <n v="34.064686752658297"/>
    <n v="38.872087283933503"/>
    <n v="26.8783289898996"/>
    <n v="21.5595527279328"/>
    <n v="23.9793425979632"/>
    <n v="30.3863317844976"/>
    <n v="46.497750542834403"/>
    <n v="43.117959758172603"/>
    <n v="49.342170767691002"/>
    <n v="48.577784601394697"/>
    <n v="40.542417081976403"/>
    <n v="41.430947124421103"/>
    <n v="33.704647855632501"/>
    <n v="14.848054423102001"/>
    <n v="7.32934841562101"/>
    <n v="61.9714664791804"/>
    <x v="25"/>
    <x v="0"/>
    <x v="0"/>
    <x v="0"/>
    <x v="0"/>
    <x v="9"/>
    <x v="12"/>
    <n v="0"/>
    <n v="0"/>
    <n v="329.095333748109"/>
    <n v="0"/>
    <n v="0"/>
    <n v="0"/>
    <n v="0"/>
    <n v="0"/>
    <n v="0"/>
    <n v="0"/>
  </r>
  <r>
    <n v="107"/>
    <n v="11"/>
    <n v="0.150933040614709"/>
    <n v="1"/>
    <n v="2"/>
    <n v="3"/>
    <n v="5"/>
    <n v="0"/>
    <n v="0"/>
    <n v="0"/>
    <n v="0"/>
    <n v="1"/>
    <n v="0"/>
    <n v="2"/>
    <n v="0"/>
    <n v="1"/>
    <n v="0"/>
    <n v="0"/>
    <n v="3"/>
    <n v="1"/>
    <n v="0"/>
    <n v="0"/>
    <n v="0"/>
    <n v="0"/>
    <n v="0"/>
    <n v="5"/>
    <n v="1"/>
    <n v="0"/>
    <n v="6"/>
    <n v="7"/>
    <n v="8"/>
    <n v="9"/>
    <n v="11"/>
    <n v="6"/>
    <n v="1"/>
    <n v="1"/>
    <n v="8"/>
    <n v="9"/>
    <n v="10"/>
    <n v="11"/>
    <n v="13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1"/>
    <n v="0"/>
    <n v="3"/>
    <n v="1"/>
    <x v="26"/>
    <n v="2564.5188104004701"/>
    <n v="366.77543718428802"/>
    <n v="342.07129764309201"/>
    <n v="257.817307209918"/>
    <n v="291.46860531115101"/>
    <n v="221.467505192999"/>
    <n v="307.24965304231699"/>
    <n v="416.67235755390402"/>
    <n v="134.64531905922399"/>
    <n v="269.28428940087201"/>
    <n v="229.535229424965"/>
    <n v="367.57838128151502"/>
    <n v="152.696580897952"/>
    <n v="173.920889235575"/>
    <n v="199.534813426413"/>
    <n v="188.964311020346"/>
    <n v="18.768265359319201"/>
    <n v="32.584966960279701"/>
    <n v="110.171960480374"/>
    <n v="62.8372612262838"/>
    <x v="26"/>
    <x v="0"/>
    <x v="0"/>
    <x v="0"/>
    <x v="0"/>
    <x v="10"/>
    <x v="1"/>
    <n v="47.9993444187443"/>
    <n v="0"/>
    <n v="37.135475011367703"/>
    <n v="0"/>
    <n v="0"/>
    <n v="196.468053335452"/>
    <n v="57.497406113506301"/>
    <n v="0"/>
    <n v="0"/>
    <n v="0"/>
  </r>
  <r>
    <n v="108"/>
    <n v="59"/>
    <n v="0.80954994511525802"/>
    <n v="6"/>
    <n v="14"/>
    <n v="18"/>
    <n v="21"/>
    <n v="0"/>
    <n v="0"/>
    <n v="0"/>
    <n v="0"/>
    <n v="3"/>
    <n v="6"/>
    <n v="5"/>
    <n v="3"/>
    <n v="2"/>
    <n v="8"/>
    <n v="9"/>
    <n v="5"/>
    <n v="1"/>
    <n v="1"/>
    <n v="0"/>
    <n v="0"/>
    <n v="0"/>
    <n v="0"/>
    <n v="33"/>
    <n v="4"/>
    <n v="1"/>
    <n v="39"/>
    <n v="45"/>
    <n v="53"/>
    <n v="57"/>
    <n v="60"/>
    <n v="31"/>
    <n v="3"/>
    <n v="1"/>
    <n v="35"/>
    <n v="41"/>
    <n v="49"/>
    <n v="53"/>
    <n v="56"/>
    <n v="8"/>
    <n v="4"/>
    <n v="2"/>
    <n v="1"/>
    <n v="1"/>
    <n v="15"/>
    <n v="1"/>
    <n v="3"/>
    <n v="6"/>
    <n v="5"/>
    <n v="6"/>
    <n v="3"/>
    <n v="3"/>
    <n v="3"/>
    <n v="3"/>
    <n v="2"/>
    <n v="0"/>
    <n v="0"/>
    <n v="5"/>
    <n v="0"/>
    <n v="0"/>
    <n v="18"/>
    <n v="1"/>
    <n v="0"/>
    <n v="12"/>
    <n v="0"/>
    <x v="27"/>
    <n v="30337.719346736802"/>
    <n v="3082.1556950228"/>
    <n v="3049.1395381242801"/>
    <n v="3117.91335070885"/>
    <n v="3360.9476944916901"/>
    <n v="2235.3164421715401"/>
    <n v="2723.1417256129398"/>
    <n v="2468.58151511198"/>
    <n v="2643.2692737024599"/>
    <n v="2806.1199478192002"/>
    <n v="3457.43718188807"/>
    <n v="3866.0760588063999"/>
    <n v="3700.0393873041799"/>
    <n v="3076.7901198282898"/>
    <n v="2222.0233058850199"/>
    <n v="1925.30666262369"/>
    <n v="990.57352822725204"/>
    <n v="830.96332698583797"/>
    <n v="516.180701116357"/>
    <n v="65.848531665599793"/>
    <x v="27"/>
    <x v="0"/>
    <x v="0"/>
    <x v="0"/>
    <x v="0"/>
    <x v="11"/>
    <x v="13"/>
    <n v="20.254546869898199"/>
    <n v="11.3495814817151"/>
    <n v="7.1272790799777397"/>
    <n v="23.1385259634169"/>
    <n v="23.279417846680001"/>
    <n v="13.5133696607564"/>
    <n v="3.2501404420000202"/>
    <n v="4.5004028416421402"/>
    <n v="0"/>
    <n v="0"/>
  </r>
  <r>
    <n v="110"/>
    <n v="1"/>
    <n v="1.3721185510428099E-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  <n v="1164.7007337247801"/>
    <n v="97.298948709758804"/>
    <n v="96.770760474962103"/>
    <n v="93.688379334956096"/>
    <n v="116.219290068833"/>
    <n v="114.40331326800199"/>
    <n v="94.348536059774204"/>
    <n v="62.837206031025197"/>
    <n v="111.682620140016"/>
    <n v="96.047719047667002"/>
    <n v="175.299715162486"/>
    <n v="143.97677224963101"/>
    <n v="129.95542113552099"/>
    <n v="119.93014056182599"/>
    <n v="115.640330574487"/>
    <n v="84.619349986473793"/>
    <n v="53.5687760630817"/>
    <n v="36.893716880319197"/>
    <n v="53.722722059754098"/>
    <n v="64.817091877643804"/>
    <x v="28"/>
    <x v="0"/>
    <x v="0"/>
    <x v="0"/>
    <x v="0"/>
    <x v="0"/>
    <x v="1"/>
    <n v="0"/>
    <n v="89.539446580524796"/>
    <n v="0"/>
    <n v="0"/>
    <n v="0"/>
    <n v="0"/>
    <n v="0"/>
    <n v="0"/>
    <n v="0"/>
    <n v="0"/>
  </r>
  <r>
    <n v="1101"/>
    <n v="9"/>
    <n v="0.12349066959385301"/>
    <n v="1"/>
    <n v="2"/>
    <n v="3"/>
    <n v="3"/>
    <n v="0"/>
    <n v="0"/>
    <n v="0"/>
    <n v="0"/>
    <n v="1"/>
    <n v="2"/>
    <n v="2"/>
    <n v="1"/>
    <n v="1"/>
    <n v="1"/>
    <n v="1"/>
    <n v="0"/>
    <n v="0"/>
    <n v="0"/>
    <n v="0"/>
    <n v="0"/>
    <n v="0"/>
    <n v="0"/>
    <n v="4"/>
    <n v="0"/>
    <n v="0"/>
    <n v="4"/>
    <n v="5"/>
    <n v="6"/>
    <n v="7"/>
    <n v="7"/>
    <n v="5"/>
    <n v="0"/>
    <n v="1"/>
    <n v="6"/>
    <n v="7"/>
    <n v="8"/>
    <n v="9"/>
    <n v="9"/>
    <n v="1"/>
    <n v="0"/>
    <n v="1"/>
    <n v="0"/>
    <n v="0"/>
    <n v="3"/>
    <n v="1"/>
    <n v="1"/>
    <n v="0"/>
    <n v="1"/>
    <n v="2"/>
    <n v="1"/>
    <n v="1"/>
    <n v="1"/>
    <n v="1"/>
    <n v="0"/>
    <n v="0"/>
    <n v="0"/>
    <n v="0"/>
    <n v="0"/>
    <n v="0"/>
    <n v="2"/>
    <n v="0"/>
    <n v="0"/>
    <n v="1"/>
    <n v="0"/>
    <x v="29"/>
    <n v="17666.170239688101"/>
    <n v="2012.67143585194"/>
    <n v="1577.01867167662"/>
    <n v="1868.2127934867301"/>
    <n v="1667.8971170319201"/>
    <n v="1716.6326972105601"/>
    <n v="1488.6749040274201"/>
    <n v="1776.4376169945799"/>
    <n v="2038.7268899201599"/>
    <n v="2063.7642340438301"/>
    <n v="2157.5444349159802"/>
    <n v="1731.46092341594"/>
    <n v="1900.21502025475"/>
    <n v="1124.8164018729301"/>
    <n v="1168.2044207890599"/>
    <n v="893.26140190158105"/>
    <n v="607.33705686352505"/>
    <n v="472.551583064402"/>
    <n v="815.88886273267201"/>
    <n v="65.233794161491105"/>
    <x v="29"/>
    <x v="0"/>
    <x v="0"/>
    <x v="0"/>
    <x v="0"/>
    <x v="12"/>
    <x v="14"/>
    <n v="11.258487102877501"/>
    <n v="4.9050218788214499"/>
    <n v="4.8455147322742196"/>
    <n v="4.6348987479321204"/>
    <n v="5.7754696422898997"/>
    <n v="0"/>
    <n v="0"/>
    <n v="0"/>
    <n v="0"/>
    <n v="0"/>
  </r>
  <r>
    <n v="1102"/>
    <n v="27"/>
    <n v="0.370472008781559"/>
    <n v="6"/>
    <n v="7"/>
    <n v="5"/>
    <n v="9"/>
    <n v="0"/>
    <n v="0"/>
    <n v="0"/>
    <n v="0"/>
    <n v="1"/>
    <n v="6"/>
    <n v="5"/>
    <n v="2"/>
    <n v="1"/>
    <n v="4"/>
    <n v="1"/>
    <n v="1"/>
    <n v="1"/>
    <n v="0"/>
    <n v="0"/>
    <n v="0"/>
    <n v="0"/>
    <n v="0"/>
    <n v="15"/>
    <n v="2"/>
    <n v="0"/>
    <n v="17"/>
    <n v="23"/>
    <n v="24"/>
    <n v="22"/>
    <n v="26"/>
    <n v="16"/>
    <n v="2"/>
    <n v="1"/>
    <n v="19"/>
    <n v="25"/>
    <n v="26"/>
    <n v="24"/>
    <n v="28"/>
    <n v="3"/>
    <n v="3"/>
    <n v="0"/>
    <n v="0"/>
    <n v="0"/>
    <n v="12"/>
    <n v="3"/>
    <n v="7"/>
    <n v="0"/>
    <n v="2"/>
    <n v="2"/>
    <n v="0"/>
    <n v="0"/>
    <n v="0"/>
    <n v="0"/>
    <n v="1"/>
    <n v="0"/>
    <n v="0"/>
    <n v="2"/>
    <n v="0"/>
    <n v="1"/>
    <n v="7"/>
    <n v="1"/>
    <n v="0"/>
    <n v="5"/>
    <n v="1"/>
    <x v="30"/>
    <n v="25218.905865865701"/>
    <n v="1816.2035595423599"/>
    <n v="1329.98307124695"/>
    <n v="1703.59915218318"/>
    <n v="3881.78468913508"/>
    <n v="4196.9442535667804"/>
    <n v="1902.96485050667"/>
    <n v="1931.4332454924299"/>
    <n v="1820.4510632900499"/>
    <n v="1881.3090006642999"/>
    <n v="1979.5493536010499"/>
    <n v="2679.1043527278898"/>
    <n v="2609.6129425275399"/>
    <n v="2335.7521143539302"/>
    <n v="1873.3728500685399"/>
    <n v="1552.70130164035"/>
    <n v="914.59610704445095"/>
    <n v="761.98109874200497"/>
    <n v="835.82781538511597"/>
    <n v="70.038565347806397"/>
    <x v="30"/>
    <x v="0"/>
    <x v="0"/>
    <x v="0"/>
    <x v="0"/>
    <x v="13"/>
    <x v="15"/>
    <n v="25.887511316629599"/>
    <n v="10.9862881806087"/>
    <n v="5.3154479123147498"/>
    <n v="20.206619212213599"/>
    <n v="3.7325907032392802"/>
    <n v="3.83198589991453"/>
    <n v="4.2812762272789397"/>
    <n v="0"/>
    <n v="0"/>
    <n v="0"/>
  </r>
  <r>
    <n v="1103"/>
    <n v="83"/>
    <n v="1.13885839736553"/>
    <n v="13"/>
    <n v="15"/>
    <n v="23"/>
    <n v="32"/>
    <n v="0"/>
    <n v="0"/>
    <n v="0"/>
    <n v="4"/>
    <n v="10"/>
    <n v="13"/>
    <n v="11"/>
    <n v="5"/>
    <n v="9"/>
    <n v="6"/>
    <n v="5"/>
    <n v="2"/>
    <n v="3"/>
    <n v="1"/>
    <n v="0"/>
    <n v="0"/>
    <n v="0"/>
    <n v="0"/>
    <n v="48"/>
    <n v="2"/>
    <n v="3"/>
    <n v="53"/>
    <n v="66"/>
    <n v="68"/>
    <n v="76"/>
    <n v="85"/>
    <n v="49"/>
    <n v="1"/>
    <n v="3"/>
    <n v="53"/>
    <n v="66"/>
    <n v="68"/>
    <n v="76"/>
    <n v="85"/>
    <n v="11"/>
    <n v="2"/>
    <n v="3"/>
    <n v="4"/>
    <n v="2"/>
    <n v="28"/>
    <n v="11"/>
    <n v="10"/>
    <n v="2"/>
    <n v="5"/>
    <n v="2"/>
    <n v="0"/>
    <n v="0"/>
    <n v="0"/>
    <n v="0"/>
    <n v="2"/>
    <n v="0"/>
    <n v="1"/>
    <n v="11"/>
    <n v="0"/>
    <n v="1"/>
    <n v="25"/>
    <n v="2"/>
    <n v="1"/>
    <n v="20"/>
    <n v="0"/>
    <x v="31"/>
    <n v="58896.733923297601"/>
    <n v="4953.6240932538503"/>
    <n v="4127.5651650477603"/>
    <n v="4317.2103870055598"/>
    <n v="5144.3930931840296"/>
    <n v="6362.0539887327404"/>
    <n v="5822.5091100993905"/>
    <n v="5842.9956314454303"/>
    <n v="5457.0614510461201"/>
    <n v="5294.3873505151196"/>
    <n v="5886.4031805559598"/>
    <n v="6624.5680981017204"/>
    <n v="6410.4326796017904"/>
    <n v="6051.9293400152801"/>
    <n v="5222.0662514035203"/>
    <n v="3307.6661992099598"/>
    <n v="2453.6208333842101"/>
    <n v="1916.17843324452"/>
    <n v="2444.0400701772201"/>
    <n v="67.204020967716303"/>
    <x v="31"/>
    <x v="0"/>
    <x v="0"/>
    <x v="0"/>
    <x v="5"/>
    <x v="14"/>
    <x v="16"/>
    <n v="18.825959651246301"/>
    <n v="9.1624403442286706"/>
    <n v="16.999133996352501"/>
    <n v="10.1929817172892"/>
    <n v="7.5476618640734596"/>
    <n v="3.1199142085433098"/>
    <n v="4.9570968718422401"/>
    <n v="1.91495081038321"/>
    <n v="0"/>
    <n v="0"/>
  </r>
  <r>
    <n v="1104"/>
    <n v="4"/>
    <n v="5.4884742041712398E-2"/>
    <n v="1"/>
    <n v="0"/>
    <n v="2"/>
    <n v="1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2"/>
    <n v="0"/>
    <n v="1"/>
    <n v="3"/>
    <n v="4"/>
    <n v="3"/>
    <n v="5"/>
    <n v="4"/>
    <n v="2"/>
    <n v="0"/>
    <n v="0"/>
    <n v="2"/>
    <n v="3"/>
    <n v="2"/>
    <n v="4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x v="32"/>
    <n v="3465.8708160118599"/>
    <n v="392.28846609410903"/>
    <n v="427.38688204497902"/>
    <n v="155.72072799801199"/>
    <n v="148.21204654608101"/>
    <n v="372.16333765459098"/>
    <n v="458.23438088472898"/>
    <n v="304.18951582977201"/>
    <n v="614.40607339406597"/>
    <n v="203.93310752259401"/>
    <n v="327.33731646022602"/>
    <n v="271.446259649799"/>
    <n v="439.65241414204502"/>
    <n v="326.29636392795601"/>
    <n v="320.27510659025398"/>
    <n v="244.28298145884199"/>
    <n v="101.722699351223"/>
    <n v="99.212764366198698"/>
    <n v="142.85096370280701"/>
    <n v="64.7873378443185"/>
    <x v="32"/>
    <x v="0"/>
    <x v="0"/>
    <x v="0"/>
    <x v="6"/>
    <x v="0"/>
    <x v="1"/>
    <n v="32.8742427980198"/>
    <n v="0"/>
    <n v="0"/>
    <n v="30.549526427779199"/>
    <n v="0"/>
    <n v="0"/>
    <n v="0"/>
    <n v="0"/>
    <n v="0"/>
    <n v="0"/>
  </r>
  <r>
    <n v="1105"/>
    <n v="1"/>
    <n v="1.3721185510428099E-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2"/>
    <n v="1"/>
    <n v="1"/>
    <n v="1"/>
    <n v="0"/>
    <n v="0"/>
    <n v="1"/>
    <n v="1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  <n v="1228.5044447596699"/>
    <n v="101.25190330242501"/>
    <n v="155.29766112302201"/>
    <n v="171.26913652897599"/>
    <n v="86.867969927920697"/>
    <n v="86.804191093870301"/>
    <n v="74.727398702775005"/>
    <n v="88.398231428467597"/>
    <n v="85.498618644538197"/>
    <n v="180.82709549174299"/>
    <n v="130.14250780675499"/>
    <n v="152.710228947866"/>
    <n v="139.067928858459"/>
    <n v="203.46027385727399"/>
    <n v="85.602678847462599"/>
    <n v="67.038736095243607"/>
    <n v="30.576956309263899"/>
    <n v="41.2944677591952"/>
    <n v="28.518001842246601"/>
    <n v="64.341366420387203"/>
    <x v="33"/>
    <x v="0"/>
    <x v="0"/>
    <x v="0"/>
    <x v="0"/>
    <x v="0"/>
    <x v="1"/>
    <n v="113.124435165788"/>
    <n v="0"/>
    <n v="0"/>
    <n v="0"/>
    <n v="0"/>
    <n v="0"/>
    <n v="0"/>
    <n v="0"/>
    <n v="0"/>
    <n v="0"/>
  </r>
  <r>
    <n v="1106"/>
    <n v="5"/>
    <n v="6.8605927552140497E-2"/>
    <n v="1"/>
    <n v="0"/>
    <n v="2"/>
    <n v="2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3"/>
    <n v="0"/>
    <n v="0"/>
    <n v="3"/>
    <n v="4"/>
    <n v="3"/>
    <n v="5"/>
    <n v="5"/>
    <n v="4"/>
    <n v="0"/>
    <n v="0"/>
    <n v="4"/>
    <n v="5"/>
    <n v="4"/>
    <n v="6"/>
    <n v="6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2"/>
    <n v="0"/>
    <n v="0"/>
    <n v="1"/>
    <n v="0"/>
    <x v="34"/>
    <n v="12234.241910229901"/>
    <n v="863.65669312901696"/>
    <n v="1024.24844491468"/>
    <n v="1199.47938258407"/>
    <n v="1312.3192917471299"/>
    <n v="1096.9417089098899"/>
    <n v="812.50988878232704"/>
    <n v="667.76620577437097"/>
    <n v="795.32422570502501"/>
    <n v="1184.2583557431699"/>
    <n v="1426.46477876775"/>
    <n v="1688.0163830598899"/>
    <n v="1800.8304250108699"/>
    <n v="1449.8106467294899"/>
    <n v="1189.4059201472101"/>
    <n v="650.42962835359901"/>
    <n v="562.94384578187703"/>
    <n v="354.63096404888199"/>
    <n v="288.38865606388998"/>
    <n v="66.6083656998957"/>
    <x v="34"/>
    <x v="0"/>
    <x v="0"/>
    <x v="0"/>
    <x v="7"/>
    <x v="15"/>
    <x v="17"/>
    <n v="0"/>
    <n v="0"/>
    <n v="0"/>
    <n v="0"/>
    <n v="0"/>
    <n v="11.1059873946095"/>
    <n v="0"/>
    <n v="0"/>
    <n v="0"/>
    <n v="0"/>
  </r>
  <r>
    <n v="1107"/>
    <n v="13"/>
    <n v="0.178375411635565"/>
    <n v="2"/>
    <n v="2"/>
    <n v="5"/>
    <n v="4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10"/>
    <n v="0"/>
    <n v="0"/>
    <n v="10"/>
    <n v="12"/>
    <n v="12"/>
    <n v="15"/>
    <n v="14"/>
    <n v="7"/>
    <n v="0"/>
    <n v="0"/>
    <n v="7"/>
    <n v="9"/>
    <n v="9"/>
    <n v="12"/>
    <n v="11"/>
    <n v="2"/>
    <n v="0"/>
    <n v="1"/>
    <n v="0"/>
    <n v="1"/>
    <n v="4"/>
    <n v="2"/>
    <n v="2"/>
    <n v="0"/>
    <n v="0"/>
    <n v="0"/>
    <n v="0"/>
    <n v="0"/>
    <n v="0"/>
    <n v="0"/>
    <n v="1"/>
    <n v="0"/>
    <n v="0"/>
    <n v="2"/>
    <n v="0"/>
    <n v="0"/>
    <n v="4"/>
    <n v="0"/>
    <n v="0"/>
    <n v="2"/>
    <n v="0"/>
    <x v="35"/>
    <n v="22544.983989563101"/>
    <n v="1445.12387726727"/>
    <n v="1639.3046139589101"/>
    <n v="1729.9874654836799"/>
    <n v="2516.1129116061902"/>
    <n v="2523.1019443127898"/>
    <n v="2391.3621798448398"/>
    <n v="2075.22812127515"/>
    <n v="1899.1303818223901"/>
    <n v="1649.6390837863801"/>
    <n v="2432.9662874652199"/>
    <n v="2382.4802322680698"/>
    <n v="2572.9807702462399"/>
    <n v="2101.9820769358398"/>
    <n v="1464.1988655658099"/>
    <n v="1246.39365747795"/>
    <n v="888.795260304571"/>
    <n v="736.99079125849005"/>
    <n v="1059.52010663588"/>
    <n v="68.828509994485202"/>
    <x v="35"/>
    <x v="0"/>
    <x v="0"/>
    <x v="0"/>
    <x v="0"/>
    <x v="16"/>
    <x v="18"/>
    <n v="9.6374946903238499"/>
    <n v="10.531135824812701"/>
    <n v="0"/>
    <n v="0"/>
    <n v="0"/>
    <n v="0"/>
    <n v="0"/>
    <n v="0"/>
    <n v="0"/>
    <n v="0"/>
  </r>
  <r>
    <n v="111"/>
    <n v="46"/>
    <n v="0.63117453347969299"/>
    <n v="9"/>
    <n v="16"/>
    <n v="8"/>
    <n v="13"/>
    <n v="0"/>
    <n v="0"/>
    <n v="0"/>
    <n v="4"/>
    <n v="2"/>
    <n v="2"/>
    <n v="11"/>
    <n v="6"/>
    <n v="1"/>
    <n v="2"/>
    <n v="1"/>
    <n v="3"/>
    <n v="2"/>
    <n v="0"/>
    <n v="0"/>
    <n v="0"/>
    <n v="0"/>
    <n v="0"/>
    <n v="24"/>
    <n v="3"/>
    <n v="2"/>
    <n v="30"/>
    <n v="39"/>
    <n v="46"/>
    <n v="38"/>
    <n v="43"/>
    <n v="22"/>
    <n v="2"/>
    <n v="2"/>
    <n v="27"/>
    <n v="36"/>
    <n v="43"/>
    <n v="35"/>
    <n v="40"/>
    <n v="4"/>
    <n v="1"/>
    <n v="3"/>
    <n v="0"/>
    <n v="0"/>
    <n v="9"/>
    <n v="3"/>
    <n v="3"/>
    <n v="1"/>
    <n v="2"/>
    <n v="4"/>
    <n v="1"/>
    <n v="1"/>
    <n v="1"/>
    <n v="1"/>
    <n v="0"/>
    <n v="0"/>
    <n v="1"/>
    <n v="4"/>
    <n v="0"/>
    <n v="0"/>
    <n v="11"/>
    <n v="1"/>
    <n v="0"/>
    <n v="7"/>
    <n v="1"/>
    <x v="36"/>
    <n v="25188.596980260201"/>
    <n v="1680.25393680563"/>
    <n v="1766.1136376582101"/>
    <n v="1700.95276699546"/>
    <n v="3129.27403675797"/>
    <n v="3634.3760474769601"/>
    <n v="2537.8512086074102"/>
    <n v="1766.88892597328"/>
    <n v="1772.4389409604701"/>
    <n v="1625.2208637955"/>
    <n v="2619.9680340499799"/>
    <n v="2729.5916733561098"/>
    <n v="2975.1854908563901"/>
    <n v="2397.8017584260901"/>
    <n v="1730.92439058022"/>
    <n v="1652.84146561237"/>
    <n v="1102.4969203420601"/>
    <n v="797.64647714463604"/>
    <n v="892.96733936308397"/>
    <n v="68.985674005287805"/>
    <x v="36"/>
    <x v="0"/>
    <x v="0"/>
    <x v="0"/>
    <x v="8"/>
    <x v="17"/>
    <x v="19"/>
    <n v="62.256318653085202"/>
    <n v="33.851659774235401"/>
    <n v="6.1530098602390897"/>
    <n v="7.6336809228484199"/>
    <n v="3.6635516211495198"/>
    <n v="10.083404914483101"/>
    <n v="8.3409731141109607"/>
    <n v="0"/>
    <n v="0"/>
    <n v="0"/>
  </r>
  <r>
    <n v="1111"/>
    <n v="103"/>
    <n v="1.41328210757409"/>
    <n v="19"/>
    <n v="10"/>
    <n v="26"/>
    <n v="48"/>
    <n v="0"/>
    <n v="0"/>
    <n v="0"/>
    <n v="4"/>
    <n v="3"/>
    <n v="9"/>
    <n v="8"/>
    <n v="10"/>
    <n v="7"/>
    <n v="13"/>
    <n v="15"/>
    <n v="6"/>
    <n v="9"/>
    <n v="5"/>
    <n v="1"/>
    <n v="0"/>
    <n v="0"/>
    <n v="0"/>
    <n v="27"/>
    <n v="25"/>
    <n v="15"/>
    <n v="67"/>
    <n v="86"/>
    <n v="77"/>
    <n v="93"/>
    <n v="115"/>
    <n v="23"/>
    <n v="25"/>
    <n v="10"/>
    <n v="58"/>
    <n v="77"/>
    <n v="68"/>
    <n v="84"/>
    <n v="106"/>
    <n v="16"/>
    <n v="7"/>
    <n v="2"/>
    <n v="6"/>
    <n v="1"/>
    <n v="26"/>
    <n v="14"/>
    <n v="6"/>
    <n v="2"/>
    <n v="4"/>
    <n v="9"/>
    <n v="3"/>
    <n v="3"/>
    <n v="3"/>
    <n v="3"/>
    <n v="1"/>
    <n v="0"/>
    <n v="1"/>
    <n v="6"/>
    <n v="1"/>
    <n v="5"/>
    <n v="13"/>
    <n v="18"/>
    <n v="9"/>
    <n v="7"/>
    <n v="16"/>
    <x v="37"/>
    <n v="57196.959021273899"/>
    <n v="6250.5963142331102"/>
    <n v="6094.2978608140502"/>
    <n v="5971.1156559234196"/>
    <n v="5618.8995734190903"/>
    <n v="6229.1838396395497"/>
    <n v="6516.6741314090305"/>
    <n v="6571.2736970768801"/>
    <n v="6608.7395030929201"/>
    <n v="5886.2045802594203"/>
    <n v="5103.8341779090697"/>
    <n v="5811.4716029685596"/>
    <n v="4456.9083208987504"/>
    <n v="4393.7695946005897"/>
    <n v="3095.8441663960102"/>
    <n v="1724.2159787319799"/>
    <n v="1285.2025796517"/>
    <n v="989.16852457605501"/>
    <n v="1102.0384917832"/>
    <n v="68.327968724180195"/>
    <x v="37"/>
    <x v="0"/>
    <x v="0"/>
    <x v="0"/>
    <x v="9"/>
    <x v="18"/>
    <x v="20"/>
    <n v="12.174199963028"/>
    <n v="15.1314785449176"/>
    <n v="11.892213232744099"/>
    <n v="25.471046955772799"/>
    <n v="25.811018318213701"/>
    <n v="13.4622468491568"/>
    <n v="20.483550186746001"/>
    <n v="16.1506837271486"/>
    <n v="5.7997374594302196"/>
    <n v="0"/>
  </r>
  <r>
    <n v="1112"/>
    <n v="4"/>
    <n v="5.4884742041712398E-2"/>
    <n v="2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2"/>
    <n v="0"/>
    <n v="1"/>
    <n v="4"/>
    <n v="6"/>
    <n v="4"/>
    <n v="5"/>
    <n v="5"/>
    <n v="2"/>
    <n v="0"/>
    <n v="0"/>
    <n v="2"/>
    <n v="4"/>
    <n v="2"/>
    <n v="3"/>
    <n v="3"/>
    <n v="0"/>
    <n v="0"/>
    <n v="0"/>
    <n v="0"/>
    <n v="0"/>
    <n v="2"/>
    <n v="1"/>
    <n v="0"/>
    <n v="1"/>
    <n v="0"/>
    <n v="0"/>
    <n v="0"/>
    <n v="0"/>
    <n v="0"/>
    <n v="0"/>
    <n v="1"/>
    <n v="0"/>
    <n v="1"/>
    <n v="1"/>
    <n v="0"/>
    <n v="0"/>
    <n v="0"/>
    <n v="0"/>
    <n v="0"/>
    <n v="0"/>
    <n v="0"/>
    <x v="38"/>
    <n v="10067.1834072818"/>
    <n v="609.97015588284796"/>
    <n v="1092.36809311704"/>
    <n v="1127.1159847218801"/>
    <n v="1005.67106789628"/>
    <n v="661.08237789872101"/>
    <n v="700.42411938518399"/>
    <n v="585.37631144171803"/>
    <n v="1012.1910751822199"/>
    <n v="1509.15967916098"/>
    <n v="1669.0159928072101"/>
    <n v="1226.57553509339"/>
    <n v="1007.50027953366"/>
    <n v="690.18696888245995"/>
    <n v="499.75052960081399"/>
    <n v="359.28880464607499"/>
    <n v="217.10920322883899"/>
    <n v="234.00027575365701"/>
    <n v="194.60105606762801"/>
    <n v="69.904260267153205"/>
    <x v="38"/>
    <x v="0"/>
    <x v="0"/>
    <x v="0"/>
    <x v="0"/>
    <x v="19"/>
    <x v="1"/>
    <n v="0"/>
    <n v="9.8795575708862593"/>
    <n v="0"/>
    <n v="0"/>
    <n v="0"/>
    <n v="0"/>
    <n v="0"/>
    <n v="0"/>
    <n v="0"/>
    <n v="0"/>
  </r>
  <r>
    <n v="1113"/>
    <n v="5"/>
    <n v="6.8605927552140497E-2"/>
    <n v="1"/>
    <n v="2"/>
    <n v="2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2"/>
    <n v="0"/>
    <n v="0"/>
    <n v="3"/>
    <n v="4"/>
    <n v="5"/>
    <n v="5"/>
    <n v="3"/>
    <n v="4"/>
    <n v="0"/>
    <n v="0"/>
    <n v="5"/>
    <n v="6"/>
    <n v="7"/>
    <n v="7"/>
    <n v="5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9"/>
    <n v="18826.147757619299"/>
    <n v="1283.2293882239401"/>
    <n v="2100.6228249433898"/>
    <n v="2422.76636675483"/>
    <n v="1883.50371904644"/>
    <n v="1394.67944498712"/>
    <n v="1341.66194466548"/>
    <n v="1356.7998624867"/>
    <n v="1944.85469564553"/>
    <n v="2330.2597384045798"/>
    <n v="2696.9503911632701"/>
    <n v="2033.79951186892"/>
    <n v="2223.4085372798099"/>
    <n v="1620.2299120713999"/>
    <n v="1196.99810110828"/>
    <n v="820.30751957464702"/>
    <n v="696.507698267102"/>
    <n v="313.61537013414301"/>
    <n v="402.39281425891699"/>
    <n v="67.086285357444297"/>
    <x v="39"/>
    <x v="0"/>
    <x v="0"/>
    <x v="0"/>
    <x v="0"/>
    <x v="20"/>
    <x v="21"/>
    <n v="0"/>
    <n v="0"/>
    <n v="0"/>
    <n v="3.7078917108618801"/>
    <n v="0"/>
    <n v="0"/>
    <n v="0"/>
    <n v="0"/>
    <n v="0"/>
    <n v="0"/>
  </r>
  <r>
    <n v="1114"/>
    <n v="5"/>
    <n v="6.8605927552140497E-2"/>
    <n v="0"/>
    <n v="1"/>
    <n v="1"/>
    <n v="3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5"/>
    <n v="0"/>
    <n v="0"/>
    <n v="5"/>
    <n v="5"/>
    <n v="6"/>
    <n v="6"/>
    <n v="8"/>
    <n v="2"/>
    <n v="0"/>
    <n v="0"/>
    <n v="2"/>
    <n v="2"/>
    <n v="3"/>
    <n v="3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3"/>
    <n v="0"/>
    <n v="0"/>
    <n v="2"/>
    <n v="0"/>
    <x v="40"/>
    <n v="21191.961031912499"/>
    <n v="1095.03941395838"/>
    <n v="1505.1486097665099"/>
    <n v="1968.7810569630001"/>
    <n v="3781.1381670454002"/>
    <n v="4000.36735892762"/>
    <n v="1830.6391226906501"/>
    <n v="1294.2960041475801"/>
    <n v="1079.2141157507899"/>
    <n v="1668.23111156198"/>
    <n v="2047.3432961246201"/>
    <n v="1899.17673340653"/>
    <n v="2035.4829542929999"/>
    <n v="1556.07216796429"/>
    <n v="1459.8667645447199"/>
    <n v="1289.9006776403101"/>
    <n v="966.03572675749194"/>
    <n v="647.09811899103897"/>
    <n v="653.610317767678"/>
    <n v="68.855498861397606"/>
    <x v="40"/>
    <x v="0"/>
    <x v="0"/>
    <x v="0"/>
    <x v="0"/>
    <x v="21"/>
    <x v="22"/>
    <n v="0"/>
    <n v="0"/>
    <n v="5.9943732799929101"/>
    <n v="0"/>
    <n v="0"/>
    <n v="0"/>
    <n v="0"/>
    <n v="0"/>
    <n v="0"/>
    <n v="0"/>
  </r>
  <r>
    <n v="112"/>
    <n v="31"/>
    <n v="0.42535675082327101"/>
    <n v="8"/>
    <n v="12"/>
    <n v="3"/>
    <n v="8"/>
    <n v="0"/>
    <n v="0"/>
    <n v="0"/>
    <n v="0"/>
    <n v="1"/>
    <n v="4"/>
    <n v="3"/>
    <n v="5"/>
    <n v="2"/>
    <n v="4"/>
    <n v="2"/>
    <n v="0"/>
    <n v="0"/>
    <n v="2"/>
    <n v="0"/>
    <n v="0"/>
    <n v="0"/>
    <n v="0"/>
    <n v="17"/>
    <n v="2"/>
    <n v="0"/>
    <n v="19"/>
    <n v="27"/>
    <n v="31"/>
    <n v="22"/>
    <n v="27"/>
    <n v="17"/>
    <n v="3"/>
    <n v="0"/>
    <n v="20"/>
    <n v="28"/>
    <n v="32"/>
    <n v="23"/>
    <n v="28"/>
    <n v="3"/>
    <n v="2"/>
    <n v="1"/>
    <n v="0"/>
    <n v="0"/>
    <n v="6"/>
    <n v="2"/>
    <n v="0"/>
    <n v="2"/>
    <n v="2"/>
    <n v="1"/>
    <n v="1"/>
    <n v="1"/>
    <n v="1"/>
    <n v="1"/>
    <n v="3"/>
    <n v="0"/>
    <n v="0"/>
    <n v="5"/>
    <n v="0"/>
    <n v="0"/>
    <n v="6"/>
    <n v="2"/>
    <n v="0"/>
    <n v="3"/>
    <n v="2"/>
    <x v="41"/>
    <n v="17753.680844904098"/>
    <n v="1246.0778130122101"/>
    <n v="1584.1289773701701"/>
    <n v="2105.8004394353002"/>
    <n v="1397.41154840322"/>
    <n v="1825.0956924908101"/>
    <n v="1726.11029563999"/>
    <n v="1537.0160720644401"/>
    <n v="2088.3380137884001"/>
    <n v="1581.88299771012"/>
    <n v="1944.44086768171"/>
    <n v="2006.7629959671999"/>
    <n v="1995.39374342224"/>
    <n v="1651.2286177359899"/>
    <n v="1208.3802638289801"/>
    <n v="989.91587421489896"/>
    <n v="656.48700576238502"/>
    <n v="382.23624218996503"/>
    <n v="238.27562951812101"/>
    <n v="67.852827512543598"/>
    <x v="41"/>
    <x v="0"/>
    <x v="0"/>
    <x v="0"/>
    <x v="0"/>
    <x v="22"/>
    <x v="23"/>
    <n v="19.518338516594401"/>
    <n v="23.942484248178001"/>
    <n v="12.6431601003053"/>
    <n v="20.571466412187998"/>
    <n v="9.9662989800948605"/>
    <n v="0"/>
    <n v="0"/>
    <n v="16.551081309972901"/>
    <n v="0"/>
    <n v="0"/>
  </r>
  <r>
    <n v="113"/>
    <n v="30"/>
    <n v="0.41163556531284301"/>
    <n v="2"/>
    <n v="9"/>
    <n v="9"/>
    <n v="10"/>
    <n v="0"/>
    <n v="0"/>
    <n v="0"/>
    <n v="0"/>
    <n v="1"/>
    <n v="2"/>
    <n v="2"/>
    <n v="5"/>
    <n v="4"/>
    <n v="4"/>
    <n v="2"/>
    <n v="0"/>
    <n v="1"/>
    <n v="0"/>
    <n v="0"/>
    <n v="0"/>
    <n v="0"/>
    <n v="0"/>
    <n v="14"/>
    <n v="0"/>
    <n v="6"/>
    <n v="20"/>
    <n v="22"/>
    <n v="29"/>
    <n v="29"/>
    <n v="30"/>
    <n v="11"/>
    <n v="0"/>
    <n v="3"/>
    <n v="14"/>
    <n v="16"/>
    <n v="23"/>
    <n v="23"/>
    <n v="24"/>
    <n v="5"/>
    <n v="1"/>
    <n v="3"/>
    <n v="1"/>
    <n v="0"/>
    <n v="7"/>
    <n v="1"/>
    <n v="2"/>
    <n v="1"/>
    <n v="3"/>
    <n v="3"/>
    <n v="1"/>
    <n v="1"/>
    <n v="1"/>
    <n v="1"/>
    <n v="0"/>
    <n v="0"/>
    <n v="0"/>
    <n v="1"/>
    <n v="0"/>
    <n v="0"/>
    <n v="5"/>
    <n v="0"/>
    <n v="3"/>
    <n v="4"/>
    <n v="0"/>
    <x v="42"/>
    <n v="8987.4826551439201"/>
    <n v="427.03282705478802"/>
    <n v="938.74866255270695"/>
    <n v="1277.8509603544301"/>
    <n v="1031.7024257747901"/>
    <n v="760.47316671304895"/>
    <n v="521.07001997580403"/>
    <n v="952.95410352838405"/>
    <n v="735.28565020369297"/>
    <n v="1099.48876420791"/>
    <n v="879.69348553916495"/>
    <n v="1292.39437160478"/>
    <n v="972.65968731436305"/>
    <n v="741.76098028198101"/>
    <n v="559.55678182570898"/>
    <n v="665.46065353253596"/>
    <n v="551.37348580885305"/>
    <n v="366.47441743017498"/>
    <n v="461.43471541191701"/>
    <n v="63.134671905857097"/>
    <x v="42"/>
    <x v="0"/>
    <x v="0"/>
    <x v="0"/>
    <x v="0"/>
    <x v="23"/>
    <x v="24"/>
    <n v="20.987369618272801"/>
    <n v="68.000783078180206"/>
    <n v="36.380544578658501"/>
    <n v="45.470383329579803"/>
    <n v="15.4751525071761"/>
    <n v="0"/>
    <n v="13.481431708902401"/>
    <n v="0"/>
    <n v="0"/>
    <n v="0"/>
  </r>
  <r>
    <n v="114"/>
    <n v="5"/>
    <n v="6.8605927552140497E-2"/>
    <n v="1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3"/>
    <n v="0"/>
    <n v="0"/>
    <n v="3"/>
    <n v="4"/>
    <n v="4"/>
    <n v="4"/>
    <n v="5"/>
    <n v="2"/>
    <n v="0"/>
    <n v="0"/>
    <n v="2"/>
    <n v="3"/>
    <n v="3"/>
    <n v="3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1"/>
    <n v="0"/>
    <n v="0"/>
    <n v="1"/>
    <n v="0"/>
    <n v="0"/>
    <n v="1"/>
    <n v="0"/>
    <x v="43"/>
    <n v="3417.5334559487401"/>
    <n v="282.50433358709103"/>
    <n v="351.31941136797002"/>
    <n v="328.144056180571"/>
    <n v="294.34729844801399"/>
    <n v="325.372666922691"/>
    <n v="203.28938996140499"/>
    <n v="263.20256230828801"/>
    <n v="259.24864659961702"/>
    <n v="266.61182352863602"/>
    <n v="447.33624905825502"/>
    <n v="428.79348352152999"/>
    <n v="490.21458192356602"/>
    <n v="439.11675367673303"/>
    <n v="383.89914996936398"/>
    <n v="249.12922159134499"/>
    <n v="260.12065080441101"/>
    <n v="158.58389673727399"/>
    <n v="281.50905872487499"/>
    <n v="59.822983729840203"/>
    <x v="43"/>
    <x v="0"/>
    <x v="0"/>
    <x v="0"/>
    <x v="0"/>
    <x v="0"/>
    <x v="25"/>
    <n v="0"/>
    <n v="0"/>
    <n v="0"/>
    <n v="0"/>
    <n v="0"/>
    <n v="0"/>
    <n v="0"/>
    <n v="0"/>
    <n v="0"/>
    <n v="0"/>
  </r>
  <r>
    <n v="115"/>
    <n v="2"/>
    <n v="2.7442371020856199E-2"/>
    <n v="0"/>
    <n v="2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2"/>
    <n v="0"/>
    <n v="0"/>
    <n v="1"/>
    <n v="0"/>
    <n v="0"/>
    <n v="1"/>
    <n v="1"/>
    <n v="3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44"/>
    <n v="61.947234349444599"/>
    <n v="5.1127470259178702"/>
    <n v="7.0410481898680102"/>
    <n v="4.5298219976519798"/>
    <n v="4.5297594562508499"/>
    <n v="3.50115255430021"/>
    <n v="3.76839656921209"/>
    <n v="1.03292225862834"/>
    <n v="5.6512001805730199"/>
    <n v="4.7092980436835399"/>
    <n v="7.8038370208524501"/>
    <n v="10.585371756635499"/>
    <n v="11.079853368888999"/>
    <n v="9.2854431404195896"/>
    <n v="9.1507516750044005"/>
    <n v="8.0302490716991208"/>
    <n v="5.6518881359854101"/>
    <n v="2.3779106376256101"/>
    <n v="3.4540289252817198"/>
    <n v="57.735068499076"/>
    <x v="44"/>
    <x v="0"/>
    <x v="0"/>
    <x v="0"/>
    <x v="0"/>
    <x v="0"/>
    <x v="1"/>
    <n v="9681.2707020946691"/>
    <n v="0"/>
    <n v="0"/>
    <n v="0"/>
    <n v="0"/>
    <n v="0"/>
    <n v="1076.95452427789"/>
    <n v="0"/>
    <n v="0"/>
    <n v="0"/>
  </r>
  <r>
    <n v="116"/>
    <n v="6"/>
    <n v="8.2327113062568597E-2"/>
    <n v="2"/>
    <n v="1"/>
    <n v="1"/>
    <n v="2"/>
    <n v="0"/>
    <n v="0"/>
    <n v="0"/>
    <n v="0"/>
    <n v="1"/>
    <n v="1"/>
    <n v="0"/>
    <n v="0"/>
    <n v="0"/>
    <n v="0"/>
    <n v="1"/>
    <n v="2"/>
    <n v="0"/>
    <n v="0"/>
    <n v="0"/>
    <n v="0"/>
    <n v="0"/>
    <n v="0"/>
    <n v="3"/>
    <n v="0"/>
    <n v="0"/>
    <n v="3"/>
    <n v="5"/>
    <n v="4"/>
    <n v="4"/>
    <n v="5"/>
    <n v="4"/>
    <n v="0"/>
    <n v="0"/>
    <n v="4"/>
    <n v="6"/>
    <n v="5"/>
    <n v="5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2"/>
    <n v="0"/>
    <n v="0"/>
    <n v="1"/>
    <n v="0"/>
    <x v="45"/>
    <n v="3180.0122764038701"/>
    <n v="171.712837583256"/>
    <n v="145.801722245907"/>
    <n v="204.706992177324"/>
    <n v="85.942567281941393"/>
    <n v="290.83634442724599"/>
    <n v="300.557010466603"/>
    <n v="258.61906645788298"/>
    <n v="150.79349078931199"/>
    <n v="179.75130775219"/>
    <n v="233.66649205088399"/>
    <n v="403.54274226360099"/>
    <n v="631.19971112266705"/>
    <n v="645.10354379154398"/>
    <n v="610.27319569234805"/>
    <n v="722.12231899799997"/>
    <n v="451.41830851393098"/>
    <n v="319.62737082041798"/>
    <n v="262.75748108550602"/>
    <n v="52.402531865667299"/>
    <x v="45"/>
    <x v="0"/>
    <x v="0"/>
    <x v="0"/>
    <x v="0"/>
    <x v="24"/>
    <x v="26"/>
    <n v="0"/>
    <n v="0"/>
    <n v="0"/>
    <n v="0"/>
    <n v="24.780522489158901"/>
    <n v="31.685692574902301"/>
    <n v="0"/>
    <n v="0"/>
    <n v="0"/>
    <n v="0"/>
  </r>
  <r>
    <n v="117"/>
    <n v="12"/>
    <n v="0.164654226125137"/>
    <n v="1"/>
    <n v="4"/>
    <n v="3"/>
    <n v="4"/>
    <n v="0"/>
    <n v="0"/>
    <n v="0"/>
    <n v="0"/>
    <n v="2"/>
    <n v="1"/>
    <n v="0"/>
    <n v="4"/>
    <n v="1"/>
    <n v="2"/>
    <n v="0"/>
    <n v="1"/>
    <n v="0"/>
    <n v="0"/>
    <n v="0"/>
    <n v="0"/>
    <n v="0"/>
    <n v="0"/>
    <n v="8"/>
    <n v="0"/>
    <n v="0"/>
    <n v="8"/>
    <n v="9"/>
    <n v="12"/>
    <n v="11"/>
    <n v="12"/>
    <n v="7"/>
    <n v="1"/>
    <n v="0"/>
    <n v="8"/>
    <n v="9"/>
    <n v="12"/>
    <n v="11"/>
    <n v="12"/>
    <n v="0"/>
    <n v="0"/>
    <n v="0"/>
    <n v="0"/>
    <n v="0"/>
    <n v="4"/>
    <n v="1"/>
    <n v="3"/>
    <n v="0"/>
    <n v="0"/>
    <n v="0"/>
    <n v="0"/>
    <n v="0"/>
    <n v="0"/>
    <n v="0"/>
    <n v="0"/>
    <n v="0"/>
    <n v="0"/>
    <n v="1"/>
    <n v="0"/>
    <n v="0"/>
    <n v="4"/>
    <n v="0"/>
    <n v="0"/>
    <n v="3"/>
    <n v="0"/>
    <x v="46"/>
    <n v="4027.5469268494999"/>
    <n v="267.53307748494097"/>
    <n v="317.62162017027902"/>
    <n v="358.69502078446197"/>
    <n v="366.585305678368"/>
    <n v="516.10791223986701"/>
    <n v="228.712770952856"/>
    <n v="273.77413782665798"/>
    <n v="208.84629960475399"/>
    <n v="468.30887437116399"/>
    <n v="389.47985824058401"/>
    <n v="666.05605391441395"/>
    <n v="577.13986769787596"/>
    <n v="332.53584632296202"/>
    <n v="289.61942102437303"/>
    <n v="277.675259605995"/>
    <n v="238.62341462327799"/>
    <n v="111.821892458533"/>
    <n v="89.935155398436905"/>
    <n v="67.360738746497105"/>
    <x v="46"/>
    <x v="0"/>
    <x v="0"/>
    <x v="0"/>
    <x v="0"/>
    <x v="25"/>
    <x v="27"/>
    <n v="0"/>
    <n v="191.52841144756101"/>
    <n v="21.353428361629501"/>
    <n v="51.350537330343499"/>
    <n v="0"/>
    <n v="17.326822421553501"/>
    <n v="0"/>
    <n v="0"/>
    <n v="0"/>
    <n v="0"/>
  </r>
  <r>
    <n v="118"/>
    <n v="12"/>
    <n v="0.164654226125137"/>
    <n v="4"/>
    <n v="5"/>
    <n v="0"/>
    <n v="3"/>
    <n v="0"/>
    <n v="0"/>
    <n v="0"/>
    <n v="0"/>
    <n v="0"/>
    <n v="2"/>
    <n v="1"/>
    <n v="4"/>
    <n v="1"/>
    <n v="1"/>
    <n v="0"/>
    <n v="1"/>
    <n v="0"/>
    <n v="0"/>
    <n v="0"/>
    <n v="0"/>
    <n v="0"/>
    <n v="0"/>
    <n v="7"/>
    <n v="0"/>
    <n v="0"/>
    <n v="7"/>
    <n v="11"/>
    <n v="12"/>
    <n v="7"/>
    <n v="10"/>
    <n v="7"/>
    <n v="0"/>
    <n v="0"/>
    <n v="7"/>
    <n v="11"/>
    <n v="12"/>
    <n v="7"/>
    <n v="10"/>
    <n v="2"/>
    <n v="1"/>
    <n v="1"/>
    <n v="0"/>
    <n v="0"/>
    <n v="3"/>
    <n v="0"/>
    <n v="2"/>
    <n v="0"/>
    <n v="1"/>
    <n v="0"/>
    <n v="0"/>
    <n v="0"/>
    <n v="0"/>
    <n v="0"/>
    <n v="2"/>
    <n v="0"/>
    <n v="0"/>
    <n v="3"/>
    <n v="0"/>
    <n v="0"/>
    <n v="3"/>
    <n v="0"/>
    <n v="0"/>
    <n v="2"/>
    <n v="0"/>
    <x v="47"/>
    <n v="5371.9192322212502"/>
    <n v="297.86578343749198"/>
    <n v="400.15577685554899"/>
    <n v="854.08396810747001"/>
    <n v="587.61473878358504"/>
    <n v="410.92421655099901"/>
    <n v="348.13475061228399"/>
    <n v="289.01354001214298"/>
    <n v="696.12993977483495"/>
    <n v="444.98363338474798"/>
    <n v="684.23667238766996"/>
    <n v="667.74436601741104"/>
    <n v="572.53753046585302"/>
    <n v="670.59984423172"/>
    <n v="389.159447500905"/>
    <n v="395.79226550519701"/>
    <n v="261.58770166920198"/>
    <n v="126.854249168067"/>
    <n v="187.386205310066"/>
    <n v="64.840626572107993"/>
    <x v="47"/>
    <x v="0"/>
    <x v="0"/>
    <x v="0"/>
    <x v="0"/>
    <x v="0"/>
    <x v="28"/>
    <n v="34.600455049890897"/>
    <n v="57.460536768376997"/>
    <n v="22.472736635133"/>
    <n v="14.6148261318772"/>
    <n v="0"/>
    <n v="17.4661039108884"/>
    <n v="0"/>
    <n v="0"/>
    <n v="0"/>
    <n v="0"/>
  </r>
  <r>
    <n v="119"/>
    <n v="25"/>
    <n v="0.343029637760703"/>
    <n v="2"/>
    <n v="5"/>
    <n v="8"/>
    <n v="10"/>
    <n v="0"/>
    <n v="0"/>
    <n v="0"/>
    <n v="0"/>
    <n v="1"/>
    <n v="2"/>
    <n v="1"/>
    <n v="2"/>
    <n v="1"/>
    <n v="5"/>
    <n v="4"/>
    <n v="1"/>
    <n v="2"/>
    <n v="0"/>
    <n v="0"/>
    <n v="0"/>
    <n v="0"/>
    <n v="0"/>
    <n v="2"/>
    <n v="11"/>
    <n v="4"/>
    <n v="18"/>
    <n v="20"/>
    <n v="23"/>
    <n v="26"/>
    <n v="28"/>
    <n v="4"/>
    <n v="7"/>
    <n v="3"/>
    <n v="14"/>
    <n v="16"/>
    <n v="19"/>
    <n v="22"/>
    <n v="24"/>
    <n v="3"/>
    <n v="1"/>
    <n v="1"/>
    <n v="1"/>
    <n v="0"/>
    <n v="6"/>
    <n v="0"/>
    <n v="4"/>
    <n v="1"/>
    <n v="1"/>
    <n v="2"/>
    <n v="1"/>
    <n v="1"/>
    <n v="1"/>
    <n v="1"/>
    <n v="0"/>
    <n v="1"/>
    <n v="0"/>
    <n v="0"/>
    <n v="0"/>
    <n v="1"/>
    <n v="0"/>
    <n v="7"/>
    <n v="2"/>
    <n v="0"/>
    <n v="4"/>
    <x v="48"/>
    <n v="13263.469661863601"/>
    <n v="1402.0240090514801"/>
    <n v="1319.8625118498601"/>
    <n v="1246.4532938411701"/>
    <n v="1524.79734775975"/>
    <n v="1523.90072023577"/>
    <n v="1416.0732358709099"/>
    <n v="1486.3732458940999"/>
    <n v="1089.5515179429001"/>
    <n v="1437.6488627803801"/>
    <n v="1036.23726925041"/>
    <n v="1352.4166790557299"/>
    <n v="1474.79932175914"/>
    <n v="921.67146131452705"/>
    <n v="701.09728836565"/>
    <n v="592.20994890793304"/>
    <n v="329.07543924777599"/>
    <n v="306.32705336521502"/>
    <n v="355.06086464083103"/>
    <n v="67.963491802543402"/>
    <x v="48"/>
    <x v="0"/>
    <x v="0"/>
    <x v="0"/>
    <x v="0"/>
    <x v="26"/>
    <x v="29"/>
    <n v="6.7277852501877398"/>
    <n v="18.356176528266001"/>
    <n v="6.9558014191728503"/>
    <n v="48.251497493589298"/>
    <n v="29.576683443395801"/>
    <n v="6.7805835359837303"/>
    <n v="21.699706283055701"/>
    <n v="0"/>
    <n v="0"/>
    <n v="0"/>
  </r>
  <r>
    <n v="1201"/>
    <n v="25"/>
    <n v="0.343029637760703"/>
    <n v="2"/>
    <n v="5"/>
    <n v="11"/>
    <n v="7"/>
    <n v="0"/>
    <n v="0"/>
    <n v="0"/>
    <n v="2"/>
    <n v="2"/>
    <n v="3"/>
    <n v="2"/>
    <n v="3"/>
    <n v="2"/>
    <n v="4"/>
    <n v="3"/>
    <n v="1"/>
    <n v="0"/>
    <n v="0"/>
    <n v="0"/>
    <n v="0"/>
    <n v="0"/>
    <n v="0"/>
    <n v="11"/>
    <n v="1"/>
    <n v="6"/>
    <n v="23"/>
    <n v="25"/>
    <n v="28"/>
    <n v="34"/>
    <n v="30"/>
    <n v="5"/>
    <n v="1"/>
    <n v="4"/>
    <n v="12"/>
    <n v="14"/>
    <n v="17"/>
    <n v="23"/>
    <n v="19"/>
    <n v="2"/>
    <n v="0"/>
    <n v="1"/>
    <n v="1"/>
    <n v="0"/>
    <n v="5"/>
    <n v="2"/>
    <n v="2"/>
    <n v="1"/>
    <n v="0"/>
    <n v="1"/>
    <n v="1"/>
    <n v="1"/>
    <n v="1"/>
    <n v="1"/>
    <n v="1"/>
    <n v="0"/>
    <n v="0"/>
    <n v="1"/>
    <n v="0"/>
    <n v="1"/>
    <n v="3"/>
    <n v="1"/>
    <n v="0"/>
    <n v="2"/>
    <n v="1"/>
    <x v="49"/>
    <n v="16233.472239573"/>
    <n v="1498.87154825316"/>
    <n v="1061.1372826029699"/>
    <n v="2150.9925514434799"/>
    <n v="1509.6475306867101"/>
    <n v="1084.30127748889"/>
    <n v="2196.0060670938701"/>
    <n v="1736.3798370985201"/>
    <n v="1514.8077007295501"/>
    <n v="1248.12195746169"/>
    <n v="1821.91831972672"/>
    <n v="1678.48293711769"/>
    <n v="1783.67971925592"/>
    <n v="1660.1268929134601"/>
    <n v="1108.8697214505901"/>
    <n v="491.957684378392"/>
    <n v="520.60099879892698"/>
    <n v="336.44592571415097"/>
    <n v="488.847010441257"/>
    <n v="67.947510641252407"/>
    <x v="49"/>
    <x v="0"/>
    <x v="0"/>
    <x v="0"/>
    <x v="10"/>
    <x v="27"/>
    <x v="30"/>
    <n v="11.5182171392982"/>
    <n v="19.804493986630501"/>
    <n v="16.024075115763601"/>
    <n v="21.954881054162598"/>
    <n v="17.873282674839899"/>
    <n v="5.6063876782607602"/>
    <n v="0"/>
    <n v="0"/>
    <n v="0"/>
    <n v="0"/>
  </r>
  <r>
    <n v="1202"/>
    <n v="3"/>
    <n v="4.1163556531284298E-2"/>
    <n v="1"/>
    <n v="1"/>
    <n v="0"/>
    <n v="1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2"/>
    <n v="0"/>
    <n v="0"/>
    <n v="2"/>
    <n v="3"/>
    <n v="3"/>
    <n v="2"/>
    <n v="3"/>
    <n v="3"/>
    <n v="0"/>
    <n v="0"/>
    <n v="3"/>
    <n v="4"/>
    <n v="4"/>
    <n v="3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50"/>
    <n v="2453.5817460416702"/>
    <n v="109.104275827827"/>
    <n v="178.054281807168"/>
    <n v="365.25489855109902"/>
    <n v="253.06141369714399"/>
    <n v="178.303202188066"/>
    <n v="41.771087332615302"/>
    <n v="89.613380578855796"/>
    <n v="208.37515027170301"/>
    <n v="265.17422624706899"/>
    <n v="332.67518968094902"/>
    <n v="445.36542419426502"/>
    <n v="407.68934781705798"/>
    <n v="231.55332403394399"/>
    <n v="203.066172882524"/>
    <n v="247.46022267196801"/>
    <n v="108.86877864260499"/>
    <n v="101.69699134619501"/>
    <n v="122.235326484439"/>
    <n v="63.085064905146403"/>
    <x v="50"/>
    <x v="0"/>
    <x v="0"/>
    <x v="0"/>
    <x v="0"/>
    <x v="0"/>
    <x v="1"/>
    <n v="111.590478290242"/>
    <n v="0"/>
    <n v="0"/>
    <n v="0"/>
    <n v="22.453471816074501"/>
    <n v="24.528479965307501"/>
    <n v="0"/>
    <n v="0"/>
    <n v="0"/>
    <n v="0"/>
  </r>
  <r>
    <n v="1203"/>
    <n v="11"/>
    <n v="0.150933040614709"/>
    <n v="1"/>
    <n v="6"/>
    <n v="2"/>
    <n v="2"/>
    <n v="0"/>
    <n v="0"/>
    <n v="0"/>
    <n v="0"/>
    <n v="1"/>
    <n v="1"/>
    <n v="0"/>
    <n v="1"/>
    <n v="0"/>
    <n v="0"/>
    <n v="1"/>
    <n v="0"/>
    <n v="0"/>
    <n v="1"/>
    <n v="0"/>
    <n v="0"/>
    <n v="0"/>
    <n v="0"/>
    <n v="5"/>
    <n v="1"/>
    <n v="1"/>
    <n v="7"/>
    <n v="8"/>
    <n v="13"/>
    <n v="9"/>
    <n v="9"/>
    <n v="8"/>
    <n v="0"/>
    <n v="0"/>
    <n v="8"/>
    <n v="9"/>
    <n v="14"/>
    <n v="10"/>
    <n v="10"/>
    <n v="1"/>
    <n v="0"/>
    <n v="0"/>
    <n v="1"/>
    <n v="0"/>
    <n v="5"/>
    <n v="1"/>
    <n v="3"/>
    <n v="0"/>
    <n v="1"/>
    <n v="0"/>
    <n v="0"/>
    <n v="0"/>
    <n v="0"/>
    <n v="0"/>
    <n v="0"/>
    <n v="0"/>
    <n v="0"/>
    <n v="1"/>
    <n v="0"/>
    <n v="0"/>
    <n v="1"/>
    <n v="0"/>
    <n v="1"/>
    <n v="1"/>
    <n v="0"/>
    <x v="51"/>
    <n v="4978.26183743417"/>
    <n v="636.71422011101095"/>
    <n v="434.31780886518499"/>
    <n v="502.31725630942498"/>
    <n v="410.61134662187402"/>
    <n v="426.97490835425998"/>
    <n v="401.702023129883"/>
    <n v="436.33710854929598"/>
    <n v="756.681260723847"/>
    <n v="397.48525240418297"/>
    <n v="486.48048148083598"/>
    <n v="448.50471606208203"/>
    <n v="648.05757016985001"/>
    <n v="565.427169938058"/>
    <n v="268.31998004844701"/>
    <n v="109.297623810068"/>
    <n v="140.892833949454"/>
    <n v="121.29942860491499"/>
    <n v="130.322112037804"/>
    <n v="67.992850454399701"/>
    <x v="51"/>
    <x v="0"/>
    <x v="0"/>
    <x v="0"/>
    <x v="0"/>
    <x v="28"/>
    <x v="31"/>
    <n v="0"/>
    <n v="13.2156041375122"/>
    <n v="0"/>
    <n v="0"/>
    <n v="22.296309585774299"/>
    <n v="0"/>
    <n v="0"/>
    <n v="37.2689353889876"/>
    <n v="0"/>
    <n v="0"/>
  </r>
  <r>
    <n v="1204"/>
    <n v="14"/>
    <n v="0.192096597145993"/>
    <n v="5"/>
    <n v="2"/>
    <n v="6"/>
    <n v="1"/>
    <n v="0"/>
    <n v="0"/>
    <n v="0"/>
    <n v="1"/>
    <n v="0"/>
    <n v="2"/>
    <n v="1"/>
    <n v="1"/>
    <n v="1"/>
    <n v="1"/>
    <n v="1"/>
    <n v="0"/>
    <n v="1"/>
    <n v="1"/>
    <n v="0"/>
    <n v="0"/>
    <n v="0"/>
    <n v="0"/>
    <n v="6"/>
    <n v="1"/>
    <n v="0"/>
    <n v="9"/>
    <n v="14"/>
    <n v="11"/>
    <n v="15"/>
    <n v="10"/>
    <n v="3"/>
    <n v="0"/>
    <n v="0"/>
    <n v="5"/>
    <n v="10"/>
    <n v="7"/>
    <n v="11"/>
    <n v="6"/>
    <n v="3"/>
    <n v="2"/>
    <n v="0"/>
    <n v="1"/>
    <n v="0"/>
    <n v="6"/>
    <n v="3"/>
    <n v="1"/>
    <n v="2"/>
    <n v="0"/>
    <n v="0"/>
    <n v="0"/>
    <n v="0"/>
    <n v="0"/>
    <n v="0"/>
    <n v="2"/>
    <n v="0"/>
    <n v="0"/>
    <n v="2"/>
    <n v="0"/>
    <n v="0"/>
    <n v="1"/>
    <n v="0"/>
    <n v="0"/>
    <n v="0"/>
    <n v="0"/>
    <x v="52"/>
    <n v="32088.470257703601"/>
    <n v="2126.0143698249399"/>
    <n v="2849.63230477567"/>
    <n v="3084.63421007739"/>
    <n v="3005.0273083224101"/>
    <n v="2265.3658260021998"/>
    <n v="2363.5816517650401"/>
    <n v="2101.5673496474601"/>
    <n v="2939.65375804412"/>
    <n v="3253.3643334277699"/>
    <n v="3820.3073819485999"/>
    <n v="4154.0669082177701"/>
    <n v="4367.7937679787801"/>
    <n v="3817.7419723494399"/>
    <n v="2658.7239294600299"/>
    <n v="2017.6219298599599"/>
    <n v="1101.0713133049901"/>
    <n v="1047.9297937845399"/>
    <n v="1271.9341466697799"/>
    <n v="66.510070896185596"/>
    <x v="52"/>
    <x v="0"/>
    <x v="0"/>
    <x v="0"/>
    <x v="11"/>
    <x v="0"/>
    <x v="32"/>
    <n v="4.7583533317062203"/>
    <n v="3.4017611674966202"/>
    <n v="3.0737412029915299"/>
    <n v="2.6175904188367598"/>
    <n v="2.4072794735726402"/>
    <n v="0"/>
    <n v="2.61934936211679"/>
    <n v="3.7612028421585499"/>
    <n v="0"/>
    <n v="0"/>
  </r>
  <r>
    <n v="1205"/>
    <n v="52"/>
    <n v="0.713501646542261"/>
    <n v="7"/>
    <n v="14"/>
    <n v="17"/>
    <n v="14"/>
    <n v="0"/>
    <n v="0"/>
    <n v="0"/>
    <n v="2"/>
    <n v="4"/>
    <n v="6"/>
    <n v="5"/>
    <n v="4"/>
    <n v="7"/>
    <n v="4"/>
    <n v="4"/>
    <n v="3"/>
    <n v="1"/>
    <n v="0"/>
    <n v="0"/>
    <n v="0"/>
    <n v="0"/>
    <n v="0"/>
    <n v="28"/>
    <n v="2"/>
    <n v="1"/>
    <n v="35"/>
    <n v="42"/>
    <n v="49"/>
    <n v="52"/>
    <n v="49"/>
    <n v="21"/>
    <n v="3"/>
    <n v="1"/>
    <n v="30"/>
    <n v="37"/>
    <n v="44"/>
    <n v="47"/>
    <n v="44"/>
    <n v="12"/>
    <n v="3"/>
    <n v="3"/>
    <n v="3"/>
    <n v="3"/>
    <n v="15"/>
    <n v="4"/>
    <n v="6"/>
    <n v="2"/>
    <n v="3"/>
    <n v="2"/>
    <n v="1"/>
    <n v="1"/>
    <n v="1"/>
    <n v="1"/>
    <n v="0"/>
    <n v="0"/>
    <n v="0"/>
    <n v="3"/>
    <n v="0"/>
    <n v="0"/>
    <n v="10"/>
    <n v="0"/>
    <n v="0"/>
    <n v="6"/>
    <n v="0"/>
    <x v="53"/>
    <n v="67236.067104605507"/>
    <n v="6173.5300455926799"/>
    <n v="7208.2628400246504"/>
    <n v="5950.4097839852102"/>
    <n v="4967.6854566440397"/>
    <n v="3939.0893231447899"/>
    <n v="7238.3495805922303"/>
    <n v="7952.1808936419802"/>
    <n v="8224.9163542466704"/>
    <n v="7153.1048499979097"/>
    <n v="7087.4511027302697"/>
    <n v="7097.9693496238597"/>
    <n v="6823.6839653727902"/>
    <n v="6751.6362286109697"/>
    <n v="5103.86928298374"/>
    <n v="2916.20132640565"/>
    <n v="2519.08519223762"/>
    <n v="1664.71897095752"/>
    <n v="2183.18815981231"/>
    <n v="66.599817267708005"/>
    <x v="53"/>
    <x v="0"/>
    <x v="0"/>
    <x v="0"/>
    <x v="12"/>
    <x v="29"/>
    <x v="33"/>
    <n v="6.2875833269809798"/>
    <n v="4.8632713424918004"/>
    <n v="9.7859602882824301"/>
    <n v="5.6437779139796804"/>
    <n v="5.6354145854574202"/>
    <n v="4.3964521440671698"/>
    <n v="1.4811224511213501"/>
    <n v="0"/>
    <n v="0"/>
    <n v="0"/>
  </r>
  <r>
    <n v="1206"/>
    <n v="4"/>
    <n v="5.4884742041712398E-2"/>
    <n v="0"/>
    <n v="1"/>
    <n v="1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2"/>
    <n v="1"/>
    <n v="0"/>
    <n v="4"/>
    <n v="4"/>
    <n v="5"/>
    <n v="5"/>
    <n v="6"/>
    <n v="1"/>
    <n v="1"/>
    <n v="0"/>
    <n v="2"/>
    <n v="2"/>
    <n v="3"/>
    <n v="3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1"/>
    <x v="54"/>
    <n v="1559.5199279905601"/>
    <n v="74.824753804115005"/>
    <n v="173.28789228892001"/>
    <n v="104.547359726015"/>
    <n v="97.340820433470796"/>
    <n v="96.630024531476906"/>
    <n v="124.923109344076"/>
    <n v="214.97476806666799"/>
    <n v="151.823098277832"/>
    <n v="129.35554808794899"/>
    <n v="182.08624196836999"/>
    <n v="188.845827658519"/>
    <n v="224.60854946875099"/>
    <n v="148.93194015344801"/>
    <n v="104.55723655745"/>
    <n v="46.2408646875055"/>
    <n v="46.842355420795599"/>
    <n v="32.656764264978499"/>
    <n v="43.981689183584002"/>
    <n v="71.326287815771096"/>
    <x v="54"/>
    <x v="0"/>
    <x v="0"/>
    <x v="0"/>
    <x v="0"/>
    <x v="30"/>
    <x v="1"/>
    <n v="46.517087051345499"/>
    <n v="0"/>
    <n v="0"/>
    <n v="0"/>
    <n v="0"/>
    <n v="0"/>
    <n v="0"/>
    <n v="0"/>
    <n v="0"/>
    <n v="0"/>
  </r>
  <r>
    <n v="1207"/>
    <n v="10"/>
    <n v="0.13721185510428099"/>
    <n v="1"/>
    <n v="1"/>
    <n v="6"/>
    <n v="2"/>
    <n v="0"/>
    <n v="0"/>
    <n v="0"/>
    <n v="0"/>
    <n v="0"/>
    <n v="0"/>
    <n v="2"/>
    <n v="1"/>
    <n v="2"/>
    <n v="1"/>
    <n v="0"/>
    <n v="0"/>
    <n v="2"/>
    <n v="0"/>
    <n v="0"/>
    <n v="0"/>
    <n v="0"/>
    <n v="0"/>
    <n v="4"/>
    <n v="2"/>
    <n v="0"/>
    <n v="6"/>
    <n v="7"/>
    <n v="7"/>
    <n v="12"/>
    <n v="8"/>
    <n v="3"/>
    <n v="2"/>
    <n v="0"/>
    <n v="6"/>
    <n v="7"/>
    <n v="7"/>
    <n v="12"/>
    <n v="8"/>
    <n v="1"/>
    <n v="0"/>
    <n v="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2"/>
    <n v="0"/>
    <n v="0"/>
    <n v="1"/>
    <n v="0"/>
    <x v="55"/>
    <n v="9921.1035435673093"/>
    <n v="678.67809688741499"/>
    <n v="898.08949183379605"/>
    <n v="862.93877902356405"/>
    <n v="852.353344133684"/>
    <n v="1051.69739732669"/>
    <n v="1649.02778707469"/>
    <n v="995.23168534343995"/>
    <n v="1087.6806558549699"/>
    <n v="906.795482859907"/>
    <n v="1020.66980577256"/>
    <n v="924.50578170215294"/>
    <n v="792.03055309430499"/>
    <n v="641.11105040490997"/>
    <n v="564.69880268237296"/>
    <n v="362.86244837190799"/>
    <n v="203.68414129134399"/>
    <n v="221.193251831711"/>
    <n v="304.08331155866102"/>
    <n v="70.777403557732796"/>
    <x v="55"/>
    <x v="0"/>
    <x v="0"/>
    <x v="0"/>
    <x v="0"/>
    <x v="0"/>
    <x v="1"/>
    <n v="20.095823208340001"/>
    <n v="9.1938750093330608"/>
    <n v="22.055689930129301"/>
    <n v="9.7974878295051102"/>
    <n v="0"/>
    <n v="0"/>
    <n v="31.1958435084975"/>
    <n v="0"/>
    <n v="0"/>
    <n v="0"/>
  </r>
  <r>
    <n v="1208"/>
    <n v="8"/>
    <n v="0.109769484083425"/>
    <n v="1"/>
    <n v="3"/>
    <n v="2"/>
    <n v="2"/>
    <n v="0"/>
    <n v="0"/>
    <n v="0"/>
    <n v="0"/>
    <n v="0"/>
    <n v="0"/>
    <n v="1"/>
    <n v="2"/>
    <n v="2"/>
    <n v="0"/>
    <n v="1"/>
    <n v="0"/>
    <n v="0"/>
    <n v="0"/>
    <n v="0"/>
    <n v="0"/>
    <n v="0"/>
    <n v="0"/>
    <n v="5"/>
    <n v="0"/>
    <n v="0"/>
    <n v="5"/>
    <n v="6"/>
    <n v="8"/>
    <n v="7"/>
    <n v="7"/>
    <n v="3"/>
    <n v="0"/>
    <n v="0"/>
    <n v="3"/>
    <n v="4"/>
    <n v="6"/>
    <n v="5"/>
    <n v="5"/>
    <n v="1"/>
    <n v="0"/>
    <n v="1"/>
    <n v="0"/>
    <n v="0"/>
    <n v="2"/>
    <n v="0"/>
    <n v="1"/>
    <n v="0"/>
    <n v="1"/>
    <n v="0"/>
    <n v="0"/>
    <n v="0"/>
    <n v="0"/>
    <n v="0"/>
    <n v="1"/>
    <n v="0"/>
    <n v="0"/>
    <n v="0"/>
    <n v="0"/>
    <n v="0"/>
    <n v="2"/>
    <n v="0"/>
    <n v="0"/>
    <n v="2"/>
    <n v="0"/>
    <x v="56"/>
    <n v="3788.66842736527"/>
    <n v="566.85334843547002"/>
    <n v="444.97286077792398"/>
    <n v="323.14284007606398"/>
    <n v="303.54862465187301"/>
    <n v="241.39715920869401"/>
    <n v="356.044795845978"/>
    <n v="375.16677019494699"/>
    <n v="488.17325521550799"/>
    <n v="467.94317854874703"/>
    <n v="511.42869345652201"/>
    <n v="332.715915585061"/>
    <n v="269.74140994957003"/>
    <n v="442.50862470836802"/>
    <n v="278.19844416378402"/>
    <n v="186.62660206543401"/>
    <n v="176.19538577429299"/>
    <n v="3.4312481503727899"/>
    <n v="36.1071680167151"/>
    <n v="65.274642953764797"/>
    <x v="56"/>
    <x v="0"/>
    <x v="0"/>
    <x v="0"/>
    <x v="0"/>
    <x v="0"/>
    <x v="1"/>
    <n v="26.654812724495098"/>
    <n v="40.969061263241102"/>
    <n v="42.740231970101298"/>
    <n v="0"/>
    <n v="30.0556707136044"/>
    <n v="0"/>
    <n v="0"/>
    <n v="0"/>
    <n v="0"/>
    <n v="0"/>
  </r>
  <r>
    <n v="1209"/>
    <n v="62"/>
    <n v="0.85071350164654203"/>
    <n v="13"/>
    <n v="20"/>
    <n v="15"/>
    <n v="14"/>
    <n v="0"/>
    <n v="0"/>
    <n v="0"/>
    <n v="2"/>
    <n v="6"/>
    <n v="7"/>
    <n v="8"/>
    <n v="11"/>
    <n v="3"/>
    <n v="5"/>
    <n v="5"/>
    <n v="2"/>
    <n v="1"/>
    <n v="0"/>
    <n v="0"/>
    <n v="0"/>
    <n v="0"/>
    <n v="0"/>
    <n v="39"/>
    <n v="0"/>
    <n v="0"/>
    <n v="40"/>
    <n v="53"/>
    <n v="60"/>
    <n v="55"/>
    <n v="54"/>
    <n v="35"/>
    <n v="0"/>
    <n v="1"/>
    <n v="37"/>
    <n v="50"/>
    <n v="57"/>
    <n v="52"/>
    <n v="51"/>
    <n v="11"/>
    <n v="2"/>
    <n v="4"/>
    <n v="4"/>
    <n v="1"/>
    <n v="19"/>
    <n v="9"/>
    <n v="7"/>
    <n v="2"/>
    <n v="1"/>
    <n v="5"/>
    <n v="2"/>
    <n v="2"/>
    <n v="2"/>
    <n v="2"/>
    <n v="4"/>
    <n v="0"/>
    <n v="0"/>
    <n v="7"/>
    <n v="0"/>
    <n v="0"/>
    <n v="11"/>
    <n v="0"/>
    <n v="0"/>
    <n v="7"/>
    <n v="0"/>
    <x v="57"/>
    <n v="45993.569377680396"/>
    <n v="3537.0221854750698"/>
    <n v="3575.3887009036198"/>
    <n v="3738.5847811149401"/>
    <n v="3776.7488748451601"/>
    <n v="2918.6763170681802"/>
    <n v="4802.6603224074397"/>
    <n v="4299.6274442645799"/>
    <n v="3910.9604122180099"/>
    <n v="5175.2350936354496"/>
    <n v="5578.05052011517"/>
    <n v="5145.6372839494898"/>
    <n v="5670.5975750543703"/>
    <n v="4715.3755341225897"/>
    <n v="3369.8573099157202"/>
    <n v="2543.5546619148099"/>
    <n v="1457.3979764614401"/>
    <n v="907.860066739991"/>
    <n v="1142.9038146804601"/>
    <n v="69.407347641784895"/>
    <x v="57"/>
    <x v="0"/>
    <x v="0"/>
    <x v="0"/>
    <x v="13"/>
    <x v="31"/>
    <x v="34"/>
    <n v="18.6062632255999"/>
    <n v="28.1260837252035"/>
    <n v="5.7968381063295604"/>
    <n v="8.9637051187854198"/>
    <n v="9.7169693938518193"/>
    <n v="3.5269651452577699"/>
    <n v="2.12072186565746"/>
    <n v="0"/>
    <n v="0"/>
    <n v="0"/>
  </r>
  <r>
    <n v="121"/>
    <n v="15"/>
    <n v="0.205817782656422"/>
    <n v="3"/>
    <n v="3"/>
    <n v="5"/>
    <n v="4"/>
    <n v="0"/>
    <n v="0"/>
    <n v="0"/>
    <n v="0"/>
    <n v="0"/>
    <n v="2"/>
    <n v="4"/>
    <n v="1"/>
    <n v="1"/>
    <n v="1"/>
    <n v="2"/>
    <n v="1"/>
    <n v="0"/>
    <n v="0"/>
    <n v="0"/>
    <n v="0"/>
    <n v="0"/>
    <n v="0"/>
    <n v="7"/>
    <n v="0"/>
    <n v="0"/>
    <n v="7"/>
    <n v="10"/>
    <n v="10"/>
    <n v="12"/>
    <n v="11"/>
    <n v="5"/>
    <n v="0"/>
    <n v="0"/>
    <n v="5"/>
    <n v="8"/>
    <n v="8"/>
    <n v="10"/>
    <n v="9"/>
    <n v="2"/>
    <n v="0"/>
    <n v="1"/>
    <n v="1"/>
    <n v="0"/>
    <n v="3"/>
    <n v="0"/>
    <n v="1"/>
    <n v="0"/>
    <n v="2"/>
    <n v="3"/>
    <n v="0"/>
    <n v="0"/>
    <n v="0"/>
    <n v="0"/>
    <n v="0"/>
    <n v="0"/>
    <n v="0"/>
    <n v="2"/>
    <n v="0"/>
    <n v="0"/>
    <n v="2"/>
    <n v="0"/>
    <n v="0"/>
    <n v="2"/>
    <n v="0"/>
    <x v="58"/>
    <n v="6650.7152061270399"/>
    <n v="568.32092002988998"/>
    <n v="483.956730636153"/>
    <n v="642.05719582359097"/>
    <n v="580.46561816347401"/>
    <n v="868.06334024066905"/>
    <n v="622.40661823451399"/>
    <n v="499.15701835787303"/>
    <n v="464.50626770636501"/>
    <n v="543.80527404212"/>
    <n v="805.77977539939695"/>
    <n v="519.96727494675599"/>
    <n v="992.10947401670398"/>
    <n v="754.45454501916697"/>
    <n v="685.89275156028702"/>
    <n v="451.75015013133299"/>
    <n v="302.389563452647"/>
    <n v="178.06660076755901"/>
    <n v="210.677230319361"/>
    <n v="65.370834709403098"/>
    <x v="58"/>
    <x v="0"/>
    <x v="0"/>
    <x v="0"/>
    <x v="0"/>
    <x v="0"/>
    <x v="35"/>
    <n v="80.135104844547698"/>
    <n v="21.528234805911001"/>
    <n v="18.388935299707001"/>
    <n v="12.4103387864797"/>
    <n v="38.463959105980202"/>
    <n v="10.0795328155808"/>
    <n v="0"/>
    <n v="0"/>
    <n v="0"/>
    <n v="0"/>
  </r>
  <r>
    <n v="1210"/>
    <n v="6"/>
    <n v="8.2327113062568597E-2"/>
    <n v="1"/>
    <n v="0"/>
    <n v="3"/>
    <n v="2"/>
    <n v="0"/>
    <n v="0"/>
    <n v="0"/>
    <n v="0"/>
    <n v="1"/>
    <n v="0"/>
    <n v="2"/>
    <n v="0"/>
    <n v="0"/>
    <n v="1"/>
    <n v="0"/>
    <n v="2"/>
    <n v="0"/>
    <n v="0"/>
    <n v="0"/>
    <n v="0"/>
    <n v="0"/>
    <n v="0"/>
    <n v="5"/>
    <n v="0"/>
    <n v="0"/>
    <n v="5"/>
    <n v="6"/>
    <n v="5"/>
    <n v="8"/>
    <n v="7"/>
    <n v="3"/>
    <n v="0"/>
    <n v="0"/>
    <n v="3"/>
    <n v="4"/>
    <n v="3"/>
    <n v="6"/>
    <n v="5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2"/>
    <n v="0"/>
    <n v="0"/>
    <n v="2"/>
    <n v="0"/>
    <x v="59"/>
    <n v="8852.2746581783194"/>
    <n v="956.674291039271"/>
    <n v="1025.54237470723"/>
    <n v="970.21584566720196"/>
    <n v="570.08452907558603"/>
    <n v="498.42995207302198"/>
    <n v="737.10049564526696"/>
    <n v="766.33622129268804"/>
    <n v="1075.47608739781"/>
    <n v="1087.6321832778599"/>
    <n v="1110.48550185811"/>
    <n v="1098.69033365785"/>
    <n v="1120.83016254064"/>
    <n v="787.20919135949498"/>
    <n v="636.47008054368496"/>
    <n v="602.75216984122903"/>
    <n v="421.69589108317803"/>
    <n v="243.77995032570701"/>
    <n v="341.05074786669098"/>
    <n v="63.0034687297617"/>
    <x v="59"/>
    <x v="0"/>
    <x v="0"/>
    <x v="0"/>
    <x v="0"/>
    <x v="32"/>
    <x v="1"/>
    <n v="26.098205258082601"/>
    <n v="0"/>
    <n v="0"/>
    <n v="9.0050702897674793"/>
    <n v="0"/>
    <n v="17.843916650730598"/>
    <n v="0"/>
    <n v="0"/>
    <n v="0"/>
    <n v="0"/>
  </r>
  <r>
    <n v="1211"/>
    <n v="10"/>
    <n v="0.13721185510428099"/>
    <n v="1"/>
    <n v="4"/>
    <n v="3"/>
    <n v="2"/>
    <n v="0"/>
    <n v="0"/>
    <n v="0"/>
    <n v="0"/>
    <n v="0"/>
    <n v="1"/>
    <n v="3"/>
    <n v="0"/>
    <n v="1"/>
    <n v="1"/>
    <n v="1"/>
    <n v="1"/>
    <n v="0"/>
    <n v="0"/>
    <n v="0"/>
    <n v="0"/>
    <n v="0"/>
    <n v="0"/>
    <n v="5"/>
    <n v="1"/>
    <n v="0"/>
    <n v="8"/>
    <n v="9"/>
    <n v="12"/>
    <n v="11"/>
    <n v="10"/>
    <n v="2"/>
    <n v="0"/>
    <n v="0"/>
    <n v="4"/>
    <n v="5"/>
    <n v="8"/>
    <n v="7"/>
    <n v="6"/>
    <n v="2"/>
    <n v="1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x v="60"/>
    <n v="8873.8322690872192"/>
    <n v="761.485715202704"/>
    <n v="613.75905370896305"/>
    <n v="1155.60542078206"/>
    <n v="846.70461576253899"/>
    <n v="602.27862036740999"/>
    <n v="861.03168895982697"/>
    <n v="1149.5462063385801"/>
    <n v="760.67327803705803"/>
    <n v="682.99872533658902"/>
    <n v="867.53399667976896"/>
    <n v="1163.6000474561899"/>
    <n v="1306.2846387924301"/>
    <n v="633.180451356822"/>
    <n v="735.20668341382896"/>
    <n v="423.800421420904"/>
    <n v="483.91258247487502"/>
    <n v="104.421278112026"/>
    <n v="374.81505274479798"/>
    <n v="65.601672439647501"/>
    <x v="60"/>
    <x v="0"/>
    <x v="0"/>
    <x v="0"/>
    <x v="0"/>
    <x v="0"/>
    <x v="36"/>
    <n v="26.097254581486599"/>
    <n v="0"/>
    <n v="14.641315758052"/>
    <n v="11.526925789965601"/>
    <n v="8.5940182125821902"/>
    <n v="7.6552993911375298"/>
    <n v="0"/>
    <n v="0"/>
    <n v="0"/>
    <n v="0"/>
  </r>
  <r>
    <n v="1212"/>
    <n v="5"/>
    <n v="6.8605927552140497E-2"/>
    <n v="1"/>
    <n v="3"/>
    <n v="0"/>
    <n v="1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4"/>
    <n v="0"/>
    <n v="0"/>
    <n v="4"/>
    <n v="5"/>
    <n v="7"/>
    <n v="4"/>
    <n v="5"/>
    <n v="3"/>
    <n v="0"/>
    <n v="0"/>
    <n v="3"/>
    <n v="4"/>
    <n v="6"/>
    <n v="3"/>
    <n v="4"/>
    <n v="2"/>
    <n v="0"/>
    <n v="2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x v="61"/>
    <n v="4709.7891042931997"/>
    <n v="432.981092139829"/>
    <n v="467.80944318587098"/>
    <n v="311.54164392900401"/>
    <n v="518.97470841922404"/>
    <n v="390.27971909690302"/>
    <n v="262.04303686130402"/>
    <n v="164.242764668457"/>
    <n v="699.82368094772698"/>
    <n v="418.40087452133002"/>
    <n v="481.70758245268399"/>
    <n v="849.65761607127399"/>
    <n v="443.57095136815502"/>
    <n v="481.08816988614501"/>
    <n v="284.86114983424198"/>
    <n v="282.58868782721203"/>
    <n v="190.23889315656601"/>
    <n v="123.721866200447"/>
    <n v="127.971776856604"/>
    <n v="67.947581608060901"/>
    <x v="61"/>
    <x v="0"/>
    <x v="0"/>
    <x v="0"/>
    <x v="0"/>
    <x v="33"/>
    <x v="37"/>
    <n v="60.885482658466898"/>
    <n v="0"/>
    <n v="0"/>
    <n v="0"/>
    <n v="0"/>
    <n v="0"/>
    <n v="20.786210565864899"/>
    <n v="0"/>
    <n v="0"/>
    <n v="0"/>
  </r>
  <r>
    <n v="1213"/>
    <n v="20"/>
    <n v="0.27442371020856199"/>
    <n v="1"/>
    <n v="8"/>
    <n v="7"/>
    <n v="4"/>
    <n v="0"/>
    <n v="0"/>
    <n v="0"/>
    <n v="1"/>
    <n v="2"/>
    <n v="3"/>
    <n v="3"/>
    <n v="4"/>
    <n v="0"/>
    <n v="1"/>
    <n v="1"/>
    <n v="0"/>
    <n v="1"/>
    <n v="0"/>
    <n v="0"/>
    <n v="0"/>
    <n v="0"/>
    <n v="0"/>
    <n v="10"/>
    <n v="0"/>
    <n v="1"/>
    <n v="12"/>
    <n v="13"/>
    <n v="20"/>
    <n v="19"/>
    <n v="16"/>
    <n v="12"/>
    <n v="0"/>
    <n v="2"/>
    <n v="15"/>
    <n v="16"/>
    <n v="23"/>
    <n v="22"/>
    <n v="19"/>
    <n v="1"/>
    <n v="0"/>
    <n v="0"/>
    <n v="1"/>
    <n v="0"/>
    <n v="5"/>
    <n v="1"/>
    <n v="4"/>
    <n v="0"/>
    <n v="0"/>
    <n v="0"/>
    <n v="0"/>
    <n v="0"/>
    <n v="0"/>
    <n v="0"/>
    <n v="0"/>
    <n v="0"/>
    <n v="0"/>
    <n v="1"/>
    <n v="0"/>
    <n v="0"/>
    <n v="2"/>
    <n v="0"/>
    <n v="1"/>
    <n v="2"/>
    <n v="0"/>
    <x v="62"/>
    <n v="21318.569565310201"/>
    <n v="1688.4823226635699"/>
    <n v="2078.2282895288399"/>
    <n v="2695.9444092568301"/>
    <n v="1860.5003288134899"/>
    <n v="1128.4406338603601"/>
    <n v="1058.4534029061399"/>
    <n v="1314.73392014406"/>
    <n v="1669.5907017714401"/>
    <n v="2875.1376072632502"/>
    <n v="2553.7361736078901"/>
    <n v="2603.7847669304401"/>
    <n v="3045.9272928846399"/>
    <n v="3208.2647371284602"/>
    <n v="4585.1398360929497"/>
    <n v="3386.7383896868701"/>
    <n v="2794.7808685185601"/>
    <n v="2393.2517185909201"/>
    <n v="3137.81492904483"/>
    <n v="48.3645127806791"/>
    <x v="62"/>
    <x v="0"/>
    <x v="0"/>
    <x v="0"/>
    <x v="14"/>
    <x v="34"/>
    <x v="38"/>
    <n v="22.8183053166475"/>
    <n v="23.957967636954301"/>
    <n v="0"/>
    <n v="3.91583128411895"/>
    <n v="3.8405632166704899"/>
    <n v="0"/>
    <n v="3.11694975924912"/>
    <n v="0"/>
    <n v="0"/>
    <n v="0"/>
  </r>
  <r>
    <n v="1214"/>
    <n v="27"/>
    <n v="0.370472008781559"/>
    <n v="2"/>
    <n v="9"/>
    <n v="11"/>
    <n v="5"/>
    <n v="1"/>
    <n v="0"/>
    <n v="0"/>
    <n v="0"/>
    <n v="0"/>
    <n v="1"/>
    <n v="1"/>
    <n v="1"/>
    <n v="4"/>
    <n v="3"/>
    <n v="6"/>
    <n v="2"/>
    <n v="3"/>
    <n v="1"/>
    <n v="0"/>
    <n v="0"/>
    <n v="0"/>
    <n v="0"/>
    <n v="9"/>
    <n v="9"/>
    <n v="1"/>
    <n v="19"/>
    <n v="21"/>
    <n v="28"/>
    <n v="30"/>
    <n v="24"/>
    <n v="7"/>
    <n v="6"/>
    <n v="2"/>
    <n v="15"/>
    <n v="17"/>
    <n v="24"/>
    <n v="26"/>
    <n v="20"/>
    <n v="3"/>
    <n v="0"/>
    <n v="0"/>
    <n v="2"/>
    <n v="1"/>
    <n v="6"/>
    <n v="2"/>
    <n v="3"/>
    <n v="0"/>
    <n v="1"/>
    <n v="1"/>
    <n v="1"/>
    <n v="1"/>
    <n v="1"/>
    <n v="1"/>
    <n v="0"/>
    <n v="0"/>
    <n v="0"/>
    <n v="1"/>
    <n v="1"/>
    <n v="0"/>
    <n v="2"/>
    <n v="2"/>
    <n v="0"/>
    <n v="1"/>
    <n v="1"/>
    <x v="63"/>
    <n v="41379.118290844301"/>
    <n v="3789.564819017"/>
    <n v="3825.1580307460799"/>
    <n v="3621.70086039529"/>
    <n v="6984.7667678561302"/>
    <n v="11788.2163094509"/>
    <n v="4505.1930422380601"/>
    <n v="4148.5476038701099"/>
    <n v="3817.6430312284601"/>
    <n v="2626.5735036477599"/>
    <n v="2376.9705504979202"/>
    <n v="2187.9453219132001"/>
    <n v="1607.6491839585301"/>
    <n v="1335.6129761831701"/>
    <n v="891.13113235228104"/>
    <n v="729.34230877620905"/>
    <n v="591.39550642040695"/>
    <n v="469.89602700795598"/>
    <n v="526.97436181443095"/>
    <n v="74.123871010124901"/>
    <x v="63"/>
    <x v="1"/>
    <x v="0"/>
    <x v="0"/>
    <x v="0"/>
    <x v="0"/>
    <x v="39"/>
    <n v="2.4104821626419701"/>
    <n v="2.6194172472909698"/>
    <n v="15.228966539275699"/>
    <n v="12.621107145696699"/>
    <n v="27.422988773565098"/>
    <n v="12.4405250844303"/>
    <n v="22.461596686288601"/>
    <n v="11.221693011222101"/>
    <n v="0"/>
    <n v="0"/>
  </r>
  <r>
    <n v="1215"/>
    <n v="24"/>
    <n v="0.329308452250274"/>
    <n v="1"/>
    <n v="3"/>
    <n v="11"/>
    <n v="9"/>
    <n v="0"/>
    <n v="0"/>
    <n v="0"/>
    <n v="1"/>
    <n v="0"/>
    <n v="3"/>
    <n v="4"/>
    <n v="3"/>
    <n v="1"/>
    <n v="4"/>
    <n v="1"/>
    <n v="0"/>
    <n v="0"/>
    <n v="0"/>
    <n v="0"/>
    <n v="0"/>
    <n v="0"/>
    <n v="0"/>
    <n v="14"/>
    <n v="1"/>
    <n v="2"/>
    <n v="17"/>
    <n v="18"/>
    <n v="20"/>
    <n v="28"/>
    <n v="26"/>
    <n v="7"/>
    <n v="0"/>
    <n v="3"/>
    <n v="11"/>
    <n v="12"/>
    <n v="14"/>
    <n v="22"/>
    <n v="20"/>
    <n v="6"/>
    <n v="1"/>
    <n v="1"/>
    <n v="2"/>
    <n v="2"/>
    <n v="2"/>
    <n v="1"/>
    <n v="0"/>
    <n v="1"/>
    <n v="0"/>
    <n v="2"/>
    <n v="0"/>
    <n v="0"/>
    <n v="0"/>
    <n v="0"/>
    <n v="0"/>
    <n v="0"/>
    <n v="0"/>
    <n v="0"/>
    <n v="0"/>
    <n v="2"/>
    <n v="7"/>
    <n v="0"/>
    <n v="2"/>
    <n v="2"/>
    <n v="0"/>
    <x v="64"/>
    <n v="29158.428295872302"/>
    <n v="2927.0568427774901"/>
    <n v="3013.8009225896799"/>
    <n v="2075.3872513021101"/>
    <n v="3038.8642224682699"/>
    <n v="2855.2448851490099"/>
    <n v="3225.2239940633099"/>
    <n v="3157.2148338892598"/>
    <n v="3875.60545838502"/>
    <n v="2995.5712645533599"/>
    <n v="2163.3764659511098"/>
    <n v="3404.54303422666"/>
    <n v="2567.6570983974202"/>
    <n v="1875.1270387888501"/>
    <n v="1555.75774611373"/>
    <n v="1220.39482038143"/>
    <n v="936.64142888334004"/>
    <n v="686.42048618190904"/>
    <n v="506.33921594253701"/>
    <n v="69.292469094599198"/>
    <x v="64"/>
    <x v="0"/>
    <x v="0"/>
    <x v="0"/>
    <x v="15"/>
    <x v="0"/>
    <x v="40"/>
    <n v="12.6693944202477"/>
    <n v="7.7407260161361"/>
    <n v="3.3382614255685201"/>
    <n v="18.489615945052101"/>
    <n v="2.93725175433757"/>
    <n v="0"/>
    <n v="0"/>
    <n v="0"/>
    <n v="0"/>
    <n v="0"/>
  </r>
  <r>
    <n v="1216"/>
    <n v="40"/>
    <n v="0.54884742041712398"/>
    <n v="8"/>
    <n v="7"/>
    <n v="12"/>
    <n v="13"/>
    <n v="0"/>
    <n v="0"/>
    <n v="0"/>
    <n v="0"/>
    <n v="1"/>
    <n v="4"/>
    <n v="3"/>
    <n v="5"/>
    <n v="4"/>
    <n v="5"/>
    <n v="2"/>
    <n v="6"/>
    <n v="3"/>
    <n v="1"/>
    <n v="1"/>
    <n v="0"/>
    <n v="0"/>
    <n v="0"/>
    <n v="15"/>
    <n v="4"/>
    <n v="11"/>
    <n v="30"/>
    <n v="38"/>
    <n v="37"/>
    <n v="42"/>
    <n v="43"/>
    <n v="13"/>
    <n v="3"/>
    <n v="12"/>
    <n v="28"/>
    <n v="36"/>
    <n v="35"/>
    <n v="40"/>
    <n v="41"/>
    <n v="5"/>
    <n v="2"/>
    <n v="0"/>
    <n v="2"/>
    <n v="1"/>
    <n v="11"/>
    <n v="7"/>
    <n v="1"/>
    <n v="1"/>
    <n v="2"/>
    <n v="5"/>
    <n v="0"/>
    <n v="0"/>
    <n v="0"/>
    <n v="0"/>
    <n v="2"/>
    <n v="0"/>
    <n v="0"/>
    <n v="2"/>
    <n v="0"/>
    <n v="3"/>
    <n v="7"/>
    <n v="2"/>
    <n v="4"/>
    <n v="6"/>
    <n v="1"/>
    <x v="65"/>
    <n v="34310.7655649558"/>
    <n v="3880.36628514011"/>
    <n v="4133.6671304892698"/>
    <n v="3639.4746301906998"/>
    <n v="3815.2706278505102"/>
    <n v="4082.645801394"/>
    <n v="4216.5865921616196"/>
    <n v="3383.2225688261101"/>
    <n v="3579.8028423542401"/>
    <n v="3296.88291186788"/>
    <n v="3639.23650454481"/>
    <n v="3313.6028088644298"/>
    <n v="2794.4593366645299"/>
    <n v="2189.0555704276499"/>
    <n v="1835.180009014"/>
    <n v="1409.87754893957"/>
    <n v="884.36622520021604"/>
    <n v="545.61760350224597"/>
    <n v="956.24621337897804"/>
    <n v="66.499452200486203"/>
    <x v="65"/>
    <x v="0"/>
    <x v="0"/>
    <x v="0"/>
    <x v="0"/>
    <x v="35"/>
    <x v="41"/>
    <n v="8.8672853735452595"/>
    <n v="13.9672496508544"/>
    <n v="12.1326723057136"/>
    <n v="13.739145542631899"/>
    <n v="6.0357264143115499"/>
    <n v="21.471058538148601"/>
    <n v="13.7045401703253"/>
    <n v="5.4490567415088398"/>
    <n v="7.0928145550806398"/>
    <n v="0"/>
  </r>
  <r>
    <n v="1217"/>
    <n v="24"/>
    <n v="0.329308452250274"/>
    <n v="1"/>
    <n v="9"/>
    <n v="8"/>
    <n v="6"/>
    <n v="0"/>
    <n v="0"/>
    <n v="0"/>
    <n v="1"/>
    <n v="4"/>
    <n v="2"/>
    <n v="2"/>
    <n v="1"/>
    <n v="0"/>
    <n v="2"/>
    <n v="4"/>
    <n v="5"/>
    <n v="1"/>
    <n v="0"/>
    <n v="0"/>
    <n v="0"/>
    <n v="0"/>
    <n v="0"/>
    <n v="13"/>
    <n v="3"/>
    <n v="1"/>
    <n v="19"/>
    <n v="20"/>
    <n v="28"/>
    <n v="27"/>
    <n v="25"/>
    <n v="8"/>
    <n v="1"/>
    <n v="0"/>
    <n v="11"/>
    <n v="12"/>
    <n v="20"/>
    <n v="19"/>
    <n v="17"/>
    <n v="7"/>
    <n v="0"/>
    <n v="2"/>
    <n v="2"/>
    <n v="3"/>
    <n v="6"/>
    <n v="0"/>
    <n v="3"/>
    <n v="2"/>
    <n v="1"/>
    <n v="1"/>
    <n v="0"/>
    <n v="0"/>
    <n v="0"/>
    <n v="0"/>
    <n v="1"/>
    <n v="0"/>
    <n v="0"/>
    <n v="0"/>
    <n v="0"/>
    <n v="0"/>
    <n v="3"/>
    <n v="2"/>
    <n v="0"/>
    <n v="2"/>
    <n v="1"/>
    <x v="66"/>
    <n v="43005.216075833501"/>
    <n v="2592.0517315794"/>
    <n v="2672.8146352857798"/>
    <n v="2356.3780088312601"/>
    <n v="6582.3504373126298"/>
    <n v="8757.3507973331398"/>
    <n v="4646.5018324753"/>
    <n v="3674.7592013797998"/>
    <n v="3604.8191466008502"/>
    <n v="3184.89636082163"/>
    <n v="3140.2710994025701"/>
    <n v="3217.6615705811801"/>
    <n v="3118.4232408655998"/>
    <n v="3078.1823890608098"/>
    <n v="2241.7551836682001"/>
    <n v="1545.76489137356"/>
    <n v="1106.0309222380999"/>
    <n v="617.35990900060995"/>
    <n v="742.48646067746699"/>
    <n v="75.607108957743094"/>
    <x v="66"/>
    <x v="0"/>
    <x v="0"/>
    <x v="0"/>
    <x v="16"/>
    <x v="36"/>
    <x v="42"/>
    <n v="5.4425334842322197"/>
    <n v="2.7740642715542201"/>
    <n v="0"/>
    <n v="6.3688768793894797"/>
    <n v="12.4313881751011"/>
    <n v="16.033744023188198"/>
    <n v="3.2486703957302301"/>
    <n v="0"/>
    <n v="0"/>
    <n v="0"/>
  </r>
  <r>
    <n v="1218"/>
    <n v="6"/>
    <n v="8.2327113062568597E-2"/>
    <n v="0"/>
    <n v="3"/>
    <n v="2"/>
    <n v="1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3"/>
    <n v="0"/>
    <n v="1"/>
    <n v="4"/>
    <n v="4"/>
    <n v="7"/>
    <n v="6"/>
    <n v="5"/>
    <n v="2"/>
    <n v="0"/>
    <n v="1"/>
    <n v="4"/>
    <n v="4"/>
    <n v="7"/>
    <n v="6"/>
    <n v="5"/>
    <n v="0"/>
    <n v="0"/>
    <n v="0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x v="67"/>
    <n v="15923.1125378865"/>
    <n v="1384.4487314482799"/>
    <n v="1770.88325441594"/>
    <n v="1581.68951591788"/>
    <n v="1239.3494920120199"/>
    <n v="574.91624307722896"/>
    <n v="1838.7256137130501"/>
    <n v="2085.1600506463601"/>
    <n v="1976.75142570599"/>
    <n v="2147.8745134600899"/>
    <n v="1539.79836195332"/>
    <n v="1766.73078365321"/>
    <n v="1544.6761210531399"/>
    <n v="1209.12993261213"/>
    <n v="944.99774152608302"/>
    <n v="435.117806136745"/>
    <n v="288.72719314223298"/>
    <n v="284.60749951778001"/>
    <n v="373.82194769684401"/>
    <n v="69.268852606376896"/>
    <x v="67"/>
    <x v="0"/>
    <x v="0"/>
    <x v="0"/>
    <x v="0"/>
    <x v="37"/>
    <x v="43"/>
    <n v="0"/>
    <n v="0"/>
    <n v="0"/>
    <n v="0"/>
    <n v="0"/>
    <n v="0"/>
    <n v="8.2704097634872191"/>
    <n v="0"/>
    <n v="0"/>
    <n v="0"/>
  </r>
  <r>
    <n v="1219"/>
    <n v="58"/>
    <n v="0.79582875960483002"/>
    <n v="3"/>
    <n v="15"/>
    <n v="22"/>
    <n v="18"/>
    <n v="0"/>
    <n v="0"/>
    <n v="0"/>
    <n v="0"/>
    <n v="5"/>
    <n v="8"/>
    <n v="9"/>
    <n v="3"/>
    <n v="5"/>
    <n v="9"/>
    <n v="5"/>
    <n v="2"/>
    <n v="0"/>
    <n v="0"/>
    <n v="0"/>
    <n v="0"/>
    <n v="0"/>
    <n v="0"/>
    <n v="38"/>
    <n v="2"/>
    <n v="3"/>
    <n v="45"/>
    <n v="48"/>
    <n v="60"/>
    <n v="67"/>
    <n v="63"/>
    <n v="26"/>
    <n v="1"/>
    <n v="3"/>
    <n v="31"/>
    <n v="34"/>
    <n v="46"/>
    <n v="53"/>
    <n v="49"/>
    <n v="7"/>
    <n v="1"/>
    <n v="2"/>
    <n v="3"/>
    <n v="1"/>
    <n v="9"/>
    <n v="2"/>
    <n v="5"/>
    <n v="1"/>
    <n v="1"/>
    <n v="1"/>
    <n v="0"/>
    <n v="0"/>
    <n v="0"/>
    <n v="0"/>
    <n v="0"/>
    <n v="0"/>
    <n v="1"/>
    <n v="1"/>
    <n v="0"/>
    <n v="0"/>
    <n v="15"/>
    <n v="1"/>
    <n v="1"/>
    <n v="6"/>
    <n v="0"/>
    <x v="68"/>
    <n v="30548.999530224399"/>
    <n v="2466.3813271087402"/>
    <n v="2954.9068644222598"/>
    <n v="2469.2040078079999"/>
    <n v="2830.6660576549798"/>
    <n v="1942.6452390373199"/>
    <n v="2932.0635886100799"/>
    <n v="3611.54862301911"/>
    <n v="3322.0542546398901"/>
    <n v="3441.8432947411202"/>
    <n v="3072.8073076455298"/>
    <n v="3469.46960946735"/>
    <n v="3002.1371827477101"/>
    <n v="2923.7643726613101"/>
    <n v="2234.1977279151201"/>
    <n v="1395.90581345488"/>
    <n v="1078.8016738173001"/>
    <n v="553.57611539721097"/>
    <n v="956.54531552093704"/>
    <n v="68.405761412067605"/>
    <x v="68"/>
    <x v="0"/>
    <x v="0"/>
    <x v="0"/>
    <x v="0"/>
    <x v="38"/>
    <x v="44"/>
    <n v="24.920057680066201"/>
    <n v="9.0305569086053303"/>
    <n v="14.527099498224199"/>
    <n v="29.289177937083402"/>
    <n v="14.4114246925703"/>
    <n v="6.6619207526336197"/>
    <n v="0"/>
    <n v="0"/>
    <n v="0"/>
    <n v="0"/>
  </r>
  <r>
    <n v="122"/>
    <n v="26"/>
    <n v="0.356750823271131"/>
    <n v="2"/>
    <n v="9"/>
    <n v="5"/>
    <n v="10"/>
    <n v="0"/>
    <n v="0"/>
    <n v="0"/>
    <n v="1"/>
    <n v="1"/>
    <n v="0"/>
    <n v="4"/>
    <n v="4"/>
    <n v="1"/>
    <n v="2"/>
    <n v="5"/>
    <n v="2"/>
    <n v="1"/>
    <n v="0"/>
    <n v="1"/>
    <n v="0"/>
    <n v="0"/>
    <n v="0"/>
    <n v="12"/>
    <n v="1"/>
    <n v="1"/>
    <n v="14"/>
    <n v="16"/>
    <n v="23"/>
    <n v="19"/>
    <n v="24"/>
    <n v="13"/>
    <n v="1"/>
    <n v="0"/>
    <n v="14"/>
    <n v="16"/>
    <n v="23"/>
    <n v="19"/>
    <n v="24"/>
    <n v="5"/>
    <n v="1"/>
    <n v="2"/>
    <n v="2"/>
    <n v="0"/>
    <n v="5"/>
    <n v="0"/>
    <n v="1"/>
    <n v="3"/>
    <n v="1"/>
    <n v="2"/>
    <n v="1"/>
    <n v="1"/>
    <n v="1"/>
    <n v="1"/>
    <n v="0"/>
    <n v="0"/>
    <n v="0"/>
    <n v="1"/>
    <n v="0"/>
    <n v="0"/>
    <n v="8"/>
    <n v="1"/>
    <n v="0"/>
    <n v="5"/>
    <n v="1"/>
    <x v="69"/>
    <n v="6364.4562222104396"/>
    <n v="604.02544108315794"/>
    <n v="440.689651822771"/>
    <n v="402.48377319750699"/>
    <n v="548.88025439835701"/>
    <n v="794.35184847349694"/>
    <n v="509.67016923716398"/>
    <n v="331.77590900342699"/>
    <n v="485.91789193106399"/>
    <n v="480.670552788566"/>
    <n v="605.907890429492"/>
    <n v="768.57449399469999"/>
    <n v="1098.9097342058001"/>
    <n v="739.79747774837006"/>
    <n v="714.28163570944002"/>
    <n v="494.21526781491201"/>
    <n v="440.072779505575"/>
    <n v="421.970713450586"/>
    <n v="321.27399437347401"/>
    <n v="62.375412943651902"/>
    <x v="69"/>
    <x v="0"/>
    <x v="0"/>
    <x v="0"/>
    <x v="17"/>
    <x v="39"/>
    <x v="1"/>
    <n v="120.56330467197"/>
    <n v="82.318434172155804"/>
    <n v="20.804270080590399"/>
    <n v="33.008317461954803"/>
    <n v="65.055502609932802"/>
    <n v="18.1998569832074"/>
    <n v="13.517212887013001"/>
    <n v="0"/>
    <n v="20.234097672079798"/>
    <n v="0"/>
  </r>
  <r>
    <n v="1220"/>
    <n v="24"/>
    <n v="0.329308452250274"/>
    <n v="1"/>
    <n v="5"/>
    <n v="6"/>
    <n v="12"/>
    <n v="0"/>
    <n v="0"/>
    <n v="0"/>
    <n v="0"/>
    <n v="4"/>
    <n v="1"/>
    <n v="2"/>
    <n v="1"/>
    <n v="1"/>
    <n v="2"/>
    <n v="3"/>
    <n v="2"/>
    <n v="1"/>
    <n v="0"/>
    <n v="0"/>
    <n v="0"/>
    <n v="0"/>
    <n v="0"/>
    <n v="19"/>
    <n v="0"/>
    <n v="1"/>
    <n v="20"/>
    <n v="21"/>
    <n v="25"/>
    <n v="26"/>
    <n v="32"/>
    <n v="9"/>
    <n v="0"/>
    <n v="0"/>
    <n v="9"/>
    <n v="10"/>
    <n v="14"/>
    <n v="15"/>
    <n v="21"/>
    <n v="4"/>
    <n v="0"/>
    <n v="2"/>
    <n v="1"/>
    <n v="1"/>
    <n v="2"/>
    <n v="1"/>
    <n v="0"/>
    <n v="1"/>
    <n v="0"/>
    <n v="4"/>
    <n v="2"/>
    <n v="2"/>
    <n v="2"/>
    <n v="2"/>
    <n v="1"/>
    <n v="0"/>
    <n v="0"/>
    <n v="1"/>
    <n v="0"/>
    <n v="0"/>
    <n v="10"/>
    <n v="0"/>
    <n v="0"/>
    <n v="4"/>
    <n v="0"/>
    <x v="70"/>
    <n v="5572.7896335554296"/>
    <n v="774.95446896326303"/>
    <n v="475.88402428081702"/>
    <n v="223.90354470876201"/>
    <n v="396.50274743622703"/>
    <n v="491.97546309964503"/>
    <n v="419.80609398849703"/>
    <n v="469.80167978749699"/>
    <n v="703.97130223689805"/>
    <n v="556.52937120520596"/>
    <n v="600.72284418539004"/>
    <n v="674.28867544969705"/>
    <n v="693.55509781720696"/>
    <n v="565.63635834916397"/>
    <n v="578.90073668601599"/>
    <n v="244.92290060756901"/>
    <n v="195.03435003374199"/>
    <n v="119.397915666505"/>
    <n v="174.35252947569001"/>
    <n v="66.659045951919794"/>
    <x v="70"/>
    <x v="0"/>
    <x v="0"/>
    <x v="0"/>
    <x v="0"/>
    <x v="40"/>
    <x v="45"/>
    <n v="42.571154724364803"/>
    <n v="14.205124510366501"/>
    <n v="17.968503582019899"/>
    <n v="33.293223644792498"/>
    <n v="44.491330037527902"/>
    <n v="28.836930278423502"/>
    <n v="17.679202993926101"/>
    <n v="0"/>
    <n v="0"/>
    <n v="0"/>
  </r>
  <r>
    <n v="1221"/>
    <n v="24"/>
    <n v="0.329308452250274"/>
    <n v="4"/>
    <n v="4"/>
    <n v="6"/>
    <n v="10"/>
    <n v="1"/>
    <n v="0"/>
    <n v="0"/>
    <n v="0"/>
    <n v="1"/>
    <n v="2"/>
    <n v="2"/>
    <n v="2"/>
    <n v="0"/>
    <n v="1"/>
    <n v="5"/>
    <n v="3"/>
    <n v="1"/>
    <n v="0"/>
    <n v="0"/>
    <n v="0"/>
    <n v="0"/>
    <n v="0"/>
    <n v="10"/>
    <n v="3"/>
    <n v="0"/>
    <n v="14"/>
    <n v="18"/>
    <n v="18"/>
    <n v="20"/>
    <n v="24"/>
    <n v="10"/>
    <n v="2"/>
    <n v="0"/>
    <n v="12"/>
    <n v="16"/>
    <n v="16"/>
    <n v="18"/>
    <n v="22"/>
    <n v="6"/>
    <n v="4"/>
    <n v="1"/>
    <n v="0"/>
    <n v="1"/>
    <n v="8"/>
    <n v="2"/>
    <n v="1"/>
    <n v="0"/>
    <n v="5"/>
    <n v="5"/>
    <n v="2"/>
    <n v="2"/>
    <n v="2"/>
    <n v="2"/>
    <n v="0"/>
    <n v="0"/>
    <n v="0"/>
    <n v="0"/>
    <n v="0"/>
    <n v="0"/>
    <n v="4"/>
    <n v="3"/>
    <n v="0"/>
    <n v="4"/>
    <n v="2"/>
    <x v="71"/>
    <n v="30848.571724794499"/>
    <n v="2274.71820697469"/>
    <n v="3095.50752927535"/>
    <n v="3646.31026222636"/>
    <n v="3414.2246812496501"/>
    <n v="1935.13647242294"/>
    <n v="1928.3304685708599"/>
    <n v="2842.06768895511"/>
    <n v="3513.5674779815899"/>
    <n v="3535.5434835620699"/>
    <n v="3983.7568561062399"/>
    <n v="3735.00984363101"/>
    <n v="3137.7314131630101"/>
    <n v="2823.2033391519999"/>
    <n v="2017.1715177649"/>
    <n v="1476.19857757161"/>
    <n v="739.35189471075"/>
    <n v="543.78302260064504"/>
    <n v="720.21337740762999"/>
    <n v="68.005577305742094"/>
    <x v="71"/>
    <x v="2"/>
    <x v="0"/>
    <x v="0"/>
    <x v="0"/>
    <x v="41"/>
    <x v="46"/>
    <n v="7.0371300717869296"/>
    <n v="5.6922202648258899"/>
    <n v="0"/>
    <n v="2.5101933579787001"/>
    <n v="13.386845575590799"/>
    <n v="9.5610477920920296"/>
    <n v="3.5420757199173898"/>
    <n v="0"/>
    <n v="0"/>
    <n v="0"/>
  </r>
  <r>
    <n v="1222"/>
    <n v="16"/>
    <n v="0.21953896816685001"/>
    <n v="2"/>
    <n v="6"/>
    <n v="5"/>
    <n v="3"/>
    <n v="0"/>
    <n v="0"/>
    <n v="0"/>
    <n v="2"/>
    <n v="1"/>
    <n v="4"/>
    <n v="2"/>
    <n v="1"/>
    <n v="3"/>
    <n v="0"/>
    <n v="0"/>
    <n v="0"/>
    <n v="0"/>
    <n v="0"/>
    <n v="0"/>
    <n v="0"/>
    <n v="0"/>
    <n v="0"/>
    <n v="12"/>
    <n v="0"/>
    <n v="0"/>
    <n v="12"/>
    <n v="14"/>
    <n v="18"/>
    <n v="17"/>
    <n v="15"/>
    <n v="6"/>
    <n v="0"/>
    <n v="1"/>
    <n v="7"/>
    <n v="9"/>
    <n v="13"/>
    <n v="12"/>
    <n v="10"/>
    <n v="1"/>
    <n v="0"/>
    <n v="1"/>
    <n v="0"/>
    <n v="0"/>
    <n v="4"/>
    <n v="2"/>
    <n v="2"/>
    <n v="0"/>
    <n v="0"/>
    <n v="0"/>
    <n v="0"/>
    <n v="0"/>
    <n v="0"/>
    <n v="0"/>
    <n v="1"/>
    <n v="0"/>
    <n v="0"/>
    <n v="2"/>
    <n v="0"/>
    <n v="0"/>
    <n v="3"/>
    <n v="0"/>
    <n v="0"/>
    <n v="0"/>
    <n v="0"/>
    <x v="72"/>
    <n v="15784.2220822868"/>
    <n v="1467.12891781749"/>
    <n v="1402.77931435911"/>
    <n v="1403.34686490185"/>
    <n v="1157.6266904736101"/>
    <n v="1343.2330191744099"/>
    <n v="1513.0122616828501"/>
    <n v="1620.1182984801901"/>
    <n v="1506.0175964216601"/>
    <n v="1716.03801076745"/>
    <n v="1858.7046028063901"/>
    <n v="1756.79756541039"/>
    <n v="1612.4942603669599"/>
    <n v="1700.1797767028299"/>
    <n v="1466.37364315896"/>
    <n v="777.11197158781397"/>
    <n v="559.23717304868399"/>
    <n v="502.68671776124802"/>
    <n v="589.16706652378502"/>
    <n v="65.8992429045215"/>
    <x v="72"/>
    <x v="0"/>
    <x v="0"/>
    <x v="0"/>
    <x v="18"/>
    <x v="42"/>
    <x v="47"/>
    <n v="12.3447775503565"/>
    <n v="6.6400286582044501"/>
    <n v="17.482130239401499"/>
    <n v="0"/>
    <n v="0"/>
    <n v="0"/>
    <n v="0"/>
    <n v="0"/>
    <n v="0"/>
    <n v="0"/>
  </r>
  <r>
    <n v="1223"/>
    <n v="21"/>
    <n v="0.28814489571898999"/>
    <n v="5"/>
    <n v="6"/>
    <n v="6"/>
    <n v="4"/>
    <n v="0"/>
    <n v="0"/>
    <n v="0"/>
    <n v="0"/>
    <n v="0"/>
    <n v="3"/>
    <n v="3"/>
    <n v="2"/>
    <n v="0"/>
    <n v="5"/>
    <n v="0"/>
    <n v="0"/>
    <n v="2"/>
    <n v="0"/>
    <n v="0"/>
    <n v="0"/>
    <n v="0"/>
    <n v="0"/>
    <n v="12"/>
    <n v="1"/>
    <n v="0"/>
    <n v="13"/>
    <n v="18"/>
    <n v="19"/>
    <n v="19"/>
    <n v="17"/>
    <n v="10"/>
    <n v="0"/>
    <n v="2"/>
    <n v="12"/>
    <n v="17"/>
    <n v="18"/>
    <n v="18"/>
    <n v="16"/>
    <n v="4"/>
    <n v="0"/>
    <n v="3"/>
    <n v="0"/>
    <n v="1"/>
    <n v="7"/>
    <n v="3"/>
    <n v="3"/>
    <n v="1"/>
    <n v="0"/>
    <n v="2"/>
    <n v="1"/>
    <n v="1"/>
    <n v="1"/>
    <n v="1"/>
    <n v="0"/>
    <n v="1"/>
    <n v="0"/>
    <n v="2"/>
    <n v="0"/>
    <n v="0"/>
    <n v="3"/>
    <n v="0"/>
    <n v="0"/>
    <n v="3"/>
    <n v="0"/>
    <x v="73"/>
    <n v="10617.402181818399"/>
    <n v="1177.7653179962799"/>
    <n v="999.78790556409194"/>
    <n v="936.10573598428198"/>
    <n v="999.05224796433504"/>
    <n v="956.74853100809901"/>
    <n v="1132.4801976531101"/>
    <n v="1370.7434809891199"/>
    <n v="1310.37788583254"/>
    <n v="869.737987346968"/>
    <n v="993.42844279971303"/>
    <n v="1167.15518789828"/>
    <n v="1106.14887417625"/>
    <n v="711.52934615001698"/>
    <n v="769.722545372691"/>
    <n v="543.38975958106801"/>
    <n v="238.53041733505"/>
    <n v="258.89003541788998"/>
    <n v="384.85528400657802"/>
    <n v="66.6652187174315"/>
    <x v="73"/>
    <x v="0"/>
    <x v="0"/>
    <x v="0"/>
    <x v="0"/>
    <x v="0"/>
    <x v="48"/>
    <n v="21.885933010859301"/>
    <n v="15.2627728354048"/>
    <n v="0"/>
    <n v="50.330751411836303"/>
    <n v="0"/>
    <n v="0"/>
    <n v="28.1084682005277"/>
    <n v="0"/>
    <n v="0"/>
    <n v="0"/>
  </r>
  <r>
    <n v="1224"/>
    <n v="12"/>
    <n v="0.164654226125137"/>
    <n v="4"/>
    <n v="0"/>
    <n v="4"/>
    <n v="4"/>
    <n v="0"/>
    <n v="0"/>
    <n v="0"/>
    <n v="0"/>
    <n v="1"/>
    <n v="0"/>
    <n v="2"/>
    <n v="1"/>
    <n v="1"/>
    <n v="2"/>
    <n v="1"/>
    <n v="0"/>
    <n v="0"/>
    <n v="0"/>
    <n v="0"/>
    <n v="0"/>
    <n v="0"/>
    <n v="0"/>
    <n v="9"/>
    <n v="0"/>
    <n v="0"/>
    <n v="9"/>
    <n v="13"/>
    <n v="9"/>
    <n v="13"/>
    <n v="13"/>
    <n v="9"/>
    <n v="0"/>
    <n v="0"/>
    <n v="9"/>
    <n v="13"/>
    <n v="9"/>
    <n v="13"/>
    <n v="13"/>
    <n v="4"/>
    <n v="0"/>
    <n v="0"/>
    <n v="2"/>
    <n v="2"/>
    <n v="3"/>
    <n v="2"/>
    <n v="0"/>
    <n v="0"/>
    <n v="1"/>
    <n v="0"/>
    <n v="0"/>
    <n v="0"/>
    <n v="0"/>
    <n v="0"/>
    <n v="2"/>
    <n v="0"/>
    <n v="0"/>
    <n v="3"/>
    <n v="0"/>
    <n v="0"/>
    <n v="3"/>
    <n v="0"/>
    <n v="0"/>
    <n v="3"/>
    <n v="0"/>
    <x v="74"/>
    <n v="5199.1977741389101"/>
    <n v="378.39970270019501"/>
    <n v="389.93527562758601"/>
    <n v="564.39786901742798"/>
    <n v="428.50554961496999"/>
    <n v="345.83401507300499"/>
    <n v="421.60813235244001"/>
    <n v="389.20922996830802"/>
    <n v="543.36503981687895"/>
    <n v="616.47209587915404"/>
    <n v="562.63575480712598"/>
    <n v="713.08468092711598"/>
    <n v="584.97912896054095"/>
    <n v="593.50414673937598"/>
    <n v="505.00292757039699"/>
    <n v="312.99225044526497"/>
    <n v="251.37335242100301"/>
    <n v="252.15931998005999"/>
    <n v="268.570798414347"/>
    <n v="64.013531607688293"/>
    <x v="74"/>
    <x v="0"/>
    <x v="0"/>
    <x v="0"/>
    <x v="0"/>
    <x v="43"/>
    <x v="1"/>
    <n v="51.386242822732001"/>
    <n v="18.403834010686701"/>
    <n v="16.221334374817001"/>
    <n v="35.546976581422697"/>
    <n v="14.0235799021773"/>
    <n v="0"/>
    <n v="0"/>
    <n v="0"/>
    <n v="0"/>
    <n v="0"/>
  </r>
  <r>
    <n v="1225"/>
    <n v="77"/>
    <n v="1.0565312843029599"/>
    <n v="8"/>
    <n v="27"/>
    <n v="19"/>
    <n v="23"/>
    <n v="0"/>
    <n v="0"/>
    <n v="0"/>
    <n v="2"/>
    <n v="11"/>
    <n v="11"/>
    <n v="9"/>
    <n v="10"/>
    <n v="3"/>
    <n v="6"/>
    <n v="3"/>
    <n v="6"/>
    <n v="2"/>
    <n v="1"/>
    <n v="0"/>
    <n v="0"/>
    <n v="0"/>
    <n v="0"/>
    <n v="32"/>
    <n v="3"/>
    <n v="10"/>
    <n v="46"/>
    <n v="54"/>
    <n v="73"/>
    <n v="65"/>
    <n v="69"/>
    <n v="38"/>
    <n v="1"/>
    <n v="3"/>
    <n v="44"/>
    <n v="52"/>
    <n v="71"/>
    <n v="63"/>
    <n v="67"/>
    <n v="15"/>
    <n v="2"/>
    <n v="8"/>
    <n v="1"/>
    <n v="4"/>
    <n v="18"/>
    <n v="4"/>
    <n v="12"/>
    <n v="1"/>
    <n v="1"/>
    <n v="4"/>
    <n v="1"/>
    <n v="1"/>
    <n v="1"/>
    <n v="1"/>
    <n v="1"/>
    <n v="0"/>
    <n v="0"/>
    <n v="7"/>
    <n v="0"/>
    <n v="2"/>
    <n v="10"/>
    <n v="3"/>
    <n v="4"/>
    <n v="7"/>
    <n v="1"/>
    <x v="75"/>
    <n v="68849.260961041"/>
    <n v="6217.56588738138"/>
    <n v="5336.3836518150802"/>
    <n v="5626.7087268431596"/>
    <n v="5132.3816460302896"/>
    <n v="4728.3156303000296"/>
    <n v="7186.0557327331899"/>
    <n v="8482.8859947077999"/>
    <n v="7484.4525492586399"/>
    <n v="6443.3946458637402"/>
    <n v="7688.8353854156503"/>
    <n v="7437.3977567116599"/>
    <n v="8014.0679932351404"/>
    <n v="6251.4736267849103"/>
    <n v="4788.3813008545403"/>
    <n v="3130.9987187993502"/>
    <n v="2510.5993749424101"/>
    <n v="1948.3219688659501"/>
    <n v="1764.0032746649099"/>
    <n v="68.730889965750293"/>
    <x v="75"/>
    <x v="0"/>
    <x v="0"/>
    <x v="0"/>
    <x v="19"/>
    <x v="44"/>
    <x v="49"/>
    <n v="10.6095967877145"/>
    <n v="13.361030662143101"/>
    <n v="4.6559308639054304"/>
    <n v="7.8035225092488396"/>
    <n v="4.0336688962113598"/>
    <n v="7.4868344080244098"/>
    <n v="3.1992456809396899"/>
    <n v="2.08838840762647"/>
    <n v="0"/>
    <n v="0"/>
  </r>
  <r>
    <n v="123"/>
    <n v="5"/>
    <n v="6.8605927552140497E-2"/>
    <n v="2"/>
    <n v="0"/>
    <n v="1"/>
    <n v="2"/>
    <n v="0"/>
    <n v="0"/>
    <n v="0"/>
    <n v="0"/>
    <n v="0"/>
    <n v="0"/>
    <n v="2"/>
    <n v="1"/>
    <n v="0"/>
    <n v="0"/>
    <n v="0"/>
    <n v="1"/>
    <n v="0"/>
    <n v="0"/>
    <n v="0"/>
    <n v="0"/>
    <n v="0"/>
    <n v="0"/>
    <n v="3"/>
    <n v="0"/>
    <n v="0"/>
    <n v="3"/>
    <n v="5"/>
    <n v="3"/>
    <n v="4"/>
    <n v="5"/>
    <n v="2"/>
    <n v="0"/>
    <n v="0"/>
    <n v="2"/>
    <n v="4"/>
    <n v="2"/>
    <n v="3"/>
    <n v="4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2"/>
    <n v="0"/>
    <n v="0"/>
    <n v="1"/>
    <n v="0"/>
    <x v="76"/>
    <n v="495.16027717142799"/>
    <n v="38.478405981149301"/>
    <n v="49.8386646518871"/>
    <n v="27.812571699966099"/>
    <n v="46.148348275032099"/>
    <n v="52.932741789096802"/>
    <n v="37.265114056448098"/>
    <n v="29.703431979187101"/>
    <n v="32.653839535582001"/>
    <n v="41.4233965791176"/>
    <n v="63.409349625878498"/>
    <n v="58.794699927917897"/>
    <n v="67.150936712655096"/>
    <n v="65.678418690513197"/>
    <n v="54.933065016698997"/>
    <n v="56.448301434501602"/>
    <n v="45.887165024922098"/>
    <n v="20.260635286863401"/>
    <n v="9.93445810697669"/>
    <n v="61.991621903756503"/>
    <x v="76"/>
    <x v="0"/>
    <x v="0"/>
    <x v="0"/>
    <x v="0"/>
    <x v="0"/>
    <x v="1"/>
    <n v="673.32286767447602"/>
    <n v="306.24270046722302"/>
    <n v="0"/>
    <n v="0"/>
    <n v="0"/>
    <n v="148.91825028131601"/>
    <n v="0"/>
    <n v="0"/>
    <n v="0"/>
    <n v="0"/>
  </r>
  <r>
    <n v="1301"/>
    <n v="1"/>
    <n v="1.3721185510428099E-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7"/>
    <n v="152.03609689671401"/>
    <n v="6.0949786215085098"/>
    <n v="10.884417471609501"/>
    <n v="9.5597782890423399"/>
    <n v="15.769670352420899"/>
    <n v="14.594753077261201"/>
    <n v="7.5281187485395096"/>
    <n v="7.18566934546359"/>
    <n v="10.114100625966101"/>
    <n v="9.0550581458648107"/>
    <n v="19.151250848958199"/>
    <n v="23.9923066532216"/>
    <n v="18.8941274313345"/>
    <n v="25.751041667683602"/>
    <n v="26.292677090853999"/>
    <n v="21.753033834801801"/>
    <n v="12.5946957535925"/>
    <n v="8.2025755364526596"/>
    <n v="12.035152407549401"/>
    <n v="58.598612867725301"/>
    <x v="77"/>
    <x v="0"/>
    <x v="0"/>
    <x v="0"/>
    <x v="0"/>
    <x v="0"/>
    <x v="1"/>
    <n v="0"/>
    <n v="0"/>
    <n v="1104.35513929491"/>
    <n v="0"/>
    <n v="0"/>
    <n v="0"/>
    <n v="0"/>
    <n v="0"/>
    <n v="0"/>
    <n v="0"/>
  </r>
  <r>
    <n v="1303"/>
    <n v="32"/>
    <n v="0.43907793633369901"/>
    <n v="5"/>
    <n v="4"/>
    <n v="9"/>
    <n v="14"/>
    <n v="0"/>
    <n v="0"/>
    <n v="0"/>
    <n v="0"/>
    <n v="2"/>
    <n v="2"/>
    <n v="1"/>
    <n v="3"/>
    <n v="2"/>
    <n v="5"/>
    <n v="6"/>
    <n v="5"/>
    <n v="4"/>
    <n v="0"/>
    <n v="0"/>
    <n v="0"/>
    <n v="0"/>
    <n v="0"/>
    <n v="14"/>
    <n v="11"/>
    <n v="1"/>
    <n v="26"/>
    <n v="31"/>
    <n v="30"/>
    <n v="35"/>
    <n v="40"/>
    <n v="15"/>
    <n v="10"/>
    <n v="0"/>
    <n v="25"/>
    <n v="30"/>
    <n v="29"/>
    <n v="34"/>
    <n v="39"/>
    <n v="2"/>
    <n v="1"/>
    <n v="0"/>
    <n v="0"/>
    <n v="1"/>
    <n v="9"/>
    <n v="0"/>
    <n v="2"/>
    <n v="2"/>
    <n v="5"/>
    <n v="3"/>
    <n v="2"/>
    <n v="2"/>
    <n v="2"/>
    <n v="2"/>
    <n v="2"/>
    <n v="1"/>
    <n v="0"/>
    <n v="4"/>
    <n v="0"/>
    <n v="0"/>
    <n v="6"/>
    <n v="7"/>
    <n v="0"/>
    <n v="6"/>
    <n v="8"/>
    <x v="78"/>
    <n v="10784.439684705399"/>
    <n v="987.10235410511496"/>
    <n v="1090.23275757286"/>
    <n v="942.21043438072695"/>
    <n v="668.12181134940795"/>
    <n v="1437.46706332198"/>
    <n v="1208.8074175172801"/>
    <n v="1354.0747828098999"/>
    <n v="1164.68326716365"/>
    <n v="1036.64391030463"/>
    <n v="1073.32509202132"/>
    <n v="1086.4755940779601"/>
    <n v="800.44124482037103"/>
    <n v="954.399501318896"/>
    <n v="589.620692957757"/>
    <n v="507.07519062428901"/>
    <n v="282.91974671411202"/>
    <n v="159.155611639558"/>
    <n v="278.67024875185302"/>
    <n v="69.036201859180906"/>
    <x v="78"/>
    <x v="0"/>
    <x v="0"/>
    <x v="0"/>
    <x v="0"/>
    <x v="45"/>
    <x v="50"/>
    <n v="7.3851164846660504"/>
    <n v="25.7580759042404"/>
    <n v="19.293028012022699"/>
    <n v="46.5842086164579"/>
    <n v="55.224434241359198"/>
    <n v="62.465546751305403"/>
    <n v="41.911170264363598"/>
    <n v="0"/>
    <n v="0"/>
    <n v="0"/>
  </r>
  <r>
    <n v="1304"/>
    <n v="2"/>
    <n v="2.7442371020856199E-2"/>
    <n v="0"/>
    <n v="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1"/>
    <n v="1"/>
    <n v="1"/>
    <n v="1"/>
    <n v="1"/>
    <n v="0"/>
    <n v="0"/>
    <n v="0"/>
    <n v="0"/>
    <n v="0"/>
    <n v="0"/>
    <n v="1"/>
    <n v="0"/>
    <n v="0"/>
    <n v="0"/>
    <n v="0"/>
    <x v="79"/>
    <n v="2987.53183597321"/>
    <n v="155.96779704388001"/>
    <n v="186.365882352342"/>
    <n v="235.16439993975399"/>
    <n v="314.85936112682498"/>
    <n v="324.94852499508602"/>
    <n v="207.85611635798699"/>
    <n v="90.396170687775495"/>
    <n v="228.61962745565401"/>
    <n v="258.05686660323198"/>
    <n v="355.84517712591003"/>
    <n v="474.80735108050499"/>
    <n v="315.37930143459999"/>
    <n v="416.76333910563199"/>
    <n v="303.05230734207498"/>
    <n v="180.96679410359701"/>
    <n v="112.623544036352"/>
    <n v="35.0485413337016"/>
    <n v="79.991288686160999"/>
    <n v="69.855804247959398"/>
    <x v="79"/>
    <x v="0"/>
    <x v="0"/>
    <x v="0"/>
    <x v="0"/>
    <x v="0"/>
    <x v="51"/>
    <n v="0"/>
    <n v="0"/>
    <n v="0"/>
    <n v="28.102109127255801"/>
    <n v="0"/>
    <n v="0"/>
    <n v="0"/>
    <n v="0"/>
    <n v="0"/>
    <n v="0"/>
  </r>
  <r>
    <n v="1306"/>
    <n v="10"/>
    <n v="0.13721185510428099"/>
    <n v="1"/>
    <n v="3"/>
    <n v="2"/>
    <n v="4"/>
    <n v="0"/>
    <n v="0"/>
    <n v="0"/>
    <n v="1"/>
    <n v="1"/>
    <n v="0"/>
    <n v="0"/>
    <n v="1"/>
    <n v="0"/>
    <n v="0"/>
    <n v="3"/>
    <n v="1"/>
    <n v="0"/>
    <n v="0"/>
    <n v="0"/>
    <n v="0"/>
    <n v="0"/>
    <n v="0"/>
    <n v="8"/>
    <n v="0"/>
    <n v="0"/>
    <n v="8"/>
    <n v="9"/>
    <n v="11"/>
    <n v="10"/>
    <n v="12"/>
    <n v="8"/>
    <n v="0"/>
    <n v="0"/>
    <n v="8"/>
    <n v="9"/>
    <n v="11"/>
    <n v="10"/>
    <n v="12"/>
    <n v="2"/>
    <n v="0"/>
    <n v="1"/>
    <n v="1"/>
    <n v="0"/>
    <n v="4"/>
    <n v="0"/>
    <n v="1"/>
    <n v="2"/>
    <n v="1"/>
    <n v="1"/>
    <n v="0"/>
    <n v="0"/>
    <n v="0"/>
    <n v="0"/>
    <n v="1"/>
    <n v="0"/>
    <n v="0"/>
    <n v="1"/>
    <n v="0"/>
    <n v="0"/>
    <n v="4"/>
    <n v="0"/>
    <n v="0"/>
    <n v="4"/>
    <n v="0"/>
    <x v="80"/>
    <n v="3798.3437995965501"/>
    <n v="155.943400757913"/>
    <n v="160.58603616102599"/>
    <n v="253.113108625395"/>
    <n v="209.11161761076701"/>
    <n v="319.65189009777498"/>
    <n v="533.45022357276798"/>
    <n v="457.65528773700498"/>
    <n v="222.57908182532699"/>
    <n v="210.81511419640501"/>
    <n v="296.00028937049399"/>
    <n v="479.09538246313701"/>
    <n v="580.12546280152606"/>
    <n v="489.85944992135001"/>
    <n v="409.66574468799797"/>
    <n v="200.74762490922899"/>
    <n v="126.341478832175"/>
    <n v="69.1703448394953"/>
    <n v="162.48001394654699"/>
    <n v="71.178131558194295"/>
    <x v="80"/>
    <x v="0"/>
    <x v="0"/>
    <x v="0"/>
    <x v="20"/>
    <x v="46"/>
    <x v="1"/>
    <n v="0"/>
    <n v="44.927851790886997"/>
    <n v="0"/>
    <n v="0"/>
    <n v="62.618011147933103"/>
    <n v="17.237650544949801"/>
    <n v="0"/>
    <n v="0"/>
    <n v="0"/>
    <n v="0"/>
  </r>
  <r>
    <n v="1307"/>
    <n v="13"/>
    <n v="0.178375411635565"/>
    <n v="3"/>
    <n v="1"/>
    <n v="5"/>
    <n v="4"/>
    <n v="0"/>
    <n v="0"/>
    <n v="0"/>
    <n v="0"/>
    <n v="0"/>
    <n v="0"/>
    <n v="0"/>
    <n v="1"/>
    <n v="0"/>
    <n v="3"/>
    <n v="2"/>
    <n v="2"/>
    <n v="1"/>
    <n v="0"/>
    <n v="0"/>
    <n v="0"/>
    <n v="0"/>
    <n v="0"/>
    <n v="4"/>
    <n v="0"/>
    <n v="0"/>
    <n v="4"/>
    <n v="7"/>
    <n v="5"/>
    <n v="9"/>
    <n v="8"/>
    <n v="8"/>
    <n v="1"/>
    <n v="0"/>
    <n v="9"/>
    <n v="12"/>
    <n v="10"/>
    <n v="14"/>
    <n v="13"/>
    <n v="1"/>
    <n v="1"/>
    <n v="0"/>
    <n v="0"/>
    <n v="0"/>
    <n v="4"/>
    <n v="0"/>
    <n v="0"/>
    <n v="3"/>
    <n v="1"/>
    <n v="2"/>
    <n v="1"/>
    <n v="1"/>
    <n v="1"/>
    <n v="1"/>
    <n v="1"/>
    <n v="0"/>
    <n v="0"/>
    <n v="3"/>
    <n v="0"/>
    <n v="0"/>
    <n v="1"/>
    <n v="0"/>
    <n v="0"/>
    <n v="2"/>
    <n v="0"/>
    <x v="81"/>
    <n v="3042.7550402370998"/>
    <n v="139.02703831618501"/>
    <n v="190.47072441988001"/>
    <n v="130.161350825997"/>
    <n v="152.07692625116999"/>
    <n v="284.69195430139803"/>
    <n v="538.59897753417204"/>
    <n v="241.12558327965399"/>
    <n v="373.97166524606001"/>
    <n v="352.20209747871797"/>
    <n v="231.61381461352099"/>
    <n v="171.227569488125"/>
    <n v="409.41400413455102"/>
    <n v="287.83244790972998"/>
    <n v="189.48061259982299"/>
    <n v="197.87657449682499"/>
    <n v="143.153541669682"/>
    <n v="54.762694294582701"/>
    <n v="107.64368710687199"/>
    <n v="72.527170056173006"/>
    <x v="81"/>
    <x v="0"/>
    <x v="0"/>
    <x v="0"/>
    <x v="0"/>
    <x v="0"/>
    <x v="1"/>
    <n v="0"/>
    <n v="26.739993773112101"/>
    <n v="0"/>
    <n v="129.52595271598599"/>
    <n v="116.803620233522"/>
    <n v="48.8503075078671"/>
    <n v="34.742434609513502"/>
    <n v="0"/>
    <n v="0"/>
    <n v="0"/>
  </r>
  <r>
    <n v="1309"/>
    <n v="3"/>
    <n v="4.1163556531284298E-2"/>
    <n v="1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2"/>
    <n v="0"/>
    <n v="0"/>
    <n v="2"/>
    <n v="3"/>
    <n v="2"/>
    <n v="3"/>
    <n v="3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82"/>
    <n v="6661.5448861035102"/>
    <n v="514.005524251358"/>
    <n v="480.21905366277201"/>
    <n v="977.98671692314599"/>
    <n v="1006.0223286896399"/>
    <n v="645.73112931053197"/>
    <n v="290.45689173997499"/>
    <n v="332.09455355975001"/>
    <n v="288.10266368200598"/>
    <n v="404.57090302522602"/>
    <n v="905.51861359939903"/>
    <n v="1198.0400568518201"/>
    <n v="850.09460915628097"/>
    <n v="740.91313648888604"/>
    <n v="400.48891319630599"/>
    <n v="371.953059823751"/>
    <n v="349.99518323174902"/>
    <n v="132.03674078581301"/>
    <n v="141.07422434604601"/>
    <n v="66.420807319203504"/>
    <x v="82"/>
    <x v="0"/>
    <x v="0"/>
    <x v="0"/>
    <x v="0"/>
    <x v="47"/>
    <x v="52"/>
    <n v="0"/>
    <n v="0"/>
    <n v="0"/>
    <n v="0"/>
    <n v="8.3469663161995999"/>
    <n v="0"/>
    <n v="0"/>
    <n v="0"/>
    <n v="0"/>
    <n v="0"/>
  </r>
  <r>
    <n v="1311"/>
    <n v="21"/>
    <n v="0.28814489571898999"/>
    <n v="3"/>
    <n v="7"/>
    <n v="3"/>
    <n v="8"/>
    <n v="0"/>
    <n v="0"/>
    <n v="0"/>
    <n v="0"/>
    <n v="1"/>
    <n v="2"/>
    <n v="5"/>
    <n v="2"/>
    <n v="2"/>
    <n v="3"/>
    <n v="1"/>
    <n v="1"/>
    <n v="1"/>
    <n v="0"/>
    <n v="0"/>
    <n v="0"/>
    <n v="0"/>
    <n v="0"/>
    <n v="11"/>
    <n v="2"/>
    <n v="2"/>
    <n v="15"/>
    <n v="18"/>
    <n v="22"/>
    <n v="18"/>
    <n v="23"/>
    <n v="9"/>
    <n v="1"/>
    <n v="1"/>
    <n v="11"/>
    <n v="14"/>
    <n v="18"/>
    <n v="14"/>
    <n v="19"/>
    <n v="2"/>
    <n v="0"/>
    <n v="2"/>
    <n v="0"/>
    <n v="0"/>
    <n v="3"/>
    <n v="0"/>
    <n v="2"/>
    <n v="0"/>
    <n v="1"/>
    <n v="2"/>
    <n v="1"/>
    <n v="1"/>
    <n v="1"/>
    <n v="1"/>
    <n v="1"/>
    <n v="0"/>
    <n v="0"/>
    <n v="3"/>
    <n v="0"/>
    <n v="1"/>
    <n v="5"/>
    <n v="1"/>
    <n v="1"/>
    <n v="3"/>
    <n v="1"/>
    <x v="83"/>
    <n v="7652.27697760928"/>
    <n v="541.12090701885802"/>
    <n v="839.07327326255097"/>
    <n v="480.68005853861899"/>
    <n v="386.51336179203599"/>
    <n v="679.72421703632597"/>
    <n v="628.77419647109502"/>
    <n v="957.72002830371105"/>
    <n v="551.49548370859395"/>
    <n v="783.469217502579"/>
    <n v="726.64427070081399"/>
    <n v="894.06174770140206"/>
    <n v="1049.06821342991"/>
    <n v="994.80624096281201"/>
    <n v="526.80822778126299"/>
    <n v="501.03859300226702"/>
    <n v="353.97941802750103"/>
    <n v="187.39502081097001"/>
    <n v="217.248893867399"/>
    <n v="67.7215344399131"/>
    <x v="83"/>
    <x v="0"/>
    <x v="0"/>
    <x v="0"/>
    <x v="0"/>
    <x v="48"/>
    <x v="53"/>
    <n v="52.207324189052102"/>
    <n v="36.265029525731997"/>
    <n v="25.527486662147201"/>
    <n v="41.285676099897401"/>
    <n v="11.1849097958945"/>
    <n v="9.5322686094025997"/>
    <n v="10.052208750039201"/>
    <n v="0"/>
    <n v="0"/>
    <n v="0"/>
  </r>
  <r>
    <n v="1312"/>
    <n v="2"/>
    <n v="2.7442371020856199E-2"/>
    <n v="0"/>
    <n v="1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84"/>
    <n v="1364.8224434348299"/>
    <n v="71.071073999782598"/>
    <n v="133.79329313206799"/>
    <n v="172.678689480831"/>
    <n v="195.45175275023701"/>
    <n v="71.138511883193303"/>
    <n v="154.46815320684499"/>
    <n v="82.8205292932833"/>
    <n v="148.757298277584"/>
    <n v="159.654309838079"/>
    <n v="146.01234811486299"/>
    <n v="138.812379338319"/>
    <n v="147.891869590368"/>
    <n v="119.81529114206"/>
    <n v="62.066603088226501"/>
    <n v="67.848775015756402"/>
    <n v="22.0598354635517"/>
    <n v="11.0173296924136"/>
    <n v="169.16782627596899"/>
    <n v="65.789608288128505"/>
    <x v="84"/>
    <x v="0"/>
    <x v="0"/>
    <x v="0"/>
    <x v="0"/>
    <x v="49"/>
    <x v="1"/>
    <n v="0"/>
    <n v="67.223592494532994"/>
    <n v="0"/>
    <n v="0"/>
    <n v="0"/>
    <n v="0"/>
    <n v="0"/>
    <n v="0"/>
    <n v="0"/>
    <n v="0"/>
  </r>
  <r>
    <n v="1313"/>
    <n v="2"/>
    <n v="2.7442371020856199E-2"/>
    <n v="1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2"/>
    <n v="1"/>
    <n v="2"/>
    <n v="1"/>
    <n v="2"/>
    <n v="0"/>
    <n v="0"/>
    <n v="2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85"/>
    <n v="3592.2881447269201"/>
    <n v="365.00776719409299"/>
    <n v="536.70932603045196"/>
    <n v="669.88069991717805"/>
    <n v="558.11493443164295"/>
    <n v="126.91275099833101"/>
    <n v="144.742774025823"/>
    <n v="144.65242232614401"/>
    <n v="289.86119960205201"/>
    <n v="545.48537774201498"/>
    <n v="622.05480265487995"/>
    <n v="478.52994547000799"/>
    <n v="356.67171945751898"/>
    <n v="325.26221801850397"/>
    <n v="242.85672078357501"/>
    <n v="204.13526574270199"/>
    <n v="131.58056281248901"/>
    <n v="51.330133300358099"/>
    <n v="41.509799540229501"/>
    <n v="61.561344187387299"/>
    <x v="85"/>
    <x v="0"/>
    <x v="0"/>
    <x v="0"/>
    <x v="21"/>
    <x v="0"/>
    <x v="1"/>
    <n v="69.131230844190497"/>
    <n v="0"/>
    <n v="0"/>
    <n v="0"/>
    <n v="0"/>
    <n v="0"/>
    <n v="0"/>
    <n v="0"/>
    <n v="0"/>
    <n v="0"/>
  </r>
  <r>
    <n v="1314"/>
    <n v="1"/>
    <n v="1.3721185510428099E-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86"/>
    <n v="948.05877760186002"/>
    <n v="63.942241190082797"/>
    <n v="84.540724788359498"/>
    <n v="120.945249739979"/>
    <n v="97.246970228840098"/>
    <n v="67.816252074157603"/>
    <n v="75.633780941981996"/>
    <n v="138.25537523631399"/>
    <n v="59.069900334183998"/>
    <n v="72.730134844033103"/>
    <n v="79.616195907566606"/>
    <n v="127.62430229341901"/>
    <n v="105.35172719969999"/>
    <n v="124.714138541663"/>
    <n v="77.711423591644703"/>
    <n v="23.745865862235899"/>
    <n v="17.736023703477301"/>
    <n v="15.7092134214627"/>
    <n v="21.663377301012801"/>
    <n v="68.997254729690795"/>
    <x v="86"/>
    <x v="0"/>
    <x v="0"/>
    <x v="0"/>
    <x v="0"/>
    <x v="0"/>
    <x v="1"/>
    <n v="72.329918333427699"/>
    <n v="0"/>
    <n v="0"/>
    <n v="0"/>
    <n v="0"/>
    <n v="0"/>
    <n v="0"/>
    <n v="0"/>
    <n v="0"/>
    <n v="0"/>
  </r>
  <r>
    <n v="1315"/>
    <n v="10"/>
    <n v="0.13721185510428099"/>
    <n v="2"/>
    <n v="2"/>
    <n v="1"/>
    <n v="5"/>
    <n v="0"/>
    <n v="0"/>
    <n v="0"/>
    <n v="0"/>
    <n v="1"/>
    <n v="0"/>
    <n v="3"/>
    <n v="0"/>
    <n v="1"/>
    <n v="2"/>
    <n v="0"/>
    <n v="0"/>
    <n v="0"/>
    <n v="0"/>
    <n v="0"/>
    <n v="0"/>
    <n v="0"/>
    <n v="0"/>
    <n v="5"/>
    <n v="1"/>
    <n v="2"/>
    <n v="8"/>
    <n v="10"/>
    <n v="10"/>
    <n v="9"/>
    <n v="13"/>
    <n v="4"/>
    <n v="0"/>
    <n v="1"/>
    <n v="5"/>
    <n v="7"/>
    <n v="7"/>
    <n v="6"/>
    <n v="10"/>
    <n v="1"/>
    <n v="1"/>
    <n v="0"/>
    <n v="0"/>
    <n v="0"/>
    <n v="1"/>
    <n v="0"/>
    <n v="1"/>
    <n v="0"/>
    <n v="0"/>
    <n v="0"/>
    <n v="0"/>
    <n v="0"/>
    <n v="0"/>
    <n v="0"/>
    <n v="1"/>
    <n v="0"/>
    <n v="0"/>
    <n v="1"/>
    <n v="0"/>
    <n v="1"/>
    <n v="1"/>
    <n v="1"/>
    <n v="2"/>
    <n v="1"/>
    <n v="0"/>
    <x v="87"/>
    <n v="7665.27747088457"/>
    <n v="842.89765542151599"/>
    <n v="879.23605520167496"/>
    <n v="858.36223987968503"/>
    <n v="617.14349237013403"/>
    <n v="604.29176276295095"/>
    <n v="937.37669917414405"/>
    <n v="879.16207028166002"/>
    <n v="972.15829617484303"/>
    <n v="723.85994331559698"/>
    <n v="730.87081397113798"/>
    <n v="852.75076956051703"/>
    <n v="735.22970396536402"/>
    <n v="612.43391930822202"/>
    <n v="405.47872587859501"/>
    <n v="357.607349659813"/>
    <n v="210.394792550825"/>
    <n v="242.780336783921"/>
    <n v="198.13421599673401"/>
    <n v="65.738992072782196"/>
    <x v="87"/>
    <x v="0"/>
    <x v="0"/>
    <x v="0"/>
    <x v="0"/>
    <x v="50"/>
    <x v="1"/>
    <n v="34.123401149902698"/>
    <n v="0"/>
    <n v="13.814827153158401"/>
    <n v="27.364617135730601"/>
    <n v="0"/>
    <n v="0"/>
    <n v="0"/>
    <n v="0"/>
    <n v="0"/>
    <n v="0"/>
  </r>
  <r>
    <n v="1316"/>
    <n v="23"/>
    <n v="0.315587266739846"/>
    <n v="6"/>
    <n v="6"/>
    <n v="8"/>
    <n v="3"/>
    <n v="0"/>
    <n v="0"/>
    <n v="0"/>
    <n v="0"/>
    <n v="4"/>
    <n v="2"/>
    <n v="6"/>
    <n v="1"/>
    <n v="4"/>
    <n v="2"/>
    <n v="0"/>
    <n v="3"/>
    <n v="0"/>
    <n v="0"/>
    <n v="0"/>
    <n v="0"/>
    <n v="0"/>
    <n v="0"/>
    <n v="10"/>
    <n v="2"/>
    <n v="1"/>
    <n v="14"/>
    <n v="20"/>
    <n v="20"/>
    <n v="22"/>
    <n v="17"/>
    <n v="12"/>
    <n v="2"/>
    <n v="1"/>
    <n v="16"/>
    <n v="22"/>
    <n v="22"/>
    <n v="24"/>
    <n v="19"/>
    <n v="3"/>
    <n v="2"/>
    <n v="1"/>
    <n v="0"/>
    <n v="0"/>
    <n v="4"/>
    <n v="1"/>
    <n v="2"/>
    <n v="0"/>
    <n v="1"/>
    <n v="0"/>
    <n v="0"/>
    <n v="0"/>
    <n v="0"/>
    <n v="0"/>
    <n v="1"/>
    <n v="0"/>
    <n v="0"/>
    <n v="4"/>
    <n v="0"/>
    <n v="0"/>
    <n v="3"/>
    <n v="0"/>
    <n v="0"/>
    <n v="2"/>
    <n v="0"/>
    <x v="88"/>
    <n v="23778.9953354231"/>
    <n v="1584.76149060998"/>
    <n v="2186.98187589602"/>
    <n v="2253.68179835304"/>
    <n v="2669.3712423038701"/>
    <n v="2357.1949372276499"/>
    <n v="1598.8873089543699"/>
    <n v="1777.6999019208799"/>
    <n v="2353.7146397312399"/>
    <n v="1926.6105461162099"/>
    <n v="2752.1029632784498"/>
    <n v="3347.3531226996201"/>
    <n v="3072.1885100067698"/>
    <n v="1923.8721631840699"/>
    <n v="1470.2517181823901"/>
    <n v="1554.1269475838501"/>
    <n v="1126.9200304241299"/>
    <n v="706.04742101368004"/>
    <n v="890.66696715576597"/>
    <n v="66.884297185482197"/>
    <x v="88"/>
    <x v="0"/>
    <x v="0"/>
    <x v="0"/>
    <x v="0"/>
    <x v="51"/>
    <x v="54"/>
    <n v="33.751478489236298"/>
    <n v="4.2486033910813701"/>
    <n v="20.7618504324263"/>
    <n v="7.2671699666988303"/>
    <n v="0"/>
    <n v="9.7650257795977105"/>
    <n v="0"/>
    <n v="0"/>
    <n v="0"/>
    <n v="0"/>
  </r>
  <r>
    <n v="1317"/>
    <n v="14"/>
    <n v="0.192096597145993"/>
    <n v="2"/>
    <n v="3"/>
    <n v="6"/>
    <n v="3"/>
    <n v="0"/>
    <n v="0"/>
    <n v="0"/>
    <n v="0"/>
    <n v="1"/>
    <n v="1"/>
    <n v="1"/>
    <n v="0"/>
    <n v="2"/>
    <n v="3"/>
    <n v="1"/>
    <n v="1"/>
    <n v="0"/>
    <n v="0"/>
    <n v="0"/>
    <n v="0"/>
    <n v="0"/>
    <n v="0"/>
    <n v="9"/>
    <n v="0"/>
    <n v="0"/>
    <n v="9"/>
    <n v="11"/>
    <n v="12"/>
    <n v="15"/>
    <n v="12"/>
    <n v="10"/>
    <n v="0"/>
    <n v="0"/>
    <n v="10"/>
    <n v="12"/>
    <n v="13"/>
    <n v="16"/>
    <n v="13"/>
    <n v="2"/>
    <n v="0"/>
    <n v="0"/>
    <n v="2"/>
    <n v="0"/>
    <n v="2"/>
    <n v="0"/>
    <n v="1"/>
    <n v="1"/>
    <n v="0"/>
    <n v="2"/>
    <n v="1"/>
    <n v="1"/>
    <n v="1"/>
    <n v="1"/>
    <n v="1"/>
    <n v="0"/>
    <n v="0"/>
    <n v="2"/>
    <n v="0"/>
    <n v="0"/>
    <n v="3"/>
    <n v="0"/>
    <n v="0"/>
    <n v="2"/>
    <n v="0"/>
    <x v="89"/>
    <n v="3391.58084602796"/>
    <n v="78.473632878765699"/>
    <n v="177.30932650935199"/>
    <n v="100.3483893464"/>
    <n v="58.545059884526999"/>
    <n v="235.92252077626401"/>
    <n v="277.04014763044199"/>
    <n v="170.44025550841101"/>
    <n v="133.82423660507999"/>
    <n v="388.118466746818"/>
    <n v="370.34078232069101"/>
    <n v="526.59588753195203"/>
    <n v="647.53960936861904"/>
    <n v="583.21387965515305"/>
    <n v="309.58108691357597"/>
    <n v="137.10431987217501"/>
    <n v="111.464677944147"/>
    <n v="168.509173998438"/>
    <n v="113.267066826141"/>
    <n v="73.928685335775697"/>
    <x v="89"/>
    <x v="0"/>
    <x v="0"/>
    <x v="0"/>
    <x v="0"/>
    <x v="52"/>
    <x v="55"/>
    <n v="58.671585360927303"/>
    <n v="0"/>
    <n v="51.530658068497999"/>
    <n v="81.006471423452197"/>
    <n v="18.989893838457402"/>
    <n v="15.4430707485994"/>
    <n v="0"/>
    <n v="0"/>
    <n v="0"/>
    <n v="0"/>
  </r>
  <r>
    <n v="1318"/>
    <n v="9"/>
    <n v="0.12349066959385301"/>
    <n v="2"/>
    <n v="1"/>
    <n v="3"/>
    <n v="3"/>
    <n v="0"/>
    <n v="0"/>
    <n v="0"/>
    <n v="0"/>
    <n v="1"/>
    <n v="2"/>
    <n v="2"/>
    <n v="0"/>
    <n v="2"/>
    <n v="1"/>
    <n v="0"/>
    <n v="0"/>
    <n v="0"/>
    <n v="0"/>
    <n v="0"/>
    <n v="0"/>
    <n v="0"/>
    <n v="0"/>
    <n v="3"/>
    <n v="0"/>
    <n v="0"/>
    <n v="4"/>
    <n v="6"/>
    <n v="5"/>
    <n v="7"/>
    <n v="7"/>
    <n v="4"/>
    <n v="0"/>
    <n v="0"/>
    <n v="4"/>
    <n v="6"/>
    <n v="5"/>
    <n v="7"/>
    <n v="7"/>
    <n v="4"/>
    <n v="1"/>
    <n v="1"/>
    <n v="2"/>
    <n v="0"/>
    <n v="0"/>
    <n v="0"/>
    <n v="0"/>
    <n v="0"/>
    <n v="0"/>
    <n v="2"/>
    <n v="1"/>
    <n v="1"/>
    <n v="1"/>
    <n v="1"/>
    <n v="0"/>
    <n v="0"/>
    <n v="0"/>
    <n v="1"/>
    <n v="0"/>
    <n v="0"/>
    <n v="2"/>
    <n v="0"/>
    <n v="0"/>
    <n v="1"/>
    <n v="0"/>
    <x v="90"/>
    <n v="10074.077161987199"/>
    <n v="637.72958874799394"/>
    <n v="906.034055185841"/>
    <n v="1356.8152535316301"/>
    <n v="1067.0538312511701"/>
    <n v="705.27330078980299"/>
    <n v="632.78203429087296"/>
    <n v="508.21133958297099"/>
    <n v="486.083435060554"/>
    <n v="993.29751810897403"/>
    <n v="1206.4902566806099"/>
    <n v="1400.87703467455"/>
    <n v="1791.23465627171"/>
    <n v="1282.7737552759399"/>
    <n v="1105.7648685511101"/>
    <n v="933.46671660529205"/>
    <n v="560.97274769668797"/>
    <n v="534.25948641046"/>
    <n v="512.16499582937797"/>
    <n v="60.609497027603197"/>
    <x v="90"/>
    <x v="0"/>
    <x v="0"/>
    <x v="0"/>
    <x v="0"/>
    <x v="53"/>
    <x v="56"/>
    <n v="39.353706700861203"/>
    <n v="0"/>
    <n v="20.134954165672099"/>
    <n v="8.2885045648961793"/>
    <n v="0"/>
    <n v="0"/>
    <n v="0"/>
    <n v="0"/>
    <n v="0"/>
    <n v="0"/>
  </r>
  <r>
    <n v="1319"/>
    <n v="39"/>
    <n v="0.53512623490669597"/>
    <n v="4"/>
    <n v="6"/>
    <n v="11"/>
    <n v="18"/>
    <n v="0"/>
    <n v="0"/>
    <n v="0"/>
    <n v="0"/>
    <n v="6"/>
    <n v="9"/>
    <n v="3"/>
    <n v="4"/>
    <n v="2"/>
    <n v="1"/>
    <n v="3"/>
    <n v="3"/>
    <n v="1"/>
    <n v="0"/>
    <n v="0"/>
    <n v="0"/>
    <n v="0"/>
    <n v="0"/>
    <n v="25"/>
    <n v="2"/>
    <n v="0"/>
    <n v="27"/>
    <n v="31"/>
    <n v="33"/>
    <n v="38"/>
    <n v="45"/>
    <n v="23"/>
    <n v="1"/>
    <n v="0"/>
    <n v="24"/>
    <n v="28"/>
    <n v="30"/>
    <n v="35"/>
    <n v="42"/>
    <n v="7"/>
    <n v="0"/>
    <n v="1"/>
    <n v="2"/>
    <n v="4"/>
    <n v="9"/>
    <n v="1"/>
    <n v="1"/>
    <n v="2"/>
    <n v="5"/>
    <n v="2"/>
    <n v="1"/>
    <n v="1"/>
    <n v="1"/>
    <n v="1"/>
    <n v="3"/>
    <n v="0"/>
    <n v="0"/>
    <n v="3"/>
    <n v="0"/>
    <n v="0"/>
    <n v="14"/>
    <n v="1"/>
    <n v="0"/>
    <n v="9"/>
    <n v="0"/>
    <x v="91"/>
    <n v="35540.674440954601"/>
    <n v="2741.0125894927201"/>
    <n v="3284.0979123135899"/>
    <n v="3394.6490565531399"/>
    <n v="4166.0223857352903"/>
    <n v="3136.4846120356801"/>
    <n v="3284.9175073802498"/>
    <n v="2982.7309909778501"/>
    <n v="2807.9351099036198"/>
    <n v="3320.0913825115699"/>
    <n v="4043.05955296924"/>
    <n v="4421.7095133459097"/>
    <n v="4341.7072495206803"/>
    <n v="3036.0161365744698"/>
    <n v="2498.4623783564102"/>
    <n v="1720.1091462315601"/>
    <n v="1242.5626086267901"/>
    <n v="812.86643741829403"/>
    <n v="670.61818693349005"/>
    <n v="68.472475324173999"/>
    <x v="91"/>
    <x v="0"/>
    <x v="0"/>
    <x v="0"/>
    <x v="0"/>
    <x v="54"/>
    <x v="57"/>
    <n v="10.057896635916499"/>
    <n v="14.2453434407795"/>
    <n v="6.0239305777392396"/>
    <n v="2.4733744009919301"/>
    <n v="6.7847062113537602"/>
    <n v="6.9097242803074703"/>
    <n v="3.2937901348847798"/>
    <n v="0"/>
    <n v="0"/>
    <n v="0"/>
  </r>
  <r>
    <n v="1320"/>
    <n v="3"/>
    <n v="4.1163556531284298E-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  <n v="3"/>
    <n v="3"/>
    <n v="4"/>
    <n v="3"/>
    <n v="5"/>
    <n v="2"/>
    <n v="0"/>
    <n v="0"/>
    <n v="2"/>
    <n v="2"/>
    <n v="3"/>
    <n v="2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92"/>
    <n v="305.65434118961298"/>
    <n v="14.4654276100165"/>
    <n v="21.4281981456399"/>
    <n v="15.3133267388394"/>
    <n v="24.6317135528211"/>
    <n v="29.257760424630298"/>
    <n v="22.2784714032396"/>
    <n v="21.570795990824301"/>
    <n v="21.500505915795099"/>
    <n v="23.915814395359"/>
    <n v="33.431685758986397"/>
    <n v="44.180181999518602"/>
    <n v="37.443077683827198"/>
    <n v="47.444334064611503"/>
    <n v="46.5757933744543"/>
    <n v="38.171460675286198"/>
    <n v="22.4932021985218"/>
    <n v="13.879672752212199"/>
    <n v="21.166946339175599"/>
    <n v="61.235167769337998"/>
    <x v="92"/>
    <x v="0"/>
    <x v="0"/>
    <x v="0"/>
    <x v="0"/>
    <x v="0"/>
    <x v="1"/>
    <n v="463.58975367685798"/>
    <n v="0"/>
    <n v="0"/>
    <n v="0"/>
    <n v="0"/>
    <n v="0"/>
    <n v="0"/>
    <n v="0"/>
    <n v="0"/>
    <n v="0"/>
  </r>
  <r>
    <n v="1321"/>
    <n v="39"/>
    <n v="0.53512623490669597"/>
    <n v="9"/>
    <n v="14"/>
    <n v="10"/>
    <n v="6"/>
    <n v="0"/>
    <n v="0"/>
    <n v="0"/>
    <n v="1"/>
    <n v="2"/>
    <n v="1"/>
    <n v="2"/>
    <n v="5"/>
    <n v="4"/>
    <n v="3"/>
    <n v="3"/>
    <n v="3"/>
    <n v="1"/>
    <n v="1"/>
    <n v="0"/>
    <n v="0"/>
    <n v="0"/>
    <n v="0"/>
    <n v="19"/>
    <n v="1"/>
    <n v="1"/>
    <n v="21"/>
    <n v="30"/>
    <n v="35"/>
    <n v="31"/>
    <n v="27"/>
    <n v="19"/>
    <n v="0"/>
    <n v="1"/>
    <n v="20"/>
    <n v="29"/>
    <n v="34"/>
    <n v="30"/>
    <n v="26"/>
    <n v="8"/>
    <n v="2"/>
    <n v="3"/>
    <n v="1"/>
    <n v="2"/>
    <n v="5"/>
    <n v="0"/>
    <n v="5"/>
    <n v="0"/>
    <n v="0"/>
    <n v="5"/>
    <n v="1"/>
    <n v="1"/>
    <n v="1"/>
    <n v="1"/>
    <n v="0"/>
    <n v="0"/>
    <n v="0"/>
    <n v="5"/>
    <n v="0"/>
    <n v="0"/>
    <n v="3"/>
    <n v="1"/>
    <n v="0"/>
    <n v="1"/>
    <n v="0"/>
    <x v="93"/>
    <n v="6314.6193139831303"/>
    <n v="475.74713562910301"/>
    <n v="491.32364633957701"/>
    <n v="843.05450544808298"/>
    <n v="429.25895917921798"/>
    <n v="626.60697455817694"/>
    <n v="427.02087412445798"/>
    <n v="441.168998431489"/>
    <n v="690.140478492493"/>
    <n v="764.94776704222704"/>
    <n v="578.78389933572396"/>
    <n v="722.56311658496497"/>
    <n v="889.63974381951095"/>
    <n v="744.48850241487003"/>
    <n v="418.35418408550203"/>
    <n v="463.49661655225401"/>
    <n v="125.236705353666"/>
    <n v="115.777454135114"/>
    <n v="149.06377994741899"/>
    <n v="67.200583488546599"/>
    <x v="93"/>
    <x v="0"/>
    <x v="0"/>
    <x v="0"/>
    <x v="22"/>
    <x v="55"/>
    <x v="58"/>
    <n v="45.334101151955501"/>
    <n v="72.449018074142501"/>
    <n v="52.291152054296901"/>
    <n v="51.832817109168502"/>
    <n v="41.5188643198235"/>
    <n v="33.721515038436003"/>
    <n v="13.4320408811733"/>
    <n v="23.903191076860899"/>
    <n v="0"/>
    <n v="0"/>
  </r>
  <r>
    <n v="1322"/>
    <n v="8"/>
    <n v="0.109769484083425"/>
    <n v="2"/>
    <n v="4"/>
    <n v="0"/>
    <n v="2"/>
    <n v="0"/>
    <n v="0"/>
    <n v="0"/>
    <n v="0"/>
    <n v="0"/>
    <n v="0"/>
    <n v="2"/>
    <n v="1"/>
    <n v="1"/>
    <n v="1"/>
    <n v="0"/>
    <n v="2"/>
    <n v="0"/>
    <n v="0"/>
    <n v="0"/>
    <n v="0"/>
    <n v="0"/>
    <n v="0"/>
    <n v="4"/>
    <n v="0"/>
    <n v="0"/>
    <n v="4"/>
    <n v="6"/>
    <n v="8"/>
    <n v="4"/>
    <n v="6"/>
    <n v="4"/>
    <n v="0"/>
    <n v="0"/>
    <n v="4"/>
    <n v="6"/>
    <n v="8"/>
    <n v="4"/>
    <n v="6"/>
    <n v="3"/>
    <n v="0"/>
    <n v="3"/>
    <n v="0"/>
    <n v="0"/>
    <n v="2"/>
    <n v="0"/>
    <n v="2"/>
    <n v="0"/>
    <n v="0"/>
    <n v="1"/>
    <n v="0"/>
    <n v="0"/>
    <n v="0"/>
    <n v="0"/>
    <n v="1"/>
    <n v="0"/>
    <n v="0"/>
    <n v="1"/>
    <n v="0"/>
    <n v="0"/>
    <n v="2"/>
    <n v="0"/>
    <n v="0"/>
    <n v="1"/>
    <n v="0"/>
    <x v="94"/>
    <n v="4569.5883987049901"/>
    <n v="418.16230659662898"/>
    <n v="505.98448301162102"/>
    <n v="347.80148733754697"/>
    <n v="143.32296617937999"/>
    <n v="371.02719016575998"/>
    <n v="520.75425252869502"/>
    <n v="600.74734155602596"/>
    <n v="501.186064625612"/>
    <n v="455.48312634631498"/>
    <n v="382.74639668248199"/>
    <n v="492.12822356488198"/>
    <n v="636.53987972378695"/>
    <n v="465.65295733204903"/>
    <n v="293.69643672695702"/>
    <n v="332.12262094626902"/>
    <n v="153.180019377208"/>
    <n v="197.86612985876999"/>
    <n v="218.441580424351"/>
    <n v="64.9380425007638"/>
    <x v="94"/>
    <x v="0"/>
    <x v="0"/>
    <x v="0"/>
    <x v="0"/>
    <x v="0"/>
    <x v="1"/>
    <n v="33.291866008423803"/>
    <n v="19.952669688591701"/>
    <n v="21.954710112349499"/>
    <n v="26.126960532291498"/>
    <n v="0"/>
    <n v="31.4198695746739"/>
    <n v="0"/>
    <n v="0"/>
    <n v="0"/>
    <n v="0"/>
  </r>
  <r>
    <n v="1323"/>
    <n v="2"/>
    <n v="2.7442371020856199E-2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1"/>
    <n v="1"/>
    <n v="2"/>
    <n v="2"/>
    <n v="1"/>
    <n v="2"/>
    <n v="0"/>
    <n v="0"/>
    <n v="2"/>
    <n v="2"/>
    <n v="3"/>
    <n v="3"/>
    <n v="2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95"/>
    <n v="3249.7396796179301"/>
    <n v="275.95324561378499"/>
    <n v="373.94028470528701"/>
    <n v="635.83122787042203"/>
    <n v="299.29442673033998"/>
    <n v="203.55152892335099"/>
    <n v="76.946030702242695"/>
    <n v="231.99809311863299"/>
    <n v="155.941750196372"/>
    <n v="512.02164122186798"/>
    <n v="458.97117357815301"/>
    <n v="469.59397253294202"/>
    <n v="452.81143123699798"/>
    <n v="388.60963137702697"/>
    <n v="291.991126585507"/>
    <n v="322.71128125078701"/>
    <n v="204.876275281266"/>
    <n v="138.79929492021901"/>
    <n v="143.283489660415"/>
    <n v="57.648875226363202"/>
    <x v="95"/>
    <x v="0"/>
    <x v="0"/>
    <x v="0"/>
    <x v="0"/>
    <x v="0"/>
    <x v="1"/>
    <n v="43.103802559646297"/>
    <n v="64.126508695761999"/>
    <n v="0"/>
    <n v="0"/>
    <n v="0"/>
    <n v="0"/>
    <n v="0"/>
    <n v="0"/>
    <n v="0"/>
    <n v="0"/>
  </r>
  <r>
    <n v="1325"/>
    <n v="56"/>
    <n v="0.76838638858397401"/>
    <n v="14"/>
    <n v="12"/>
    <n v="10"/>
    <n v="20"/>
    <n v="0"/>
    <n v="0"/>
    <n v="0"/>
    <n v="2"/>
    <n v="2"/>
    <n v="12"/>
    <n v="4"/>
    <n v="4"/>
    <n v="3"/>
    <n v="8"/>
    <n v="2"/>
    <n v="7"/>
    <n v="1"/>
    <n v="0"/>
    <n v="0"/>
    <n v="0"/>
    <n v="0"/>
    <n v="0"/>
    <n v="29"/>
    <n v="3"/>
    <n v="1"/>
    <n v="33"/>
    <n v="47"/>
    <n v="45"/>
    <n v="43"/>
    <n v="53"/>
    <n v="24"/>
    <n v="4"/>
    <n v="3"/>
    <n v="31"/>
    <n v="45"/>
    <n v="43"/>
    <n v="41"/>
    <n v="51"/>
    <n v="11"/>
    <n v="5"/>
    <n v="3"/>
    <n v="0"/>
    <n v="3"/>
    <n v="7"/>
    <n v="0"/>
    <n v="5"/>
    <n v="1"/>
    <n v="1"/>
    <n v="8"/>
    <n v="3"/>
    <n v="3"/>
    <n v="3"/>
    <n v="3"/>
    <n v="1"/>
    <n v="0"/>
    <n v="0"/>
    <n v="6"/>
    <n v="1"/>
    <n v="0"/>
    <n v="16"/>
    <n v="0"/>
    <n v="0"/>
    <n v="9"/>
    <n v="0"/>
    <x v="96"/>
    <n v="19843.695957392301"/>
    <n v="2085.1052038944399"/>
    <n v="2219.4809218689802"/>
    <n v="1682.79629875195"/>
    <n v="1485.9795012300799"/>
    <n v="2243.1485285935701"/>
    <n v="2349.94346484996"/>
    <n v="2123.80449059594"/>
    <n v="2321.1887160385299"/>
    <n v="1642.3005100420701"/>
    <n v="1793.4329842570801"/>
    <n v="2175.8646220853202"/>
    <n v="1894.3758231505201"/>
    <n v="1813.65731654919"/>
    <n v="1564.5679288686199"/>
    <n v="1121.5650510798901"/>
    <n v="742.14973190704097"/>
    <n v="474.600572267019"/>
    <n v="689.15215508761798"/>
    <n v="65.2257230277921"/>
    <x v="96"/>
    <x v="0"/>
    <x v="0"/>
    <x v="0"/>
    <x v="23"/>
    <x v="56"/>
    <x v="59"/>
    <n v="18.834125352459299"/>
    <n v="17.232549737819799"/>
    <n v="18.267058809615499"/>
    <n v="44.6071867208016"/>
    <n v="9.1917483270775708"/>
    <n v="36.9514850984445"/>
    <n v="5.5137207612222996"/>
    <n v="0"/>
    <n v="0"/>
    <n v="0"/>
  </r>
  <r>
    <n v="1326"/>
    <n v="22"/>
    <n v="0.30186608122941799"/>
    <n v="3"/>
    <n v="6"/>
    <n v="8"/>
    <n v="5"/>
    <n v="0"/>
    <n v="0"/>
    <n v="0"/>
    <n v="1"/>
    <n v="3"/>
    <n v="5"/>
    <n v="4"/>
    <n v="2"/>
    <n v="2"/>
    <n v="0"/>
    <n v="3"/>
    <n v="1"/>
    <n v="0"/>
    <n v="0"/>
    <n v="0"/>
    <n v="0"/>
    <n v="0"/>
    <n v="0"/>
    <n v="14"/>
    <n v="0"/>
    <n v="1"/>
    <n v="15"/>
    <n v="18"/>
    <n v="21"/>
    <n v="23"/>
    <n v="20"/>
    <n v="14"/>
    <n v="0"/>
    <n v="1"/>
    <n v="15"/>
    <n v="18"/>
    <n v="21"/>
    <n v="23"/>
    <n v="20"/>
    <n v="5"/>
    <n v="1"/>
    <n v="2"/>
    <n v="2"/>
    <n v="0"/>
    <n v="4"/>
    <n v="0"/>
    <n v="4"/>
    <n v="0"/>
    <n v="0"/>
    <n v="2"/>
    <n v="0"/>
    <n v="0"/>
    <n v="0"/>
    <n v="0"/>
    <n v="1"/>
    <n v="0"/>
    <n v="0"/>
    <n v="3"/>
    <n v="0"/>
    <n v="1"/>
    <n v="4"/>
    <n v="0"/>
    <n v="1"/>
    <n v="3"/>
    <n v="0"/>
    <x v="97"/>
    <n v="26195.6997153749"/>
    <n v="2151.9779033312402"/>
    <n v="2532.2926470376801"/>
    <n v="2771.5832167250101"/>
    <n v="2463.92367052092"/>
    <n v="2611.7562081953001"/>
    <n v="1688.07944963625"/>
    <n v="1190.8979257184801"/>
    <n v="2569.2988052353799"/>
    <n v="2624.9708194872501"/>
    <n v="3555.3626025092999"/>
    <n v="2885.1302499643498"/>
    <n v="3739.0232064843199"/>
    <n v="2867.25677762336"/>
    <n v="2129.8331333132201"/>
    <n v="1316.26564825989"/>
    <n v="1288.1080490157599"/>
    <n v="649.54511266908605"/>
    <n v="847.13462532807102"/>
    <n v="65.682289453305501"/>
    <x v="97"/>
    <x v="0"/>
    <x v="0"/>
    <x v="0"/>
    <x v="24"/>
    <x v="57"/>
    <x v="60"/>
    <n v="33.588101159776201"/>
    <n v="7.7842250030423203"/>
    <n v="7.6191323162619797"/>
    <n v="0"/>
    <n v="10.398144070053901"/>
    <n v="2.6744953020504698"/>
    <n v="0"/>
    <n v="0"/>
    <n v="0"/>
    <n v="0"/>
  </r>
  <r>
    <n v="1327"/>
    <n v="4"/>
    <n v="5.4884742041712398E-2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2"/>
    <n v="0"/>
    <n v="0"/>
    <n v="2"/>
    <n v="4"/>
    <n v="2"/>
    <n v="3"/>
    <n v="3"/>
    <n v="4"/>
    <n v="0"/>
    <n v="0"/>
    <n v="4"/>
    <n v="6"/>
    <n v="4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1"/>
    <n v="0"/>
    <x v="98"/>
    <n v="3888.8051454618799"/>
    <n v="273.64101577671602"/>
    <n v="130.89111484338301"/>
    <n v="376.094597491527"/>
    <n v="366.44431186921298"/>
    <n v="378.13809240755199"/>
    <n v="220.956620256592"/>
    <n v="535.65232680537702"/>
    <n v="130.47700259939401"/>
    <n v="355.36380644227"/>
    <n v="366.424843594729"/>
    <n v="465.44701807624602"/>
    <n v="500.821116788197"/>
    <n v="569.08000662230597"/>
    <n v="412.41021368664002"/>
    <n v="257.22385641232501"/>
    <n v="181.29335685900799"/>
    <n v="134.63275510391699"/>
    <n v="99.261922317301497"/>
    <n v="67.581395613779904"/>
    <x v="98"/>
    <x v="0"/>
    <x v="0"/>
    <x v="0"/>
    <x v="0"/>
    <x v="58"/>
    <x v="1"/>
    <n v="0"/>
    <n v="0"/>
    <n v="0"/>
    <n v="0"/>
    <n v="0"/>
    <n v="0"/>
    <n v="0"/>
    <n v="0"/>
    <n v="0"/>
    <n v="0"/>
  </r>
  <r>
    <n v="1328"/>
    <n v="16"/>
    <n v="0.21953896816685001"/>
    <n v="2"/>
    <n v="5"/>
    <n v="5"/>
    <n v="4"/>
    <n v="0"/>
    <n v="0"/>
    <n v="0"/>
    <n v="0"/>
    <n v="4"/>
    <n v="1"/>
    <n v="1"/>
    <n v="1"/>
    <n v="0"/>
    <n v="0"/>
    <n v="1"/>
    <n v="2"/>
    <n v="0"/>
    <n v="0"/>
    <n v="0"/>
    <n v="0"/>
    <n v="0"/>
    <n v="0"/>
    <n v="8"/>
    <n v="0"/>
    <n v="0"/>
    <n v="8"/>
    <n v="10"/>
    <n v="13"/>
    <n v="13"/>
    <n v="12"/>
    <n v="8"/>
    <n v="0"/>
    <n v="1"/>
    <n v="9"/>
    <n v="11"/>
    <n v="14"/>
    <n v="14"/>
    <n v="13"/>
    <n v="5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0"/>
    <n v="0"/>
    <n v="2"/>
    <n v="0"/>
    <x v="99"/>
    <n v="26600.4714182424"/>
    <n v="1682.8113952420599"/>
    <n v="2802.06602193445"/>
    <n v="3509.6423526103999"/>
    <n v="3518.75167862325"/>
    <n v="2500.0107028593802"/>
    <n v="1414.72064584584"/>
    <n v="1281.2537998078999"/>
    <n v="1981.6611081839201"/>
    <n v="2921.3261711793998"/>
    <n v="3608.7675406965"/>
    <n v="3459.52417503578"/>
    <n v="3211.6708472694099"/>
    <n v="2702.78474874106"/>
    <n v="2224.59944324053"/>
    <n v="1381.04588367989"/>
    <n v="927.04290646495701"/>
    <n v="465.89917248932602"/>
    <n v="484.26951186577003"/>
    <n v="66.372005173633298"/>
    <x v="99"/>
    <x v="0"/>
    <x v="0"/>
    <x v="0"/>
    <x v="0"/>
    <x v="59"/>
    <x v="61"/>
    <n v="7.8048549018932203"/>
    <n v="5.0462715136819902"/>
    <n v="0"/>
    <n v="0"/>
    <n v="2.89057092653402"/>
    <n v="6.2272882095013502"/>
    <n v="0"/>
    <n v="0"/>
    <n v="0"/>
    <n v="0"/>
  </r>
  <r>
    <n v="1329"/>
    <n v="13"/>
    <n v="0.178375411635565"/>
    <n v="2"/>
    <n v="5"/>
    <n v="4"/>
    <n v="2"/>
    <n v="0"/>
    <n v="0"/>
    <n v="0"/>
    <n v="0"/>
    <n v="0"/>
    <n v="1"/>
    <n v="4"/>
    <n v="1"/>
    <n v="1"/>
    <n v="1"/>
    <n v="4"/>
    <n v="0"/>
    <n v="0"/>
    <n v="0"/>
    <n v="0"/>
    <n v="0"/>
    <n v="0"/>
    <n v="0"/>
    <n v="9"/>
    <n v="1"/>
    <n v="1"/>
    <n v="11"/>
    <n v="13"/>
    <n v="16"/>
    <n v="15"/>
    <n v="13"/>
    <n v="5"/>
    <n v="0"/>
    <n v="0"/>
    <n v="5"/>
    <n v="7"/>
    <n v="10"/>
    <n v="9"/>
    <n v="7"/>
    <n v="1"/>
    <n v="0"/>
    <n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1"/>
    <n v="0"/>
    <x v="100"/>
    <n v="5854.7312026337104"/>
    <n v="537.10197575337895"/>
    <n v="599.01364630404498"/>
    <n v="553.44513147139696"/>
    <n v="394.372521620334"/>
    <n v="377.89901391906602"/>
    <n v="680.11830373049497"/>
    <n v="637.36286294387901"/>
    <n v="848.485087291024"/>
    <n v="417.37195686582203"/>
    <n v="724.01399537783595"/>
    <n v="649.42797579789101"/>
    <n v="652.31376372179898"/>
    <n v="473.36572136556703"/>
    <n v="356.89596264979798"/>
    <n v="269.58485603758498"/>
    <n v="180.56869196961401"/>
    <n v="255.488959032721"/>
    <n v="195.14091734210001"/>
    <n v="66.516135696812597"/>
    <x v="100"/>
    <x v="0"/>
    <x v="0"/>
    <x v="0"/>
    <x v="0"/>
    <x v="0"/>
    <x v="62"/>
    <n v="62.758598477555303"/>
    <n v="11.785710968624301"/>
    <n v="23.959443933639299"/>
    <n v="13.8118877036091"/>
    <n v="61.592665377335699"/>
    <n v="0"/>
    <n v="0"/>
    <n v="0"/>
    <n v="0"/>
    <n v="0"/>
  </r>
  <r>
    <n v="1330"/>
    <n v="21"/>
    <n v="0.28814489571898999"/>
    <n v="7"/>
    <n v="5"/>
    <n v="6"/>
    <n v="3"/>
    <n v="0"/>
    <n v="0"/>
    <n v="0"/>
    <n v="1"/>
    <n v="1"/>
    <n v="5"/>
    <n v="0"/>
    <n v="3"/>
    <n v="2"/>
    <n v="1"/>
    <n v="1"/>
    <n v="3"/>
    <n v="0"/>
    <n v="0"/>
    <n v="0"/>
    <n v="0"/>
    <n v="0"/>
    <n v="0"/>
    <n v="12"/>
    <n v="1"/>
    <n v="2"/>
    <n v="16"/>
    <n v="23"/>
    <n v="21"/>
    <n v="22"/>
    <n v="19"/>
    <n v="10"/>
    <n v="1"/>
    <n v="2"/>
    <n v="14"/>
    <n v="21"/>
    <n v="19"/>
    <n v="20"/>
    <n v="17"/>
    <n v="6"/>
    <n v="4"/>
    <n v="1"/>
    <n v="0"/>
    <n v="1"/>
    <n v="2"/>
    <n v="0"/>
    <n v="2"/>
    <n v="0"/>
    <n v="0"/>
    <n v="1"/>
    <n v="1"/>
    <n v="1"/>
    <n v="1"/>
    <n v="1"/>
    <n v="3"/>
    <n v="0"/>
    <n v="0"/>
    <n v="4"/>
    <n v="0"/>
    <n v="0"/>
    <n v="2"/>
    <n v="0"/>
    <n v="0"/>
    <n v="1"/>
    <n v="0"/>
    <x v="101"/>
    <n v="12938.0998008684"/>
    <n v="840.96971850916202"/>
    <n v="1101.72660421709"/>
    <n v="1085.66254868838"/>
    <n v="1119.4970295221699"/>
    <n v="1061.6362378602901"/>
    <n v="1440.9592835982301"/>
    <n v="1395.7707250447199"/>
    <n v="1181.50252613618"/>
    <n v="1026.3315529107099"/>
    <n v="1305.8031785430801"/>
    <n v="1650.4640690848501"/>
    <n v="1589.6666927229601"/>
    <n v="1166.46850544524"/>
    <n v="932.36361852337598"/>
    <n v="662.75222438241894"/>
    <n v="311.06584612742398"/>
    <n v="252.76157128634799"/>
    <n v="266.81853294118002"/>
    <n v="70.345501920808402"/>
    <x v="101"/>
    <x v="0"/>
    <x v="0"/>
    <x v="0"/>
    <x v="25"/>
    <x v="60"/>
    <x v="63"/>
    <n v="0"/>
    <n v="25.391397255922801"/>
    <n v="19.4868801833865"/>
    <n v="7.6581219622679004"/>
    <n v="6.05890197024695"/>
    <n v="18.871880588132999"/>
    <n v="0"/>
    <n v="0"/>
    <n v="0"/>
    <n v="0"/>
  </r>
  <r>
    <n v="1331"/>
    <n v="44"/>
    <n v="0.60373216245883599"/>
    <n v="8"/>
    <n v="11"/>
    <n v="13"/>
    <n v="12"/>
    <n v="0"/>
    <n v="0"/>
    <n v="0"/>
    <n v="2"/>
    <n v="6"/>
    <n v="6"/>
    <n v="6"/>
    <n v="5"/>
    <n v="3"/>
    <n v="4"/>
    <n v="3"/>
    <n v="2"/>
    <n v="1"/>
    <n v="0"/>
    <n v="0"/>
    <n v="0"/>
    <n v="0"/>
    <n v="0"/>
    <n v="24"/>
    <n v="0"/>
    <n v="1"/>
    <n v="26"/>
    <n v="34"/>
    <n v="37"/>
    <n v="39"/>
    <n v="38"/>
    <n v="30"/>
    <n v="1"/>
    <n v="1"/>
    <n v="32"/>
    <n v="40"/>
    <n v="43"/>
    <n v="45"/>
    <n v="44"/>
    <n v="2"/>
    <n v="1"/>
    <n v="0"/>
    <n v="1"/>
    <n v="0"/>
    <n v="7"/>
    <n v="0"/>
    <n v="1"/>
    <n v="1"/>
    <n v="5"/>
    <n v="5"/>
    <n v="2"/>
    <n v="2"/>
    <n v="2"/>
    <n v="2"/>
    <n v="2"/>
    <n v="0"/>
    <n v="0"/>
    <n v="7"/>
    <n v="1"/>
    <n v="1"/>
    <n v="9"/>
    <n v="0"/>
    <n v="1"/>
    <n v="6"/>
    <n v="0"/>
    <x v="102"/>
    <n v="43798.368438538302"/>
    <n v="3570.2201401166399"/>
    <n v="3817.2990465237499"/>
    <n v="4093.9028672329"/>
    <n v="4742.3344214508797"/>
    <n v="3725.7896658049799"/>
    <n v="2910.11703788677"/>
    <n v="3326.1745195202002"/>
    <n v="3696.4933740492302"/>
    <n v="4301.1401732096101"/>
    <n v="5351.6965354806198"/>
    <n v="5658.1496702015702"/>
    <n v="5402.7047384224397"/>
    <n v="4683.7683025120396"/>
    <n v="3742.9569072293998"/>
    <n v="2687.19249965379"/>
    <n v="1973.3287129211899"/>
    <n v="1586.06141862648"/>
    <n v="1500.94622551054"/>
    <n v="65.595607647903094"/>
    <x v="102"/>
    <x v="0"/>
    <x v="0"/>
    <x v="0"/>
    <x v="26"/>
    <x v="61"/>
    <x v="64"/>
    <n v="18.038740796034698"/>
    <n v="13.526332916222399"/>
    <n v="6.9748947469464397"/>
    <n v="7.4742653539505497"/>
    <n v="5.3020866800314304"/>
    <n v="3.7018495306185999"/>
    <n v="2.1350330234389898"/>
    <n v="0"/>
    <n v="0"/>
    <n v="0"/>
  </r>
  <r>
    <n v="1332"/>
    <n v="3"/>
    <n v="4.1163556531284298E-2"/>
    <n v="1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3"/>
    <n v="0"/>
    <n v="0"/>
    <n v="3"/>
    <n v="4"/>
    <n v="3"/>
    <n v="4"/>
    <n v="4"/>
    <n v="3"/>
    <n v="0"/>
    <n v="0"/>
    <n v="3"/>
    <n v="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x v="103"/>
    <n v="7675.3907332811596"/>
    <n v="408.425847366239"/>
    <n v="753.54897094513501"/>
    <n v="573.25732093334"/>
    <n v="940.18710784956397"/>
    <n v="955.898573875647"/>
    <n v="550.11746609163197"/>
    <n v="332.17741183372402"/>
    <n v="408.484831375623"/>
    <n v="533.94448318377499"/>
    <n v="994.15226347733403"/>
    <n v="984.30889067392798"/>
    <n v="1420.97079424188"/>
    <n v="555.14891067804604"/>
    <n v="728.25019867169101"/>
    <n v="331.24518967207001"/>
    <n v="140.36336749473301"/>
    <n v="98.649153565359697"/>
    <n v="79.526943655344695"/>
    <n v="71.143148003288005"/>
    <x v="103"/>
    <x v="0"/>
    <x v="0"/>
    <x v="0"/>
    <x v="0"/>
    <x v="0"/>
    <x v="65"/>
    <n v="0"/>
    <n v="0"/>
    <n v="18.728538855524"/>
    <n v="0"/>
    <n v="0"/>
    <n v="0"/>
    <n v="0"/>
    <n v="0"/>
    <n v="0"/>
    <n v="0"/>
  </r>
  <r>
    <n v="1333"/>
    <n v="2"/>
    <n v="2.7442371020856199E-2"/>
    <n v="0"/>
    <n v="2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04"/>
    <n v="1810.10209018622"/>
    <n v="167.87727060606801"/>
    <n v="185.67710591033301"/>
    <n v="125.45205289923599"/>
    <n v="140.33770060313199"/>
    <n v="157.44206912964501"/>
    <n v="86.351952691456901"/>
    <n v="54.665032876283298"/>
    <n v="111.27837534625"/>
    <n v="202.69938285584499"/>
    <n v="191.58972495278999"/>
    <n v="214.84508488015501"/>
    <n v="376.24542706588801"/>
    <n v="274.647339784775"/>
    <n v="213.24495168553699"/>
    <n v="289.94839894647902"/>
    <n v="150.62619602666999"/>
    <n v="82.215796853199507"/>
    <n v="73.327033450545002"/>
    <n v="58.419205815143698"/>
    <x v="104"/>
    <x v="0"/>
    <x v="0"/>
    <x v="0"/>
    <x v="0"/>
    <x v="0"/>
    <x v="1"/>
    <n v="0"/>
    <n v="89.864719617664605"/>
    <n v="0"/>
    <n v="0"/>
    <n v="0"/>
    <n v="26.578396122934901"/>
    <n v="0"/>
    <n v="0"/>
    <n v="0"/>
    <n v="0"/>
  </r>
  <r>
    <n v="1334"/>
    <n v="37"/>
    <n v="0.50768386388583997"/>
    <n v="1"/>
    <n v="9"/>
    <n v="10"/>
    <n v="17"/>
    <n v="0"/>
    <n v="0"/>
    <n v="0"/>
    <n v="0"/>
    <n v="3"/>
    <n v="6"/>
    <n v="2"/>
    <n v="6"/>
    <n v="4"/>
    <n v="0"/>
    <n v="2"/>
    <n v="2"/>
    <n v="3"/>
    <n v="0"/>
    <n v="1"/>
    <n v="0"/>
    <n v="0"/>
    <n v="0"/>
    <n v="22"/>
    <n v="9"/>
    <n v="1"/>
    <n v="33"/>
    <n v="34"/>
    <n v="42"/>
    <n v="43"/>
    <n v="50"/>
    <n v="10"/>
    <n v="1"/>
    <n v="2"/>
    <n v="13"/>
    <n v="14"/>
    <n v="22"/>
    <n v="23"/>
    <n v="30"/>
    <n v="8"/>
    <n v="0"/>
    <n v="3"/>
    <n v="2"/>
    <n v="3"/>
    <n v="6"/>
    <n v="0"/>
    <n v="1"/>
    <n v="2"/>
    <n v="3"/>
    <n v="1"/>
    <n v="1"/>
    <n v="1"/>
    <n v="1"/>
    <n v="1"/>
    <n v="1"/>
    <n v="0"/>
    <n v="0"/>
    <n v="0"/>
    <n v="0"/>
    <n v="0"/>
    <n v="11"/>
    <n v="5"/>
    <n v="0"/>
    <n v="5"/>
    <n v="0"/>
    <x v="105"/>
    <n v="18866.954977532001"/>
    <n v="1310.2665386316601"/>
    <n v="1223.45833180308"/>
    <n v="1561.7830863300301"/>
    <n v="1648.2196564127801"/>
    <n v="1621.4051097562699"/>
    <n v="2001.7457309665101"/>
    <n v="1752.8559440682"/>
    <n v="1727.8504352464399"/>
    <n v="1654.7233373788099"/>
    <n v="1744.57205394574"/>
    <n v="2212.3872661639398"/>
    <n v="2398.0394851262699"/>
    <n v="2105.1559584669999"/>
    <n v="1586.85780611424"/>
    <n v="1291.5643691487501"/>
    <n v="816.19069575613003"/>
    <n v="741.84241191480703"/>
    <n v="869.99464399931901"/>
    <n v="66.740999451052303"/>
    <x v="105"/>
    <x v="0"/>
    <x v="0"/>
    <x v="0"/>
    <x v="0"/>
    <x v="62"/>
    <x v="66"/>
    <n v="11.4099507536153"/>
    <n v="34.725227818368602"/>
    <n v="24.173225273635499"/>
    <n v="0"/>
    <n v="9.0400086394811101"/>
    <n v="8.3401462419818699"/>
    <n v="14.250725643076001"/>
    <n v="0"/>
    <n v="7.7425486788481503"/>
    <n v="0"/>
  </r>
  <r>
    <n v="1335"/>
    <n v="3"/>
    <n v="4.1163556531284298E-2"/>
    <n v="0"/>
    <n v="0"/>
    <n v="1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1"/>
    <n v="0"/>
    <n v="2"/>
    <n v="2"/>
    <n v="2"/>
    <n v="3"/>
    <n v="4"/>
    <n v="1"/>
    <n v="1"/>
    <n v="0"/>
    <n v="2"/>
    <n v="2"/>
    <n v="2"/>
    <n v="3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1"/>
    <n v="1"/>
    <x v="106"/>
    <n v="3010.9313793535798"/>
    <n v="218.09729769776101"/>
    <n v="282.63475535288399"/>
    <n v="246.75650769978799"/>
    <n v="321.35077659852197"/>
    <n v="233.923539320673"/>
    <n v="211.57103595320001"/>
    <n v="234.74364223014501"/>
    <n v="272.43157273942199"/>
    <n v="185.97292775842999"/>
    <n v="111.042159200979"/>
    <n v="625.99446781418203"/>
    <n v="526.07636451152803"/>
    <n v="287.82489322650201"/>
    <n v="377.83733470677601"/>
    <n v="77.060691752254897"/>
    <n v="29.494544422813899"/>
    <n v="38.6812448405786"/>
    <n v="129.93780845232601"/>
    <n v="68.252931854012502"/>
    <x v="106"/>
    <x v="0"/>
    <x v="0"/>
    <x v="0"/>
    <x v="0"/>
    <x v="63"/>
    <x v="1"/>
    <n v="0"/>
    <n v="0"/>
    <n v="53.771267251271802"/>
    <n v="0"/>
    <n v="0"/>
    <n v="0"/>
    <n v="0"/>
    <n v="0"/>
    <n v="0"/>
    <n v="0"/>
  </r>
  <r>
    <n v="1336"/>
    <n v="9"/>
    <n v="0.12349066959385301"/>
    <n v="1"/>
    <n v="3"/>
    <n v="3"/>
    <n v="2"/>
    <n v="0"/>
    <n v="0"/>
    <n v="0"/>
    <n v="1"/>
    <n v="0"/>
    <n v="1"/>
    <n v="1"/>
    <n v="1"/>
    <n v="1"/>
    <n v="1"/>
    <n v="1"/>
    <n v="2"/>
    <n v="0"/>
    <n v="0"/>
    <n v="0"/>
    <n v="0"/>
    <n v="0"/>
    <n v="0"/>
    <n v="4"/>
    <n v="0"/>
    <n v="0"/>
    <n v="5"/>
    <n v="6"/>
    <n v="8"/>
    <n v="8"/>
    <n v="7"/>
    <n v="5"/>
    <n v="0"/>
    <n v="1"/>
    <n v="6"/>
    <n v="7"/>
    <n v="9"/>
    <n v="9"/>
    <n v="8"/>
    <n v="1"/>
    <n v="1"/>
    <n v="0"/>
    <n v="0"/>
    <n v="0"/>
    <n v="3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2"/>
    <n v="0"/>
    <x v="107"/>
    <n v="10684.0846600244"/>
    <n v="706.42783492261196"/>
    <n v="497.999837167154"/>
    <n v="1146.33193080928"/>
    <n v="1194.4881681485001"/>
    <n v="841.42857639629301"/>
    <n v="1052.9294397020501"/>
    <n v="980.76594458603597"/>
    <n v="987.52323548362801"/>
    <n v="918.13088664143595"/>
    <n v="930.95768174019202"/>
    <n v="1324.9122372638501"/>
    <n v="1150.2439763428899"/>
    <n v="1302.7045137195501"/>
    <n v="1064.75326181183"/>
    <n v="654.727886549858"/>
    <n v="657.20365451227201"/>
    <n v="607.56393792577899"/>
    <n v="1666.6960175384199"/>
    <n v="60.410562668027701"/>
    <x v="107"/>
    <x v="0"/>
    <x v="0"/>
    <x v="0"/>
    <x v="27"/>
    <x v="0"/>
    <x v="67"/>
    <n v="10.1961125946526"/>
    <n v="10.1263440096198"/>
    <n v="10.8916932710765"/>
    <n v="10.741626817351699"/>
    <n v="7.5476697389795104"/>
    <n v="17.387615507092999"/>
    <n v="0"/>
    <n v="0"/>
    <n v="0"/>
    <n v="0"/>
  </r>
  <r>
    <n v="1337"/>
    <n v="20"/>
    <n v="0.27442371020856199"/>
    <n v="1"/>
    <n v="4"/>
    <n v="6"/>
    <n v="9"/>
    <n v="0"/>
    <n v="0"/>
    <n v="0"/>
    <n v="0"/>
    <n v="2"/>
    <n v="1"/>
    <n v="2"/>
    <n v="7"/>
    <n v="0"/>
    <n v="2"/>
    <n v="0"/>
    <n v="3"/>
    <n v="0"/>
    <n v="1"/>
    <n v="0"/>
    <n v="0"/>
    <n v="0"/>
    <n v="0"/>
    <n v="14"/>
    <n v="2"/>
    <n v="0"/>
    <n v="16"/>
    <n v="17"/>
    <n v="20"/>
    <n v="22"/>
    <n v="25"/>
    <n v="11"/>
    <n v="2"/>
    <n v="0"/>
    <n v="13"/>
    <n v="14"/>
    <n v="17"/>
    <n v="19"/>
    <n v="22"/>
    <n v="5"/>
    <n v="0"/>
    <n v="1"/>
    <n v="1"/>
    <n v="3"/>
    <n v="4"/>
    <n v="0"/>
    <n v="2"/>
    <n v="0"/>
    <n v="2"/>
    <n v="2"/>
    <n v="1"/>
    <n v="1"/>
    <n v="1"/>
    <n v="1"/>
    <n v="0"/>
    <n v="0"/>
    <n v="0"/>
    <n v="0"/>
    <n v="0"/>
    <n v="0"/>
    <n v="8"/>
    <n v="1"/>
    <n v="0"/>
    <n v="4"/>
    <n v="1"/>
    <x v="108"/>
    <n v="17164.8954793302"/>
    <n v="1384.1239716610801"/>
    <n v="1378.0287025816399"/>
    <n v="1652.24593955557"/>
    <n v="1659.9357833323199"/>
    <n v="1550.41005476856"/>
    <n v="1557.7826608912801"/>
    <n v="1231.9868176852899"/>
    <n v="1263.8540869824601"/>
    <n v="1587.74737808287"/>
    <n v="1804.2926707639499"/>
    <n v="2200.52036041563"/>
    <n v="2145.4141839941199"/>
    <n v="2162.9514824137"/>
    <n v="1894.05616910655"/>
    <n v="1187.08966312454"/>
    <n v="1040.32254833658"/>
    <n v="577.53874494690399"/>
    <n v="513.78798486120297"/>
    <n v="64.067028699968304"/>
    <x v="108"/>
    <x v="0"/>
    <x v="0"/>
    <x v="0"/>
    <x v="0"/>
    <x v="64"/>
    <x v="68"/>
    <n v="16.2339399357997"/>
    <n v="55.386140473802499"/>
    <n v="0"/>
    <n v="11.084676185893899"/>
    <n v="0"/>
    <n v="13.983313909181399"/>
    <n v="0"/>
    <n v="5.2796744695893203"/>
    <n v="0"/>
    <n v="0"/>
  </r>
  <r>
    <n v="1338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1"/>
    <n v="0"/>
    <n v="0"/>
    <n v="1"/>
    <n v="0"/>
    <x v="109"/>
    <n v="4763.0252740077003"/>
    <n v="465.89840998255801"/>
    <n v="374.42240107972998"/>
    <n v="391.084798011592"/>
    <n v="330.16592006187699"/>
    <n v="369.42227640444497"/>
    <n v="309.16510918717898"/>
    <n v="319.66540492060398"/>
    <n v="323.84309027904902"/>
    <n v="500.03851451410202"/>
    <n v="545.17104711267996"/>
    <n v="661.69075676637794"/>
    <n v="732.85167029436502"/>
    <n v="671.01148446702302"/>
    <n v="454.15938066582601"/>
    <n v="301.36402601784999"/>
    <n v="216.71357787282"/>
    <n v="169.317737731618"/>
    <n v="190.86383974164201"/>
    <n v="65.007822389276896"/>
    <x v="109"/>
    <x v="0"/>
    <x v="0"/>
    <x v="0"/>
    <x v="0"/>
    <x v="0"/>
    <x v="1"/>
    <n v="0"/>
    <n v="30.879151972590201"/>
    <n v="0"/>
    <n v="0"/>
    <n v="0"/>
    <n v="0"/>
    <n v="0"/>
    <n v="0"/>
    <n v="0"/>
    <n v="0"/>
  </r>
  <r>
    <n v="1339"/>
    <n v="12"/>
    <n v="0.164654226125137"/>
    <n v="0"/>
    <n v="5"/>
    <n v="2"/>
    <n v="5"/>
    <n v="0"/>
    <n v="0"/>
    <n v="0"/>
    <n v="0"/>
    <n v="1"/>
    <n v="2"/>
    <n v="0"/>
    <n v="2"/>
    <n v="1"/>
    <n v="2"/>
    <n v="1"/>
    <n v="1"/>
    <n v="1"/>
    <n v="0"/>
    <n v="0"/>
    <n v="0"/>
    <n v="0"/>
    <n v="0"/>
    <n v="6"/>
    <n v="1"/>
    <n v="0"/>
    <n v="8"/>
    <n v="8"/>
    <n v="13"/>
    <n v="10"/>
    <n v="13"/>
    <n v="6"/>
    <n v="1"/>
    <n v="0"/>
    <n v="8"/>
    <n v="8"/>
    <n v="13"/>
    <n v="10"/>
    <n v="13"/>
    <n v="0"/>
    <n v="0"/>
    <n v="0"/>
    <n v="0"/>
    <n v="0"/>
    <n v="2"/>
    <n v="0"/>
    <n v="1"/>
    <n v="0"/>
    <n v="1"/>
    <n v="1"/>
    <n v="0"/>
    <n v="0"/>
    <n v="0"/>
    <n v="0"/>
    <n v="0"/>
    <n v="0"/>
    <n v="0"/>
    <n v="0"/>
    <n v="0"/>
    <n v="0"/>
    <n v="4"/>
    <n v="0"/>
    <n v="0"/>
    <n v="3"/>
    <n v="0"/>
    <x v="110"/>
    <n v="13095.216887484899"/>
    <n v="956.02190639089599"/>
    <n v="1023.97523432036"/>
    <n v="1391.98290401241"/>
    <n v="1261.5548219944501"/>
    <n v="1277.0795412786499"/>
    <n v="1058.6120266509199"/>
    <n v="1110.19636339356"/>
    <n v="1052.5738831906301"/>
    <n v="1244.35657151483"/>
    <n v="1359.20865915739"/>
    <n v="2108.7981720995699"/>
    <n v="1547.1430307026999"/>
    <n v="1075.6938175022001"/>
    <n v="1001.80157208568"/>
    <n v="1067.2350969137101"/>
    <n v="478.51500049456303"/>
    <n v="362.38660948766301"/>
    <n v="512.96200995521303"/>
    <n v="65.837872695580501"/>
    <x v="110"/>
    <x v="0"/>
    <x v="0"/>
    <x v="0"/>
    <x v="0"/>
    <x v="65"/>
    <x v="69"/>
    <n v="0"/>
    <n v="19.0010414654929"/>
    <n v="8.0362817450519"/>
    <n v="14.714444221094499"/>
    <n v="4.7420374942964596"/>
    <n v="6.4635265140664302"/>
    <n v="9.2963256247213195"/>
    <n v="0"/>
    <n v="0"/>
    <n v="0"/>
  </r>
  <r>
    <n v="1340"/>
    <n v="9"/>
    <n v="0.12349066959385301"/>
    <n v="1"/>
    <n v="2"/>
    <n v="2"/>
    <n v="4"/>
    <n v="0"/>
    <n v="0"/>
    <n v="0"/>
    <n v="0"/>
    <n v="0"/>
    <n v="2"/>
    <n v="0"/>
    <n v="2"/>
    <n v="0"/>
    <n v="0"/>
    <n v="0"/>
    <n v="1"/>
    <n v="0"/>
    <n v="0"/>
    <n v="0"/>
    <n v="0"/>
    <n v="0"/>
    <n v="0"/>
    <n v="4"/>
    <n v="0"/>
    <n v="1"/>
    <n v="5"/>
    <n v="6"/>
    <n v="7"/>
    <n v="7"/>
    <n v="9"/>
    <n v="3"/>
    <n v="0"/>
    <n v="1"/>
    <n v="4"/>
    <n v="5"/>
    <n v="6"/>
    <n v="6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1"/>
    <n v="1"/>
    <n v="0"/>
    <x v="111"/>
    <n v="8206.0284757925401"/>
    <n v="892.30849014800594"/>
    <n v="852.07940831777705"/>
    <n v="469.81732214690902"/>
    <n v="454.73956648115802"/>
    <n v="638.04833417544398"/>
    <n v="902.48362078012497"/>
    <n v="1585.6933368074999"/>
    <n v="933.66875278225905"/>
    <n v="793.14047421723399"/>
    <n v="809.01482089374497"/>
    <n v="779.19863272066902"/>
    <n v="766.50307480949402"/>
    <n v="543.53786212490502"/>
    <n v="460.36961032077897"/>
    <n v="432.09898262014298"/>
    <n v="146.358609480919"/>
    <n v="194.20624455470801"/>
    <n v="354.97457350951902"/>
    <n v="68.336636364086402"/>
    <x v="111"/>
    <x v="0"/>
    <x v="0"/>
    <x v="0"/>
    <x v="0"/>
    <x v="0"/>
    <x v="70"/>
    <n v="0"/>
    <n v="21.420873238395899"/>
    <n v="0"/>
    <n v="0"/>
    <n v="0"/>
    <n v="13.046262081186599"/>
    <n v="0"/>
    <n v="0"/>
    <n v="0"/>
    <n v="0"/>
  </r>
  <r>
    <n v="1341"/>
    <n v="1"/>
    <n v="1.3721185510428099E-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2"/>
    <n v="356.80101761832299"/>
    <n v="29.4200122514603"/>
    <n v="28.159212746130301"/>
    <n v="29.5620040606142"/>
    <n v="49.464415803172301"/>
    <n v="38.392640484982799"/>
    <n v="26.2521395391542"/>
    <n v="8.8332615243884405"/>
    <n v="22.530871371594799"/>
    <n v="30.811306085326201"/>
    <n v="36.669337419695701"/>
    <n v="62.158122656055497"/>
    <n v="54.5131029122755"/>
    <n v="27.175819821677202"/>
    <n v="33.113435118923697"/>
    <n v="13.945633977615"/>
    <n v="9.2736685245585395"/>
    <n v="5.2818304660789703"/>
    <n v="1.5134844263999301"/>
    <n v="70.365197525512301"/>
    <x v="112"/>
    <x v="0"/>
    <x v="0"/>
    <x v="0"/>
    <x v="0"/>
    <x v="0"/>
    <x v="1"/>
    <n v="0"/>
    <n v="0"/>
    <n v="0"/>
    <n v="0"/>
    <n v="0"/>
    <n v="0"/>
    <n v="367.97417945873099"/>
    <n v="0"/>
    <n v="0"/>
    <n v="0"/>
  </r>
  <r>
    <n v="1342"/>
    <n v="1"/>
    <n v="1.3721185510428099E-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3"/>
    <n v="4157.1846152078197"/>
    <n v="266.99528087233898"/>
    <n v="723.717560341526"/>
    <n v="818.28338082979303"/>
    <n v="641.97192351341198"/>
    <n v="228.63803257709699"/>
    <n v="131.88268856100399"/>
    <n v="80.489007695059101"/>
    <n v="340.36969410588199"/>
    <n v="389.35662472874401"/>
    <n v="661.37118465102697"/>
    <n v="710.24765836169797"/>
    <n v="528.61926187326696"/>
    <n v="444.23853914062801"/>
    <n v="323.48056521331802"/>
    <n v="150.75196424562299"/>
    <n v="122.653095940789"/>
    <n v="78.557219422092899"/>
    <n v="100.388640844292"/>
    <n v="61.660887226156902"/>
    <x v="113"/>
    <x v="0"/>
    <x v="0"/>
    <x v="0"/>
    <x v="0"/>
    <x v="66"/>
    <x v="1"/>
    <n v="0"/>
    <n v="0"/>
    <n v="0"/>
    <n v="0"/>
    <n v="0"/>
    <n v="0"/>
    <n v="0"/>
    <n v="0"/>
    <n v="0"/>
    <n v="0"/>
  </r>
  <r>
    <n v="1343"/>
    <n v="2"/>
    <n v="2.7442371020856199E-2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2"/>
    <n v="2"/>
    <n v="2"/>
    <n v="2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114"/>
    <n v="388.91843520115998"/>
    <n v="19.3986804147637"/>
    <n v="19.615201669238498"/>
    <n v="13.067340627712801"/>
    <n v="7.0068197897251201"/>
    <n v="44.637216698146702"/>
    <n v="32.837837789460004"/>
    <n v="41.684638395867701"/>
    <n v="15.069353285838901"/>
    <n v="31.2939482883883"/>
    <n v="34.620321054827102"/>
    <n v="50.555365041445903"/>
    <n v="70.782352323717404"/>
    <n v="60.430582533743099"/>
    <n v="31.160816571695499"/>
    <n v="32.047059556083802"/>
    <n v="16.4076858769767"/>
    <n v="11.1500568062404"/>
    <n v="11.9508162521388"/>
    <n v="71.529689892463793"/>
    <x v="114"/>
    <x v="0"/>
    <x v="0"/>
    <x v="0"/>
    <x v="0"/>
    <x v="0"/>
    <x v="1"/>
    <n v="0"/>
    <n v="0"/>
    <n v="319.55060153628898"/>
    <n v="0"/>
    <n v="0"/>
    <n v="0"/>
    <n v="0"/>
    <n v="0"/>
    <n v="0"/>
    <n v="0"/>
  </r>
  <r>
    <n v="1344"/>
    <n v="1"/>
    <n v="1.3721185510428099E-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5"/>
    <n v="927.90069648657698"/>
    <n v="78.263149711105498"/>
    <n v="70.619193039564294"/>
    <n v="68.327801849728203"/>
    <n v="78.710473979824002"/>
    <n v="56.848878118995302"/>
    <n v="41.786949059304199"/>
    <n v="34.886495572537498"/>
    <n v="70.166735691027"/>
    <n v="34.232703544214701"/>
    <n v="62.3825621330258"/>
    <n v="156.581489430365"/>
    <n v="199.99711627052201"/>
    <n v="192.307292686761"/>
    <n v="191.99280915339301"/>
    <n v="101.63265532759399"/>
    <n v="182.238267797655"/>
    <n v="84.219770512995694"/>
    <n v="68.301407843075097"/>
    <n v="52.3204352525673"/>
    <x v="115"/>
    <x v="0"/>
    <x v="0"/>
    <x v="0"/>
    <x v="0"/>
    <x v="67"/>
    <x v="1"/>
    <n v="0"/>
    <n v="0"/>
    <n v="0"/>
    <n v="0"/>
    <n v="0"/>
    <n v="0"/>
    <n v="0"/>
    <n v="0"/>
    <n v="0"/>
    <n v="0"/>
  </r>
  <r>
    <n v="1345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16"/>
    <n v="2936.9717510284099"/>
    <n v="267.25875357300202"/>
    <n v="265.45836910665298"/>
    <n v="368.33200403618298"/>
    <n v="326.78408145174899"/>
    <n v="246.46939824308501"/>
    <n v="189.97987245461599"/>
    <n v="101.34835263128601"/>
    <n v="210.739124670102"/>
    <n v="384.34980147372698"/>
    <n v="384.47790882234301"/>
    <n v="428.83799588708598"/>
    <n v="394.73010134222301"/>
    <n v="269.25511405219697"/>
    <n v="449.42650831956098"/>
    <n v="153.050651774145"/>
    <n v="164.362225724035"/>
    <n v="91.636756633883493"/>
    <n v="160.53282574130299"/>
    <n v="60.468472383078698"/>
    <x v="116"/>
    <x v="0"/>
    <x v="0"/>
    <x v="0"/>
    <x v="0"/>
    <x v="0"/>
    <x v="1"/>
    <n v="0"/>
    <n v="0"/>
    <n v="0"/>
    <n v="0"/>
    <n v="0"/>
    <n v="0"/>
    <n v="0"/>
    <n v="0"/>
    <n v="0"/>
    <n v="0"/>
  </r>
  <r>
    <n v="1346"/>
    <n v="2"/>
    <n v="2.7442371020856199E-2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1"/>
    <n v="3"/>
    <n v="1"/>
    <n v="1"/>
    <n v="1"/>
    <n v="0"/>
    <n v="0"/>
    <n v="1"/>
    <n v="1"/>
    <n v="3"/>
    <n v="1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7"/>
    <n v="131.76479932802599"/>
    <n v="11.832017948921701"/>
    <n v="11.767354285367199"/>
    <n v="16.477105514293498"/>
    <n v="14.789177949269"/>
    <n v="10.9088755656368"/>
    <n v="8.5956202037057992"/>
    <n v="4.6650133059635799"/>
    <n v="9.5670038536864794"/>
    <n v="17.038806971180001"/>
    <n v="17.096486746577199"/>
    <n v="19.2856925963085"/>
    <n v="17.676039296986701"/>
    <n v="12.1420828387116"/>
    <n v="20.077744580963302"/>
    <n v="6.90837278804963"/>
    <n v="7.3634730534747401"/>
    <n v="4.1277554576272202"/>
    <n v="7.1177374523824097"/>
    <n v="60.599248019103598"/>
    <x v="117"/>
    <x v="0"/>
    <x v="0"/>
    <x v="0"/>
    <x v="0"/>
    <x v="0"/>
    <x v="1"/>
    <n v="0"/>
    <n v="0"/>
    <n v="0"/>
    <n v="0"/>
    <n v="518.51910166369203"/>
    <n v="565.73759720622104"/>
    <n v="0"/>
    <n v="0"/>
    <n v="0"/>
    <n v="0"/>
  </r>
  <r>
    <n v="1347"/>
    <n v="2"/>
    <n v="2.7442371020856199E-2"/>
    <n v="1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0"/>
    <n v="0"/>
    <n v="2"/>
    <n v="3"/>
    <n v="2"/>
    <n v="2"/>
    <n v="3"/>
    <n v="1"/>
    <n v="0"/>
    <n v="0"/>
    <n v="1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x v="118"/>
    <n v="1134.3889838095099"/>
    <n v="84.839939979277304"/>
    <n v="85.849102763985599"/>
    <n v="73.567531258109796"/>
    <n v="59.466404008408503"/>
    <n v="111.27223864496"/>
    <n v="186.652879912776"/>
    <n v="129.12890558271599"/>
    <n v="48.099275368281802"/>
    <n v="50.936893041132301"/>
    <n v="150.848414068745"/>
    <n v="154.641035785025"/>
    <n v="170.69262105647701"/>
    <n v="72.650316340984503"/>
    <n v="83.977174055959694"/>
    <n v="50.051587543746201"/>
    <n v="32.101376131318602"/>
    <n v="7.6044924608108104"/>
    <n v="23.599300961889899"/>
    <n v="71.979933225830493"/>
    <x v="118"/>
    <x v="0"/>
    <x v="0"/>
    <x v="0"/>
    <x v="0"/>
    <x v="0"/>
    <x v="1"/>
    <n v="77.441994531536594"/>
    <n v="0"/>
    <n v="196.32135772248299"/>
    <n v="0"/>
    <n v="0"/>
    <n v="0"/>
    <n v="0"/>
    <n v="0"/>
    <n v="0"/>
    <n v="0"/>
  </r>
  <r>
    <n v="1349"/>
    <n v="8"/>
    <n v="0.109769484083425"/>
    <n v="2"/>
    <n v="1"/>
    <n v="2"/>
    <n v="3"/>
    <n v="0"/>
    <n v="0"/>
    <n v="0"/>
    <n v="0"/>
    <n v="0"/>
    <n v="2"/>
    <n v="2"/>
    <n v="1"/>
    <n v="0"/>
    <n v="1"/>
    <n v="0"/>
    <n v="1"/>
    <n v="0"/>
    <n v="0"/>
    <n v="0"/>
    <n v="0"/>
    <n v="0"/>
    <n v="0"/>
    <n v="3"/>
    <n v="0"/>
    <n v="0"/>
    <n v="3"/>
    <n v="5"/>
    <n v="4"/>
    <n v="5"/>
    <n v="6"/>
    <n v="4"/>
    <n v="0"/>
    <n v="0"/>
    <n v="4"/>
    <n v="6"/>
    <n v="5"/>
    <n v="6"/>
    <n v="7"/>
    <n v="1"/>
    <n v="1"/>
    <n v="0"/>
    <n v="0"/>
    <n v="0"/>
    <n v="2"/>
    <n v="1"/>
    <n v="0"/>
    <n v="0"/>
    <n v="1"/>
    <n v="1"/>
    <n v="0"/>
    <n v="0"/>
    <n v="0"/>
    <n v="0"/>
    <n v="0"/>
    <n v="0"/>
    <n v="0"/>
    <n v="1"/>
    <n v="0"/>
    <n v="0"/>
    <n v="2"/>
    <n v="0"/>
    <n v="0"/>
    <n v="1"/>
    <n v="0"/>
    <x v="119"/>
    <n v="2876.07233682575"/>
    <n v="61.568481608166501"/>
    <n v="228.898747265259"/>
    <n v="183.619589508731"/>
    <n v="217.92638589905201"/>
    <n v="348.86268517039002"/>
    <n v="129.68489874637899"/>
    <n v="239.738748124192"/>
    <n v="214.75861257563699"/>
    <n v="235.641295980889"/>
    <n v="163.06441973999"/>
    <n v="517.18913191755905"/>
    <n v="477.53058976141102"/>
    <n v="331.67556891024702"/>
    <n v="349.70067471432702"/>
    <n v="309.66642982312902"/>
    <n v="181.785270950137"/>
    <n v="131.350323849457"/>
    <n v="249.72278262325599"/>
    <n v="62.900927307090399"/>
    <x v="119"/>
    <x v="0"/>
    <x v="0"/>
    <x v="0"/>
    <x v="0"/>
    <x v="0"/>
    <x v="71"/>
    <n v="83.424144642815094"/>
    <n v="46.563906704687099"/>
    <n v="0"/>
    <n v="61.325456625947197"/>
    <n v="0"/>
    <n v="20.9410668434797"/>
    <n v="0"/>
    <n v="0"/>
    <n v="0"/>
    <n v="0"/>
  </r>
  <r>
    <n v="1350"/>
    <n v="9"/>
    <n v="0.12349066959385301"/>
    <n v="1"/>
    <n v="2"/>
    <n v="1"/>
    <n v="5"/>
    <n v="0"/>
    <n v="0"/>
    <n v="0"/>
    <n v="0"/>
    <n v="1"/>
    <n v="0"/>
    <n v="1"/>
    <n v="2"/>
    <n v="1"/>
    <n v="1"/>
    <n v="2"/>
    <n v="0"/>
    <n v="1"/>
    <n v="0"/>
    <n v="0"/>
    <n v="0"/>
    <n v="0"/>
    <n v="0"/>
    <n v="8"/>
    <n v="0"/>
    <n v="0"/>
    <n v="8"/>
    <n v="9"/>
    <n v="10"/>
    <n v="9"/>
    <n v="13"/>
    <n v="4"/>
    <n v="0"/>
    <n v="0"/>
    <n v="4"/>
    <n v="5"/>
    <n v="6"/>
    <n v="5"/>
    <n v="9"/>
    <n v="2"/>
    <n v="0"/>
    <n v="2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5"/>
    <n v="0"/>
    <n v="0"/>
    <n v="3"/>
    <n v="0"/>
    <x v="120"/>
    <n v="4120.3915445276798"/>
    <n v="340.88029204806202"/>
    <n v="222.36481657132001"/>
    <n v="460.63785705419798"/>
    <n v="425.52876698659202"/>
    <n v="557.72865987552302"/>
    <n v="291.041580992391"/>
    <n v="233.690385480392"/>
    <n v="108.59157310262501"/>
    <n v="415.99225243458102"/>
    <n v="479.81150857748298"/>
    <n v="626.78504155050803"/>
    <n v="469.374985586376"/>
    <n v="511.84678994121299"/>
    <n v="243.97575803154999"/>
    <n v="108.391426001139"/>
    <n v="78.179114487368295"/>
    <n v="138.53118625720001"/>
    <n v="70.173827357050399"/>
    <n v="71.243592076913004"/>
    <x v="120"/>
    <x v="0"/>
    <x v="0"/>
    <x v="0"/>
    <x v="0"/>
    <x v="68"/>
    <x v="1"/>
    <n v="42.7916620508081"/>
    <n v="184.17635391559301"/>
    <n v="24.038909238033501"/>
    <n v="20.841517598540801"/>
    <n v="31.9088661569285"/>
    <n v="0"/>
    <n v="19.537096249345499"/>
    <n v="0"/>
    <n v="0"/>
    <n v="0"/>
  </r>
  <r>
    <n v="1351"/>
    <n v="1"/>
    <n v="1.3721185510428099E-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2"/>
    <n v="1"/>
    <n v="1"/>
    <n v="1"/>
    <n v="0"/>
    <n v="0"/>
    <n v="1"/>
    <n v="1"/>
    <n v="2"/>
    <n v="1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1"/>
    <n v="4479.8394498171601"/>
    <n v="381.46200850814"/>
    <n v="346.16232176932198"/>
    <n v="450.89322035959202"/>
    <n v="711.54693218795796"/>
    <n v="247.04473748591101"/>
    <n v="197.476429824321"/>
    <n v="246.83614437947301"/>
    <n v="344.10388634810403"/>
    <n v="467.09531038755802"/>
    <n v="534.24362578591899"/>
    <n v="578.66580751481104"/>
    <n v="552.91489956848704"/>
    <n v="599.91167633461498"/>
    <n v="488.90085917773803"/>
    <n v="337.03387006605197"/>
    <n v="188.44186430775801"/>
    <n v="208.89908969391999"/>
    <n v="131.28502497415201"/>
    <n v="63.879823433209999"/>
    <x v="121"/>
    <x v="0"/>
    <x v="0"/>
    <x v="0"/>
    <x v="0"/>
    <x v="0"/>
    <x v="1"/>
    <n v="0"/>
    <n v="0"/>
    <n v="0"/>
    <n v="0"/>
    <n v="0"/>
    <n v="18.085965865279299"/>
    <n v="0"/>
    <n v="0"/>
    <n v="0"/>
    <n v="0"/>
  </r>
  <r>
    <n v="1352"/>
    <n v="16"/>
    <n v="0.21953896816685001"/>
    <n v="2"/>
    <n v="5"/>
    <n v="5"/>
    <n v="4"/>
    <n v="0"/>
    <n v="0"/>
    <n v="0"/>
    <n v="1"/>
    <n v="1"/>
    <n v="1"/>
    <n v="1"/>
    <n v="2"/>
    <n v="0"/>
    <n v="2"/>
    <n v="2"/>
    <n v="0"/>
    <n v="1"/>
    <n v="0"/>
    <n v="0"/>
    <n v="0"/>
    <n v="0"/>
    <n v="0"/>
    <n v="8"/>
    <n v="0"/>
    <n v="1"/>
    <n v="9"/>
    <n v="11"/>
    <n v="14"/>
    <n v="14"/>
    <n v="13"/>
    <n v="8"/>
    <n v="1"/>
    <n v="0"/>
    <n v="9"/>
    <n v="11"/>
    <n v="14"/>
    <n v="14"/>
    <n v="13"/>
    <n v="2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2"/>
    <n v="0"/>
    <n v="1"/>
    <n v="1"/>
    <n v="0"/>
    <x v="122"/>
    <n v="16118.637985744799"/>
    <n v="1140.3486497517499"/>
    <n v="1580.3894491513499"/>
    <n v="1389.3773814379599"/>
    <n v="1912.3301673419101"/>
    <n v="1584.0225920016801"/>
    <n v="1259.3597019901499"/>
    <n v="987.30508041218604"/>
    <n v="1150.2644148382001"/>
    <n v="1023.20103509232"/>
    <n v="1929.9673230593301"/>
    <n v="2275.65301649312"/>
    <n v="2120.5021258054599"/>
    <n v="1876.0325287104399"/>
    <n v="1753.1210728675301"/>
    <n v="1176.4024850737501"/>
    <n v="915.27850617153501"/>
    <n v="676.08830091080199"/>
    <n v="1020.54375225717"/>
    <n v="62.547616052855403"/>
    <x v="122"/>
    <x v="0"/>
    <x v="0"/>
    <x v="0"/>
    <x v="28"/>
    <x v="69"/>
    <x v="72"/>
    <n v="10.128581528037"/>
    <n v="17.387306554913501"/>
    <n v="0"/>
    <n v="10.362869754860199"/>
    <n v="8.7886860848499904"/>
    <n v="0"/>
    <n v="5.3303979792257996"/>
    <n v="0"/>
    <n v="0"/>
    <n v="0"/>
  </r>
  <r>
    <n v="1353"/>
    <n v="5"/>
    <n v="6.8605927552140497E-2"/>
    <n v="0"/>
    <n v="3"/>
    <n v="0"/>
    <n v="2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4"/>
    <n v="0"/>
    <n v="0"/>
    <n v="4"/>
    <n v="4"/>
    <n v="7"/>
    <n v="4"/>
    <n v="6"/>
    <n v="2"/>
    <n v="0"/>
    <n v="0"/>
    <n v="2"/>
    <n v="2"/>
    <n v="5"/>
    <n v="2"/>
    <n v="4"/>
    <n v="2"/>
    <n v="0"/>
    <n v="1"/>
    <n v="0"/>
    <n v="1"/>
    <n v="0"/>
    <n v="0"/>
    <n v="0"/>
    <n v="0"/>
    <n v="0"/>
    <n v="2"/>
    <n v="1"/>
    <n v="1"/>
    <n v="1"/>
    <n v="1"/>
    <n v="0"/>
    <n v="0"/>
    <n v="0"/>
    <n v="0"/>
    <n v="0"/>
    <n v="0"/>
    <n v="2"/>
    <n v="0"/>
    <n v="0"/>
    <n v="0"/>
    <n v="0"/>
    <x v="123"/>
    <n v="5424.3018112576201"/>
    <n v="417.50204307786299"/>
    <n v="468.53377141669199"/>
    <n v="463.91794965419001"/>
    <n v="1269.48645434938"/>
    <n v="751.57600193340102"/>
    <n v="221.66361980953999"/>
    <n v="532.310685325181"/>
    <n v="386.12816244128101"/>
    <n v="330.56954122598302"/>
    <n v="411.96440080672102"/>
    <n v="537.64323831422701"/>
    <n v="505.32226281305799"/>
    <n v="477.63744423885203"/>
    <n v="367.34132824557202"/>
    <n v="292.46954230294602"/>
    <n v="162.80939613888299"/>
    <n v="175.622990253739"/>
    <n v="136.68107727836801"/>
    <n v="68.582354596030498"/>
    <x v="123"/>
    <x v="0"/>
    <x v="0"/>
    <x v="0"/>
    <x v="0"/>
    <x v="70"/>
    <x v="1"/>
    <n v="18.786021539077598"/>
    <n v="51.796273738622801"/>
    <n v="30.250820940468401"/>
    <n v="0"/>
    <n v="0"/>
    <n v="0"/>
    <n v="0"/>
    <n v="0"/>
    <n v="0"/>
    <n v="0"/>
  </r>
  <r>
    <n v="1401"/>
    <n v="9"/>
    <n v="0.12349066959385301"/>
    <n v="2"/>
    <n v="2"/>
    <n v="2"/>
    <n v="3"/>
    <n v="0"/>
    <n v="0"/>
    <n v="0"/>
    <n v="0"/>
    <n v="2"/>
    <n v="1"/>
    <n v="1"/>
    <n v="0"/>
    <n v="2"/>
    <n v="2"/>
    <n v="0"/>
    <n v="1"/>
    <n v="0"/>
    <n v="0"/>
    <n v="0"/>
    <n v="0"/>
    <n v="0"/>
    <n v="0"/>
    <n v="5"/>
    <n v="1"/>
    <n v="1"/>
    <n v="7"/>
    <n v="9"/>
    <n v="9"/>
    <n v="9"/>
    <n v="10"/>
    <n v="4"/>
    <n v="0"/>
    <n v="1"/>
    <n v="5"/>
    <n v="7"/>
    <n v="7"/>
    <n v="7"/>
    <n v="8"/>
    <n v="2"/>
    <n v="1"/>
    <n v="0"/>
    <n v="0"/>
    <n v="1"/>
    <n v="0"/>
    <n v="0"/>
    <n v="0"/>
    <n v="0"/>
    <n v="0"/>
    <n v="1"/>
    <n v="1"/>
    <n v="1"/>
    <n v="1"/>
    <n v="1"/>
    <n v="1"/>
    <n v="0"/>
    <n v="0"/>
    <n v="1"/>
    <n v="0"/>
    <n v="0"/>
    <n v="2"/>
    <n v="1"/>
    <n v="0"/>
    <n v="1"/>
    <n v="0"/>
    <x v="124"/>
    <n v="5578.9562522266197"/>
    <n v="575.92439965829101"/>
    <n v="526.17521458233705"/>
    <n v="473.63983861007398"/>
    <n v="452.41405292091099"/>
    <n v="454.848134228297"/>
    <n v="571.00324526708505"/>
    <n v="650.509435249131"/>
    <n v="549.47095577508503"/>
    <n v="702.530093186106"/>
    <n v="500.43458260375297"/>
    <n v="803.51234694684899"/>
    <n v="503.85481960598997"/>
    <n v="390.37858644341298"/>
    <n v="427.40373190299601"/>
    <n v="256.91663661488099"/>
    <n v="149.652732649266"/>
    <n v="97.374023408858804"/>
    <n v="145.61956140206701"/>
    <n v="67.774356954784395"/>
    <x v="124"/>
    <x v="0"/>
    <x v="0"/>
    <x v="0"/>
    <x v="0"/>
    <x v="71"/>
    <x v="73"/>
    <n v="15.3725671883148"/>
    <n v="0"/>
    <n v="28.468531375355401"/>
    <n v="39.965263583384498"/>
    <n v="0"/>
    <n v="19.846986891620698"/>
    <n v="0"/>
    <n v="0"/>
    <n v="0"/>
    <n v="0"/>
  </r>
  <r>
    <n v="1402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125"/>
    <n v="2878.1980044956199"/>
    <n v="122.245858575982"/>
    <n v="212.66702517438901"/>
    <n v="311.40747275847599"/>
    <n v="399.35180105552797"/>
    <n v="323.76533903650801"/>
    <n v="168.66995904181101"/>
    <n v="55.151764315641103"/>
    <n v="167.84145039110001"/>
    <n v="237.42873404383801"/>
    <n v="258.183659192932"/>
    <n v="426.46418004204099"/>
    <n v="468.18874131856001"/>
    <n v="373.15237605765901"/>
    <n v="198.565687021115"/>
    <n v="202.01602882757101"/>
    <n v="54.853851885797297"/>
    <n v="80.309919861560104"/>
    <n v="211.62545942330701"/>
    <n v="67.375294558535202"/>
    <x v="125"/>
    <x v="0"/>
    <x v="0"/>
    <x v="0"/>
    <x v="0"/>
    <x v="0"/>
    <x v="1"/>
    <n v="0"/>
    <n v="59.580038046014501"/>
    <n v="0"/>
    <n v="0"/>
    <n v="0"/>
    <n v="0"/>
    <n v="0"/>
    <n v="0"/>
    <n v="0"/>
    <n v="0"/>
  </r>
  <r>
    <n v="1403"/>
    <n v="1"/>
    <n v="1.3721185510428099E-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26"/>
    <n v="5082.59267050173"/>
    <n v="448.52657758505501"/>
    <n v="401.56906868656"/>
    <n v="391.10040081329601"/>
    <n v="269.646457174278"/>
    <n v="608.88654017503904"/>
    <n v="525.52158158426903"/>
    <n v="654.27810460974797"/>
    <n v="435.20887352465297"/>
    <n v="521.06193003091198"/>
    <n v="587.95270724203294"/>
    <n v="494.41098620324902"/>
    <n v="548.70401248112205"/>
    <n v="436.92147747642798"/>
    <n v="473.07394976969601"/>
    <n v="344.46519159007897"/>
    <n v="197.37877778721901"/>
    <n v="71.636848525430395"/>
    <n v="161.14054122223899"/>
    <n v="67.128090777519105"/>
    <x v="126"/>
    <x v="0"/>
    <x v="0"/>
    <x v="0"/>
    <x v="0"/>
    <x v="0"/>
    <x v="1"/>
    <n v="15.2840205557003"/>
    <n v="0"/>
    <n v="0"/>
    <n v="0"/>
    <n v="0"/>
    <n v="0"/>
    <n v="0"/>
    <n v="0"/>
    <n v="0"/>
    <n v="0"/>
  </r>
  <r>
    <n v="1404"/>
    <n v="3"/>
    <n v="4.1163556531284298E-2"/>
    <n v="0"/>
    <n v="0"/>
    <n v="1"/>
    <n v="2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1"/>
    <n v="0"/>
    <n v="1"/>
    <n v="2"/>
    <n v="2"/>
    <n v="2"/>
    <n v="3"/>
    <n v="4"/>
    <n v="1"/>
    <n v="0"/>
    <n v="1"/>
    <n v="2"/>
    <n v="2"/>
    <n v="2"/>
    <n v="3"/>
    <n v="4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127"/>
    <n v="5504.1681668953797"/>
    <n v="500.96545639751201"/>
    <n v="864.93663519374002"/>
    <n v="970.25505824772995"/>
    <n v="661.54246760989804"/>
    <n v="244.72499131090399"/>
    <n v="221.70662430221"/>
    <n v="240.60237848120499"/>
    <n v="517.48077074518699"/>
    <n v="996.12034663547104"/>
    <n v="674.90574779092503"/>
    <n v="931.36739310299197"/>
    <n v="715.94425737421398"/>
    <n v="299.77318954237398"/>
    <n v="299.18611847775497"/>
    <n v="231.40567858750799"/>
    <n v="124.892628301736"/>
    <n v="57.049754474326399"/>
    <n v="159.95573771340901"/>
    <n v="63.1732456030267"/>
    <x v="127"/>
    <x v="0"/>
    <x v="0"/>
    <x v="0"/>
    <x v="0"/>
    <x v="0"/>
    <x v="1"/>
    <n v="41.5623488974826"/>
    <n v="0"/>
    <n v="0"/>
    <n v="0"/>
    <n v="21.473803085769401"/>
    <n v="0"/>
    <n v="0"/>
    <n v="0"/>
    <n v="0"/>
    <n v="0"/>
  </r>
  <r>
    <n v="1405"/>
    <n v="1"/>
    <n v="1.3721185510428099E-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8"/>
    <n v="6187.7821304396202"/>
    <n v="501.32048380412999"/>
    <n v="1011.24059341112"/>
    <n v="1026.78205954483"/>
    <n v="624.10136193472204"/>
    <n v="324.05501157963101"/>
    <n v="357.65696153295801"/>
    <n v="269.05323394470503"/>
    <n v="447.37628735796602"/>
    <n v="867.86154068387702"/>
    <n v="1132.77154155535"/>
    <n v="762.74956578556998"/>
    <n v="770.08500953903604"/>
    <n v="632.07161652580896"/>
    <n v="412.901274454553"/>
    <n v="356.30559893818003"/>
    <n v="360.40026484272403"/>
    <n v="227.21641366340501"/>
    <n v="286.60483637485601"/>
    <n v="59.666844567877"/>
    <x v="128"/>
    <x v="0"/>
    <x v="0"/>
    <x v="0"/>
    <x v="0"/>
    <x v="0"/>
    <x v="74"/>
    <n v="0"/>
    <n v="0"/>
    <n v="0"/>
    <n v="0"/>
    <n v="0"/>
    <n v="0"/>
    <n v="0"/>
    <n v="0"/>
    <n v="0"/>
    <n v="0"/>
  </r>
  <r>
    <n v="1408"/>
    <n v="5"/>
    <n v="6.8605927552140497E-2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1"/>
    <n v="3"/>
    <n v="3"/>
    <n v="4"/>
    <n v="7"/>
    <n v="3"/>
    <n v="3"/>
    <n v="0"/>
    <n v="1"/>
    <n v="4"/>
    <n v="4"/>
    <n v="5"/>
    <n v="8"/>
    <n v="4"/>
    <n v="1"/>
    <n v="0"/>
    <n v="0"/>
    <n v="1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129"/>
    <n v="10731.4815046249"/>
    <n v="963.41605151118301"/>
    <n v="1088.9012884394799"/>
    <n v="844.12656982353496"/>
    <n v="936.82964596694899"/>
    <n v="927.33345045075203"/>
    <n v="769.16042162232498"/>
    <n v="692.32085928636297"/>
    <n v="922.03407156014896"/>
    <n v="1293.34255136313"/>
    <n v="1302.1514697290399"/>
    <n v="1142.1417520647001"/>
    <n v="1272.6987128226599"/>
    <n v="1473.46856975887"/>
    <n v="1244.82262035489"/>
    <n v="545.01199552701405"/>
    <n v="460.991032262369"/>
    <n v="446.92142114150602"/>
    <n v="423.75584305283598"/>
    <n v="64.070733014176099"/>
    <x v="129"/>
    <x v="0"/>
    <x v="0"/>
    <x v="0"/>
    <x v="0"/>
    <x v="72"/>
    <x v="1"/>
    <n v="0"/>
    <n v="0"/>
    <n v="0"/>
    <n v="0"/>
    <n v="0"/>
    <n v="0"/>
    <n v="0"/>
    <n v="0"/>
    <n v="0"/>
    <n v="0"/>
  </r>
  <r>
    <n v="1409"/>
    <n v="19"/>
    <n v="0.26070252469813399"/>
    <n v="4"/>
    <n v="6"/>
    <n v="4"/>
    <n v="5"/>
    <n v="0"/>
    <n v="0"/>
    <n v="0"/>
    <n v="1"/>
    <n v="2"/>
    <n v="3"/>
    <n v="1"/>
    <n v="4"/>
    <n v="0"/>
    <n v="2"/>
    <n v="1"/>
    <n v="1"/>
    <n v="0"/>
    <n v="0"/>
    <n v="0"/>
    <n v="0"/>
    <n v="0"/>
    <n v="0"/>
    <n v="8"/>
    <n v="1"/>
    <n v="3"/>
    <n v="13"/>
    <n v="17"/>
    <n v="19"/>
    <n v="17"/>
    <n v="18"/>
    <n v="11"/>
    <n v="2"/>
    <n v="2"/>
    <n v="16"/>
    <n v="20"/>
    <n v="22"/>
    <n v="20"/>
    <n v="21"/>
    <n v="1"/>
    <n v="0"/>
    <n v="1"/>
    <n v="0"/>
    <n v="0"/>
    <n v="5"/>
    <n v="1"/>
    <n v="0"/>
    <n v="2"/>
    <n v="2"/>
    <n v="2"/>
    <n v="0"/>
    <n v="0"/>
    <n v="0"/>
    <n v="0"/>
    <n v="1"/>
    <n v="0"/>
    <n v="1"/>
    <n v="3"/>
    <n v="0"/>
    <n v="0"/>
    <n v="3"/>
    <n v="0"/>
    <n v="1"/>
    <n v="4"/>
    <n v="0"/>
    <x v="130"/>
    <n v="12637.3239844854"/>
    <n v="887.73730277363302"/>
    <n v="1281.07787752746"/>
    <n v="1369.82509664645"/>
    <n v="1098.62691264402"/>
    <n v="996.79252995358104"/>
    <n v="1426.56650093588"/>
    <n v="1436.1516989136701"/>
    <n v="1355.4868992182201"/>
    <n v="1508.1316386989399"/>
    <n v="1583.69535551535"/>
    <n v="1461.7423158225999"/>
    <n v="954.49458905781705"/>
    <n v="815.63554372528597"/>
    <n v="615.03315480090896"/>
    <n v="351.50078714927702"/>
    <n v="382.52779360826599"/>
    <n v="240.38168826250401"/>
    <n v="257.68748344163203"/>
    <n v="70.117390305052993"/>
    <x v="130"/>
    <x v="0"/>
    <x v="0"/>
    <x v="0"/>
    <x v="29"/>
    <x v="73"/>
    <x v="75"/>
    <n v="6.9630527245584002"/>
    <n v="29.509691331631501"/>
    <n v="0"/>
    <n v="12.628691452777399"/>
    <n v="6.8411510645585096"/>
    <n v="10.4767487575503"/>
    <n v="0"/>
    <n v="0"/>
    <n v="0"/>
    <n v="0"/>
  </r>
  <r>
    <n v="1410"/>
    <n v="2"/>
    <n v="2.7442371020856199E-2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2"/>
    <n v="0"/>
    <n v="0"/>
    <n v="2"/>
    <n v="2"/>
    <n v="2"/>
    <n v="4"/>
    <n v="2"/>
    <n v="2"/>
    <n v="0"/>
    <n v="0"/>
    <n v="2"/>
    <n v="2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1"/>
    <n v="7040.4574209906996"/>
    <n v="768.19194125963804"/>
    <n v="366.790869490945"/>
    <n v="508.33093081171199"/>
    <n v="767.38492906634997"/>
    <n v="851.93592042937496"/>
    <n v="410.42162033937399"/>
    <n v="502.55356965750798"/>
    <n v="432.61465924387602"/>
    <n v="754.40293728383199"/>
    <n v="740.53586975497399"/>
    <n v="775.92327677405501"/>
    <n v="905.89141550190004"/>
    <n v="898.79322293945802"/>
    <n v="685.411566140893"/>
    <n v="598.14967113011699"/>
    <n v="404.23466232655198"/>
    <n v="234.031557865645"/>
    <n v="459.97643892689399"/>
    <n v="63.624867062834397"/>
    <x v="131"/>
    <x v="0"/>
    <x v="0"/>
    <x v="0"/>
    <x v="0"/>
    <x v="74"/>
    <x v="1"/>
    <n v="19.898376220499301"/>
    <n v="0"/>
    <n v="0"/>
    <n v="0"/>
    <n v="0"/>
    <n v="0"/>
    <n v="0"/>
    <n v="0"/>
    <n v="0"/>
    <n v="0"/>
  </r>
  <r>
    <n v="1411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1"/>
    <n v="1"/>
    <n v="1"/>
    <n v="2"/>
    <n v="0"/>
    <n v="1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x v="132"/>
    <n v="7826.4432017600602"/>
    <n v="686.77853381909904"/>
    <n v="444.99088351866197"/>
    <n v="487.27092980143999"/>
    <n v="926.15081429965596"/>
    <n v="1614.6905906797399"/>
    <n v="560.84860638673001"/>
    <n v="605.64435319451798"/>
    <n v="602.98748567664495"/>
    <n v="555.93069783089902"/>
    <n v="758.33394013521399"/>
    <n v="802.86999261423796"/>
    <n v="729.91921248215704"/>
    <n v="669.06750846025398"/>
    <n v="585.55428315659196"/>
    <n v="490.82424618653198"/>
    <n v="449.92248897838601"/>
    <n v="451.64123095539497"/>
    <n v="324.83944892238998"/>
    <n v="66.617862613315907"/>
    <x v="132"/>
    <x v="0"/>
    <x v="0"/>
    <x v="0"/>
    <x v="0"/>
    <x v="0"/>
    <x v="1"/>
    <n v="0"/>
    <n v="0"/>
    <n v="0"/>
    <n v="0"/>
    <n v="0"/>
    <n v="13.700146302484701"/>
    <n v="0"/>
    <n v="0"/>
    <n v="0"/>
    <n v="0"/>
  </r>
  <r>
    <n v="1412"/>
    <n v="10"/>
    <n v="0.13721185510428099"/>
    <n v="2"/>
    <n v="5"/>
    <n v="1"/>
    <n v="2"/>
    <n v="0"/>
    <n v="0"/>
    <n v="0"/>
    <n v="0"/>
    <n v="0"/>
    <n v="1"/>
    <n v="2"/>
    <n v="1"/>
    <n v="2"/>
    <n v="0"/>
    <n v="1"/>
    <n v="1"/>
    <n v="0"/>
    <n v="0"/>
    <n v="0"/>
    <n v="0"/>
    <n v="0"/>
    <n v="0"/>
    <n v="4"/>
    <n v="0"/>
    <n v="0"/>
    <n v="4"/>
    <n v="6"/>
    <n v="9"/>
    <n v="5"/>
    <n v="6"/>
    <n v="8"/>
    <n v="0"/>
    <n v="0"/>
    <n v="8"/>
    <n v="10"/>
    <n v="13"/>
    <n v="9"/>
    <n v="10"/>
    <n v="1"/>
    <n v="0"/>
    <n v="0"/>
    <n v="1"/>
    <n v="0"/>
    <n v="2"/>
    <n v="1"/>
    <n v="0"/>
    <n v="0"/>
    <n v="1"/>
    <n v="1"/>
    <n v="0"/>
    <n v="0"/>
    <n v="0"/>
    <n v="0"/>
    <n v="0"/>
    <n v="0"/>
    <n v="0"/>
    <n v="2"/>
    <n v="0"/>
    <n v="0"/>
    <n v="2"/>
    <n v="0"/>
    <n v="0"/>
    <n v="1"/>
    <n v="0"/>
    <x v="133"/>
    <n v="9269.2088460634004"/>
    <n v="743.19829217470999"/>
    <n v="852.19348590907896"/>
    <n v="895.79273629530701"/>
    <n v="834.12805239984004"/>
    <n v="779.14499971870703"/>
    <n v="557.66248534974295"/>
    <n v="753.00236145452698"/>
    <n v="788.54081148754403"/>
    <n v="1152.78435345244"/>
    <n v="993.57126744965001"/>
    <n v="1357.60939402197"/>
    <n v="1174.5375729592299"/>
    <n v="878.22754776975796"/>
    <n v="851.27376807897701"/>
    <n v="541.53620678727702"/>
    <n v="345.88941996668899"/>
    <n v="401.73533401136399"/>
    <n v="539.85558896146495"/>
    <n v="64.188157933446305"/>
    <x v="133"/>
    <x v="0"/>
    <x v="0"/>
    <x v="0"/>
    <x v="0"/>
    <x v="0"/>
    <x v="76"/>
    <n v="26.560341671926899"/>
    <n v="12.681651798256899"/>
    <n v="17.349298626497301"/>
    <n v="0"/>
    <n v="7.3658889250719"/>
    <n v="8.5139890202108592"/>
    <n v="0"/>
    <n v="0"/>
    <n v="0"/>
    <n v="0"/>
  </r>
  <r>
    <n v="1413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4"/>
    <n v="2380.1237252319602"/>
    <n v="183.179621816994"/>
    <n v="255.86896594784301"/>
    <n v="206.448109325453"/>
    <n v="276.09739861911601"/>
    <n v="146.298589409653"/>
    <n v="95.834272415541804"/>
    <n v="143.93708878138199"/>
    <n v="278.46372097977701"/>
    <n v="198.782525174272"/>
    <n v="290.52355099053801"/>
    <n v="320.76202250051898"/>
    <n v="294.60513138748598"/>
    <n v="334.81942497367902"/>
    <n v="244.771174284875"/>
    <n v="313.945190660972"/>
    <n v="240.64666723153701"/>
    <n v="84.143555755261303"/>
    <n v="52.666633448757601"/>
    <n v="60.076923214176297"/>
    <x v="134"/>
    <x v="0"/>
    <x v="0"/>
    <x v="0"/>
    <x v="0"/>
    <x v="0"/>
    <x v="1"/>
    <n v="0"/>
    <n v="0"/>
    <n v="0"/>
    <n v="0"/>
    <n v="0"/>
    <n v="0"/>
    <n v="0"/>
    <n v="0"/>
    <n v="0"/>
    <n v="0"/>
  </r>
  <r>
    <n v="1414"/>
    <n v="18"/>
    <n v="0.24698133918770601"/>
    <n v="2"/>
    <n v="1"/>
    <n v="7"/>
    <n v="8"/>
    <n v="0"/>
    <n v="0"/>
    <n v="0"/>
    <n v="0"/>
    <n v="4"/>
    <n v="1"/>
    <n v="2"/>
    <n v="4"/>
    <n v="0"/>
    <n v="1"/>
    <n v="1"/>
    <n v="0"/>
    <n v="0"/>
    <n v="0"/>
    <n v="0"/>
    <n v="0"/>
    <n v="0"/>
    <n v="0"/>
    <n v="14"/>
    <n v="0"/>
    <n v="0"/>
    <n v="14"/>
    <n v="16"/>
    <n v="15"/>
    <n v="21"/>
    <n v="22"/>
    <n v="13"/>
    <n v="1"/>
    <n v="0"/>
    <n v="14"/>
    <n v="16"/>
    <n v="15"/>
    <n v="21"/>
    <n v="22"/>
    <n v="1"/>
    <n v="0"/>
    <n v="0"/>
    <n v="1"/>
    <n v="0"/>
    <n v="3"/>
    <n v="0"/>
    <n v="1"/>
    <n v="1"/>
    <n v="1"/>
    <n v="1"/>
    <n v="1"/>
    <n v="1"/>
    <n v="1"/>
    <n v="1"/>
    <n v="0"/>
    <n v="0"/>
    <n v="0"/>
    <n v="1"/>
    <n v="1"/>
    <n v="0"/>
    <n v="8"/>
    <n v="0"/>
    <n v="0"/>
    <n v="7"/>
    <n v="0"/>
    <x v="135"/>
    <n v="14598.622204061299"/>
    <n v="1045.96238256328"/>
    <n v="1122.79153931886"/>
    <n v="1262.72159928215"/>
    <n v="1810.84193596405"/>
    <n v="1140.55402878225"/>
    <n v="796.81766115572998"/>
    <n v="1070.40833108163"/>
    <n v="1166.6805331278299"/>
    <n v="1259.9740639049401"/>
    <n v="1299.3547774006199"/>
    <n v="2187.0249645107001"/>
    <n v="1991.2545958723099"/>
    <n v="1875.71131226127"/>
    <n v="1095.5064954825"/>
    <n v="661.10778987574804"/>
    <n v="679.79978811065598"/>
    <n v="257.94909756478899"/>
    <n v="191.06497309667699"/>
    <n v="69.798016532064594"/>
    <x v="135"/>
    <x v="0"/>
    <x v="0"/>
    <x v="0"/>
    <x v="0"/>
    <x v="75"/>
    <x v="77"/>
    <n v="18.6844584624919"/>
    <n v="34.285306786392802"/>
    <n v="0"/>
    <n v="7.6961274733642497"/>
    <n v="4.5724215142817499"/>
    <n v="0"/>
    <n v="0"/>
    <n v="0"/>
    <n v="0"/>
    <n v="0"/>
  </r>
  <r>
    <n v="1415"/>
    <n v="4"/>
    <n v="5.4884742041712398E-2"/>
    <n v="1"/>
    <n v="0"/>
    <n v="0"/>
    <n v="3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2"/>
    <n v="0"/>
    <n v="0"/>
    <n v="2"/>
    <n v="3"/>
    <n v="2"/>
    <n v="2"/>
    <n v="5"/>
    <n v="4"/>
    <n v="0"/>
    <n v="0"/>
    <n v="4"/>
    <n v="5"/>
    <n v="4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3"/>
    <n v="0"/>
    <x v="136"/>
    <n v="6492.1742077737599"/>
    <n v="503.500118554935"/>
    <n v="661.66612297332097"/>
    <n v="837.52916368213596"/>
    <n v="850.19480345699606"/>
    <n v="456.27690505851001"/>
    <n v="448.08514852985599"/>
    <n v="513.50950100895102"/>
    <n v="361.68009244337799"/>
    <n v="553.12875754437096"/>
    <n v="1064.3706540227099"/>
    <n v="844.89464227843303"/>
    <n v="845.228621841821"/>
    <n v="554.80508158873397"/>
    <n v="637.74085598489501"/>
    <n v="421.61528944023502"/>
    <n v="271.20222282520501"/>
    <n v="138.25382363929501"/>
    <n v="240.46620698268899"/>
    <n v="63.622893358958798"/>
    <x v="136"/>
    <x v="0"/>
    <x v="0"/>
    <x v="0"/>
    <x v="0"/>
    <x v="76"/>
    <x v="1"/>
    <n v="19.473836375669499"/>
    <n v="27.648743209623898"/>
    <n v="0"/>
    <n v="0"/>
    <n v="0"/>
    <n v="11.831118518217201"/>
    <n v="0"/>
    <n v="0"/>
    <n v="0"/>
    <n v="0"/>
  </r>
  <r>
    <n v="1416"/>
    <n v="4"/>
    <n v="5.4884742041712398E-2"/>
    <n v="0"/>
    <n v="2"/>
    <n v="1"/>
    <n v="1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1"/>
    <n v="1"/>
    <n v="0"/>
    <n v="2"/>
    <n v="2"/>
    <n v="4"/>
    <n v="3"/>
    <n v="3"/>
    <n v="1"/>
    <n v="1"/>
    <n v="0"/>
    <n v="2"/>
    <n v="2"/>
    <n v="4"/>
    <n v="3"/>
    <n v="3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37"/>
    <n v="6893.0749661114996"/>
    <n v="455.36184639478"/>
    <n v="549.63848961099904"/>
    <n v="573.56266127156698"/>
    <n v="621.49816882010498"/>
    <n v="585.31877316469297"/>
    <n v="565.06162712992295"/>
    <n v="617.15490557440603"/>
    <n v="643.95187668230301"/>
    <n v="682.76792389024001"/>
    <n v="663.02754573097604"/>
    <n v="662.57440969978904"/>
    <n v="796.77375520905298"/>
    <n v="1054.94598021001"/>
    <n v="656.03882003177205"/>
    <n v="441.02132133298102"/>
    <n v="417.30136339567503"/>
    <n v="118.9422569844"/>
    <n v="233.04454201197501"/>
    <n v="66.677153441554097"/>
    <x v="137"/>
    <x v="0"/>
    <x v="0"/>
    <x v="0"/>
    <x v="30"/>
    <x v="0"/>
    <x v="78"/>
    <n v="16.2033873662443"/>
    <n v="0"/>
    <n v="0"/>
    <n v="15.0823296322858"/>
    <n v="0"/>
    <n v="0"/>
    <n v="0"/>
    <n v="0"/>
    <n v="0"/>
    <n v="0"/>
  </r>
  <r>
    <n v="1417"/>
    <n v="2"/>
    <n v="2.7442371020856199E-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  <n v="1"/>
    <n v="3"/>
    <n v="1"/>
    <n v="1"/>
    <n v="0"/>
    <n v="0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8"/>
    <n v="10656.5952067821"/>
    <n v="890.83861694024597"/>
    <n v="1272.6813834709801"/>
    <n v="1057.9600783759299"/>
    <n v="1420.0924915877799"/>
    <n v="1206.2024909822301"/>
    <n v="607.37261011102601"/>
    <n v="949.02507240203704"/>
    <n v="726.52123733227995"/>
    <n v="1183.7310164698599"/>
    <n v="1288.7848374364901"/>
    <n v="1234.1024392388699"/>
    <n v="1188.34984114914"/>
    <n v="852.41317007241503"/>
    <n v="567.34507292890498"/>
    <n v="520.41250291344704"/>
    <n v="422.13838708869298"/>
    <n v="321.37330552874403"/>
    <n v="391.02479352624198"/>
    <n v="66.188513920025201"/>
    <x v="138"/>
    <x v="0"/>
    <x v="0"/>
    <x v="0"/>
    <x v="0"/>
    <x v="0"/>
    <x v="1"/>
    <n v="0"/>
    <n v="0"/>
    <n v="8.4478651491469297"/>
    <n v="0"/>
    <n v="0"/>
    <n v="0"/>
    <n v="0"/>
    <n v="0"/>
    <n v="0"/>
    <n v="0"/>
  </r>
  <r>
    <n v="1419"/>
    <n v="1"/>
    <n v="1.3721185510428099E-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39"/>
    <n v="3782.0920162914699"/>
    <n v="384.82586541188499"/>
    <n v="432.840171828633"/>
    <n v="454.16455720423397"/>
    <n v="288.59888995082002"/>
    <n v="334.544280107058"/>
    <n v="273.40670543879799"/>
    <n v="115.493011312655"/>
    <n v="284.099943096581"/>
    <n v="363.96766176653301"/>
    <n v="528.92494643661598"/>
    <n v="588.36759302447797"/>
    <n v="570.86305101288599"/>
    <n v="433.82593414504998"/>
    <n v="328.21888266798197"/>
    <n v="151.514995487585"/>
    <n v="77.639002570695496"/>
    <n v="111.885803993295"/>
    <n v="58.835463072255401"/>
    <n v="65.411294609500601"/>
    <x v="139"/>
    <x v="0"/>
    <x v="0"/>
    <x v="0"/>
    <x v="0"/>
    <x v="0"/>
    <x v="79"/>
    <n v="0"/>
    <n v="0"/>
    <n v="0"/>
    <n v="0"/>
    <n v="0"/>
    <n v="0"/>
    <n v="0"/>
    <n v="0"/>
    <n v="0"/>
    <n v="0"/>
  </r>
  <r>
    <n v="1421"/>
    <n v="13"/>
    <n v="0.178375411635565"/>
    <n v="1"/>
    <n v="6"/>
    <n v="4"/>
    <n v="2"/>
    <n v="0"/>
    <n v="0"/>
    <n v="1"/>
    <n v="0"/>
    <n v="2"/>
    <n v="2"/>
    <n v="1"/>
    <n v="2"/>
    <n v="0"/>
    <n v="2"/>
    <n v="0"/>
    <n v="1"/>
    <n v="1"/>
    <n v="0"/>
    <n v="0"/>
    <n v="0"/>
    <n v="0"/>
    <n v="0"/>
    <n v="5"/>
    <n v="0"/>
    <n v="0"/>
    <n v="5"/>
    <n v="6"/>
    <n v="11"/>
    <n v="9"/>
    <n v="7"/>
    <n v="6"/>
    <n v="1"/>
    <n v="0"/>
    <n v="7"/>
    <n v="8"/>
    <n v="13"/>
    <n v="11"/>
    <n v="9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x v="140"/>
    <n v="13972.6533194735"/>
    <n v="820.57397202004597"/>
    <n v="1193.7186395322401"/>
    <n v="1886.2804021450099"/>
    <n v="1604.66648235703"/>
    <n v="1122.52813747089"/>
    <n v="906.51947566033505"/>
    <n v="973.082854209434"/>
    <n v="982.92881572415604"/>
    <n v="1350.9032775190799"/>
    <n v="2169.6983078377798"/>
    <n v="1911.09946872249"/>
    <n v="1700.2299827659201"/>
    <n v="1250.9965172063601"/>
    <n v="987.00600463928095"/>
    <n v="1193.90494262539"/>
    <n v="796.22939689658199"/>
    <n v="487.118315190408"/>
    <n v="273.93173754007898"/>
    <n v="64.654036771392398"/>
    <x v="140"/>
    <x v="0"/>
    <x v="0"/>
    <x v="1"/>
    <x v="0"/>
    <x v="77"/>
    <x v="80"/>
    <n v="10.2766172035005"/>
    <n v="20.347353419754398"/>
    <n v="0"/>
    <n v="9.2178714099339807"/>
    <n v="0"/>
    <n v="5.8815572607019204"/>
    <n v="7.9936273702274701"/>
    <n v="0"/>
    <n v="0"/>
    <n v="0"/>
  </r>
  <r>
    <n v="1422"/>
    <n v="10"/>
    <n v="0.13721185510428099"/>
    <n v="2"/>
    <n v="5"/>
    <n v="3"/>
    <n v="0"/>
    <n v="0"/>
    <n v="0"/>
    <n v="0"/>
    <n v="0"/>
    <n v="0"/>
    <n v="0"/>
    <n v="3"/>
    <n v="2"/>
    <n v="1"/>
    <n v="1"/>
    <n v="0"/>
    <n v="1"/>
    <n v="0"/>
    <n v="0"/>
    <n v="0"/>
    <n v="0"/>
    <n v="0"/>
    <n v="0"/>
    <n v="5"/>
    <n v="0"/>
    <n v="0"/>
    <n v="5"/>
    <n v="7"/>
    <n v="10"/>
    <n v="8"/>
    <n v="5"/>
    <n v="6"/>
    <n v="1"/>
    <n v="1"/>
    <n v="8"/>
    <n v="10"/>
    <n v="13"/>
    <n v="1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141"/>
    <n v="14154.142313841299"/>
    <n v="1022.44847549681"/>
    <n v="1090.3528942237799"/>
    <n v="1517.2233632137099"/>
    <n v="1293.1370823863999"/>
    <n v="895.82416500085003"/>
    <n v="1125.6886348293699"/>
    <n v="1176.11120300825"/>
    <n v="1046.46174331781"/>
    <n v="1499.1972625565099"/>
    <n v="1745.39068651049"/>
    <n v="1985.1941485935299"/>
    <n v="1428.60180582923"/>
    <n v="1958.5355818088999"/>
    <n v="1354.1934414387799"/>
    <n v="1113.84026188905"/>
    <n v="913.52538146538404"/>
    <n v="615.15711874085298"/>
    <n v="659.84469969835504"/>
    <n v="63.073454414549197"/>
    <x v="141"/>
    <x v="0"/>
    <x v="0"/>
    <x v="0"/>
    <x v="0"/>
    <x v="0"/>
    <x v="1"/>
    <n v="25.507792055093201"/>
    <n v="19.112022133355701"/>
    <n v="6.6702362989560697"/>
    <n v="5.7293762807871502"/>
    <n v="0"/>
    <n v="6.9998511546018296"/>
    <n v="0"/>
    <n v="0"/>
    <n v="0"/>
    <n v="0"/>
  </r>
  <r>
    <n v="1423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2"/>
    <n v="3733.5621297443499"/>
    <n v="285.68267190024102"/>
    <n v="240.953716283273"/>
    <n v="358.62523793769202"/>
    <n v="350.331818244717"/>
    <n v="388.44722327214299"/>
    <n v="252.80855071978399"/>
    <n v="310.80075347938799"/>
    <n v="341.563002074846"/>
    <n v="429.542739751216"/>
    <n v="372.78893260517299"/>
    <n v="429.5449356318"/>
    <n v="478.17183618041201"/>
    <n v="379.562337784872"/>
    <n v="251.77630347623301"/>
    <n v="217.778111077407"/>
    <n v="182.72172271280101"/>
    <n v="132.83021903022001"/>
    <n v="214.49021004870499"/>
    <n v="66.452168325404799"/>
    <x v="142"/>
    <x v="0"/>
    <x v="0"/>
    <x v="0"/>
    <x v="0"/>
    <x v="0"/>
    <x v="1"/>
    <n v="0"/>
    <n v="0"/>
    <n v="0"/>
    <n v="0"/>
    <n v="0"/>
    <n v="0"/>
    <n v="0"/>
    <n v="0"/>
    <n v="0"/>
    <n v="0"/>
  </r>
  <r>
    <n v="1424"/>
    <n v="17"/>
    <n v="0.23326015367727801"/>
    <n v="2"/>
    <n v="1"/>
    <n v="3"/>
    <n v="11"/>
    <n v="0"/>
    <n v="0"/>
    <n v="0"/>
    <n v="1"/>
    <n v="1"/>
    <n v="1"/>
    <n v="3"/>
    <n v="3"/>
    <n v="1"/>
    <n v="1"/>
    <n v="1"/>
    <n v="1"/>
    <n v="2"/>
    <n v="1"/>
    <n v="0"/>
    <n v="0"/>
    <n v="0"/>
    <n v="0"/>
    <n v="12"/>
    <n v="2"/>
    <n v="1"/>
    <n v="15"/>
    <n v="17"/>
    <n v="16"/>
    <n v="18"/>
    <n v="26"/>
    <n v="9"/>
    <n v="2"/>
    <n v="1"/>
    <n v="12"/>
    <n v="14"/>
    <n v="13"/>
    <n v="15"/>
    <n v="23"/>
    <n v="3"/>
    <n v="1"/>
    <n v="1"/>
    <n v="0"/>
    <n v="1"/>
    <n v="4"/>
    <n v="0"/>
    <n v="0"/>
    <n v="0"/>
    <n v="4"/>
    <n v="0"/>
    <n v="0"/>
    <n v="0"/>
    <n v="0"/>
    <n v="0"/>
    <n v="1"/>
    <n v="0"/>
    <n v="0"/>
    <n v="2"/>
    <n v="0"/>
    <n v="1"/>
    <n v="8"/>
    <n v="2"/>
    <n v="1"/>
    <n v="4"/>
    <n v="2"/>
    <x v="143"/>
    <n v="14069.2177131877"/>
    <n v="707.40875132817098"/>
    <n v="599.83369477101303"/>
    <n v="703.88155650515102"/>
    <n v="951.38564987039103"/>
    <n v="1539.5531574292299"/>
    <n v="2750.0899198158399"/>
    <n v="2064.3831079183901"/>
    <n v="1426.70340175257"/>
    <n v="1082.7114914848601"/>
    <n v="927.338119496628"/>
    <n v="1071.56511224004"/>
    <n v="1318.9485408882999"/>
    <n v="936.53921229145203"/>
    <n v="753.40521584988005"/>
    <n v="706.80351120671105"/>
    <n v="414.58968326919"/>
    <n v="370.445146126037"/>
    <n v="313.16054806821001"/>
    <n v="75.483714670626597"/>
    <x v="143"/>
    <x v="0"/>
    <x v="0"/>
    <x v="0"/>
    <x v="31"/>
    <x v="78"/>
    <x v="81"/>
    <n v="14.532186339312901"/>
    <n v="21.027495948455599"/>
    <n v="9.2360708080097407"/>
    <n v="10.783553258252899"/>
    <n v="9.3321440627118104"/>
    <n v="7.5817969314140896"/>
    <n v="21.355219020745"/>
    <n v="13.2730697765604"/>
    <n v="0"/>
    <n v="0"/>
  </r>
  <r>
    <n v="1425"/>
    <n v="1"/>
    <n v="1.3721185510428099E-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4"/>
    <n v="2789.7014627090198"/>
    <n v="157.70857040857501"/>
    <n v="328.64056240215598"/>
    <n v="519.69619247142202"/>
    <n v="400.17901414627897"/>
    <n v="257.00959964474202"/>
    <n v="60.907515877822902"/>
    <n v="55.434367032717198"/>
    <n v="137.752535786783"/>
    <n v="410.92360322036302"/>
    <n v="418.17244449825102"/>
    <n v="418.78040950449099"/>
    <n v="331.00477322380198"/>
    <n v="299.53719977376602"/>
    <n v="196.13660618515601"/>
    <n v="187.26408979111301"/>
    <n v="62.873057707296901"/>
    <n v="53.044862332179399"/>
    <n v="14.7336580662198"/>
    <n v="64.729269799578304"/>
    <x v="144"/>
    <x v="0"/>
    <x v="0"/>
    <x v="0"/>
    <x v="0"/>
    <x v="0"/>
    <x v="1"/>
    <n v="180.39350921239901"/>
    <n v="0"/>
    <n v="0"/>
    <n v="0"/>
    <n v="0"/>
    <n v="0"/>
    <n v="0"/>
    <n v="0"/>
    <n v="0"/>
    <n v="0"/>
  </r>
  <r>
    <n v="1426"/>
    <n v="2"/>
    <n v="2.7442371020856199E-2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2"/>
    <n v="2"/>
    <n v="2"/>
    <n v="3"/>
    <n v="3"/>
    <n v="1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45"/>
    <n v="3421.5974323037499"/>
    <n v="256.564436310605"/>
    <n v="248.86587651076999"/>
    <n v="241.899489376416"/>
    <n v="357.20929022745599"/>
    <n v="180.05483647278399"/>
    <n v="253.789862679869"/>
    <n v="378.14113857948303"/>
    <n v="111.98442938140001"/>
    <n v="386.89613877500699"/>
    <n v="422.35858725392501"/>
    <n v="462.23653001599303"/>
    <n v="407.14491321183101"/>
    <n v="461.78170570600599"/>
    <n v="356.65536449480999"/>
    <n v="395.65335161472001"/>
    <n v="175.822252274736"/>
    <n v="90.501583214567702"/>
    <n v="224.629095038451"/>
    <n v="63.220214731008902"/>
    <x v="145"/>
    <x v="0"/>
    <x v="0"/>
    <x v="0"/>
    <x v="0"/>
    <x v="0"/>
    <x v="1"/>
    <n v="0"/>
    <n v="0"/>
    <n v="0"/>
    <n v="0"/>
    <n v="0"/>
    <n v="0"/>
    <n v="21.655253719311499"/>
    <n v="0"/>
    <n v="0"/>
    <n v="0"/>
  </r>
  <r>
    <n v="1427"/>
    <n v="14"/>
    <n v="0.192096597145993"/>
    <n v="1"/>
    <n v="5"/>
    <n v="3"/>
    <n v="5"/>
    <n v="0"/>
    <n v="0"/>
    <n v="0"/>
    <n v="0"/>
    <n v="1"/>
    <n v="3"/>
    <n v="1"/>
    <n v="1"/>
    <n v="0"/>
    <n v="2"/>
    <n v="2"/>
    <n v="0"/>
    <n v="0"/>
    <n v="0"/>
    <n v="0"/>
    <n v="0"/>
    <n v="0"/>
    <n v="0"/>
    <n v="11"/>
    <n v="1"/>
    <n v="0"/>
    <n v="12"/>
    <n v="13"/>
    <n v="17"/>
    <n v="15"/>
    <n v="17"/>
    <n v="9"/>
    <n v="1"/>
    <n v="0"/>
    <n v="10"/>
    <n v="11"/>
    <n v="15"/>
    <n v="13"/>
    <n v="15"/>
    <n v="1"/>
    <n v="1"/>
    <n v="0"/>
    <n v="0"/>
    <n v="0"/>
    <n v="2"/>
    <n v="0"/>
    <n v="1"/>
    <n v="0"/>
    <n v="1"/>
    <n v="0"/>
    <n v="0"/>
    <n v="0"/>
    <n v="0"/>
    <n v="0"/>
    <n v="0"/>
    <n v="0"/>
    <n v="0"/>
    <n v="1"/>
    <n v="0"/>
    <n v="0"/>
    <n v="5"/>
    <n v="0"/>
    <n v="0"/>
    <n v="3"/>
    <n v="0"/>
    <x v="146"/>
    <n v="19772.905322246999"/>
    <n v="1711.98703842449"/>
    <n v="1655.28208608863"/>
    <n v="2345.9716392442801"/>
    <n v="1733.9210519132901"/>
    <n v="1803.8367732638501"/>
    <n v="1863.02645834583"/>
    <n v="2035.0229866264799"/>
    <n v="2237.42015381692"/>
    <n v="1637.7109627356599"/>
    <n v="2467.8713606573601"/>
    <n v="2160.43456843882"/>
    <n v="2238.5747291869102"/>
    <n v="1595.08627726188"/>
    <n v="1236.5238613033"/>
    <n v="1005.93186196417"/>
    <n v="534.27284590811598"/>
    <n v="300.02730624190002"/>
    <n v="458.209408409383"/>
    <n v="68.132832923834201"/>
    <x v="146"/>
    <x v="0"/>
    <x v="0"/>
    <x v="0"/>
    <x v="0"/>
    <x v="79"/>
    <x v="82"/>
    <n v="4.9139494078036501"/>
    <n v="4.4694332367304996"/>
    <n v="0"/>
    <n v="8.1041501266389595"/>
    <n v="9.2573967720079899"/>
    <n v="0"/>
    <n v="0"/>
    <n v="0"/>
    <n v="0"/>
    <n v="0"/>
  </r>
  <r>
    <n v="1428"/>
    <n v="7"/>
    <n v="9.6048298572996696E-2"/>
    <n v="3"/>
    <n v="0"/>
    <n v="2"/>
    <n v="2"/>
    <n v="0"/>
    <n v="0"/>
    <n v="0"/>
    <n v="0"/>
    <n v="0"/>
    <n v="1"/>
    <n v="2"/>
    <n v="0"/>
    <n v="0"/>
    <n v="0"/>
    <n v="3"/>
    <n v="0"/>
    <n v="0"/>
    <n v="0"/>
    <n v="0"/>
    <n v="0"/>
    <n v="0"/>
    <n v="0"/>
    <n v="5"/>
    <n v="0"/>
    <n v="0"/>
    <n v="5"/>
    <n v="8"/>
    <n v="5"/>
    <n v="7"/>
    <n v="7"/>
    <n v="6"/>
    <n v="0"/>
    <n v="0"/>
    <n v="6"/>
    <n v="9"/>
    <n v="6"/>
    <n v="8"/>
    <n v="8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3"/>
    <n v="0"/>
    <n v="0"/>
    <n v="2"/>
    <n v="0"/>
    <n v="0"/>
    <n v="2"/>
    <n v="0"/>
    <x v="147"/>
    <n v="2419.9289531189202"/>
    <n v="112.99506664479399"/>
    <n v="104.578957287393"/>
    <n v="132.208274613616"/>
    <n v="240.36723910916501"/>
    <n v="341.94079952150901"/>
    <n v="267.36867651779801"/>
    <n v="190.75016144220999"/>
    <n v="202.97027174894001"/>
    <n v="93.222079767482199"/>
    <n v="309.53720854190902"/>
    <n v="364.76875755435498"/>
    <n v="211.04501677918901"/>
    <n v="197.95874213636401"/>
    <n v="204.913668913001"/>
    <n v="101.079063817128"/>
    <n v="56.909305012963799"/>
    <n v="29.894869594247599"/>
    <n v="70.848222115380906"/>
    <n v="74.842630006736101"/>
    <x v="147"/>
    <x v="0"/>
    <x v="0"/>
    <x v="0"/>
    <x v="0"/>
    <x v="0"/>
    <x v="83"/>
    <n v="104.849190421573"/>
    <n v="0"/>
    <n v="0"/>
    <n v="0"/>
    <n v="82.243885691141301"/>
    <n v="0"/>
    <n v="0"/>
    <n v="0"/>
    <n v="0"/>
    <n v="0"/>
  </r>
  <r>
    <n v="1429"/>
    <n v="26"/>
    <n v="0.356750823271131"/>
    <n v="4"/>
    <n v="5"/>
    <n v="9"/>
    <n v="8"/>
    <n v="0"/>
    <n v="0"/>
    <n v="0"/>
    <n v="2"/>
    <n v="1"/>
    <n v="3"/>
    <n v="4"/>
    <n v="2"/>
    <n v="3"/>
    <n v="1"/>
    <n v="2"/>
    <n v="1"/>
    <n v="1"/>
    <n v="0"/>
    <n v="0"/>
    <n v="0"/>
    <n v="0"/>
    <n v="0"/>
    <n v="16"/>
    <n v="1"/>
    <n v="1"/>
    <n v="19"/>
    <n v="23"/>
    <n v="24"/>
    <n v="28"/>
    <n v="27"/>
    <n v="17"/>
    <n v="1"/>
    <n v="1"/>
    <n v="19"/>
    <n v="23"/>
    <n v="24"/>
    <n v="28"/>
    <n v="27"/>
    <n v="5"/>
    <n v="1"/>
    <n v="0"/>
    <n v="3"/>
    <n v="1"/>
    <n v="2"/>
    <n v="0"/>
    <n v="1"/>
    <n v="1"/>
    <n v="0"/>
    <n v="2"/>
    <n v="1"/>
    <n v="1"/>
    <n v="1"/>
    <n v="1"/>
    <n v="2"/>
    <n v="0"/>
    <n v="0"/>
    <n v="4"/>
    <n v="0"/>
    <n v="0"/>
    <n v="7"/>
    <n v="1"/>
    <n v="0"/>
    <n v="5"/>
    <n v="1"/>
    <x v="148"/>
    <n v="35788.756604714697"/>
    <n v="2514.2613356851498"/>
    <n v="2886.18737159682"/>
    <n v="2837.7453398213202"/>
    <n v="2989.5638108858002"/>
    <n v="3178.2873853527199"/>
    <n v="3435.3504651898702"/>
    <n v="3988.44338683976"/>
    <n v="3555.1724431264602"/>
    <n v="3593.3826806397301"/>
    <n v="3739.1261041149501"/>
    <n v="3881.2644556016598"/>
    <n v="4080.2778526442398"/>
    <n v="3347.8880203195199"/>
    <n v="2795.7133494606401"/>
    <n v="2057.9999433866101"/>
    <n v="1626.5360941967799"/>
    <n v="1169.9566122179999"/>
    <n v="956.99710943556101"/>
    <n v="67.995311119758597"/>
    <x v="148"/>
    <x v="0"/>
    <x v="0"/>
    <x v="0"/>
    <x v="32"/>
    <x v="80"/>
    <x v="84"/>
    <n v="10.028975246830299"/>
    <n v="5.6256061611491797"/>
    <n v="8.3486794105266604"/>
    <n v="2.6744217021712302"/>
    <n v="5.1529598739748002"/>
    <n v="2.45081348896852"/>
    <n v="2.9869577295615799"/>
    <n v="0"/>
    <n v="0"/>
    <n v="0"/>
  </r>
  <r>
    <n v="1430"/>
    <n v="4"/>
    <n v="5.4884742041712398E-2"/>
    <n v="1"/>
    <n v="0"/>
    <n v="2"/>
    <n v="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2"/>
    <n v="0"/>
    <n v="0"/>
    <n v="2"/>
    <n v="3"/>
    <n v="2"/>
    <n v="4"/>
    <n v="3"/>
    <n v="2"/>
    <n v="0"/>
    <n v="0"/>
    <n v="2"/>
    <n v="3"/>
    <n v="2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x v="149"/>
    <n v="5785.4258222442204"/>
    <n v="466.12259262443001"/>
    <n v="497.15952014026902"/>
    <n v="541.30543524174595"/>
    <n v="674.77375610522199"/>
    <n v="480.75294302303502"/>
    <n v="395.40369112304802"/>
    <n v="333.40147231128799"/>
    <n v="496.80823990002602"/>
    <n v="539.49223141932498"/>
    <n v="632.384511992645"/>
    <n v="882.77161799545104"/>
    <n v="700.93943278951497"/>
    <n v="648.69792558466304"/>
    <n v="478.40702996174298"/>
    <n v="310.82332087504602"/>
    <n v="171.16624945617599"/>
    <n v="149.60567194669599"/>
    <n v="221.866022463836"/>
    <n v="67.101661180999002"/>
    <x v="149"/>
    <x v="0"/>
    <x v="0"/>
    <x v="2"/>
    <x v="0"/>
    <x v="0"/>
    <x v="85"/>
    <n v="29.993868745316401"/>
    <n v="0"/>
    <n v="0"/>
    <n v="15.8131640012656"/>
    <n v="0"/>
    <n v="0"/>
    <n v="0"/>
    <n v="0"/>
    <n v="0"/>
    <n v="0"/>
  </r>
  <r>
    <n v="1431"/>
    <n v="5"/>
    <n v="6.8605927552140497E-2"/>
    <n v="0"/>
    <n v="2"/>
    <n v="2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0"/>
    <n v="0"/>
    <n v="2"/>
    <n v="2"/>
    <n v="4"/>
    <n v="4"/>
    <n v="3"/>
    <n v="4"/>
    <n v="0"/>
    <n v="0"/>
    <n v="4"/>
    <n v="4"/>
    <n v="6"/>
    <n v="6"/>
    <n v="5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x v="150"/>
    <n v="8993.1082481042504"/>
    <n v="479.63929581482699"/>
    <n v="860.69070752617699"/>
    <n v="915.25395611979798"/>
    <n v="914.31116394325102"/>
    <n v="917.70094217167195"/>
    <n v="644.97467884214802"/>
    <n v="522.53616789549199"/>
    <n v="491.46604666065701"/>
    <n v="923.53107574899195"/>
    <n v="1245.7753793782899"/>
    <n v="1412.4249360030101"/>
    <n v="1123.3500167341599"/>
    <n v="797.03784072657697"/>
    <n v="761.75325501945804"/>
    <n v="385.92766896988797"/>
    <n v="564.48498156898495"/>
    <n v="658.13028217803503"/>
    <n v="1533.19480611002"/>
    <n v="59.351897535574501"/>
    <x v="150"/>
    <x v="0"/>
    <x v="0"/>
    <x v="0"/>
    <x v="0"/>
    <x v="0"/>
    <x v="1"/>
    <n v="19.137431271551701"/>
    <n v="0"/>
    <n v="10.8280059681694"/>
    <n v="0"/>
    <n v="0"/>
    <n v="0"/>
    <n v="0"/>
    <n v="0"/>
    <n v="0"/>
    <n v="0"/>
  </r>
  <r>
    <n v="1432"/>
    <n v="5"/>
    <n v="6.8605927552140497E-2"/>
    <n v="2"/>
    <n v="1"/>
    <n v="1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3"/>
    <n v="0"/>
    <n v="0"/>
    <n v="3"/>
    <n v="5"/>
    <n v="4"/>
    <n v="4"/>
    <n v="4"/>
    <n v="1"/>
    <n v="0"/>
    <n v="0"/>
    <n v="1"/>
    <n v="3"/>
    <n v="2"/>
    <n v="2"/>
    <n v="2"/>
    <n v="2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x v="151"/>
    <n v="17445.4523750888"/>
    <n v="1338.4979620647"/>
    <n v="1430.5744814433999"/>
    <n v="2058.4357026166999"/>
    <n v="2110.8696241441698"/>
    <n v="1342.66978884523"/>
    <n v="968.52215212668102"/>
    <n v="1500.3059995461001"/>
    <n v="1275.69876789874"/>
    <n v="1910.39706622271"/>
    <n v="2072.0632185413301"/>
    <n v="2544.4988674210099"/>
    <n v="2109.0358213077002"/>
    <n v="1611.3910690351399"/>
    <n v="1159.80277411918"/>
    <n v="873.67851128260997"/>
    <n v="629.23309796990895"/>
    <n v="337.76484866228401"/>
    <n v="473.05271691112301"/>
    <n v="67.7585593272903"/>
    <x v="151"/>
    <x v="0"/>
    <x v="0"/>
    <x v="0"/>
    <x v="0"/>
    <x v="81"/>
    <x v="86"/>
    <n v="0"/>
    <n v="7.8388411525014199"/>
    <n v="0"/>
    <n v="0"/>
    <n v="0"/>
    <n v="0"/>
    <n v="0"/>
    <n v="0"/>
    <n v="0"/>
    <n v="0"/>
  </r>
  <r>
    <n v="1434"/>
    <n v="8"/>
    <n v="0.109769484083425"/>
    <n v="2"/>
    <n v="2"/>
    <n v="2"/>
    <n v="2"/>
    <n v="0"/>
    <n v="0"/>
    <n v="0"/>
    <n v="0"/>
    <n v="0"/>
    <n v="2"/>
    <n v="0"/>
    <n v="1"/>
    <n v="1"/>
    <n v="1"/>
    <n v="1"/>
    <n v="1"/>
    <n v="0"/>
    <n v="0"/>
    <n v="0"/>
    <n v="0"/>
    <n v="0"/>
    <n v="0"/>
    <n v="4"/>
    <n v="1"/>
    <n v="0"/>
    <n v="5"/>
    <n v="7"/>
    <n v="7"/>
    <n v="7"/>
    <n v="7"/>
    <n v="5"/>
    <n v="1"/>
    <n v="0"/>
    <n v="6"/>
    <n v="8"/>
    <n v="8"/>
    <n v="8"/>
    <n v="8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1"/>
    <x v="152"/>
    <n v="4053.1432679614099"/>
    <n v="222.53621328462"/>
    <n v="501.193591540586"/>
    <n v="417.445683513885"/>
    <n v="484.44456647862103"/>
    <n v="391.46397490622098"/>
    <n v="289.24856895399699"/>
    <n v="91.878350671713605"/>
    <n v="262.79655844798299"/>
    <n v="806.684135655928"/>
    <n v="583.09328623379395"/>
    <n v="306.26943045721299"/>
    <n v="477.63650467814603"/>
    <n v="359.62789147779102"/>
    <n v="507.91415789217399"/>
    <n v="212.14072392122"/>
    <n v="173.193670733017"/>
    <n v="171.256002449991"/>
    <n v="152.040241817089"/>
    <n v="63.223046854470098"/>
    <x v="152"/>
    <x v="0"/>
    <x v="0"/>
    <x v="0"/>
    <x v="0"/>
    <x v="0"/>
    <x v="87"/>
    <n v="0"/>
    <n v="38.052248701648701"/>
    <n v="12.3964257607085"/>
    <n v="17.149914492396402"/>
    <n v="32.650989637038002"/>
    <n v="20.936423204793499"/>
    <n v="0"/>
    <n v="0"/>
    <n v="0"/>
    <n v="0"/>
  </r>
  <r>
    <n v="1435"/>
    <n v="16"/>
    <n v="0.21953896816685001"/>
    <n v="0"/>
    <n v="3"/>
    <n v="4"/>
    <n v="9"/>
    <n v="0"/>
    <n v="0"/>
    <n v="0"/>
    <n v="1"/>
    <n v="4"/>
    <n v="3"/>
    <n v="1"/>
    <n v="3"/>
    <n v="0"/>
    <n v="1"/>
    <n v="0"/>
    <n v="0"/>
    <n v="1"/>
    <n v="0"/>
    <n v="0"/>
    <n v="0"/>
    <n v="0"/>
    <n v="0"/>
    <n v="12"/>
    <n v="1"/>
    <n v="0"/>
    <n v="13"/>
    <n v="13"/>
    <n v="16"/>
    <n v="17"/>
    <n v="22"/>
    <n v="13"/>
    <n v="0"/>
    <n v="0"/>
    <n v="13"/>
    <n v="13"/>
    <n v="16"/>
    <n v="17"/>
    <n v="22"/>
    <n v="0"/>
    <n v="0"/>
    <n v="0"/>
    <n v="0"/>
    <n v="0"/>
    <n v="1"/>
    <n v="0"/>
    <n v="0"/>
    <n v="0"/>
    <n v="1"/>
    <n v="1"/>
    <n v="1"/>
    <n v="1"/>
    <n v="1"/>
    <n v="1"/>
    <n v="0"/>
    <n v="0"/>
    <n v="0"/>
    <n v="0"/>
    <n v="0"/>
    <n v="0"/>
    <n v="8"/>
    <n v="0"/>
    <n v="0"/>
    <n v="7"/>
    <n v="0"/>
    <x v="153"/>
    <n v="16722.9150302255"/>
    <n v="1288.8172318100901"/>
    <n v="1446.7680725594901"/>
    <n v="1359.3553715221301"/>
    <n v="1846.16581558443"/>
    <n v="1480.21743638566"/>
    <n v="1075.05086430713"/>
    <n v="1293.2934520429999"/>
    <n v="1666.2071971063599"/>
    <n v="1481.5298520671099"/>
    <n v="1878.76426135663"/>
    <n v="2232.09427790677"/>
    <n v="2051.90528342884"/>
    <n v="1717.6865900395501"/>
    <n v="1418.1325930185501"/>
    <n v="955.54603009748598"/>
    <n v="783.10601909840398"/>
    <n v="555.74429437400897"/>
    <n v="588.13788675811304"/>
    <n v="66.576029743030006"/>
    <x v="153"/>
    <x v="0"/>
    <x v="0"/>
    <x v="0"/>
    <x v="33"/>
    <x v="82"/>
    <x v="88"/>
    <n v="7.7321971932998803"/>
    <n v="18.004963639636099"/>
    <n v="0"/>
    <n v="5.3226475538656102"/>
    <n v="0"/>
    <n v="0"/>
    <n v="5.8217838213254902"/>
    <n v="0"/>
    <n v="0"/>
    <n v="0"/>
  </r>
  <r>
    <n v="1436"/>
    <n v="15"/>
    <n v="0.205817782656422"/>
    <n v="2"/>
    <n v="3"/>
    <n v="3"/>
    <n v="7"/>
    <n v="0"/>
    <n v="0"/>
    <n v="0"/>
    <n v="0"/>
    <n v="1"/>
    <n v="3"/>
    <n v="3"/>
    <n v="1"/>
    <n v="2"/>
    <n v="2"/>
    <n v="0"/>
    <n v="1"/>
    <n v="0"/>
    <n v="0"/>
    <n v="0"/>
    <n v="0"/>
    <n v="0"/>
    <n v="0"/>
    <n v="10"/>
    <n v="0"/>
    <n v="0"/>
    <n v="13"/>
    <n v="15"/>
    <n v="16"/>
    <n v="16"/>
    <n v="20"/>
    <n v="6"/>
    <n v="0"/>
    <n v="0"/>
    <n v="8"/>
    <n v="10"/>
    <n v="11"/>
    <n v="11"/>
    <n v="15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1"/>
    <n v="0"/>
    <n v="0"/>
    <n v="6"/>
    <n v="0"/>
    <n v="0"/>
    <n v="2"/>
    <n v="0"/>
    <x v="154"/>
    <n v="14948.3864494017"/>
    <n v="1116.0399064354301"/>
    <n v="1151.9177380738599"/>
    <n v="1645.96497065535"/>
    <n v="1497.1128529033299"/>
    <n v="1433.7064290181299"/>
    <n v="945.320600085416"/>
    <n v="1200.6798910034499"/>
    <n v="1151.9882467811001"/>
    <n v="1354.9250558925701"/>
    <n v="1680.85256311848"/>
    <n v="2030.7559009106101"/>
    <n v="1933.38565619015"/>
    <n v="1719.65925349845"/>
    <n v="1413.87849313281"/>
    <n v="1047.8612508286201"/>
    <n v="652.40523778830095"/>
    <n v="521.812720947549"/>
    <n v="682.04255674931005"/>
    <n v="64.487433021078701"/>
    <x v="154"/>
    <x v="0"/>
    <x v="0"/>
    <x v="0"/>
    <x v="0"/>
    <x v="83"/>
    <x v="89"/>
    <n v="24.985843624754899"/>
    <n v="8.6806441193667805"/>
    <n v="14.760964020127901"/>
    <n v="11.8987235637694"/>
    <n v="0"/>
    <n v="5.1722738130299302"/>
    <n v="0"/>
    <n v="0"/>
    <n v="0"/>
    <n v="0"/>
  </r>
  <r>
    <n v="1438"/>
    <n v="6"/>
    <n v="8.2327113062568597E-2"/>
    <n v="1"/>
    <n v="0"/>
    <n v="3"/>
    <n v="2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5"/>
    <n v="0"/>
    <n v="0"/>
    <n v="5"/>
    <n v="6"/>
    <n v="5"/>
    <n v="8"/>
    <n v="7"/>
    <n v="4"/>
    <n v="0"/>
    <n v="0"/>
    <n v="4"/>
    <n v="5"/>
    <n v="4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1"/>
    <n v="0"/>
    <x v="155"/>
    <n v="12502.110408487901"/>
    <n v="788.21359702815505"/>
    <n v="1195.04159456312"/>
    <n v="1470.3086463740001"/>
    <n v="1840.0124024515301"/>
    <n v="1170.3183409362"/>
    <n v="478.656767970396"/>
    <n v="514.732902021114"/>
    <n v="1040.8779755344499"/>
    <n v="1099.84704624305"/>
    <n v="1646.3551693991701"/>
    <n v="2050.8412485630802"/>
    <n v="1455.2998425186399"/>
    <n v="1205.1687128502599"/>
    <n v="887.80523213429899"/>
    <n v="760.21745840891106"/>
    <n v="392.82088133729502"/>
    <n v="207.24031281430101"/>
    <n v="387.70651271550298"/>
    <n v="67.246506114376999"/>
    <x v="155"/>
    <x v="0"/>
    <x v="0"/>
    <x v="0"/>
    <x v="0"/>
    <x v="84"/>
    <x v="1"/>
    <n v="19.4275515723489"/>
    <n v="9.60727408500059"/>
    <n v="9.0921733473384698"/>
    <n v="6.0740235071205504"/>
    <n v="0"/>
    <n v="0"/>
    <n v="0"/>
    <n v="0"/>
    <n v="0"/>
    <n v="0"/>
  </r>
  <r>
    <n v="1439"/>
    <n v="4"/>
    <n v="5.4884742041712398E-2"/>
    <n v="0"/>
    <n v="1"/>
    <n v="3"/>
    <n v="0"/>
    <n v="0"/>
    <n v="0"/>
    <n v="0"/>
    <n v="1"/>
    <n v="1"/>
    <n v="0"/>
    <n v="0"/>
    <n v="1"/>
    <n v="0"/>
    <n v="0"/>
    <n v="0"/>
    <n v="1"/>
    <n v="0"/>
    <n v="0"/>
    <n v="0"/>
    <n v="0"/>
    <n v="0"/>
    <n v="0"/>
    <n v="1"/>
    <n v="1"/>
    <n v="0"/>
    <n v="3"/>
    <n v="3"/>
    <n v="4"/>
    <n v="6"/>
    <n v="3"/>
    <n v="0"/>
    <n v="1"/>
    <n v="0"/>
    <n v="2"/>
    <n v="2"/>
    <n v="3"/>
    <n v="5"/>
    <n v="2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156"/>
    <n v="4136.4487921769296"/>
    <n v="384.29705045716901"/>
    <n v="275.81445631845799"/>
    <n v="607.00927943847296"/>
    <n v="398.65419970615102"/>
    <n v="348.36259158582902"/>
    <n v="429.08801992536098"/>
    <n v="506.46623846339901"/>
    <n v="382.66384430776299"/>
    <n v="404.77555390651702"/>
    <n v="464.96011174663403"/>
    <n v="413.717531047595"/>
    <n v="417.44763886607802"/>
    <n v="370.313062621597"/>
    <n v="266.00993570733999"/>
    <n v="184.67638443281299"/>
    <n v="85.306198958158902"/>
    <n v="108.178672496234"/>
    <n v="189.01466807711799"/>
    <n v="66.323729273274495"/>
    <x v="156"/>
    <x v="0"/>
    <x v="0"/>
    <x v="0"/>
    <x v="34"/>
    <x v="85"/>
    <x v="1"/>
    <n v="0"/>
    <n v="26.132596922215001"/>
    <n v="0"/>
    <n v="0"/>
    <n v="0"/>
    <n v="23.955100158580901"/>
    <n v="0"/>
    <n v="0"/>
    <n v="0"/>
    <n v="0"/>
  </r>
  <r>
    <n v="1502"/>
    <n v="1"/>
    <n v="1.3721185510428099E-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7"/>
    <n v="331.12465960413499"/>
    <n v="22.4977372516835"/>
    <n v="28.276097104293999"/>
    <n v="39.516275153951398"/>
    <n v="25.248786535400601"/>
    <n v="20.709340606107201"/>
    <n v="21.8956668494822"/>
    <n v="19.247971319034399"/>
    <n v="15.4604721787979"/>
    <n v="16.219091897575101"/>
    <n v="37.572183865479502"/>
    <n v="64.279768219538497"/>
    <n v="50.1317171452881"/>
    <n v="60.359660987431099"/>
    <n v="80.236677848201595"/>
    <n v="98.157440609625397"/>
    <n v="56.269213643767998"/>
    <n v="55.144779732281798"/>
    <n v="24.460522301658401"/>
    <n v="45.009124596466201"/>
    <x v="157"/>
    <x v="0"/>
    <x v="0"/>
    <x v="0"/>
    <x v="0"/>
    <x v="0"/>
    <x v="1"/>
    <n v="0"/>
    <n v="0"/>
    <n v="0"/>
    <n v="0"/>
    <n v="0"/>
    <n v="0"/>
    <n v="0"/>
    <n v="0"/>
    <n v="0"/>
    <n v="0"/>
  </r>
  <r>
    <n v="1503"/>
    <n v="1"/>
    <n v="1.3721185510428099E-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8"/>
    <n v="347.02325807868698"/>
    <n v="9.5785429152606607"/>
    <n v="14.0769698977423"/>
    <n v="17.071786036758201"/>
    <n v="27.113396472085999"/>
    <n v="19.584756556377702"/>
    <n v="24.608734567267501"/>
    <n v="24.1349629370489"/>
    <n v="16.574407799625"/>
    <n v="20.1018550585311"/>
    <n v="23.6183089190984"/>
    <n v="26.6620659420302"/>
    <n v="83.296847273625701"/>
    <n v="81.327922552996498"/>
    <n v="80.866022103282504"/>
    <n v="67.309318224958602"/>
    <n v="52.733085758701499"/>
    <n v="54.170271258405798"/>
    <n v="18.0744231529846"/>
    <n v="52.507387979715404"/>
    <x v="158"/>
    <x v="0"/>
    <x v="0"/>
    <x v="0"/>
    <x v="0"/>
    <x v="0"/>
    <x v="90"/>
    <n v="0"/>
    <n v="0"/>
    <n v="0"/>
    <n v="0"/>
    <n v="0"/>
    <n v="0"/>
    <n v="0"/>
    <n v="0"/>
    <n v="0"/>
    <n v="0"/>
  </r>
  <r>
    <n v="1504"/>
    <n v="13"/>
    <n v="0.178375411635565"/>
    <n v="3"/>
    <n v="1"/>
    <n v="1"/>
    <n v="8"/>
    <n v="0"/>
    <n v="0"/>
    <n v="0"/>
    <n v="0"/>
    <n v="1"/>
    <n v="2"/>
    <n v="2"/>
    <n v="1"/>
    <n v="0"/>
    <n v="2"/>
    <n v="0"/>
    <n v="2"/>
    <n v="0"/>
    <n v="0"/>
    <n v="0"/>
    <n v="0"/>
    <n v="0"/>
    <n v="0"/>
    <n v="11"/>
    <n v="0"/>
    <n v="0"/>
    <n v="11"/>
    <n v="14"/>
    <n v="12"/>
    <n v="12"/>
    <n v="19"/>
    <n v="6"/>
    <n v="0"/>
    <n v="0"/>
    <n v="6"/>
    <n v="9"/>
    <n v="7"/>
    <n v="7"/>
    <n v="14"/>
    <n v="1"/>
    <n v="0"/>
    <n v="0"/>
    <n v="1"/>
    <n v="0"/>
    <n v="2"/>
    <n v="0"/>
    <n v="0"/>
    <n v="1"/>
    <n v="1"/>
    <n v="0"/>
    <n v="0"/>
    <n v="0"/>
    <n v="0"/>
    <n v="0"/>
    <n v="2"/>
    <n v="0"/>
    <n v="0"/>
    <n v="1"/>
    <n v="0"/>
    <n v="0"/>
    <n v="7"/>
    <n v="0"/>
    <n v="0"/>
    <n v="4"/>
    <n v="0"/>
    <x v="159"/>
    <n v="7403.4426972065303"/>
    <n v="623.045728077322"/>
    <n v="746.18551630147101"/>
    <n v="751.62815100810803"/>
    <n v="851.26987123447805"/>
    <n v="858.56750875929197"/>
    <n v="688.29748838479202"/>
    <n v="621.83646603997602"/>
    <n v="664.63275809676202"/>
    <n v="812.10943088679903"/>
    <n v="661.65773977897504"/>
    <n v="900.63428217754404"/>
    <n v="825.22476596750698"/>
    <n v="519.21238588040501"/>
    <n v="505.84417010142101"/>
    <n v="376.89032557189302"/>
    <n v="233.57296864772499"/>
    <n v="67.132551255536896"/>
    <n v="65.708575758447296"/>
    <n v="68.719326002492295"/>
    <x v="159"/>
    <x v="0"/>
    <x v="0"/>
    <x v="0"/>
    <x v="0"/>
    <x v="86"/>
    <x v="91"/>
    <n v="32.162796960695204"/>
    <n v="15.045902986539399"/>
    <n v="0"/>
    <n v="30.227108061459301"/>
    <n v="0"/>
    <n v="24.2358213480804"/>
    <n v="0"/>
    <n v="0"/>
    <n v="0"/>
    <n v="0"/>
  </r>
  <r>
    <n v="1505"/>
    <n v="72"/>
    <n v="0.98792535675082305"/>
    <n v="14"/>
    <n v="19"/>
    <n v="14"/>
    <n v="25"/>
    <n v="0"/>
    <n v="0"/>
    <n v="0"/>
    <n v="1"/>
    <n v="3"/>
    <n v="11"/>
    <n v="5"/>
    <n v="10"/>
    <n v="6"/>
    <n v="8"/>
    <n v="5"/>
    <n v="11"/>
    <n v="3"/>
    <n v="0"/>
    <n v="0"/>
    <n v="0"/>
    <n v="0"/>
    <n v="0"/>
    <n v="39"/>
    <n v="1"/>
    <n v="3"/>
    <n v="43"/>
    <n v="57"/>
    <n v="62"/>
    <n v="57"/>
    <n v="68"/>
    <n v="40"/>
    <n v="1"/>
    <n v="3"/>
    <n v="44"/>
    <n v="58"/>
    <n v="63"/>
    <n v="58"/>
    <n v="69"/>
    <n v="11"/>
    <n v="2"/>
    <n v="4"/>
    <n v="3"/>
    <n v="2"/>
    <n v="8"/>
    <n v="2"/>
    <n v="4"/>
    <n v="1"/>
    <n v="1"/>
    <n v="6"/>
    <n v="3"/>
    <n v="3"/>
    <n v="3"/>
    <n v="3"/>
    <n v="6"/>
    <n v="1"/>
    <n v="1"/>
    <n v="3"/>
    <n v="1"/>
    <n v="1"/>
    <n v="16"/>
    <n v="0"/>
    <n v="1"/>
    <n v="16"/>
    <n v="0"/>
    <x v="160"/>
    <n v="21884.841228964699"/>
    <n v="1573.4038079996801"/>
    <n v="1723.3567993868701"/>
    <n v="1652.43737622904"/>
    <n v="1559.1961638760599"/>
    <n v="1838.6614209955001"/>
    <n v="1791.61549362811"/>
    <n v="1652.5528032549601"/>
    <n v="2057.28692990119"/>
    <n v="1871.3394945545399"/>
    <n v="2238.70472058426"/>
    <n v="2158.8934923646798"/>
    <n v="2919.7270996433999"/>
    <n v="3796.86361016198"/>
    <n v="4176.4279184754896"/>
    <n v="4342.7215199753"/>
    <n v="3163.3707390366299"/>
    <n v="2618.80862462295"/>
    <n v="3340.5440368050999"/>
    <n v="49.206053837919399"/>
    <x v="160"/>
    <x v="0"/>
    <x v="0"/>
    <x v="0"/>
    <x v="35"/>
    <x v="87"/>
    <x v="92"/>
    <n v="30.256219287829801"/>
    <n v="48.607706852443201"/>
    <n v="32.062594828247697"/>
    <n v="35.734949439478299"/>
    <n v="23.160012375244101"/>
    <n v="37.674753922527501"/>
    <n v="7.9012582700383502"/>
    <n v="0"/>
    <n v="0"/>
    <n v="0"/>
  </r>
  <r>
    <n v="1506"/>
    <n v="96"/>
    <n v="1.3172338090011"/>
    <n v="21"/>
    <n v="31"/>
    <n v="22"/>
    <n v="22"/>
    <n v="0"/>
    <n v="0"/>
    <n v="0"/>
    <n v="2"/>
    <n v="2"/>
    <n v="18"/>
    <n v="11"/>
    <n v="12"/>
    <n v="8"/>
    <n v="7"/>
    <n v="4"/>
    <n v="8"/>
    <n v="4"/>
    <n v="1"/>
    <n v="0"/>
    <n v="0"/>
    <n v="0"/>
    <n v="0"/>
    <n v="45"/>
    <n v="2"/>
    <n v="1"/>
    <n v="48"/>
    <n v="69"/>
    <n v="79"/>
    <n v="70"/>
    <n v="70"/>
    <n v="47"/>
    <n v="3"/>
    <n v="0"/>
    <n v="50"/>
    <n v="71"/>
    <n v="81"/>
    <n v="72"/>
    <n v="72"/>
    <n v="18"/>
    <n v="4"/>
    <n v="6"/>
    <n v="2"/>
    <n v="6"/>
    <n v="21"/>
    <n v="8"/>
    <n v="3"/>
    <n v="4"/>
    <n v="6"/>
    <n v="13"/>
    <n v="2"/>
    <n v="2"/>
    <n v="2"/>
    <n v="2"/>
    <n v="6"/>
    <n v="0"/>
    <n v="1"/>
    <n v="6"/>
    <n v="0"/>
    <n v="0"/>
    <n v="9"/>
    <n v="1"/>
    <n v="0"/>
    <n v="11"/>
    <n v="2"/>
    <x v="161"/>
    <n v="48578.506786907499"/>
    <n v="3860.41971149029"/>
    <n v="3127.8522622965202"/>
    <n v="4756.1646925981304"/>
    <n v="4508.5494801859204"/>
    <n v="4313.7308520569904"/>
    <n v="4960.0220314150902"/>
    <n v="3878.0836831963802"/>
    <n v="3879.6603403438298"/>
    <n v="4343.2859967888498"/>
    <n v="5047.3521701619402"/>
    <n v="6331.7394206577901"/>
    <n v="6034.7889358576003"/>
    <n v="5281.2938762431204"/>
    <n v="4478.1374487593603"/>
    <n v="3129.22875778655"/>
    <n v="2595.3417548943798"/>
    <n v="2194.8739789086098"/>
    <n v="2147.40684270775"/>
    <n v="64.885599663085401"/>
    <x v="161"/>
    <x v="0"/>
    <x v="0"/>
    <x v="0"/>
    <x v="36"/>
    <x v="88"/>
    <x v="93"/>
    <n v="28.364524591521"/>
    <n v="30.930542746782098"/>
    <n v="18.419233745865899"/>
    <n v="13.86865779127"/>
    <n v="6.3173793712193698"/>
    <n v="13.2564702511226"/>
    <n v="7.5739015736148003"/>
    <n v="2.2330712521498102"/>
    <n v="0"/>
    <n v="0"/>
  </r>
  <r>
    <n v="1507"/>
    <n v="124"/>
    <n v="1.7014270032930801"/>
    <n v="27"/>
    <n v="34"/>
    <n v="30"/>
    <n v="33"/>
    <n v="0"/>
    <n v="0"/>
    <n v="0"/>
    <n v="2"/>
    <n v="6"/>
    <n v="17"/>
    <n v="23"/>
    <n v="16"/>
    <n v="6"/>
    <n v="8"/>
    <n v="9"/>
    <n v="6"/>
    <n v="5"/>
    <n v="0"/>
    <n v="0"/>
    <n v="1"/>
    <n v="0"/>
    <n v="0"/>
    <n v="86"/>
    <n v="3"/>
    <n v="1"/>
    <n v="92"/>
    <n v="119"/>
    <n v="126"/>
    <n v="122"/>
    <n v="125"/>
    <n v="61"/>
    <n v="2"/>
    <n v="0"/>
    <n v="65"/>
    <n v="92"/>
    <n v="99"/>
    <n v="95"/>
    <n v="98"/>
    <n v="20"/>
    <n v="5"/>
    <n v="8"/>
    <n v="5"/>
    <n v="2"/>
    <n v="24"/>
    <n v="8"/>
    <n v="5"/>
    <n v="3"/>
    <n v="8"/>
    <n v="7"/>
    <n v="2"/>
    <n v="2"/>
    <n v="2"/>
    <n v="2"/>
    <n v="16"/>
    <n v="1"/>
    <n v="0"/>
    <n v="10"/>
    <n v="0"/>
    <n v="0"/>
    <n v="26"/>
    <n v="1"/>
    <n v="0"/>
    <n v="18"/>
    <n v="1"/>
    <x v="162"/>
    <n v="58328.892126627303"/>
    <n v="5060.5272860667501"/>
    <n v="5400.9954752078902"/>
    <n v="5306.3785266744699"/>
    <n v="5283.3074252554497"/>
    <n v="5078.59297381954"/>
    <n v="5575.0162672132601"/>
    <n v="5365.7866863877998"/>
    <n v="4854.9586857960203"/>
    <n v="4976.8515690979402"/>
    <n v="6327.6790542732997"/>
    <n v="7061.4246199895397"/>
    <n v="6977.6609213363599"/>
    <n v="6827.6139234580396"/>
    <n v="5516.5698729794804"/>
    <n v="4687.1367298832402"/>
    <n v="2921.8360644559798"/>
    <n v="2402.16592056327"/>
    <n v="3069.0456883295501"/>
    <n v="62.9265936839573"/>
    <x v="162"/>
    <x v="0"/>
    <x v="0"/>
    <x v="0"/>
    <x v="37"/>
    <x v="89"/>
    <x v="94"/>
    <n v="42.8641713587824"/>
    <n v="32.955996199948402"/>
    <n v="12.055814638425099"/>
    <n v="12.6428662569372"/>
    <n v="12.745303510743"/>
    <n v="8.5988701194309094"/>
    <n v="7.3232025947179"/>
    <n v="0"/>
    <n v="0"/>
    <n v="3.4225054997607902"/>
  </r>
  <r>
    <n v="1508"/>
    <n v="4"/>
    <n v="5.4884742041712398E-2"/>
    <n v="1"/>
    <n v="2"/>
    <n v="1"/>
    <n v="0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3"/>
    <n v="0"/>
    <n v="0"/>
    <n v="3"/>
    <n v="4"/>
    <n v="5"/>
    <n v="4"/>
    <n v="3"/>
    <n v="1"/>
    <n v="0"/>
    <n v="0"/>
    <n v="1"/>
    <n v="2"/>
    <n v="3"/>
    <n v="2"/>
    <n v="1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3"/>
    <n v="1103.0462296083399"/>
    <n v="67.804679957799493"/>
    <n v="87.544530763644303"/>
    <n v="80.684028459817597"/>
    <n v="114.93931408548799"/>
    <n v="104.114690611263"/>
    <n v="143.931063443874"/>
    <n v="63.902476856661899"/>
    <n v="62.674745730137502"/>
    <n v="98.377860151941405"/>
    <n v="103.19787824791101"/>
    <n v="148.800779920194"/>
    <n v="148.91573632407901"/>
    <n v="114.191684236786"/>
    <n v="114.499074563588"/>
    <n v="76.354981399796003"/>
    <n v="42.688070055873702"/>
    <n v="27.6901017102563"/>
    <n v="19.755114137885499"/>
    <n v="68.086465468730296"/>
    <x v="163"/>
    <x v="0"/>
    <x v="0"/>
    <x v="0"/>
    <x v="38"/>
    <x v="0"/>
    <x v="1"/>
    <n v="0"/>
    <n v="0"/>
    <n v="101.648887102803"/>
    <n v="0"/>
    <n v="67.203948832548306"/>
    <n v="67.152070337532507"/>
    <n v="0"/>
    <n v="0"/>
    <n v="0"/>
    <n v="0"/>
  </r>
  <r>
    <n v="1509"/>
    <n v="1"/>
    <n v="1.3721185510428099E-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4"/>
    <n v="124.513784051076"/>
    <n v="6.5432605731196896"/>
    <n v="6.7582202660707704"/>
    <n v="13.087578840775"/>
    <n v="14.030405369748999"/>
    <n v="7.9885154984538698"/>
    <n v="7.97227088167255"/>
    <n v="7.31092907220778"/>
    <n v="9.3280778661117107"/>
    <n v="5.7324003286348599"/>
    <n v="9.0697153556365802"/>
    <n v="15.262695256628399"/>
    <n v="17.655952034333701"/>
    <n v="30.162822387647999"/>
    <n v="28.188138776921399"/>
    <n v="31.8404052531228"/>
    <n v="19.283908157136199"/>
    <n v="17.194476754207901"/>
    <n v="11.019291498845901"/>
    <n v="48.181029657157197"/>
    <x v="164"/>
    <x v="0"/>
    <x v="0"/>
    <x v="0"/>
    <x v="0"/>
    <x v="0"/>
    <x v="95"/>
    <n v="0"/>
    <n v="0"/>
    <n v="0"/>
    <n v="0"/>
    <n v="0"/>
    <n v="0"/>
    <n v="0"/>
    <n v="0"/>
    <n v="0"/>
    <n v="0"/>
  </r>
  <r>
    <n v="1510"/>
    <n v="3"/>
    <n v="4.1163556531284298E-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3"/>
    <n v="1"/>
    <n v="1"/>
    <n v="2"/>
    <n v="1"/>
    <n v="0"/>
    <n v="0"/>
    <n v="1"/>
    <n v="3"/>
    <n v="1"/>
    <n v="1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65"/>
    <n v="864.34452507680101"/>
    <n v="38.640089621993503"/>
    <n v="99.709979218364495"/>
    <n v="68.251997771776502"/>
    <n v="54.444709403992803"/>
    <n v="60.894900008642502"/>
    <n v="101.456251897009"/>
    <n v="82.923247265368502"/>
    <n v="67.571115469217304"/>
    <n v="73.109186462745001"/>
    <n v="56.039960971463302"/>
    <n v="136.126330697003"/>
    <n v="118.42274814835901"/>
    <n v="113.356074753"/>
    <n v="171.637828316997"/>
    <n v="81.935483703891407"/>
    <n v="42.428816716586702"/>
    <n v="47.189709215875602"/>
    <n v="30.507359272405701"/>
    <n v="59.8308963836838"/>
    <x v="165"/>
    <x v="0"/>
    <x v="0"/>
    <x v="0"/>
    <x v="0"/>
    <x v="90"/>
    <x v="1"/>
    <n v="0"/>
    <n v="0"/>
    <n v="0"/>
    <n v="0"/>
    <n v="0"/>
    <n v="0"/>
    <n v="0"/>
    <n v="0"/>
    <n v="0"/>
    <n v="0"/>
  </r>
  <r>
    <n v="1511"/>
    <n v="59"/>
    <n v="0.80954994511525802"/>
    <n v="8"/>
    <n v="13"/>
    <n v="25"/>
    <n v="13"/>
    <n v="0"/>
    <n v="0"/>
    <n v="0"/>
    <n v="1"/>
    <n v="2"/>
    <n v="9"/>
    <n v="7"/>
    <n v="9"/>
    <n v="5"/>
    <n v="3"/>
    <n v="4"/>
    <n v="1"/>
    <n v="0"/>
    <n v="0"/>
    <n v="0"/>
    <n v="0"/>
    <n v="0"/>
    <n v="0"/>
    <n v="30"/>
    <n v="2"/>
    <n v="1"/>
    <n v="33"/>
    <n v="41"/>
    <n v="46"/>
    <n v="58"/>
    <n v="46"/>
    <n v="37"/>
    <n v="1"/>
    <n v="1"/>
    <n v="40"/>
    <n v="48"/>
    <n v="53"/>
    <n v="65"/>
    <n v="53"/>
    <n v="7"/>
    <n v="1"/>
    <n v="0"/>
    <n v="4"/>
    <n v="2"/>
    <n v="17"/>
    <n v="4"/>
    <n v="4"/>
    <n v="7"/>
    <n v="2"/>
    <n v="3"/>
    <n v="2"/>
    <n v="2"/>
    <n v="2"/>
    <n v="2"/>
    <n v="1"/>
    <n v="1"/>
    <n v="0"/>
    <n v="3"/>
    <n v="0"/>
    <n v="0"/>
    <n v="13"/>
    <n v="0"/>
    <n v="0"/>
    <n v="12"/>
    <n v="0"/>
    <x v="166"/>
    <n v="36505.671820156298"/>
    <n v="3292.82230439251"/>
    <n v="3270.0161276353201"/>
    <n v="3915.17172446208"/>
    <n v="4045.9163966951701"/>
    <n v="3172.51362370675"/>
    <n v="2949.8079000776402"/>
    <n v="3033.9368965645199"/>
    <n v="3119.7222993814298"/>
    <n v="3090.5624415012799"/>
    <n v="4843.5547899579597"/>
    <n v="4504.5995742504801"/>
    <n v="4514.4438074003301"/>
    <n v="3230.6140906207102"/>
    <n v="3122.9389467681699"/>
    <n v="2704.3176631311399"/>
    <n v="1685.72655928116"/>
    <n v="1257.2708442291"/>
    <n v="1152.11289450699"/>
    <n v="64.150775771149"/>
    <x v="166"/>
    <x v="0"/>
    <x v="0"/>
    <x v="0"/>
    <x v="39"/>
    <x v="91"/>
    <x v="96"/>
    <n v="23.072332216027501"/>
    <n v="28.848721573021098"/>
    <n v="16.1782850035904"/>
    <n v="6.1937980060013702"/>
    <n v="8.8798125872610107"/>
    <n v="2.2151122987969099"/>
    <n v="0"/>
    <n v="0"/>
    <n v="0"/>
    <n v="0"/>
  </r>
  <r>
    <n v="1512"/>
    <n v="35"/>
    <n v="0.48024149286498402"/>
    <n v="8"/>
    <n v="10"/>
    <n v="6"/>
    <n v="11"/>
    <n v="0"/>
    <n v="0"/>
    <n v="0"/>
    <n v="0"/>
    <n v="3"/>
    <n v="6"/>
    <n v="6"/>
    <n v="1"/>
    <n v="4"/>
    <n v="3"/>
    <n v="5"/>
    <n v="1"/>
    <n v="0"/>
    <n v="1"/>
    <n v="0"/>
    <n v="0"/>
    <n v="0"/>
    <n v="0"/>
    <n v="21"/>
    <n v="1"/>
    <n v="0"/>
    <n v="23"/>
    <n v="31"/>
    <n v="33"/>
    <n v="29"/>
    <n v="34"/>
    <n v="19"/>
    <n v="0"/>
    <n v="0"/>
    <n v="20"/>
    <n v="28"/>
    <n v="30"/>
    <n v="26"/>
    <n v="31"/>
    <n v="11"/>
    <n v="6"/>
    <n v="1"/>
    <n v="1"/>
    <n v="3"/>
    <n v="12"/>
    <n v="6"/>
    <n v="1"/>
    <n v="2"/>
    <n v="3"/>
    <n v="2"/>
    <n v="1"/>
    <n v="1"/>
    <n v="1"/>
    <n v="1"/>
    <n v="1"/>
    <n v="1"/>
    <n v="0"/>
    <n v="0"/>
    <n v="0"/>
    <n v="0"/>
    <n v="7"/>
    <n v="0"/>
    <n v="0"/>
    <n v="6"/>
    <n v="0"/>
    <x v="167"/>
    <n v="18483.3903833693"/>
    <n v="1649.62494887246"/>
    <n v="1648.0414868308201"/>
    <n v="1549.1859728087099"/>
    <n v="1669.5092709493499"/>
    <n v="2008.42861320616"/>
    <n v="1670.88731163235"/>
    <n v="1303.92662789563"/>
    <n v="1360.64809627963"/>
    <n v="1750.01358952335"/>
    <n v="2100.00386505503"/>
    <n v="2171.0885908611499"/>
    <n v="2362.02520492654"/>
    <n v="2086.8592130401298"/>
    <n v="1972.2821002923999"/>
    <n v="1612.0480363143699"/>
    <n v="1114.4773973640399"/>
    <n v="427.03525539744697"/>
    <n v="621.13102196892896"/>
    <n v="63.566573911078599"/>
    <x v="167"/>
    <x v="0"/>
    <x v="0"/>
    <x v="0"/>
    <x v="0"/>
    <x v="92"/>
    <x v="97"/>
    <n v="46.014859054479402"/>
    <n v="7.3494388647164799"/>
    <n v="22.856965362705999"/>
    <n v="14.285687992871299"/>
    <n v="23.0299215842536"/>
    <n v="4.2336550766447099"/>
    <n v="0"/>
    <n v="5.0702685982484201"/>
    <n v="0"/>
    <n v="0"/>
  </r>
  <r>
    <n v="1513"/>
    <n v="4"/>
    <n v="5.4884742041712398E-2"/>
    <n v="1"/>
    <n v="2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2"/>
    <n v="0"/>
    <n v="0"/>
    <n v="2"/>
    <n v="3"/>
    <n v="4"/>
    <n v="2"/>
    <n v="3"/>
    <n v="1"/>
    <n v="0"/>
    <n v="0"/>
    <n v="1"/>
    <n v="2"/>
    <n v="3"/>
    <n v="1"/>
    <n v="2"/>
    <n v="1"/>
    <n v="1"/>
    <n v="0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168"/>
    <n v="1794.35113471566"/>
    <n v="131.88724807901201"/>
    <n v="231.70520536166299"/>
    <n v="188.43750508621099"/>
    <n v="199.043091755521"/>
    <n v="113.72389608931501"/>
    <n v="160.760751560649"/>
    <n v="218.29772935523701"/>
    <n v="206.760428664199"/>
    <n v="212.54675442501701"/>
    <n v="154.09600270338601"/>
    <n v="119.554027120323"/>
    <n v="243.66825563264001"/>
    <n v="165.900197409372"/>
    <n v="75.888617320334404"/>
    <n v="73.396772552088095"/>
    <n v="44.212951378184798"/>
    <n v="32.2955261434983"/>
    <n v="14.3724616283715"/>
    <n v="69.372442943433796"/>
    <x v="168"/>
    <x v="0"/>
    <x v="0"/>
    <x v="0"/>
    <x v="0"/>
    <x v="93"/>
    <x v="1"/>
    <n v="45.8089968665086"/>
    <n v="0"/>
    <n v="47.048471885877902"/>
    <n v="0"/>
    <n v="0"/>
    <n v="0"/>
    <n v="0"/>
    <n v="0"/>
    <n v="0"/>
    <n v="0"/>
  </r>
  <r>
    <n v="1514"/>
    <n v="36"/>
    <n v="0.49396267837541202"/>
    <n v="2"/>
    <n v="18"/>
    <n v="9"/>
    <n v="7"/>
    <n v="0"/>
    <n v="0"/>
    <n v="0"/>
    <n v="0"/>
    <n v="4"/>
    <n v="5"/>
    <n v="2"/>
    <n v="1"/>
    <n v="3"/>
    <n v="6"/>
    <n v="4"/>
    <n v="1"/>
    <n v="0"/>
    <n v="0"/>
    <n v="0"/>
    <n v="0"/>
    <n v="0"/>
    <n v="0"/>
    <n v="21"/>
    <n v="4"/>
    <n v="7"/>
    <n v="32"/>
    <n v="34"/>
    <n v="50"/>
    <n v="41"/>
    <n v="39"/>
    <n v="15"/>
    <n v="4"/>
    <n v="3"/>
    <n v="22"/>
    <n v="24"/>
    <n v="40"/>
    <n v="31"/>
    <n v="29"/>
    <n v="3"/>
    <n v="1"/>
    <n v="2"/>
    <n v="0"/>
    <n v="0"/>
    <n v="4"/>
    <n v="1"/>
    <n v="3"/>
    <n v="0"/>
    <n v="0"/>
    <n v="2"/>
    <n v="0"/>
    <n v="0"/>
    <n v="0"/>
    <n v="0"/>
    <n v="0"/>
    <n v="0"/>
    <n v="0"/>
    <n v="0"/>
    <n v="0"/>
    <n v="0"/>
    <n v="5"/>
    <n v="1"/>
    <n v="1"/>
    <n v="3"/>
    <n v="1"/>
    <x v="169"/>
    <n v="47466.269916197598"/>
    <n v="17577.057241513401"/>
    <n v="14333.986549846901"/>
    <n v="11347.6225227331"/>
    <n v="7254.21319677683"/>
    <n v="6306.3464520376501"/>
    <n v="6684.5269808012299"/>
    <n v="6904.3748730552998"/>
    <n v="5823.1017274299402"/>
    <n v="4274.2264233657297"/>
    <n v="3115.79323870489"/>
    <n v="2567.9006498311101"/>
    <n v="2144.2857432097098"/>
    <n v="2391.5006309851701"/>
    <n v="2279.3372442679602"/>
    <n v="2012.9406086483"/>
    <n v="1877.3072399724799"/>
    <n v="1919.777147045"/>
    <n v="2141.1507835637599"/>
    <n v="47.017045901973802"/>
    <x v="169"/>
    <x v="0"/>
    <x v="0"/>
    <x v="0"/>
    <x v="0"/>
    <x v="94"/>
    <x v="98"/>
    <n v="2.89671409327021"/>
    <n v="1.71729783680313"/>
    <n v="7.0188139392897604"/>
    <n v="19.256733487533801"/>
    <n v="15.576926623945001"/>
    <n v="4.6635575653416996"/>
    <n v="0"/>
    <n v="0"/>
    <n v="0"/>
    <n v="0"/>
  </r>
  <r>
    <n v="1516"/>
    <n v="37"/>
    <n v="0.50768386388583997"/>
    <n v="3"/>
    <n v="15"/>
    <n v="8"/>
    <n v="11"/>
    <n v="0"/>
    <n v="0"/>
    <n v="0"/>
    <n v="2"/>
    <n v="0"/>
    <n v="5"/>
    <n v="5"/>
    <n v="2"/>
    <n v="2"/>
    <n v="2"/>
    <n v="5"/>
    <n v="3"/>
    <n v="1"/>
    <n v="1"/>
    <n v="0"/>
    <n v="0"/>
    <n v="0"/>
    <n v="0"/>
    <n v="27"/>
    <n v="0"/>
    <n v="0"/>
    <n v="27"/>
    <n v="30"/>
    <n v="42"/>
    <n v="35"/>
    <n v="38"/>
    <n v="20"/>
    <n v="0"/>
    <n v="0"/>
    <n v="20"/>
    <n v="23"/>
    <n v="35"/>
    <n v="28"/>
    <n v="31"/>
    <n v="5"/>
    <n v="1"/>
    <n v="4"/>
    <n v="0"/>
    <n v="0"/>
    <n v="6"/>
    <n v="1"/>
    <n v="2"/>
    <n v="1"/>
    <n v="2"/>
    <n v="1"/>
    <n v="1"/>
    <n v="1"/>
    <n v="1"/>
    <n v="1"/>
    <n v="0"/>
    <n v="0"/>
    <n v="0"/>
    <n v="3"/>
    <n v="0"/>
    <n v="0"/>
    <n v="10"/>
    <n v="0"/>
    <n v="0"/>
    <n v="5"/>
    <n v="0"/>
    <x v="170"/>
    <n v="12139.991862450201"/>
    <n v="924.314266167602"/>
    <n v="1153.73171418949"/>
    <n v="1276.2674485048101"/>
    <n v="884.388953311004"/>
    <n v="981.35252394335998"/>
    <n v="1044.0632207327701"/>
    <n v="1210.09172087859"/>
    <n v="1191.09413518068"/>
    <n v="998.45119689700005"/>
    <n v="1212.05995399946"/>
    <n v="1402.3514397168899"/>
    <n v="1469.55113538815"/>
    <n v="1746.5875824023101"/>
    <n v="1566.5729127449499"/>
    <n v="1490.8932621282099"/>
    <n v="1130.03961747734"/>
    <n v="747.39479506616703"/>
    <n v="589.07963325821504"/>
    <n v="57.7591918975819"/>
    <x v="170"/>
    <x v="0"/>
    <x v="0"/>
    <x v="0"/>
    <x v="40"/>
    <x v="0"/>
    <x v="99"/>
    <n v="41.319181957296102"/>
    <n v="16.791284088529402"/>
    <n v="20.031024112301399"/>
    <n v="16.500833918326901"/>
    <n v="35.654400590264402"/>
    <n v="20.4143968029232"/>
    <n v="5.7254500723322996"/>
    <n v="6.3833607224051896"/>
    <n v="0"/>
    <n v="0"/>
  </r>
  <r>
    <n v="1517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71"/>
    <n v="1888.1013359778699"/>
    <n v="42.287378905512803"/>
    <n v="37.649447197726502"/>
    <n v="71.340926153724894"/>
    <n v="108.81968636321299"/>
    <n v="93.443792990701795"/>
    <n v="147.84855244975299"/>
    <n v="142.35760591412799"/>
    <n v="56.359432873823103"/>
    <n v="50.835263393488702"/>
    <n v="214.28968751361501"/>
    <n v="204.89812664070399"/>
    <n v="394.95597233124403"/>
    <n v="474.29321550720101"/>
    <n v="651.035659257151"/>
    <n v="565.774517574215"/>
    <n v="461.90123869054901"/>
    <n v="257.37115726196998"/>
    <n v="222.32028856954599"/>
    <n v="44.978547210225202"/>
    <x v="171"/>
    <x v="0"/>
    <x v="0"/>
    <x v="0"/>
    <x v="0"/>
    <x v="0"/>
    <x v="1"/>
    <n v="0"/>
    <n v="0"/>
    <n v="0"/>
    <n v="0"/>
    <n v="0"/>
    <n v="0"/>
    <n v="0"/>
    <n v="0"/>
    <n v="0"/>
    <n v="0"/>
  </r>
  <r>
    <n v="1518"/>
    <n v="61"/>
    <n v="0.83699231613611402"/>
    <n v="9"/>
    <n v="20"/>
    <n v="10"/>
    <n v="22"/>
    <n v="0"/>
    <n v="0"/>
    <n v="0"/>
    <n v="1"/>
    <n v="0"/>
    <n v="8"/>
    <n v="6"/>
    <n v="7"/>
    <n v="3"/>
    <n v="3"/>
    <n v="9"/>
    <n v="7"/>
    <n v="5"/>
    <n v="0"/>
    <n v="0"/>
    <n v="0"/>
    <n v="0"/>
    <n v="0"/>
    <n v="38"/>
    <n v="1"/>
    <n v="0"/>
    <n v="40"/>
    <n v="49"/>
    <n v="60"/>
    <n v="50"/>
    <n v="62"/>
    <n v="28"/>
    <n v="0"/>
    <n v="0"/>
    <n v="29"/>
    <n v="38"/>
    <n v="49"/>
    <n v="39"/>
    <n v="51"/>
    <n v="16"/>
    <n v="4"/>
    <n v="6"/>
    <n v="2"/>
    <n v="4"/>
    <n v="13"/>
    <n v="5"/>
    <n v="3"/>
    <n v="1"/>
    <n v="4"/>
    <n v="5"/>
    <n v="4"/>
    <n v="4"/>
    <n v="4"/>
    <n v="4"/>
    <n v="4"/>
    <n v="0"/>
    <n v="0"/>
    <n v="3"/>
    <n v="0"/>
    <n v="0"/>
    <n v="16"/>
    <n v="1"/>
    <n v="0"/>
    <n v="10"/>
    <n v="0"/>
    <x v="172"/>
    <n v="18213.436492917001"/>
    <n v="1097.0776066558401"/>
    <n v="1438.87329816439"/>
    <n v="1025.7998463075501"/>
    <n v="1170.0708338193199"/>
    <n v="1433.7350246010701"/>
    <n v="1356.81447728481"/>
    <n v="1119.7268103239501"/>
    <n v="1229.2457435845599"/>
    <n v="1464.6841320292301"/>
    <n v="1947.1156399095401"/>
    <n v="2195.6836507944299"/>
    <n v="3008.8568742279799"/>
    <n v="3287.5033063421201"/>
    <n v="4300.12594874965"/>
    <n v="5084.3826875584"/>
    <n v="4399.5245695067697"/>
    <n v="2526.8786377626302"/>
    <n v="3920.3882408225199"/>
    <n v="43.3586278007677"/>
    <x v="172"/>
    <x v="0"/>
    <x v="0"/>
    <x v="0"/>
    <x v="41"/>
    <x v="0"/>
    <x v="100"/>
    <n v="53.584498867756203"/>
    <n v="56.945489024737597"/>
    <n v="20.482231864174601"/>
    <n v="15.407405387280299"/>
    <n v="40.989511384045102"/>
    <n v="23.264649309037299"/>
    <n v="15.209110179004799"/>
    <n v="0"/>
    <n v="0"/>
    <n v="0"/>
  </r>
  <r>
    <n v="1520"/>
    <n v="19"/>
    <n v="0.26070252469813399"/>
    <n v="1"/>
    <n v="7"/>
    <n v="2"/>
    <n v="9"/>
    <n v="0"/>
    <n v="0"/>
    <n v="0"/>
    <n v="1"/>
    <n v="1"/>
    <n v="2"/>
    <n v="4"/>
    <n v="1"/>
    <n v="1"/>
    <n v="2"/>
    <n v="3"/>
    <n v="0"/>
    <n v="1"/>
    <n v="0"/>
    <n v="0"/>
    <n v="0"/>
    <n v="0"/>
    <n v="0"/>
    <n v="13"/>
    <n v="0"/>
    <n v="0"/>
    <n v="13"/>
    <n v="14"/>
    <n v="20"/>
    <n v="15"/>
    <n v="22"/>
    <n v="6"/>
    <n v="0"/>
    <n v="0"/>
    <n v="6"/>
    <n v="7"/>
    <n v="13"/>
    <n v="8"/>
    <n v="15"/>
    <n v="4"/>
    <n v="0"/>
    <n v="2"/>
    <n v="1"/>
    <n v="1"/>
    <n v="5"/>
    <n v="1"/>
    <n v="1"/>
    <n v="0"/>
    <n v="3"/>
    <n v="1"/>
    <n v="1"/>
    <n v="1"/>
    <n v="1"/>
    <n v="1"/>
    <n v="0"/>
    <n v="0"/>
    <n v="0"/>
    <n v="0"/>
    <n v="0"/>
    <n v="0"/>
    <n v="8"/>
    <n v="0"/>
    <n v="0"/>
    <n v="2"/>
    <n v="0"/>
    <x v="173"/>
    <n v="4651.3299363944998"/>
    <n v="387.62432185954998"/>
    <n v="231.419519803344"/>
    <n v="443.68693720878099"/>
    <n v="243.924317850775"/>
    <n v="331.17558162115699"/>
    <n v="427.89632871850699"/>
    <n v="606.180058547361"/>
    <n v="304.66507279455698"/>
    <n v="271.09001221028899"/>
    <n v="465.92933930873301"/>
    <n v="543.22762102013598"/>
    <n v="639.41056840777003"/>
    <n v="817.83103591521296"/>
    <n v="991.67232315591502"/>
    <n v="1056.7353125903901"/>
    <n v="559.13729622086805"/>
    <n v="225.13296797194599"/>
    <n v="285.04392843871301"/>
    <n v="52.6658113852898"/>
    <x v="173"/>
    <x v="0"/>
    <x v="0"/>
    <x v="0"/>
    <x v="42"/>
    <x v="95"/>
    <x v="101"/>
    <n v="65.986994187593794"/>
    <n v="32.822928825659098"/>
    <n v="36.888116675589103"/>
    <n v="42.924963750238597"/>
    <n v="55.225468733829302"/>
    <n v="0"/>
    <n v="12.2274645505587"/>
    <n v="0"/>
    <n v="0"/>
    <n v="0"/>
  </r>
  <r>
    <n v="1521"/>
    <n v="6"/>
    <n v="8.2327113062568597E-2"/>
    <n v="0"/>
    <n v="3"/>
    <n v="1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3"/>
    <n v="0"/>
    <n v="0"/>
    <n v="3"/>
    <n v="3"/>
    <n v="6"/>
    <n v="4"/>
    <n v="5"/>
    <n v="4"/>
    <n v="0"/>
    <n v="0"/>
    <n v="4"/>
    <n v="4"/>
    <n v="7"/>
    <n v="5"/>
    <n v="6"/>
    <n v="2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2"/>
    <n v="0"/>
    <x v="174"/>
    <n v="863.38445369765202"/>
    <n v="52.961986362426202"/>
    <n v="91.445388857364506"/>
    <n v="53.019445556276096"/>
    <n v="67.864919132410904"/>
    <n v="109.3370333095"/>
    <n v="71.755236072627895"/>
    <n v="68.580731596009201"/>
    <n v="101.84785069911401"/>
    <n v="60.1709054341692"/>
    <n v="73.152260036362605"/>
    <n v="118.183433282075"/>
    <n v="119.31548846976099"/>
    <n v="73.176595665621605"/>
    <n v="73.749087231740702"/>
    <n v="52.065000578440902"/>
    <n v="38.361369244165601"/>
    <n v="25.567405602753801"/>
    <n v="21.814265048320301"/>
    <n v="67.856483406768305"/>
    <x v="174"/>
    <x v="0"/>
    <x v="0"/>
    <x v="0"/>
    <x v="0"/>
    <x v="0"/>
    <x v="102"/>
    <n v="145.81355093887501"/>
    <n v="0"/>
    <n v="0"/>
    <n v="0"/>
    <n v="0"/>
    <n v="0"/>
    <n v="0"/>
    <n v="0"/>
    <n v="0"/>
    <n v="0"/>
  </r>
  <r>
    <n v="1522"/>
    <n v="2"/>
    <n v="2.7442371020856199E-2"/>
    <n v="1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2"/>
    <n v="2"/>
    <n v="1"/>
    <n v="1"/>
    <n v="1"/>
    <n v="0"/>
    <n v="0"/>
    <n v="1"/>
    <n v="2"/>
    <n v="2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75"/>
    <n v="1467.8303185956599"/>
    <n v="83.119931061294196"/>
    <n v="99.062706545737996"/>
    <n v="190.09980343427301"/>
    <n v="149.87275486933299"/>
    <n v="135.69383744700599"/>
    <n v="93.268040178135195"/>
    <n v="87.717212002365201"/>
    <n v="98.140913009357405"/>
    <n v="103.171199459062"/>
    <n v="106.49282077076199"/>
    <n v="283.98008802662503"/>
    <n v="228.766970747964"/>
    <n v="180.726482085047"/>
    <n v="169.095157256307"/>
    <n v="151.52346967364599"/>
    <n v="40.277047857853702"/>
    <n v="65.592733681690603"/>
    <n v="69.869333720823093"/>
    <n v="62.8225486881907"/>
    <x v="175"/>
    <x v="0"/>
    <x v="0"/>
    <x v="0"/>
    <x v="0"/>
    <x v="0"/>
    <x v="1"/>
    <n v="0"/>
    <n v="0"/>
    <n v="0"/>
    <n v="93.903043675837495"/>
    <n v="35.213736531634702"/>
    <n v="0"/>
    <n v="0"/>
    <n v="0"/>
    <n v="0"/>
    <n v="0"/>
  </r>
  <r>
    <n v="1523"/>
    <n v="6"/>
    <n v="8.2327113062568597E-2"/>
    <n v="2"/>
    <n v="0"/>
    <n v="2"/>
    <n v="2"/>
    <n v="0"/>
    <n v="0"/>
    <n v="0"/>
    <n v="0"/>
    <n v="1"/>
    <n v="0"/>
    <n v="1"/>
    <n v="0"/>
    <n v="1"/>
    <n v="1"/>
    <n v="0"/>
    <n v="2"/>
    <n v="0"/>
    <n v="0"/>
    <n v="0"/>
    <n v="0"/>
    <n v="0"/>
    <n v="0"/>
    <n v="4"/>
    <n v="0"/>
    <n v="0"/>
    <n v="4"/>
    <n v="6"/>
    <n v="4"/>
    <n v="6"/>
    <n v="6"/>
    <n v="2"/>
    <n v="0"/>
    <n v="0"/>
    <n v="2"/>
    <n v="4"/>
    <n v="2"/>
    <n v="4"/>
    <n v="4"/>
    <n v="0"/>
    <n v="0"/>
    <n v="0"/>
    <n v="0"/>
    <n v="0"/>
    <n v="2"/>
    <n v="1"/>
    <n v="0"/>
    <n v="1"/>
    <n v="0"/>
    <n v="1"/>
    <n v="0"/>
    <n v="0"/>
    <n v="0"/>
    <n v="0"/>
    <n v="2"/>
    <n v="0"/>
    <n v="0"/>
    <n v="0"/>
    <n v="0"/>
    <n v="0"/>
    <n v="2"/>
    <n v="0"/>
    <n v="0"/>
    <n v="1"/>
    <n v="0"/>
    <x v="176"/>
    <n v="5785.9843264443798"/>
    <n v="464.48824046366002"/>
    <n v="337.913356198261"/>
    <n v="649.89969960052997"/>
    <n v="498.405263066457"/>
    <n v="669.504078167221"/>
    <n v="372.463045591433"/>
    <n v="326.28384609274599"/>
    <n v="640.60026987055005"/>
    <n v="488.42733207390103"/>
    <n v="623.69029023819905"/>
    <n v="961.603827740827"/>
    <n v="654.38802793254797"/>
    <n v="550.61834567049902"/>
    <n v="793.11404413151195"/>
    <n v="368.44983416977999"/>
    <n v="223.18434516150199"/>
    <n v="149.967429382088"/>
    <n v="244.03433286212899"/>
    <n v="64.167256044164304"/>
    <x v="176"/>
    <x v="0"/>
    <x v="0"/>
    <x v="0"/>
    <x v="0"/>
    <x v="96"/>
    <x v="1"/>
    <n v="30.648161469683998"/>
    <n v="0"/>
    <n v="20.4738747062725"/>
    <n v="16.0335989777567"/>
    <n v="0"/>
    <n v="30.562906328203098"/>
    <n v="0"/>
    <n v="0"/>
    <n v="0"/>
    <n v="0"/>
  </r>
  <r>
    <n v="1524"/>
    <n v="19"/>
    <n v="0.26070252469813399"/>
    <n v="5"/>
    <n v="3"/>
    <n v="6"/>
    <n v="5"/>
    <n v="0"/>
    <n v="0"/>
    <n v="0"/>
    <n v="1"/>
    <n v="4"/>
    <n v="3"/>
    <n v="2"/>
    <n v="1"/>
    <n v="0"/>
    <n v="2"/>
    <n v="1"/>
    <n v="1"/>
    <n v="0"/>
    <n v="0"/>
    <n v="0"/>
    <n v="0"/>
    <n v="0"/>
    <n v="0"/>
    <n v="11"/>
    <n v="0"/>
    <n v="1"/>
    <n v="12"/>
    <n v="17"/>
    <n v="15"/>
    <n v="18"/>
    <n v="17"/>
    <n v="9"/>
    <n v="0"/>
    <n v="2"/>
    <n v="11"/>
    <n v="16"/>
    <n v="14"/>
    <n v="17"/>
    <n v="16"/>
    <n v="6"/>
    <n v="3"/>
    <n v="1"/>
    <n v="0"/>
    <n v="2"/>
    <n v="4"/>
    <n v="1"/>
    <n v="1"/>
    <n v="1"/>
    <n v="1"/>
    <n v="2"/>
    <n v="1"/>
    <n v="1"/>
    <n v="1"/>
    <n v="1"/>
    <n v="1"/>
    <n v="0"/>
    <n v="0"/>
    <n v="1"/>
    <n v="0"/>
    <n v="1"/>
    <n v="2"/>
    <n v="0"/>
    <n v="1"/>
    <n v="1"/>
    <n v="0"/>
    <x v="177"/>
    <n v="12459.0581452771"/>
    <n v="940.66087137954503"/>
    <n v="926.86031836858103"/>
    <n v="1191.4239270851899"/>
    <n v="1023.77355330226"/>
    <n v="1095.42204269643"/>
    <n v="1057.9261235307699"/>
    <n v="1226.9167534493499"/>
    <n v="1057.6668905858601"/>
    <n v="1040.7318047040701"/>
    <n v="1180.1430034564401"/>
    <n v="1605.3075663818299"/>
    <n v="1518.12447378766"/>
    <n v="1653.0459333823701"/>
    <n v="943.526450099371"/>
    <n v="827.42038516329796"/>
    <n v="541.256654310871"/>
    <n v="394.03046544847098"/>
    <n v="350.57421275201602"/>
    <n v="67.075018189590295"/>
    <x v="177"/>
    <x v="0"/>
    <x v="0"/>
    <x v="0"/>
    <x v="43"/>
    <x v="97"/>
    <x v="103"/>
    <n v="16.301024453184802"/>
    <n v="9.4547726595287696"/>
    <n v="0"/>
    <n v="16.947098734156299"/>
    <n v="6.2293358664836997"/>
    <n v="6.58707515270497"/>
    <n v="0"/>
    <n v="0"/>
    <n v="0"/>
    <n v="0"/>
  </r>
  <r>
    <n v="1525"/>
    <n v="8"/>
    <n v="0.109769484083425"/>
    <n v="0"/>
    <n v="1"/>
    <n v="4"/>
    <n v="3"/>
    <n v="0"/>
    <n v="0"/>
    <n v="0"/>
    <n v="0"/>
    <n v="1"/>
    <n v="1"/>
    <n v="1"/>
    <n v="3"/>
    <n v="0"/>
    <n v="2"/>
    <n v="0"/>
    <n v="0"/>
    <n v="0"/>
    <n v="0"/>
    <n v="0"/>
    <n v="0"/>
    <n v="0"/>
    <n v="0"/>
    <n v="7"/>
    <n v="0"/>
    <n v="0"/>
    <n v="7"/>
    <n v="7"/>
    <n v="8"/>
    <n v="11"/>
    <n v="10"/>
    <n v="3"/>
    <n v="0"/>
    <n v="0"/>
    <n v="4"/>
    <n v="4"/>
    <n v="5"/>
    <n v="8"/>
    <n v="7"/>
    <n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3"/>
    <n v="0"/>
    <n v="0"/>
    <n v="2"/>
    <n v="0"/>
    <x v="178"/>
    <n v="3063.4617361082001"/>
    <n v="104.83956075654"/>
    <n v="250.57329013477499"/>
    <n v="235.97540848066299"/>
    <n v="236.92663090882201"/>
    <n v="248.968818964799"/>
    <n v="200.612850815255"/>
    <n v="301.826805941327"/>
    <n v="214.62858911366001"/>
    <n v="144.36669206929099"/>
    <n v="303.72118047604198"/>
    <n v="366.45022476556301"/>
    <n v="632.79513532940302"/>
    <n v="413.16480772404299"/>
    <n v="276.04534805302899"/>
    <n v="349.45493571169902"/>
    <n v="188.23443811201901"/>
    <n v="114.093471227227"/>
    <n v="93.772253213434297"/>
    <n v="65.508269022319297"/>
    <x v="178"/>
    <x v="0"/>
    <x v="0"/>
    <x v="0"/>
    <x v="0"/>
    <x v="98"/>
    <x v="104"/>
    <n v="33.131583421864597"/>
    <n v="139.776346310104"/>
    <n v="0"/>
    <n v="65.849869174921196"/>
    <n v="0"/>
    <n v="0"/>
    <n v="0"/>
    <n v="0"/>
    <n v="0"/>
    <n v="0"/>
  </r>
  <r>
    <n v="1526"/>
    <n v="15"/>
    <n v="0.205817782656422"/>
    <n v="2"/>
    <n v="4"/>
    <n v="3"/>
    <n v="6"/>
    <n v="0"/>
    <n v="0"/>
    <n v="0"/>
    <n v="0"/>
    <n v="1"/>
    <n v="1"/>
    <n v="1"/>
    <n v="0"/>
    <n v="0"/>
    <n v="5"/>
    <n v="2"/>
    <n v="2"/>
    <n v="0"/>
    <n v="0"/>
    <n v="0"/>
    <n v="0"/>
    <n v="0"/>
    <n v="0"/>
    <n v="9"/>
    <n v="0"/>
    <n v="1"/>
    <n v="10"/>
    <n v="12"/>
    <n v="14"/>
    <n v="13"/>
    <n v="16"/>
    <n v="5"/>
    <n v="0"/>
    <n v="0"/>
    <n v="5"/>
    <n v="7"/>
    <n v="9"/>
    <n v="8"/>
    <n v="11"/>
    <n v="1"/>
    <n v="0"/>
    <n v="1"/>
    <n v="0"/>
    <n v="0"/>
    <n v="4"/>
    <n v="1"/>
    <n v="1"/>
    <n v="0"/>
    <n v="2"/>
    <n v="3"/>
    <n v="2"/>
    <n v="2"/>
    <n v="2"/>
    <n v="2"/>
    <n v="0"/>
    <n v="0"/>
    <n v="1"/>
    <n v="0"/>
    <n v="0"/>
    <n v="0"/>
    <n v="3"/>
    <n v="0"/>
    <n v="0"/>
    <n v="2"/>
    <n v="0"/>
    <x v="179"/>
    <n v="664.47962899511799"/>
    <n v="58.9919720870652"/>
    <n v="37.412999963871002"/>
    <n v="37.024723982528698"/>
    <n v="66.577060625904195"/>
    <n v="85.961118273503104"/>
    <n v="69.261486733231393"/>
    <n v="42.609840661444899"/>
    <n v="87.767756767756097"/>
    <n v="76.271776245981698"/>
    <n v="63.067346901974197"/>
    <n v="70.220079033925302"/>
    <n v="38.313718675537103"/>
    <n v="64.429445075859704"/>
    <n v="77.771661810695505"/>
    <n v="51.068952470804703"/>
    <n v="39.411535095426601"/>
    <n v="27.635324563623101"/>
    <n v="31.3498372025187"/>
    <n v="64.818008034106896"/>
    <x v="179"/>
    <x v="0"/>
    <x v="0"/>
    <x v="0"/>
    <x v="0"/>
    <x v="99"/>
    <x v="105"/>
    <n v="234.68757087018199"/>
    <n v="0"/>
    <n v="0"/>
    <n v="792.80328816931501"/>
    <n v="284.81881927728199"/>
    <n v="522.00623409519801"/>
    <n v="0"/>
    <n v="0"/>
    <n v="0"/>
    <n v="0"/>
  </r>
  <r>
    <n v="1527"/>
    <n v="2"/>
    <n v="2.7442371020856199E-2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2"/>
    <n v="1"/>
    <n v="1"/>
    <n v="1"/>
    <n v="1"/>
    <n v="0"/>
    <n v="0"/>
    <n v="0"/>
    <n v="0"/>
    <n v="0"/>
    <n v="0"/>
    <n v="0"/>
    <n v="0"/>
    <n v="0"/>
    <n v="0"/>
    <n v="0"/>
    <x v="180"/>
    <n v="972.40748115976305"/>
    <n v="86.549356961863694"/>
    <n v="54.871160949678298"/>
    <n v="54.305478878032098"/>
    <n v="97.580157358964001"/>
    <n v="126.14710197709501"/>
    <n v="101.539931860487"/>
    <n v="62.225027881078503"/>
    <n v="128.69267129950299"/>
    <n v="111.722209150118"/>
    <n v="92.4890187141485"/>
    <n v="102.38845496795599"/>
    <n v="55.719684057147497"/>
    <n v="93.903223893263899"/>
    <n v="113.419255365057"/>
    <n v="74.387192421471099"/>
    <n v="57.416730272086099"/>
    <n v="40.446268122700999"/>
    <n v="45.820247803339598"/>
    <n v="64.843455299886799"/>
    <x v="180"/>
    <x v="0"/>
    <x v="0"/>
    <x v="0"/>
    <x v="0"/>
    <x v="0"/>
    <x v="1"/>
    <n v="160.707039281871"/>
    <n v="77.704502509915798"/>
    <n v="0"/>
    <n v="0"/>
    <n v="0"/>
    <n v="0"/>
    <n v="0"/>
    <n v="0"/>
    <n v="0"/>
    <n v="0"/>
  </r>
  <r>
    <n v="1528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1"/>
    <n v="591.39174871079194"/>
    <n v="31.8090205885965"/>
    <n v="16.682224961730501"/>
    <n v="30.768472645415301"/>
    <n v="18.781835629774601"/>
    <n v="46.427136688148103"/>
    <n v="41.204226819939699"/>
    <n v="23.986346266988502"/>
    <n v="38.0620204878281"/>
    <n v="37.566314853069002"/>
    <n v="65.185642651176906"/>
    <n v="76.662206071427605"/>
    <n v="102.211778373458"/>
    <n v="141.30424086898199"/>
    <n v="155.90177943024901"/>
    <n v="131.39368384602801"/>
    <n v="98.546125540858299"/>
    <n v="75.596950845022903"/>
    <n v="45.888843773515099"/>
    <n v="50.2039360502093"/>
    <x v="181"/>
    <x v="0"/>
    <x v="0"/>
    <x v="0"/>
    <x v="0"/>
    <x v="0"/>
    <x v="1"/>
    <n v="0"/>
    <n v="0"/>
    <n v="0"/>
    <n v="0"/>
    <n v="0"/>
    <n v="97.836082681805294"/>
    <n v="0"/>
    <n v="0"/>
    <n v="0"/>
    <n v="0"/>
  </r>
  <r>
    <n v="1529"/>
    <n v="9"/>
    <n v="0.12349066959385301"/>
    <n v="1"/>
    <n v="4"/>
    <n v="1"/>
    <n v="3"/>
    <n v="0"/>
    <n v="0"/>
    <n v="0"/>
    <n v="0"/>
    <n v="0"/>
    <n v="1"/>
    <n v="0"/>
    <n v="1"/>
    <n v="1"/>
    <n v="0"/>
    <n v="2"/>
    <n v="0"/>
    <n v="0"/>
    <n v="0"/>
    <n v="0"/>
    <n v="0"/>
    <n v="0"/>
    <n v="0"/>
    <n v="5"/>
    <n v="0"/>
    <n v="0"/>
    <n v="6"/>
    <n v="7"/>
    <n v="10"/>
    <n v="7"/>
    <n v="9"/>
    <n v="3"/>
    <n v="0"/>
    <n v="0"/>
    <n v="3"/>
    <n v="4"/>
    <n v="7"/>
    <n v="4"/>
    <n v="6"/>
    <n v="3"/>
    <n v="1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2"/>
    <n v="0"/>
    <n v="0"/>
    <n v="1"/>
    <n v="0"/>
    <x v="182"/>
    <n v="2502.7087691675601"/>
    <n v="328.08861205536903"/>
    <n v="225.40021582355499"/>
    <n v="364.62614707423398"/>
    <n v="406.54402400880701"/>
    <n v="247.38281750246099"/>
    <n v="297.169526757683"/>
    <n v="180.90256722759"/>
    <n v="236.184266784599"/>
    <n v="281.94138376075801"/>
    <n v="197.18562316295899"/>
    <n v="291.36031809850402"/>
    <n v="196.64362886668201"/>
    <n v="167.394612997515"/>
    <n v="63.710404327531599"/>
    <n v="55.464379887433601"/>
    <n v="72.764078988898206"/>
    <n v="86.847080198886204"/>
    <n v="10.6055326561782"/>
    <n v="67.454544295852997"/>
    <x v="182"/>
    <x v="0"/>
    <x v="0"/>
    <x v="0"/>
    <x v="0"/>
    <x v="0"/>
    <x v="106"/>
    <n v="0"/>
    <n v="42.339822783877601"/>
    <n v="35.468365326906103"/>
    <n v="0"/>
    <n v="68.643527473217304"/>
    <n v="0"/>
    <n v="0"/>
    <n v="0"/>
    <n v="0"/>
    <n v="0"/>
  </r>
  <r>
    <n v="1530"/>
    <n v="27"/>
    <n v="0.370472008781559"/>
    <n v="2"/>
    <n v="8"/>
    <n v="8"/>
    <n v="9"/>
    <n v="0"/>
    <n v="0"/>
    <n v="0"/>
    <n v="1"/>
    <n v="3"/>
    <n v="4"/>
    <n v="3"/>
    <n v="3"/>
    <n v="2"/>
    <n v="1"/>
    <n v="0"/>
    <n v="0"/>
    <n v="0"/>
    <n v="0"/>
    <n v="0"/>
    <n v="0"/>
    <n v="0"/>
    <n v="0"/>
    <n v="20"/>
    <n v="1"/>
    <n v="1"/>
    <n v="22"/>
    <n v="24"/>
    <n v="30"/>
    <n v="30"/>
    <n v="31"/>
    <n v="11"/>
    <n v="0"/>
    <n v="2"/>
    <n v="13"/>
    <n v="15"/>
    <n v="21"/>
    <n v="21"/>
    <n v="22"/>
    <n v="4"/>
    <n v="1"/>
    <n v="2"/>
    <n v="1"/>
    <n v="0"/>
    <n v="5"/>
    <n v="1"/>
    <n v="1"/>
    <n v="1"/>
    <n v="2"/>
    <n v="0"/>
    <n v="0"/>
    <n v="0"/>
    <n v="0"/>
    <n v="0"/>
    <n v="1"/>
    <n v="0"/>
    <n v="0"/>
    <n v="0"/>
    <n v="0"/>
    <n v="0"/>
    <n v="8"/>
    <n v="1"/>
    <n v="0"/>
    <n v="5"/>
    <n v="0"/>
    <x v="183"/>
    <n v="17334.486994425399"/>
    <n v="1135.08297844511"/>
    <n v="1447.86461518956"/>
    <n v="1816.08247954234"/>
    <n v="1630.99440419247"/>
    <n v="1699.1688578292001"/>
    <n v="1530.2557006547199"/>
    <n v="1190.7849208938101"/>
    <n v="1484.2795985441601"/>
    <n v="1612.8394882319701"/>
    <n v="1717.32763452634"/>
    <n v="2290.5850615939999"/>
    <n v="2351.82393493057"/>
    <n v="1826.4273930281399"/>
    <n v="1562.59260316205"/>
    <n v="1295.7512555943899"/>
    <n v="1053.04332594161"/>
    <n v="748.65274045090405"/>
    <n v="709.65174428110902"/>
    <n v="63.957323882247302"/>
    <x v="183"/>
    <x v="0"/>
    <x v="0"/>
    <x v="0"/>
    <x v="44"/>
    <x v="100"/>
    <x v="107"/>
    <n v="25.193466488878499"/>
    <n v="20.211825338989499"/>
    <n v="12.4004900338374"/>
    <n v="5.8230006895324404"/>
    <n v="0"/>
    <n v="0"/>
    <n v="0"/>
    <n v="0"/>
    <n v="0"/>
    <n v="0"/>
  </r>
  <r>
    <n v="1532"/>
    <n v="5"/>
    <n v="6.8605927552140497E-2"/>
    <n v="0"/>
    <n v="1"/>
    <n v="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3"/>
    <n v="0"/>
    <n v="0"/>
    <n v="3"/>
    <n v="3"/>
    <n v="4"/>
    <n v="6"/>
    <n v="4"/>
    <n v="4"/>
    <n v="0"/>
    <n v="0"/>
    <n v="4"/>
    <n v="4"/>
    <n v="5"/>
    <n v="7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184"/>
    <n v="2110.59398363747"/>
    <n v="216.37900349679501"/>
    <n v="166.82669512334201"/>
    <n v="174.54877324395201"/>
    <n v="107.525693842355"/>
    <n v="245.25151548215001"/>
    <n v="210.97016509430699"/>
    <n v="173.350326729714"/>
    <n v="169.63942413083501"/>
    <n v="148.284311102885"/>
    <n v="163.55181494872599"/>
    <n v="327.60449148052999"/>
    <n v="256.26758301327499"/>
    <n v="308.148657812696"/>
    <n v="157.018626633401"/>
    <n v="120.30103220334399"/>
    <n v="201.86851086616301"/>
    <n v="98.637727332319898"/>
    <n v="24.408930814554399"/>
    <n v="64.532647567218106"/>
    <x v="184"/>
    <x v="0"/>
    <x v="0"/>
    <x v="0"/>
    <x v="0"/>
    <x v="0"/>
    <x v="108"/>
    <n v="0"/>
    <n v="58.9485613455482"/>
    <n v="0"/>
    <n v="0"/>
    <n v="0"/>
    <n v="0"/>
    <n v="0"/>
    <n v="0"/>
    <n v="0"/>
    <n v="0"/>
  </r>
  <r>
    <n v="1533"/>
    <n v="23"/>
    <n v="0.315587266739846"/>
    <n v="1"/>
    <n v="7"/>
    <n v="8"/>
    <n v="7"/>
    <n v="0"/>
    <n v="0"/>
    <n v="0"/>
    <n v="0"/>
    <n v="1"/>
    <n v="6"/>
    <n v="1"/>
    <n v="2"/>
    <n v="2"/>
    <n v="2"/>
    <n v="3"/>
    <n v="0"/>
    <n v="2"/>
    <n v="0"/>
    <n v="0"/>
    <n v="0"/>
    <n v="0"/>
    <n v="0"/>
    <n v="17"/>
    <n v="0"/>
    <n v="0"/>
    <n v="17"/>
    <n v="18"/>
    <n v="24"/>
    <n v="25"/>
    <n v="24"/>
    <n v="9"/>
    <n v="0"/>
    <n v="0"/>
    <n v="9"/>
    <n v="10"/>
    <n v="16"/>
    <n v="17"/>
    <n v="16"/>
    <n v="4"/>
    <n v="1"/>
    <n v="0"/>
    <n v="1"/>
    <n v="2"/>
    <n v="1"/>
    <n v="0"/>
    <n v="1"/>
    <n v="0"/>
    <n v="0"/>
    <n v="1"/>
    <n v="0"/>
    <n v="0"/>
    <n v="0"/>
    <n v="0"/>
    <n v="0"/>
    <n v="0"/>
    <n v="0"/>
    <n v="0"/>
    <n v="0"/>
    <n v="0"/>
    <n v="6"/>
    <n v="0"/>
    <n v="0"/>
    <n v="2"/>
    <n v="0"/>
    <x v="185"/>
    <n v="12402.770892386799"/>
    <n v="1248.7505522640499"/>
    <n v="844.70987414165597"/>
    <n v="1619.7227786892299"/>
    <n v="1494.50409159941"/>
    <n v="950.61589473506695"/>
    <n v="943.29294166642501"/>
    <n v="1091.7192573013699"/>
    <n v="1327.4712956693299"/>
    <n v="1243.07903534865"/>
    <n v="1207.13401967968"/>
    <n v="1170.55806712097"/>
    <n v="1467.0566613762001"/>
    <n v="1507.3396278897301"/>
    <n v="1748.6677345144401"/>
    <n v="1504.5117548678099"/>
    <n v="1131.0837508996401"/>
    <n v="918.15832973844999"/>
    <n v="677.14957072929303"/>
    <n v="56.132500851016601"/>
    <x v="185"/>
    <x v="0"/>
    <x v="0"/>
    <x v="0"/>
    <x v="0"/>
    <x v="101"/>
    <x v="109"/>
    <n v="9.1598640704745709"/>
    <n v="15.0662391459965"/>
    <n v="16.0890815718653"/>
    <n v="16.568168632433299"/>
    <n v="25.628801204015499"/>
    <n v="0"/>
    <n v="13.2684098725646"/>
    <n v="0"/>
    <n v="0"/>
    <n v="0"/>
  </r>
  <r>
    <n v="1602"/>
    <n v="39"/>
    <n v="0.53512623490669597"/>
    <n v="6"/>
    <n v="7"/>
    <n v="7"/>
    <n v="19"/>
    <n v="0"/>
    <n v="0"/>
    <n v="0"/>
    <n v="1"/>
    <n v="2"/>
    <n v="5"/>
    <n v="6"/>
    <n v="2"/>
    <n v="4"/>
    <n v="4"/>
    <n v="3"/>
    <n v="2"/>
    <n v="0"/>
    <n v="0"/>
    <n v="0"/>
    <n v="0"/>
    <n v="0"/>
    <n v="0"/>
    <n v="22"/>
    <n v="1"/>
    <n v="2"/>
    <n v="26"/>
    <n v="32"/>
    <n v="33"/>
    <n v="33"/>
    <n v="45"/>
    <n v="21"/>
    <n v="1"/>
    <n v="2"/>
    <n v="25"/>
    <n v="31"/>
    <n v="32"/>
    <n v="32"/>
    <n v="44"/>
    <n v="6"/>
    <n v="4"/>
    <n v="2"/>
    <n v="0"/>
    <n v="0"/>
    <n v="10"/>
    <n v="1"/>
    <n v="0"/>
    <n v="5"/>
    <n v="4"/>
    <n v="2"/>
    <n v="1"/>
    <n v="1"/>
    <n v="1"/>
    <n v="1"/>
    <n v="1"/>
    <n v="0"/>
    <n v="0"/>
    <n v="2"/>
    <n v="0"/>
    <n v="1"/>
    <n v="13"/>
    <n v="1"/>
    <n v="2"/>
    <n v="9"/>
    <n v="1"/>
    <x v="186"/>
    <n v="57860.920869301503"/>
    <n v="4780.6831769621804"/>
    <n v="4436.8187498369198"/>
    <n v="5119.9738291113699"/>
    <n v="5486.3459169520502"/>
    <n v="6162.2723096145"/>
    <n v="6133.5657184384099"/>
    <n v="5921.6136283308197"/>
    <n v="6631.4447888164796"/>
    <n v="4971.0800141311202"/>
    <n v="5378.3041556238004"/>
    <n v="5442.20040197049"/>
    <n v="6298.3247138291699"/>
    <n v="5435.7692215946699"/>
    <n v="4546.8346917838098"/>
    <n v="2738.8887014187799"/>
    <n v="2023.32277651204"/>
    <n v="1544.3497190693299"/>
    <n v="2078.2553729225701"/>
    <n v="67.967682746003405"/>
    <x v="186"/>
    <x v="0"/>
    <x v="0"/>
    <x v="0"/>
    <x v="45"/>
    <x v="102"/>
    <x v="110"/>
    <n v="10.1323733302932"/>
    <n v="3.0159340289960301"/>
    <n v="8.0465411713940096"/>
    <n v="7.4372885657971102"/>
    <n v="5.5124761648133598"/>
    <n v="3.1754475846706001"/>
    <n v="0"/>
    <n v="0"/>
    <n v="0"/>
    <n v="0"/>
  </r>
  <r>
    <n v="1603"/>
    <n v="11"/>
    <n v="0.150933040614709"/>
    <n v="1"/>
    <n v="2"/>
    <n v="2"/>
    <n v="6"/>
    <n v="0"/>
    <n v="0"/>
    <n v="0"/>
    <n v="0"/>
    <n v="1"/>
    <n v="0"/>
    <n v="2"/>
    <n v="0"/>
    <n v="0"/>
    <n v="3"/>
    <n v="1"/>
    <n v="2"/>
    <n v="0"/>
    <n v="1"/>
    <n v="0"/>
    <n v="0"/>
    <n v="0"/>
    <n v="0"/>
    <n v="5"/>
    <n v="2"/>
    <n v="0"/>
    <n v="7"/>
    <n v="8"/>
    <n v="9"/>
    <n v="9"/>
    <n v="13"/>
    <n v="6"/>
    <n v="2"/>
    <n v="0"/>
    <n v="8"/>
    <n v="9"/>
    <n v="10"/>
    <n v="10"/>
    <n v="14"/>
    <n v="1"/>
    <n v="0"/>
    <n v="0"/>
    <n v="0"/>
    <n v="1"/>
    <n v="4"/>
    <n v="0"/>
    <n v="0"/>
    <n v="0"/>
    <n v="4"/>
    <n v="0"/>
    <n v="0"/>
    <n v="0"/>
    <n v="0"/>
    <n v="0"/>
    <n v="0"/>
    <n v="0"/>
    <n v="0"/>
    <n v="1"/>
    <n v="0"/>
    <n v="0"/>
    <n v="3"/>
    <n v="1"/>
    <n v="0"/>
    <n v="3"/>
    <n v="1"/>
    <x v="187"/>
    <n v="6065.1787550386098"/>
    <n v="438.77403065143898"/>
    <n v="472.93547712593102"/>
    <n v="650.52929674640905"/>
    <n v="719.57240423235703"/>
    <n v="692.69627787042396"/>
    <n v="759.90496035422404"/>
    <n v="600.87043261205804"/>
    <n v="423.82281297289501"/>
    <n v="572.05291631257603"/>
    <n v="548.12169542052197"/>
    <n v="561.40954074644299"/>
    <n v="631.67988242975298"/>
    <n v="555.04783208736296"/>
    <n v="352.402930145021"/>
    <n v="296.92938402033701"/>
    <n v="129.50171638853701"/>
    <n v="171.32379030921601"/>
    <n v="79.362350522337294"/>
    <n v="70.061480670654404"/>
    <x v="187"/>
    <x v="0"/>
    <x v="0"/>
    <x v="0"/>
    <x v="0"/>
    <x v="103"/>
    <x v="1"/>
    <n v="33.285046017421003"/>
    <n v="0"/>
    <n v="0"/>
    <n v="54.7323710238907"/>
    <n v="17.812308616458701"/>
    <n v="31.6616067034937"/>
    <n v="0"/>
    <n v="28.3766085483024"/>
    <n v="0"/>
    <n v="0"/>
  </r>
  <r>
    <n v="1604"/>
    <n v="4"/>
    <n v="5.4884742041712398E-2"/>
    <n v="1"/>
    <n v="0"/>
    <n v="2"/>
    <n v="1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3"/>
    <n v="2"/>
    <n v="4"/>
    <n v="3"/>
    <n v="3"/>
    <n v="0"/>
    <n v="0"/>
    <n v="3"/>
    <n v="4"/>
    <n v="3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188"/>
    <n v="12617.9270050426"/>
    <n v="1156.5805172650801"/>
    <n v="1155.9403137353499"/>
    <n v="1046.3128942574799"/>
    <n v="958.571730365897"/>
    <n v="1301.18231763929"/>
    <n v="1253.64366077466"/>
    <n v="1115.1489814725901"/>
    <n v="1539.7251014460801"/>
    <n v="975.97359778258306"/>
    <n v="1525.2650909885599"/>
    <n v="1367.99149573458"/>
    <n v="1306.77050848351"/>
    <n v="1273.6545203548201"/>
    <n v="969.73602507549697"/>
    <n v="679.76518852033098"/>
    <n v="608.68832634013097"/>
    <n v="203.09742498559399"/>
    <n v="460.13980304474899"/>
    <n v="66.767921559672303"/>
    <x v="188"/>
    <x v="0"/>
    <x v="0"/>
    <x v="0"/>
    <x v="46"/>
    <x v="0"/>
    <x v="1"/>
    <n v="0"/>
    <n v="0"/>
    <n v="20.4923576267228"/>
    <n v="0"/>
    <n v="0"/>
    <n v="0"/>
    <n v="0"/>
    <n v="0"/>
    <n v="0"/>
    <n v="0"/>
  </r>
  <r>
    <n v="1605"/>
    <n v="10"/>
    <n v="0.13721185510428099"/>
    <n v="1"/>
    <n v="4"/>
    <n v="3"/>
    <n v="2"/>
    <n v="0"/>
    <n v="0"/>
    <n v="0"/>
    <n v="2"/>
    <n v="1"/>
    <n v="2"/>
    <n v="3"/>
    <n v="0"/>
    <n v="0"/>
    <n v="1"/>
    <n v="0"/>
    <n v="0"/>
    <n v="0"/>
    <n v="0"/>
    <n v="0"/>
    <n v="0"/>
    <n v="0"/>
    <n v="0"/>
    <n v="6"/>
    <n v="0"/>
    <n v="0"/>
    <n v="6"/>
    <n v="7"/>
    <n v="10"/>
    <n v="9"/>
    <n v="8"/>
    <n v="8"/>
    <n v="0"/>
    <n v="0"/>
    <n v="8"/>
    <n v="9"/>
    <n v="12"/>
    <n v="11"/>
    <n v="10"/>
    <n v="1"/>
    <n v="0"/>
    <n v="1"/>
    <n v="0"/>
    <n v="0"/>
    <n v="1"/>
    <n v="0"/>
    <n v="1"/>
    <n v="0"/>
    <n v="0"/>
    <n v="0"/>
    <n v="0"/>
    <n v="0"/>
    <n v="0"/>
    <n v="0"/>
    <n v="1"/>
    <n v="0"/>
    <n v="0"/>
    <n v="1"/>
    <n v="0"/>
    <n v="0"/>
    <n v="2"/>
    <n v="0"/>
    <n v="0"/>
    <n v="2"/>
    <n v="0"/>
    <x v="189"/>
    <n v="9975.5320388297296"/>
    <n v="893.79685955868501"/>
    <n v="585.55702700587904"/>
    <n v="545.436169420542"/>
    <n v="1231.3812418837399"/>
    <n v="1280.6384934588"/>
    <n v="851.10275202903802"/>
    <n v="1156.23677515081"/>
    <n v="785.39724094020903"/>
    <n v="659.95139603545499"/>
    <n v="963.817579468085"/>
    <n v="1313.0180941686399"/>
    <n v="842.19988180383098"/>
    <n v="891.78858389112304"/>
    <n v="772.33206530042298"/>
    <n v="708.97673892289902"/>
    <n v="439.602385015251"/>
    <n v="357.16851396274302"/>
    <n v="295.850742113801"/>
    <n v="68.446268591560894"/>
    <x v="189"/>
    <x v="0"/>
    <x v="0"/>
    <x v="0"/>
    <x v="47"/>
    <x v="104"/>
    <x v="111"/>
    <n v="25.946242711478401"/>
    <n v="0"/>
    <n v="0"/>
    <n v="10.375407352"/>
    <n v="0"/>
    <n v="0"/>
    <n v="0"/>
    <n v="0"/>
    <n v="0"/>
    <n v="0"/>
  </r>
  <r>
    <n v="1606"/>
    <n v="6"/>
    <n v="8.2327113062568597E-2"/>
    <n v="1"/>
    <n v="4"/>
    <n v="1"/>
    <n v="0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2"/>
    <n v="0"/>
    <n v="0"/>
    <n v="2"/>
    <n v="3"/>
    <n v="6"/>
    <n v="3"/>
    <n v="2"/>
    <n v="4"/>
    <n v="0"/>
    <n v="0"/>
    <n v="4"/>
    <n v="5"/>
    <n v="8"/>
    <n v="5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0"/>
    <n v="5219.3895847206904"/>
    <n v="400.95841239986498"/>
    <n v="504.82282960057597"/>
    <n v="411.496755231213"/>
    <n v="298.027076113075"/>
    <n v="304.84636505796402"/>
    <n v="357.37644649483798"/>
    <n v="412.66665342201799"/>
    <n v="388.00151959807602"/>
    <n v="571.81104881260501"/>
    <n v="548.10633982222703"/>
    <n v="834.70004388812799"/>
    <n v="649.02430049436896"/>
    <n v="854.82979101739295"/>
    <n v="501.14323487327101"/>
    <n v="487.559925428187"/>
    <n v="317.44259756317899"/>
    <n v="272.00343301964199"/>
    <n v="453.53674360242098"/>
    <n v="60.914732039322303"/>
    <x v="190"/>
    <x v="0"/>
    <x v="0"/>
    <x v="0"/>
    <x v="0"/>
    <x v="0"/>
    <x v="112"/>
    <n v="0"/>
    <n v="51.546189872446"/>
    <n v="0"/>
    <n v="36.489269594084298"/>
    <n v="0"/>
    <n v="0"/>
    <n v="0"/>
    <n v="0"/>
    <n v="0"/>
    <n v="0"/>
  </r>
  <r>
    <n v="1607"/>
    <n v="31"/>
    <n v="0.42535675082327101"/>
    <n v="4"/>
    <n v="9"/>
    <n v="7"/>
    <n v="11"/>
    <n v="0"/>
    <n v="0"/>
    <n v="0"/>
    <n v="0"/>
    <n v="2"/>
    <n v="1"/>
    <n v="3"/>
    <n v="2"/>
    <n v="3"/>
    <n v="5"/>
    <n v="5"/>
    <n v="0"/>
    <n v="3"/>
    <n v="0"/>
    <n v="0"/>
    <n v="0"/>
    <n v="0"/>
    <n v="0"/>
    <n v="4"/>
    <n v="4"/>
    <n v="11"/>
    <n v="20"/>
    <n v="24"/>
    <n v="29"/>
    <n v="27"/>
    <n v="31"/>
    <n v="5"/>
    <n v="2"/>
    <n v="5"/>
    <n v="13"/>
    <n v="17"/>
    <n v="22"/>
    <n v="20"/>
    <n v="24"/>
    <n v="4"/>
    <n v="2"/>
    <n v="1"/>
    <n v="1"/>
    <n v="0"/>
    <n v="7"/>
    <n v="1"/>
    <n v="2"/>
    <n v="2"/>
    <n v="2"/>
    <n v="3"/>
    <n v="0"/>
    <n v="0"/>
    <n v="0"/>
    <n v="0"/>
    <n v="0"/>
    <n v="0"/>
    <n v="1"/>
    <n v="0"/>
    <n v="0"/>
    <n v="2"/>
    <n v="1"/>
    <n v="3"/>
    <n v="5"/>
    <n v="1"/>
    <n v="0"/>
    <x v="191"/>
    <n v="44203.078832166597"/>
    <n v="6552.9716016989696"/>
    <n v="6739.76852281625"/>
    <n v="5780.49620322381"/>
    <n v="5208.2389611065501"/>
    <n v="4933.3324570402401"/>
    <n v="4912.8470106475797"/>
    <n v="5545.9295427412198"/>
    <n v="4585.9516503687"/>
    <n v="4868.19976850902"/>
    <n v="4057.76324480223"/>
    <n v="3255.0739232523501"/>
    <n v="3551.5246464455599"/>
    <n v="3284.2176272532001"/>
    <n v="2273.2551087780898"/>
    <n v="1838.4062367675101"/>
    <n v="1172.9218590770799"/>
    <n v="518.98464540554698"/>
    <n v="681.37189874605394"/>
    <n v="63.363365366678202"/>
    <x v="191"/>
    <x v="0"/>
    <x v="0"/>
    <x v="0"/>
    <x v="0"/>
    <x v="105"/>
    <x v="113"/>
    <n v="5.4093727244092804"/>
    <n v="4.3611449759598004"/>
    <n v="6.1624422633724603"/>
    <n v="12.3220594656544"/>
    <n v="15.360634252521599"/>
    <n v="0"/>
    <n v="9.1345956343005508"/>
    <n v="0"/>
    <n v="0"/>
    <n v="0"/>
  </r>
  <r>
    <n v="1608"/>
    <n v="147"/>
    <n v="2.0170142700329299"/>
    <n v="28"/>
    <n v="25"/>
    <n v="34"/>
    <n v="60"/>
    <n v="0"/>
    <n v="0"/>
    <n v="0"/>
    <n v="2"/>
    <n v="6"/>
    <n v="8"/>
    <n v="14"/>
    <n v="14"/>
    <n v="12"/>
    <n v="11"/>
    <n v="22"/>
    <n v="18"/>
    <n v="8"/>
    <n v="1"/>
    <n v="1"/>
    <n v="0"/>
    <n v="0"/>
    <n v="0"/>
    <n v="33"/>
    <n v="24"/>
    <n v="29"/>
    <n v="88"/>
    <n v="116"/>
    <n v="113"/>
    <n v="122"/>
    <n v="148"/>
    <n v="38"/>
    <n v="39"/>
    <n v="33"/>
    <n v="112"/>
    <n v="140"/>
    <n v="137"/>
    <n v="146"/>
    <n v="172"/>
    <n v="12"/>
    <n v="4"/>
    <n v="4"/>
    <n v="3"/>
    <n v="1"/>
    <n v="21"/>
    <n v="3"/>
    <n v="4"/>
    <n v="6"/>
    <n v="8"/>
    <n v="8"/>
    <n v="4"/>
    <n v="4"/>
    <n v="4"/>
    <n v="4"/>
    <n v="3"/>
    <n v="4"/>
    <n v="1"/>
    <n v="7"/>
    <n v="11"/>
    <n v="17"/>
    <n v="21"/>
    <n v="10"/>
    <n v="18"/>
    <n v="16"/>
    <n v="12"/>
    <x v="192"/>
    <n v="97135.212782888193"/>
    <n v="11653.785285104999"/>
    <n v="10291.9436798549"/>
    <n v="10797.2295586778"/>
    <n v="10396.5311737927"/>
    <n v="11209.6045103041"/>
    <n v="11768.0776064851"/>
    <n v="9808.7552926499902"/>
    <n v="9643.0030057383992"/>
    <n v="9272.0956005269709"/>
    <n v="9894.7678572447294"/>
    <n v="9747.01369557219"/>
    <n v="8026.7361591159697"/>
    <n v="7368.6278814580301"/>
    <n v="5483.4704030413995"/>
    <n v="3671.9000386151201"/>
    <n v="3203.39630475493"/>
    <n v="1516.54221553957"/>
    <n v="1668.74020234299"/>
    <n v="66.795302993175696"/>
    <x v="192"/>
    <x v="0"/>
    <x v="0"/>
    <x v="0"/>
    <x v="48"/>
    <x v="106"/>
    <x v="114"/>
    <n v="14.272962860527899"/>
    <n v="14.518298907164899"/>
    <n v="12.942058103152"/>
    <n v="11.1169864303042"/>
    <n v="22.571015787116401"/>
    <n v="22.425055020099801"/>
    <n v="10.856838109752699"/>
    <n v="1.8236626196529699"/>
    <n v="2.7233856844783699"/>
    <n v="0"/>
  </r>
  <r>
    <n v="1609"/>
    <n v="10"/>
    <n v="0.13721185510428099"/>
    <n v="0"/>
    <n v="4"/>
    <n v="1"/>
    <n v="5"/>
    <n v="0"/>
    <n v="0"/>
    <n v="0"/>
    <n v="0"/>
    <n v="0"/>
    <n v="0"/>
    <n v="2"/>
    <n v="2"/>
    <n v="0"/>
    <n v="1"/>
    <n v="1"/>
    <n v="0"/>
    <n v="0"/>
    <n v="0"/>
    <n v="0"/>
    <n v="0"/>
    <n v="0"/>
    <n v="0"/>
    <n v="6"/>
    <n v="0"/>
    <n v="0"/>
    <n v="6"/>
    <n v="6"/>
    <n v="10"/>
    <n v="7"/>
    <n v="11"/>
    <n v="5"/>
    <n v="0"/>
    <n v="0"/>
    <n v="5"/>
    <n v="5"/>
    <n v="9"/>
    <n v="6"/>
    <n v="10"/>
    <n v="1"/>
    <n v="0"/>
    <n v="1"/>
    <n v="0"/>
    <n v="0"/>
    <n v="2"/>
    <n v="0"/>
    <n v="1"/>
    <n v="0"/>
    <n v="1"/>
    <n v="1"/>
    <n v="0"/>
    <n v="0"/>
    <n v="0"/>
    <n v="0"/>
    <n v="0"/>
    <n v="0"/>
    <n v="0"/>
    <n v="0"/>
    <n v="0"/>
    <n v="0"/>
    <n v="5"/>
    <n v="0"/>
    <n v="0"/>
    <n v="3"/>
    <n v="0"/>
    <x v="193"/>
    <n v="7708.9497541013498"/>
    <n v="597.45300670720098"/>
    <n v="428.34018212659498"/>
    <n v="626.13091772727103"/>
    <n v="695.85254819856902"/>
    <n v="721.41574676555899"/>
    <n v="758.06226486819105"/>
    <n v="611.862081953038"/>
    <n v="747.64878913011296"/>
    <n v="985.76144661871194"/>
    <n v="940.66928698391905"/>
    <n v="790.11618250487697"/>
    <n v="777.56721931227003"/>
    <n v="679.99418776610401"/>
    <n v="494.50317296622597"/>
    <n v="284.84766669249001"/>
    <n v="323.62935407268998"/>
    <n v="57.181158616831198"/>
    <n v="263.04629316656201"/>
    <n v="71.484527909823299"/>
    <x v="193"/>
    <x v="0"/>
    <x v="0"/>
    <x v="0"/>
    <x v="0"/>
    <x v="0"/>
    <x v="1"/>
    <n v="32.687104806627097"/>
    <n v="26.750528176832798"/>
    <n v="0"/>
    <n v="10.6307287145126"/>
    <n v="12.656366521056899"/>
    <n v="0"/>
    <n v="0"/>
    <n v="0"/>
    <n v="0"/>
    <n v="0"/>
  </r>
  <r>
    <n v="1610"/>
    <n v="3"/>
    <n v="4.1163556531284298E-2"/>
    <n v="0"/>
    <n v="1"/>
    <n v="2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1"/>
    <n v="2"/>
    <n v="2"/>
    <n v="3"/>
    <n v="4"/>
    <n v="2"/>
    <n v="0"/>
    <n v="0"/>
    <n v="0"/>
    <n v="0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4"/>
    <n v="3792.1461905730598"/>
    <n v="529.04767749611301"/>
    <n v="487.80404279874398"/>
    <n v="398.08202103629202"/>
    <n v="473.01214661867198"/>
    <n v="391.42171254291702"/>
    <n v="496.23746058998501"/>
    <n v="487.55676153831899"/>
    <n v="361.04043709347002"/>
    <n v="379.32648004455501"/>
    <n v="310.04660731165399"/>
    <n v="375.33513266056502"/>
    <n v="339.48630602881701"/>
    <n v="178.683146144105"/>
    <n v="142.77035643050101"/>
    <n v="94.092155642402901"/>
    <n v="167.87660887881901"/>
    <n v="49.178723071805599"/>
    <n v="56.928214903461303"/>
    <n v="66.3203090885373"/>
    <x v="194"/>
    <x v="0"/>
    <x v="0"/>
    <x v="0"/>
    <x v="0"/>
    <x v="0"/>
    <x v="1"/>
    <n v="0"/>
    <n v="27.6977284885435"/>
    <n v="0"/>
    <n v="0"/>
    <n v="0"/>
    <n v="0"/>
    <n v="55.9649872738146"/>
    <n v="0"/>
    <n v="0"/>
    <n v="0"/>
  </r>
  <r>
    <n v="1611"/>
    <n v="6"/>
    <n v="8.2327113062568597E-2"/>
    <n v="4"/>
    <n v="0"/>
    <n v="0"/>
    <n v="2"/>
    <n v="0"/>
    <n v="0"/>
    <n v="0"/>
    <n v="0"/>
    <n v="1"/>
    <n v="0"/>
    <n v="2"/>
    <n v="0"/>
    <n v="0"/>
    <n v="1"/>
    <n v="0"/>
    <n v="0"/>
    <n v="1"/>
    <n v="0"/>
    <n v="0"/>
    <n v="0"/>
    <n v="0"/>
    <n v="0"/>
    <n v="1"/>
    <n v="0"/>
    <n v="0"/>
    <n v="2"/>
    <n v="6"/>
    <n v="2"/>
    <n v="2"/>
    <n v="4"/>
    <n v="2"/>
    <n v="0"/>
    <n v="0"/>
    <n v="4"/>
    <n v="8"/>
    <n v="4"/>
    <n v="4"/>
    <n v="6"/>
    <n v="1"/>
    <n v="1"/>
    <n v="0"/>
    <n v="0"/>
    <n v="0"/>
    <n v="2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x v="195"/>
    <n v="7910.5775474542097"/>
    <n v="773.50251931739501"/>
    <n v="770.71364753803402"/>
    <n v="868.81405200363895"/>
    <n v="804.60766867332097"/>
    <n v="718.31805854832101"/>
    <n v="673.95762831974002"/>
    <n v="562.75147386019103"/>
    <n v="762.22963332645998"/>
    <n v="705.50450630769296"/>
    <n v="1115.8942339785001"/>
    <n v="1127.05772396523"/>
    <n v="777.76985886593604"/>
    <n v="662.48676160881803"/>
    <n v="681.83880972564498"/>
    <n v="600.64028361771102"/>
    <n v="402.53981721883702"/>
    <n v="289.34249810153301"/>
    <n v="86.1901402256795"/>
    <n v="63.876580929827497"/>
    <x v="195"/>
    <x v="0"/>
    <x v="0"/>
    <x v="0"/>
    <x v="0"/>
    <x v="107"/>
    <x v="1"/>
    <n v="35.539667027098297"/>
    <n v="0"/>
    <n v="0"/>
    <n v="8.9614227724315594"/>
    <n v="0"/>
    <n v="0"/>
    <n v="15.094641250966999"/>
    <n v="0"/>
    <n v="0"/>
    <n v="0"/>
  </r>
  <r>
    <n v="1612"/>
    <n v="9"/>
    <n v="0.12349066959385301"/>
    <n v="0"/>
    <n v="3"/>
    <n v="3"/>
    <n v="3"/>
    <n v="0"/>
    <n v="0"/>
    <n v="0"/>
    <n v="1"/>
    <n v="0"/>
    <n v="1"/>
    <n v="0"/>
    <n v="4"/>
    <n v="0"/>
    <n v="1"/>
    <n v="0"/>
    <n v="0"/>
    <n v="0"/>
    <n v="0"/>
    <n v="0"/>
    <n v="0"/>
    <n v="0"/>
    <n v="0"/>
    <n v="4"/>
    <n v="0"/>
    <n v="1"/>
    <n v="5"/>
    <n v="5"/>
    <n v="8"/>
    <n v="8"/>
    <n v="8"/>
    <n v="6"/>
    <n v="0"/>
    <n v="1"/>
    <n v="7"/>
    <n v="7"/>
    <n v="10"/>
    <n v="10"/>
    <n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1"/>
    <n v="1"/>
    <n v="0"/>
    <x v="196"/>
    <n v="7050.6167126308401"/>
    <n v="476.21880386069802"/>
    <n v="521.72231927466999"/>
    <n v="689.84772675036402"/>
    <n v="491.43600516767901"/>
    <n v="734.248720142553"/>
    <n v="899.86456701708403"/>
    <n v="660.67265893881699"/>
    <n v="465.15594808014799"/>
    <n v="745.78678201416699"/>
    <n v="697.91537176884003"/>
    <n v="874.01966324073999"/>
    <n v="722.16015350916098"/>
    <n v="759.35684275165602"/>
    <n v="740.49473850288496"/>
    <n v="460.22047133701102"/>
    <n v="274.24983247554502"/>
    <n v="301.34221041243399"/>
    <n v="388.28031139999399"/>
    <n v="64.666799572685505"/>
    <x v="196"/>
    <x v="0"/>
    <x v="0"/>
    <x v="0"/>
    <x v="49"/>
    <x v="0"/>
    <x v="115"/>
    <n v="0"/>
    <n v="85.992665825500396"/>
    <n v="0"/>
    <n v="14.328384793496401"/>
    <n v="0"/>
    <n v="0"/>
    <n v="0"/>
    <n v="0"/>
    <n v="0"/>
    <n v="0"/>
  </r>
  <r>
    <n v="1613"/>
    <n v="11"/>
    <n v="0.150933040614709"/>
    <n v="3"/>
    <n v="0"/>
    <n v="4"/>
    <n v="4"/>
    <n v="0"/>
    <n v="0"/>
    <n v="0"/>
    <n v="0"/>
    <n v="0"/>
    <n v="2"/>
    <n v="3"/>
    <n v="2"/>
    <n v="1"/>
    <n v="2"/>
    <n v="0"/>
    <n v="0"/>
    <n v="0"/>
    <n v="0"/>
    <n v="0"/>
    <n v="0"/>
    <n v="0"/>
    <n v="0"/>
    <n v="6"/>
    <n v="0"/>
    <n v="1"/>
    <n v="7"/>
    <n v="10"/>
    <n v="7"/>
    <n v="11"/>
    <n v="11"/>
    <n v="6"/>
    <n v="0"/>
    <n v="0"/>
    <n v="6"/>
    <n v="9"/>
    <n v="6"/>
    <n v="10"/>
    <n v="10"/>
    <n v="2"/>
    <n v="1"/>
    <n v="0"/>
    <n v="1"/>
    <n v="0"/>
    <n v="0"/>
    <n v="0"/>
    <n v="0"/>
    <n v="0"/>
    <n v="0"/>
    <n v="0"/>
    <n v="0"/>
    <n v="0"/>
    <n v="0"/>
    <n v="0"/>
    <n v="1"/>
    <n v="0"/>
    <n v="0"/>
    <n v="2"/>
    <n v="0"/>
    <n v="0"/>
    <n v="3"/>
    <n v="0"/>
    <n v="1"/>
    <n v="2"/>
    <n v="0"/>
    <x v="197"/>
    <n v="7135.1178752527703"/>
    <n v="670.51746535565997"/>
    <n v="488.580578481602"/>
    <n v="836.97672847879301"/>
    <n v="459.08275312258297"/>
    <n v="622.03612478785101"/>
    <n v="716.38619728269305"/>
    <n v="516.69537089373796"/>
    <n v="750.29440599036502"/>
    <n v="771.1897178813"/>
    <n v="813.98774362125505"/>
    <n v="801.92942447417795"/>
    <n v="949.32284061546704"/>
    <n v="734.19329658334004"/>
    <n v="765.39627388858298"/>
    <n v="557.08405303693598"/>
    <n v="560.16571603192597"/>
    <n v="420.27226085111801"/>
    <n v="311.97165947622602"/>
    <n v="60.744659403806502"/>
    <x v="197"/>
    <x v="0"/>
    <x v="0"/>
    <x v="0"/>
    <x v="0"/>
    <x v="0"/>
    <x v="116"/>
    <n v="58.061290442971099"/>
    <n v="26.656203005539702"/>
    <n v="12.966977863077799"/>
    <n v="24.570394525873699"/>
    <n v="0"/>
    <n v="0"/>
    <n v="0"/>
    <n v="0"/>
    <n v="0"/>
    <n v="0"/>
  </r>
  <r>
    <n v="1614"/>
    <n v="29"/>
    <n v="0.39791437980241501"/>
    <n v="6"/>
    <n v="7"/>
    <n v="7"/>
    <n v="9"/>
    <n v="0"/>
    <n v="0"/>
    <n v="0"/>
    <n v="2"/>
    <n v="4"/>
    <n v="0"/>
    <n v="4"/>
    <n v="8"/>
    <n v="1"/>
    <n v="3"/>
    <n v="0"/>
    <n v="4"/>
    <n v="0"/>
    <n v="0"/>
    <n v="0"/>
    <n v="0"/>
    <n v="0"/>
    <n v="0"/>
    <n v="15"/>
    <n v="0"/>
    <n v="1"/>
    <n v="16"/>
    <n v="22"/>
    <n v="23"/>
    <n v="23"/>
    <n v="25"/>
    <n v="19"/>
    <n v="0"/>
    <n v="1"/>
    <n v="20"/>
    <n v="26"/>
    <n v="27"/>
    <n v="27"/>
    <n v="29"/>
    <n v="2"/>
    <n v="0"/>
    <n v="1"/>
    <n v="1"/>
    <n v="0"/>
    <n v="4"/>
    <n v="2"/>
    <n v="0"/>
    <n v="1"/>
    <n v="1"/>
    <n v="4"/>
    <n v="0"/>
    <n v="0"/>
    <n v="0"/>
    <n v="0"/>
    <n v="1"/>
    <n v="0"/>
    <n v="1"/>
    <n v="3"/>
    <n v="0"/>
    <n v="1"/>
    <n v="8"/>
    <n v="0"/>
    <n v="0"/>
    <n v="7"/>
    <n v="0"/>
    <x v="198"/>
    <n v="35130.582562470801"/>
    <n v="2659.5425396660298"/>
    <n v="3247.6490327111401"/>
    <n v="3121.37742828002"/>
    <n v="3788.76553100614"/>
    <n v="3635.5512606658799"/>
    <n v="2695.8387049742601"/>
    <n v="2709.5708239350101"/>
    <n v="3034.1699543079899"/>
    <n v="3330.0508033933602"/>
    <n v="3715.2656395580402"/>
    <n v="4208.40941460058"/>
    <n v="4194.4513692969103"/>
    <n v="3818.5090607326702"/>
    <n v="2912.5216370435201"/>
    <n v="2211.0907517164801"/>
    <n v="1634.8601948958701"/>
    <n v="1581.6728055343699"/>
    <n v="1804.7043613696501"/>
    <n v="64.692438333482102"/>
    <x v="198"/>
    <x v="0"/>
    <x v="0"/>
    <x v="0"/>
    <x v="50"/>
    <x v="108"/>
    <x v="1"/>
    <n v="14.762485500161"/>
    <n v="26.366354292848399"/>
    <n v="3.0029571890644702"/>
    <n v="8.0747927363731495"/>
    <n v="0"/>
    <n v="9.5364080968484206"/>
    <n v="0"/>
    <n v="0"/>
    <n v="0"/>
    <n v="0"/>
  </r>
  <r>
    <n v="1615"/>
    <n v="17"/>
    <n v="0.23326015367727801"/>
    <n v="2"/>
    <n v="4"/>
    <n v="6"/>
    <n v="5"/>
    <n v="0"/>
    <n v="0"/>
    <n v="0"/>
    <n v="0"/>
    <n v="0"/>
    <n v="4"/>
    <n v="4"/>
    <n v="1"/>
    <n v="3"/>
    <n v="1"/>
    <n v="2"/>
    <n v="2"/>
    <n v="0"/>
    <n v="0"/>
    <n v="0"/>
    <n v="0"/>
    <n v="0"/>
    <n v="0"/>
    <n v="10"/>
    <n v="0"/>
    <n v="0"/>
    <n v="11"/>
    <n v="13"/>
    <n v="15"/>
    <n v="17"/>
    <n v="16"/>
    <n v="11"/>
    <n v="0"/>
    <n v="0"/>
    <n v="12"/>
    <n v="14"/>
    <n v="16"/>
    <n v="18"/>
    <n v="17"/>
    <n v="3"/>
    <n v="0"/>
    <n v="1"/>
    <n v="2"/>
    <n v="0"/>
    <n v="4"/>
    <n v="0"/>
    <n v="2"/>
    <n v="1"/>
    <n v="1"/>
    <n v="1"/>
    <n v="1"/>
    <n v="1"/>
    <n v="1"/>
    <n v="1"/>
    <n v="0"/>
    <n v="0"/>
    <n v="0"/>
    <n v="2"/>
    <n v="0"/>
    <n v="0"/>
    <n v="2"/>
    <n v="0"/>
    <n v="0"/>
    <n v="4"/>
    <n v="0"/>
    <x v="199"/>
    <n v="17924.989497257699"/>
    <n v="1364.6665596175701"/>
    <n v="1251.26452343969"/>
    <n v="1987.7380389006"/>
    <n v="1851.83117134756"/>
    <n v="1522.9059127354501"/>
    <n v="1083.9758579123099"/>
    <n v="1510.18658188975"/>
    <n v="1297.35459585029"/>
    <n v="1451.34742210114"/>
    <n v="2044.52815417599"/>
    <n v="2612.63735899632"/>
    <n v="2264.7227463627701"/>
    <n v="2285.4996958861002"/>
    <n v="1528.2734218450801"/>
    <n v="1168.15291409986"/>
    <n v="671.43766818452798"/>
    <n v="391.51271244483598"/>
    <n v="401.51044709962002"/>
    <n v="67.161088626503698"/>
    <x v="199"/>
    <x v="0"/>
    <x v="0"/>
    <x v="0"/>
    <x v="0"/>
    <x v="0"/>
    <x v="117"/>
    <n v="26.4867934066442"/>
    <n v="7.7079928895199004"/>
    <n v="20.6704470226491"/>
    <n v="4.8911040816800702"/>
    <n v="7.6550999055158897"/>
    <n v="8.8311030708375906"/>
    <n v="0"/>
    <n v="0"/>
    <n v="0"/>
    <n v="0"/>
  </r>
  <r>
    <n v="1616"/>
    <n v="8"/>
    <n v="0.109769484083425"/>
    <n v="1"/>
    <n v="2"/>
    <n v="2"/>
    <n v="3"/>
    <n v="0"/>
    <n v="0"/>
    <n v="0"/>
    <n v="0"/>
    <n v="0"/>
    <n v="1"/>
    <n v="0"/>
    <n v="0"/>
    <n v="0"/>
    <n v="1"/>
    <n v="0"/>
    <n v="2"/>
    <n v="1"/>
    <n v="0"/>
    <n v="0"/>
    <n v="0"/>
    <n v="0"/>
    <n v="0"/>
    <n v="3"/>
    <n v="0"/>
    <n v="0"/>
    <n v="3"/>
    <n v="4"/>
    <n v="5"/>
    <n v="5"/>
    <n v="6"/>
    <n v="5"/>
    <n v="0"/>
    <n v="1"/>
    <n v="6"/>
    <n v="7"/>
    <n v="8"/>
    <n v="8"/>
    <n v="9"/>
    <n v="2"/>
    <n v="0"/>
    <n v="1"/>
    <n v="1"/>
    <n v="0"/>
    <n v="1"/>
    <n v="0"/>
    <n v="0"/>
    <n v="1"/>
    <n v="0"/>
    <n v="1"/>
    <n v="0"/>
    <n v="0"/>
    <n v="0"/>
    <n v="0"/>
    <n v="0"/>
    <n v="0"/>
    <n v="0"/>
    <n v="1"/>
    <n v="0"/>
    <n v="0"/>
    <n v="2"/>
    <n v="0"/>
    <n v="0"/>
    <n v="3"/>
    <n v="0"/>
    <x v="200"/>
    <n v="7864.9975591654302"/>
    <n v="884.09647506200304"/>
    <n v="570.30966951587504"/>
    <n v="697.64582800825406"/>
    <n v="873.92512711258598"/>
    <n v="989.46807390146796"/>
    <n v="868.57952569265603"/>
    <n v="537.71282356164204"/>
    <n v="862.35691167144"/>
    <n v="742.444082350906"/>
    <n v="699.2885595747"/>
    <n v="838.77105768955596"/>
    <n v="875.29115053779799"/>
    <n v="577.16024707267502"/>
    <n v="560.86446533071603"/>
    <n v="568.01153231548005"/>
    <n v="592.61572723547795"/>
    <n v="416.42997320609499"/>
    <n v="298.89951075925399"/>
    <n v="63.153036698270803"/>
    <x v="200"/>
    <x v="0"/>
    <x v="0"/>
    <x v="0"/>
    <x v="0"/>
    <x v="0"/>
    <x v="118"/>
    <n v="0"/>
    <n v="0"/>
    <n v="0"/>
    <n v="14.300248249566501"/>
    <n v="0"/>
    <n v="22.849539821934201"/>
    <n v="17.326210616062799"/>
    <n v="0"/>
    <n v="0"/>
    <n v="0"/>
  </r>
  <r>
    <n v="1701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01"/>
    <n v="2210.18671372176"/>
    <n v="102.158613627737"/>
    <n v="212.26089826370699"/>
    <n v="235.116342067971"/>
    <n v="350.46646618869698"/>
    <n v="137.331285655751"/>
    <n v="159.94355956338501"/>
    <n v="142.42749614725599"/>
    <n v="149.5771618448"/>
    <n v="148.341194883545"/>
    <n v="261.72180011480702"/>
    <n v="336.446797748959"/>
    <n v="244.67207957882101"/>
    <n v="279.25887199573998"/>
    <n v="214.37782700142"/>
    <n v="121.19474251237"/>
    <n v="44.508647696287198"/>
    <n v="89.724562169411001"/>
    <n v="83.302324333804904"/>
    <n v="66.715957830450407"/>
    <x v="201"/>
    <x v="0"/>
    <x v="0"/>
    <x v="0"/>
    <x v="0"/>
    <x v="0"/>
    <x v="1"/>
    <n v="0"/>
    <n v="66.855125987588394"/>
    <n v="0"/>
    <n v="0"/>
    <n v="0"/>
    <n v="0"/>
    <n v="0"/>
    <n v="0"/>
    <n v="0"/>
    <n v="0"/>
  </r>
  <r>
    <n v="1704"/>
    <n v="3"/>
    <n v="4.1163556531284298E-2"/>
    <n v="0"/>
    <n v="0"/>
    <n v="1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2"/>
    <n v="0"/>
    <n v="0"/>
    <n v="2"/>
    <n v="2"/>
    <n v="2"/>
    <n v="3"/>
    <n v="4"/>
    <n v="2"/>
    <n v="0"/>
    <n v="0"/>
    <n v="2"/>
    <n v="2"/>
    <n v="2"/>
    <n v="3"/>
    <n v="4"/>
    <n v="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1"/>
    <n v="0"/>
    <x v="202"/>
    <n v="1093.2372506040199"/>
    <n v="66.418243360889505"/>
    <n v="116.626704263576"/>
    <n v="107.62491175241"/>
    <n v="116.900934094235"/>
    <n v="94.705143104712207"/>
    <n v="67.596642306170295"/>
    <n v="50.454314554886999"/>
    <n v="98.683043102764003"/>
    <n v="127.85124964204699"/>
    <n v="134.48676329944999"/>
    <n v="119.03195920165101"/>
    <n v="166.68110859115799"/>
    <n v="116.846092706946"/>
    <n v="87.776862972305295"/>
    <n v="91.801823416220799"/>
    <n v="65.315738323944998"/>
    <n v="58.222056536289401"/>
    <n v="39.217294868421597"/>
    <n v="63.330515422742003"/>
    <x v="202"/>
    <x v="0"/>
    <x v="0"/>
    <x v="0"/>
    <x v="0"/>
    <x v="109"/>
    <x v="119"/>
    <n v="198.19910523452799"/>
    <n v="0"/>
    <n v="0"/>
    <n v="0"/>
    <n v="0"/>
    <n v="0"/>
    <n v="0"/>
    <n v="0"/>
    <n v="0"/>
    <n v="0"/>
  </r>
  <r>
    <n v="1706"/>
    <n v="2"/>
    <n v="2.7442371020856199E-2"/>
    <n v="0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2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03"/>
    <n v="1111.0914986955299"/>
    <n v="153.308134338424"/>
    <n v="81.365543717875894"/>
    <n v="115.18784234724301"/>
    <n v="67.519765040410107"/>
    <n v="99.350656515800694"/>
    <n v="92.896257406381196"/>
    <n v="123.96488463778699"/>
    <n v="112.395659960874"/>
    <n v="90.568952486857299"/>
    <n v="69.130901204953005"/>
    <n v="144.475449805658"/>
    <n v="140.022831794805"/>
    <n v="170.766139842"/>
    <n v="110.734689870754"/>
    <n v="52.758082840735902"/>
    <n v="52.177725343869803"/>
    <n v="29.214955865863999"/>
    <n v="41.211587494435001"/>
    <n v="63.598148891518797"/>
    <x v="203"/>
    <x v="0"/>
    <x v="0"/>
    <x v="0"/>
    <x v="0"/>
    <x v="0"/>
    <x v="1"/>
    <n v="80.668005534139795"/>
    <n v="88.971406934049696"/>
    <n v="0"/>
    <n v="0"/>
    <n v="0"/>
    <n v="0"/>
    <n v="0"/>
    <n v="0"/>
    <n v="0"/>
    <n v="0"/>
  </r>
  <r>
    <n v="1707"/>
    <n v="6"/>
    <n v="8.2327113062568597E-2"/>
    <n v="1"/>
    <n v="1"/>
    <n v="2"/>
    <n v="2"/>
    <n v="0"/>
    <n v="0"/>
    <n v="0"/>
    <n v="0"/>
    <n v="0"/>
    <n v="2"/>
    <n v="0"/>
    <n v="0"/>
    <n v="0"/>
    <n v="2"/>
    <n v="2"/>
    <n v="0"/>
    <n v="0"/>
    <n v="0"/>
    <n v="0"/>
    <n v="0"/>
    <n v="0"/>
    <n v="0"/>
    <n v="2"/>
    <n v="1"/>
    <n v="1"/>
    <n v="4"/>
    <n v="5"/>
    <n v="5"/>
    <n v="6"/>
    <n v="6"/>
    <n v="2"/>
    <n v="1"/>
    <n v="2"/>
    <n v="5"/>
    <n v="6"/>
    <n v="6"/>
    <n v="7"/>
    <n v="7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x v="204"/>
    <n v="3284.5213582054598"/>
    <n v="257.81170430706698"/>
    <n v="433.63996988666997"/>
    <n v="298.18493528823097"/>
    <n v="392.26376468820803"/>
    <n v="403.17349233787701"/>
    <n v="449.67145310710401"/>
    <n v="357.73927468936898"/>
    <n v="256.90213794878099"/>
    <n v="293.02581678639302"/>
    <n v="222.44079590023901"/>
    <n v="269.91687200324998"/>
    <n v="294.55679160780602"/>
    <n v="344.83095913642899"/>
    <n v="172.238065078185"/>
    <n v="156.592677569941"/>
    <n v="71.385754567296701"/>
    <n v="7.8814678260740996"/>
    <n v="55.496836086955199"/>
    <n v="69.326567224536007"/>
    <x v="204"/>
    <x v="0"/>
    <x v="0"/>
    <x v="0"/>
    <x v="0"/>
    <x v="0"/>
    <x v="120"/>
    <n v="0"/>
    <n v="0"/>
    <n v="0"/>
    <n v="89.911564643787997"/>
    <n v="74.096887132565698"/>
    <n v="0"/>
    <n v="0"/>
    <n v="0"/>
    <n v="0"/>
    <n v="0"/>
  </r>
  <r>
    <n v="1708"/>
    <n v="27"/>
    <n v="0.370472008781559"/>
    <n v="9"/>
    <n v="2"/>
    <n v="8"/>
    <n v="8"/>
    <n v="0"/>
    <n v="0"/>
    <n v="0"/>
    <n v="0"/>
    <n v="2"/>
    <n v="2"/>
    <n v="4"/>
    <n v="5"/>
    <n v="5"/>
    <n v="2"/>
    <n v="1"/>
    <n v="1"/>
    <n v="0"/>
    <n v="0"/>
    <n v="0"/>
    <n v="0"/>
    <n v="0"/>
    <n v="0"/>
    <n v="14"/>
    <n v="0"/>
    <n v="0"/>
    <n v="15"/>
    <n v="24"/>
    <n v="17"/>
    <n v="23"/>
    <n v="23"/>
    <n v="19"/>
    <n v="0"/>
    <n v="1"/>
    <n v="20"/>
    <n v="29"/>
    <n v="22"/>
    <n v="28"/>
    <n v="28"/>
    <n v="3"/>
    <n v="2"/>
    <n v="0"/>
    <n v="1"/>
    <n v="0"/>
    <n v="8"/>
    <n v="5"/>
    <n v="0"/>
    <n v="3"/>
    <n v="0"/>
    <n v="1"/>
    <n v="0"/>
    <n v="0"/>
    <n v="0"/>
    <n v="0"/>
    <n v="2"/>
    <n v="0"/>
    <n v="0"/>
    <n v="7"/>
    <n v="0"/>
    <n v="0"/>
    <n v="7"/>
    <n v="0"/>
    <n v="0"/>
    <n v="6"/>
    <n v="0"/>
    <x v="205"/>
    <n v="7999.6338574738102"/>
    <n v="566.47065892957005"/>
    <n v="880.04536043815006"/>
    <n v="741.22537243172997"/>
    <n v="682.35068459536205"/>
    <n v="536.74363539328601"/>
    <n v="914.63350853064799"/>
    <n v="632.315546169904"/>
    <n v="625.47875086032002"/>
    <n v="843.58428015534901"/>
    <n v="916.13321616042197"/>
    <n v="944.86106701071799"/>
    <n v="967.5315202964"/>
    <n v="936.00164830140102"/>
    <n v="802.49771293985395"/>
    <n v="553.387178778936"/>
    <n v="496.55755438982402"/>
    <n v="272.83721399789403"/>
    <n v="367.37272296776598"/>
    <n v="63.088457607665198"/>
    <x v="205"/>
    <x v="0"/>
    <x v="0"/>
    <x v="0"/>
    <x v="0"/>
    <x v="110"/>
    <x v="121"/>
    <n v="63.259554888837002"/>
    <n v="79.938766794598607"/>
    <n v="59.270900580072798"/>
    <n v="21.8308862152399"/>
    <n v="10.5835665677678"/>
    <n v="10.335580588564699"/>
    <n v="0"/>
    <n v="0"/>
    <n v="0"/>
    <n v="0"/>
  </r>
  <r>
    <n v="1709"/>
    <n v="2"/>
    <n v="2.7442371020856199E-2"/>
    <n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3"/>
    <n v="1"/>
    <n v="0"/>
    <n v="0"/>
    <n v="1"/>
    <n v="1"/>
    <n v="1"/>
    <n v="1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06"/>
    <n v="2422.25553063179"/>
    <n v="343.84080988386"/>
    <n v="242.73062755926901"/>
    <n v="159.894086809953"/>
    <n v="80.966251493301698"/>
    <n v="214.09758230877199"/>
    <n v="208.21434482736001"/>
    <n v="218.766695800278"/>
    <n v="228.429738339831"/>
    <n v="247.96649199554199"/>
    <n v="146.76619365440499"/>
    <n v="275.15815326426701"/>
    <n v="400.27132499689901"/>
    <n v="401.61875395113299"/>
    <n v="285.87469523155897"/>
    <n v="205.45705147739201"/>
    <n v="156.205770372046"/>
    <n v="90.056670556725805"/>
    <n v="177.10890097775101"/>
    <n v="59.319224393756201"/>
    <x v="206"/>
    <x v="0"/>
    <x v="0"/>
    <x v="0"/>
    <x v="0"/>
    <x v="111"/>
    <x v="122"/>
    <n v="0"/>
    <n v="0"/>
    <n v="0"/>
    <n v="0"/>
    <n v="0"/>
    <n v="0"/>
    <n v="0"/>
    <n v="0"/>
    <n v="0"/>
    <n v="0"/>
  </r>
  <r>
    <n v="1710"/>
    <n v="15"/>
    <n v="0.205817782656422"/>
    <n v="1"/>
    <n v="2"/>
    <n v="3"/>
    <n v="9"/>
    <n v="0"/>
    <n v="0"/>
    <n v="0"/>
    <n v="0"/>
    <n v="3"/>
    <n v="4"/>
    <n v="5"/>
    <n v="0"/>
    <n v="1"/>
    <n v="0"/>
    <n v="1"/>
    <n v="0"/>
    <n v="1"/>
    <n v="0"/>
    <n v="0"/>
    <n v="0"/>
    <n v="0"/>
    <n v="0"/>
    <n v="10"/>
    <n v="1"/>
    <n v="1"/>
    <n v="12"/>
    <n v="13"/>
    <n v="14"/>
    <n v="15"/>
    <n v="21"/>
    <n v="7"/>
    <n v="1"/>
    <n v="1"/>
    <n v="9"/>
    <n v="10"/>
    <n v="11"/>
    <n v="12"/>
    <n v="18"/>
    <n v="0"/>
    <n v="0"/>
    <n v="0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8"/>
    <n v="1"/>
    <n v="0"/>
    <n v="5"/>
    <n v="0"/>
    <x v="207"/>
    <n v="6080.1745319840202"/>
    <n v="546.95729307755596"/>
    <n v="384.78937847441802"/>
    <n v="548.26022191707102"/>
    <n v="547.10562120852501"/>
    <n v="670.46331791036005"/>
    <n v="462.876655051797"/>
    <n v="510.96082854785402"/>
    <n v="498.93790115863902"/>
    <n v="363.98789419907501"/>
    <n v="595.63635046741399"/>
    <n v="646.25707355714405"/>
    <n v="1090.37785236691"/>
    <n v="693.57103751630598"/>
    <n v="351.80280110372701"/>
    <n v="402.38170312009299"/>
    <n v="224.89139446591901"/>
    <n v="151.158694716535"/>
    <n v="220.95080780842301"/>
    <n v="68.229427092920901"/>
    <x v="207"/>
    <x v="0"/>
    <x v="0"/>
    <x v="0"/>
    <x v="0"/>
    <x v="112"/>
    <x v="123"/>
    <n v="97.854859328648601"/>
    <n v="0"/>
    <n v="27.4734411758505"/>
    <n v="0"/>
    <n v="15.4737184460632"/>
    <n v="0"/>
    <n v="14.418133773016599"/>
    <n v="0"/>
    <n v="0"/>
    <n v="0"/>
  </r>
  <r>
    <n v="1711"/>
    <n v="3"/>
    <n v="4.1163556531284298E-2"/>
    <n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  <n v="2"/>
    <n v="2"/>
    <n v="3"/>
    <n v="2"/>
    <n v="4"/>
    <n v="2"/>
    <n v="0"/>
    <n v="0"/>
    <n v="2"/>
    <n v="2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x v="208"/>
    <n v="1523.75980358996"/>
    <n v="74.235620654642204"/>
    <n v="165.45568250563201"/>
    <n v="130.01157416107199"/>
    <n v="200.698580598234"/>
    <n v="144.895683122093"/>
    <n v="115.573128127861"/>
    <n v="78.363906288557104"/>
    <n v="145.61080447765301"/>
    <n v="191.70808808240099"/>
    <n v="113.911378653909"/>
    <n v="209.62653299690001"/>
    <n v="169.958057980929"/>
    <n v="153.41364326142599"/>
    <n v="136.19532363435101"/>
    <n v="160.298223167515"/>
    <n v="59.5441756538291"/>
    <n v="62.221979799282899"/>
    <n v="44.711060252373102"/>
    <n v="64.663816745841402"/>
    <x v="208"/>
    <x v="0"/>
    <x v="0"/>
    <x v="0"/>
    <x v="0"/>
    <x v="0"/>
    <x v="124"/>
    <n v="127.609769262616"/>
    <n v="0"/>
    <n v="0"/>
    <n v="0"/>
    <n v="0"/>
    <n v="0"/>
    <n v="0"/>
    <n v="0"/>
    <n v="0"/>
    <n v="0"/>
  </r>
  <r>
    <n v="1712"/>
    <n v="9"/>
    <n v="0.12349066959385301"/>
    <n v="2"/>
    <n v="3"/>
    <n v="1"/>
    <n v="3"/>
    <n v="1"/>
    <n v="0"/>
    <n v="0"/>
    <n v="0"/>
    <n v="0"/>
    <n v="0"/>
    <n v="0"/>
    <n v="3"/>
    <n v="2"/>
    <n v="1"/>
    <n v="1"/>
    <n v="1"/>
    <n v="0"/>
    <n v="0"/>
    <n v="0"/>
    <n v="0"/>
    <n v="0"/>
    <n v="0"/>
    <n v="0"/>
    <n v="3"/>
    <n v="0"/>
    <n v="4"/>
    <n v="6"/>
    <n v="7"/>
    <n v="5"/>
    <n v="7"/>
    <n v="2"/>
    <n v="3"/>
    <n v="0"/>
    <n v="5"/>
    <n v="7"/>
    <n v="8"/>
    <n v="6"/>
    <n v="8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2"/>
    <n v="0"/>
    <n v="0"/>
    <n v="1"/>
    <x v="209"/>
    <n v="2674.6132944784299"/>
    <n v="414.40089902607201"/>
    <n v="676.44320381734201"/>
    <n v="254.18713878767801"/>
    <n v="233.260550414612"/>
    <n v="199.242755786055"/>
    <n v="232.23932353395699"/>
    <n v="285.64974284656802"/>
    <n v="373.49766112034098"/>
    <n v="275.38826282322901"/>
    <n v="198.84544540363899"/>
    <n v="267.24203266023102"/>
    <n v="285.64654488180099"/>
    <n v="323.60097500799901"/>
    <n v="324.99115782904403"/>
    <n v="151.10723117998401"/>
    <n v="98.643527616215906"/>
    <n v="30.867153650937802"/>
    <n v="74.150294261595903"/>
    <n v="56.913884207952997"/>
    <x v="209"/>
    <x v="3"/>
    <x v="0"/>
    <x v="0"/>
    <x v="0"/>
    <x v="0"/>
    <x v="1"/>
    <n v="0"/>
    <n v="80.321788120472306"/>
    <n v="72.624736417462898"/>
    <n v="50.290314569191501"/>
    <n v="37.419263356351998"/>
    <n v="35.008300219902701"/>
    <n v="0"/>
    <n v="0"/>
    <n v="0"/>
    <n v="0"/>
  </r>
  <r>
    <n v="1713"/>
    <n v="14"/>
    <n v="0.192096597145993"/>
    <n v="2"/>
    <n v="3"/>
    <n v="2"/>
    <n v="7"/>
    <n v="0"/>
    <n v="0"/>
    <n v="0"/>
    <n v="1"/>
    <n v="1"/>
    <n v="2"/>
    <n v="1"/>
    <n v="2"/>
    <n v="1"/>
    <n v="2"/>
    <n v="0"/>
    <n v="1"/>
    <n v="0"/>
    <n v="0"/>
    <n v="0"/>
    <n v="0"/>
    <n v="0"/>
    <n v="0"/>
    <n v="11"/>
    <n v="1"/>
    <n v="0"/>
    <n v="12"/>
    <n v="14"/>
    <n v="15"/>
    <n v="14"/>
    <n v="19"/>
    <n v="8"/>
    <n v="1"/>
    <n v="0"/>
    <n v="9"/>
    <n v="11"/>
    <n v="12"/>
    <n v="11"/>
    <n v="16"/>
    <n v="2"/>
    <n v="1"/>
    <n v="0"/>
    <n v="1"/>
    <n v="0"/>
    <n v="2"/>
    <n v="1"/>
    <n v="1"/>
    <n v="0"/>
    <n v="0"/>
    <n v="0"/>
    <n v="0"/>
    <n v="0"/>
    <n v="0"/>
    <n v="0"/>
    <n v="1"/>
    <n v="0"/>
    <n v="0"/>
    <n v="1"/>
    <n v="0"/>
    <n v="0"/>
    <n v="6"/>
    <n v="1"/>
    <n v="0"/>
    <n v="4"/>
    <n v="1"/>
    <x v="210"/>
    <n v="5134.2563050161498"/>
    <n v="546.240782641637"/>
    <n v="337.92477257598699"/>
    <n v="253.68608280254799"/>
    <n v="503.54902639138498"/>
    <n v="508.65420650979303"/>
    <n v="478.19988072810997"/>
    <n v="378.959207885784"/>
    <n v="688.65905571483404"/>
    <n v="474.21116724128098"/>
    <n v="679.12726723435196"/>
    <n v="484.76210914872502"/>
    <n v="431.98719447655998"/>
    <n v="506.14718968532901"/>
    <n v="404.11825317267602"/>
    <n v="338.80817105890299"/>
    <n v="312.12620456552901"/>
    <n v="258.47003779540898"/>
    <n v="296.890761411163"/>
    <n v="65.134695655620504"/>
    <x v="210"/>
    <x v="0"/>
    <x v="0"/>
    <x v="0"/>
    <x v="51"/>
    <x v="113"/>
    <x v="125"/>
    <n v="26.3880644457488"/>
    <n v="29.0419472945721"/>
    <n v="21.087651853866902"/>
    <n v="29.449561172012899"/>
    <n v="0"/>
    <n v="23.148834335510902"/>
    <n v="0"/>
    <n v="0"/>
    <n v="0"/>
    <n v="0"/>
  </r>
  <r>
    <n v="1714"/>
    <n v="2"/>
    <n v="2.7442371020856199E-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2"/>
    <n v="0"/>
    <n v="0"/>
    <n v="2"/>
    <n v="3"/>
    <n v="2"/>
    <n v="3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11"/>
    <n v="2140.9159096168701"/>
    <n v="113.668130374356"/>
    <n v="185.55859223051999"/>
    <n v="259.385263135613"/>
    <n v="193.578828165792"/>
    <n v="239.32766643027301"/>
    <n v="176.46769129549099"/>
    <n v="158.52023691147099"/>
    <n v="237.34713735346199"/>
    <n v="138.050617683886"/>
    <n v="243.666558902529"/>
    <n v="301.35426745274702"/>
    <n v="148.22798784530201"/>
    <n v="304.37491757591499"/>
    <n v="286.89686042658798"/>
    <n v="168.092227395132"/>
    <n v="90.197319543811105"/>
    <n v="29.338073865976401"/>
    <n v="114.851835966127"/>
    <n v="63.174282167236903"/>
    <x v="211"/>
    <x v="0"/>
    <x v="0"/>
    <x v="0"/>
    <x v="0"/>
    <x v="0"/>
    <x v="1"/>
    <n v="63.083428304391902"/>
    <n v="0"/>
    <n v="0"/>
    <n v="0"/>
    <n v="0"/>
    <n v="0"/>
    <n v="0"/>
    <n v="0"/>
    <n v="0"/>
    <n v="0"/>
  </r>
  <r>
    <n v="1715"/>
    <n v="3"/>
    <n v="4.1163556531284298E-2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1"/>
    <n v="0"/>
    <n v="3"/>
    <n v="3"/>
    <n v="4"/>
    <n v="4"/>
    <n v="4"/>
    <n v="2"/>
    <n v="1"/>
    <n v="0"/>
    <n v="3"/>
    <n v="3"/>
    <n v="4"/>
    <n v="4"/>
    <n v="4"/>
    <n v="2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x v="212"/>
    <n v="2266.63284537958"/>
    <n v="83.909955477271396"/>
    <n v="166.647727004307"/>
    <n v="356.81067144346201"/>
    <n v="204.02799143675301"/>
    <n v="327.26909189167799"/>
    <n v="72.027184292587904"/>
    <n v="245.47620257667799"/>
    <n v="142.99018435585299"/>
    <n v="332.21075820438898"/>
    <n v="277.96670753902202"/>
    <n v="372.62659898626799"/>
    <n v="101.672158926021"/>
    <n v="190.36596717032799"/>
    <n v="188.34643563973401"/>
    <n v="106.517965021333"/>
    <n v="93.686125588919396"/>
    <n v="70.992302313125194"/>
    <n v="90.738455989067205"/>
    <n v="66.192928184670393"/>
    <x v="212"/>
    <x v="0"/>
    <x v="0"/>
    <x v="0"/>
    <x v="0"/>
    <x v="0"/>
    <x v="1"/>
    <n v="0"/>
    <n v="69.934870320283395"/>
    <n v="0"/>
    <n v="0"/>
    <n v="0"/>
    <n v="0"/>
    <n v="0"/>
    <n v="0"/>
    <n v="0"/>
    <n v="0"/>
  </r>
  <r>
    <n v="1801"/>
    <n v="6"/>
    <n v="8.2327113062568597E-2"/>
    <n v="1"/>
    <n v="1"/>
    <n v="1"/>
    <n v="3"/>
    <n v="0"/>
    <n v="0"/>
    <n v="0"/>
    <n v="0"/>
    <n v="1"/>
    <n v="1"/>
    <n v="1"/>
    <n v="0"/>
    <n v="0"/>
    <n v="0"/>
    <n v="1"/>
    <n v="0"/>
    <n v="1"/>
    <n v="0"/>
    <n v="0"/>
    <n v="0"/>
    <n v="0"/>
    <n v="0"/>
    <n v="3"/>
    <n v="0"/>
    <n v="0"/>
    <n v="3"/>
    <n v="4"/>
    <n v="4"/>
    <n v="4"/>
    <n v="6"/>
    <n v="5"/>
    <n v="0"/>
    <n v="0"/>
    <n v="5"/>
    <n v="6"/>
    <n v="6"/>
    <n v="6"/>
    <n v="8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3"/>
    <n v="0"/>
    <n v="0"/>
    <n v="2"/>
    <n v="0"/>
    <x v="213"/>
    <n v="5611.5840460252302"/>
    <n v="442.70772183890199"/>
    <n v="246.87287476559399"/>
    <n v="400.03176107193099"/>
    <n v="273.06268340749602"/>
    <n v="350.99358113468497"/>
    <n v="730.79223119356504"/>
    <n v="595.276254262782"/>
    <n v="578.72141172322097"/>
    <n v="520.09456729062197"/>
    <n v="689.75393316063696"/>
    <n v="566.48103624562702"/>
    <n v="695.82098295558797"/>
    <n v="610.58736465101003"/>
    <n v="473.59923764083499"/>
    <n v="495.53242002862697"/>
    <n v="210.74006977859599"/>
    <n v="120.89477209491599"/>
    <n v="125.24393017405799"/>
    <n v="69.046895951394603"/>
    <x v="213"/>
    <x v="0"/>
    <x v="0"/>
    <x v="0"/>
    <x v="0"/>
    <x v="114"/>
    <x v="126"/>
    <n v="16.7989230687262"/>
    <n v="0"/>
    <n v="0"/>
    <n v="0"/>
    <n v="17.652841596031799"/>
    <n v="0"/>
    <n v="16.377672678692999"/>
    <n v="0"/>
    <n v="0"/>
    <n v="0"/>
  </r>
  <r>
    <n v="1802"/>
    <n v="5"/>
    <n v="6.8605927552140497E-2"/>
    <n v="1"/>
    <n v="2"/>
    <n v="1"/>
    <n v="1"/>
    <n v="0"/>
    <n v="0"/>
    <n v="0"/>
    <n v="0"/>
    <n v="1"/>
    <n v="3"/>
    <n v="0"/>
    <n v="0"/>
    <n v="1"/>
    <n v="0"/>
    <n v="0"/>
    <n v="0"/>
    <n v="0"/>
    <n v="0"/>
    <n v="0"/>
    <n v="0"/>
    <n v="0"/>
    <n v="0"/>
    <n v="2"/>
    <n v="0"/>
    <n v="1"/>
    <n v="3"/>
    <n v="4"/>
    <n v="5"/>
    <n v="4"/>
    <n v="4"/>
    <n v="2"/>
    <n v="0"/>
    <n v="1"/>
    <n v="3"/>
    <n v="4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x v="214"/>
    <n v="18065.8557549795"/>
    <n v="1180.1038086031799"/>
    <n v="1535.0556588036"/>
    <n v="2464.29673228105"/>
    <n v="2737.5777924823001"/>
    <n v="1025.7862980433799"/>
    <n v="717.31191992615902"/>
    <n v="825.45516608015498"/>
    <n v="1307.8953840496999"/>
    <n v="1967.3701601831799"/>
    <n v="2609.03820518879"/>
    <n v="2609.65366433089"/>
    <n v="2421.0034019472901"/>
    <n v="1844.7637627476299"/>
    <n v="999.35303168244502"/>
    <n v="1000.97921799404"/>
    <n v="733.78918347047897"/>
    <n v="598.04646083691705"/>
    <n v="797.19150464034601"/>
    <n v="65.994785916606901"/>
    <x v="214"/>
    <x v="0"/>
    <x v="0"/>
    <x v="0"/>
    <x v="0"/>
    <x v="115"/>
    <x v="127"/>
    <n v="0"/>
    <n v="0"/>
    <n v="5.0829275559760001"/>
    <n v="0"/>
    <n v="0"/>
    <n v="0"/>
    <n v="0"/>
    <n v="0"/>
    <n v="0"/>
    <n v="0"/>
  </r>
  <r>
    <n v="1803"/>
    <n v="2"/>
    <n v="2.7442371020856199E-2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  <n v="2"/>
    <n v="2"/>
    <n v="3"/>
    <n v="3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5"/>
    <n v="5094.7721219738196"/>
    <n v="519.99218931616201"/>
    <n v="526.037964126362"/>
    <n v="553.30540324941296"/>
    <n v="456.25177312115602"/>
    <n v="369.07471168618702"/>
    <n v="314.052522385842"/>
    <n v="451.96398165747797"/>
    <n v="491.21525957500597"/>
    <n v="516.20661710765603"/>
    <n v="625.81674602066403"/>
    <n v="767.94719702092505"/>
    <n v="472.808303798412"/>
    <n v="629.435009600488"/>
    <n v="324.40356919312302"/>
    <n v="260.73145974425199"/>
    <n v="182.30400104040899"/>
    <n v="89.747764936779902"/>
    <n v="106.540480007318"/>
    <n v="66.530189705733406"/>
    <x v="215"/>
    <x v="0"/>
    <x v="0"/>
    <x v="0"/>
    <x v="0"/>
    <x v="0"/>
    <x v="1"/>
    <n v="44.251313847299102"/>
    <n v="0"/>
    <n v="0"/>
    <n v="0"/>
    <n v="0"/>
    <n v="0"/>
    <n v="0"/>
    <n v="0"/>
    <n v="0"/>
    <n v="0"/>
  </r>
  <r>
    <n v="1804"/>
    <n v="15"/>
    <n v="0.205817782656422"/>
    <n v="4"/>
    <n v="5"/>
    <n v="5"/>
    <n v="1"/>
    <n v="0"/>
    <n v="0"/>
    <n v="0"/>
    <n v="1"/>
    <n v="1"/>
    <n v="0"/>
    <n v="2"/>
    <n v="2"/>
    <n v="0"/>
    <n v="2"/>
    <n v="1"/>
    <n v="0"/>
    <n v="0"/>
    <n v="0"/>
    <n v="0"/>
    <n v="0"/>
    <n v="0"/>
    <n v="0"/>
    <n v="4"/>
    <n v="1"/>
    <n v="1"/>
    <n v="6"/>
    <n v="10"/>
    <n v="11"/>
    <n v="11"/>
    <n v="7"/>
    <n v="4"/>
    <n v="2"/>
    <n v="1"/>
    <n v="7"/>
    <n v="11"/>
    <n v="12"/>
    <n v="12"/>
    <n v="8"/>
    <n v="6"/>
    <n v="2"/>
    <n v="3"/>
    <n v="1"/>
    <n v="0"/>
    <n v="1"/>
    <n v="0"/>
    <n v="1"/>
    <n v="0"/>
    <n v="0"/>
    <n v="1"/>
    <n v="0"/>
    <n v="0"/>
    <n v="0"/>
    <n v="0"/>
    <n v="0"/>
    <n v="0"/>
    <n v="0"/>
    <n v="2"/>
    <n v="0"/>
    <n v="0"/>
    <n v="0"/>
    <n v="0"/>
    <n v="1"/>
    <n v="0"/>
    <n v="0"/>
    <x v="216"/>
    <n v="7142.9532252789804"/>
    <n v="761.93734287114899"/>
    <n v="761.00846530140495"/>
    <n v="509.302215192755"/>
    <n v="591.86268320061697"/>
    <n v="718.77332547519495"/>
    <n v="729.69758647655999"/>
    <n v="943.49815634721597"/>
    <n v="688.691455000009"/>
    <n v="852.96307631802802"/>
    <n v="614.92211994473803"/>
    <n v="802.21946355902298"/>
    <n v="739.59812065663596"/>
    <n v="460.72723830095703"/>
    <n v="296.71664898090802"/>
    <n v="200.767394462868"/>
    <n v="126.915157565743"/>
    <n v="127.653321809614"/>
    <n v="218.36660438202699"/>
    <n v="70.404302158641997"/>
    <x v="216"/>
    <x v="0"/>
    <x v="0"/>
    <x v="0"/>
    <x v="52"/>
    <x v="116"/>
    <x v="1"/>
    <n v="21.1977096780249"/>
    <n v="29.040581024778"/>
    <n v="0"/>
    <n v="32.5244439113645"/>
    <n v="12.4654168270055"/>
    <n v="0"/>
    <n v="0"/>
    <n v="0"/>
    <n v="0"/>
    <n v="0"/>
  </r>
  <r>
    <n v="1805"/>
    <n v="6"/>
    <n v="8.2327113062568597E-2"/>
    <n v="1"/>
    <n v="0"/>
    <n v="2"/>
    <n v="3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5"/>
    <n v="0"/>
    <n v="0"/>
    <n v="5"/>
    <n v="6"/>
    <n v="5"/>
    <n v="7"/>
    <n v="8"/>
    <n v="5"/>
    <n v="0"/>
    <n v="0"/>
    <n v="5"/>
    <n v="6"/>
    <n v="5"/>
    <n v="7"/>
    <n v="8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2"/>
    <n v="0"/>
    <n v="0"/>
    <n v="3"/>
    <n v="0"/>
    <x v="217"/>
    <n v="9734.2532663012498"/>
    <n v="845.26286322514602"/>
    <n v="771.611593301109"/>
    <n v="1003.51739603843"/>
    <n v="1137.0530819331"/>
    <n v="940.21628709376205"/>
    <n v="504.405567557957"/>
    <n v="631.03491698871596"/>
    <n v="763.84406948524804"/>
    <n v="830.58416159386002"/>
    <n v="1100.3146001565301"/>
    <n v="1336.7394461639401"/>
    <n v="1516.4209530850301"/>
    <n v="973.64018224310496"/>
    <n v="781.12542156453696"/>
    <n v="542.13546937894796"/>
    <n v="258.73385180713302"/>
    <n v="276.87959353318502"/>
    <n v="267.64459936223301"/>
    <n v="67.220102124789506"/>
    <x v="217"/>
    <x v="0"/>
    <x v="0"/>
    <x v="0"/>
    <x v="0"/>
    <x v="117"/>
    <x v="128"/>
    <n v="15.846983630826299"/>
    <n v="13.091677214616499"/>
    <n v="0"/>
    <n v="0"/>
    <n v="7.4808894348836201"/>
    <n v="0"/>
    <n v="0"/>
    <n v="0"/>
    <n v="0"/>
    <n v="0"/>
  </r>
  <r>
    <n v="1806"/>
    <n v="13"/>
    <n v="0.178375411635565"/>
    <n v="2"/>
    <n v="2"/>
    <n v="5"/>
    <n v="4"/>
    <n v="0"/>
    <n v="0"/>
    <n v="0"/>
    <n v="0"/>
    <n v="4"/>
    <n v="3"/>
    <n v="0"/>
    <n v="1"/>
    <n v="1"/>
    <n v="0"/>
    <n v="0"/>
    <n v="0"/>
    <n v="0"/>
    <n v="0"/>
    <n v="0"/>
    <n v="0"/>
    <n v="0"/>
    <n v="0"/>
    <n v="7"/>
    <n v="0"/>
    <n v="0"/>
    <n v="7"/>
    <n v="9"/>
    <n v="9"/>
    <n v="12"/>
    <n v="11"/>
    <n v="10"/>
    <n v="0"/>
    <n v="0"/>
    <n v="10"/>
    <n v="12"/>
    <n v="12"/>
    <n v="15"/>
    <n v="14"/>
    <n v="2"/>
    <n v="0"/>
    <n v="0"/>
    <n v="1"/>
    <n v="1"/>
    <n v="1"/>
    <n v="0"/>
    <n v="0"/>
    <n v="1"/>
    <n v="0"/>
    <n v="0"/>
    <n v="0"/>
    <n v="0"/>
    <n v="0"/>
    <n v="0"/>
    <n v="0"/>
    <n v="0"/>
    <n v="0"/>
    <n v="2"/>
    <n v="0"/>
    <n v="0"/>
    <n v="3"/>
    <n v="0"/>
    <n v="0"/>
    <n v="2"/>
    <n v="0"/>
    <x v="218"/>
    <n v="29298.786503888001"/>
    <n v="2238.44572480649"/>
    <n v="2910.8989782543599"/>
    <n v="3194.65966199387"/>
    <n v="2922.02124068178"/>
    <n v="2650.5597320607699"/>
    <n v="1802.2340755954201"/>
    <n v="2276.1490855182001"/>
    <n v="2750.38978191565"/>
    <n v="3007.2065164278001"/>
    <n v="3520.18655384248"/>
    <n v="3817.5236483079598"/>
    <n v="3998.5238644234"/>
    <n v="2553.99200511453"/>
    <n v="2006.02889466294"/>
    <n v="1716.6517049558099"/>
    <n v="1184.47120569955"/>
    <n v="1020.62518595405"/>
    <n v="1269.9084399590899"/>
    <n v="65.340043017728107"/>
    <x v="218"/>
    <x v="0"/>
    <x v="0"/>
    <x v="0"/>
    <x v="0"/>
    <x v="118"/>
    <x v="129"/>
    <n v="0"/>
    <n v="3.63584829530416"/>
    <n v="3.3253452815335098"/>
    <n v="0"/>
    <n v="0"/>
    <n v="0"/>
    <n v="0"/>
    <n v="0"/>
    <n v="0"/>
    <n v="0"/>
  </r>
  <r>
    <n v="1808"/>
    <n v="24"/>
    <n v="0.329308452250274"/>
    <n v="4"/>
    <n v="5"/>
    <n v="6"/>
    <n v="9"/>
    <n v="0"/>
    <n v="0"/>
    <n v="0"/>
    <n v="1"/>
    <n v="3"/>
    <n v="5"/>
    <n v="3"/>
    <n v="0"/>
    <n v="3"/>
    <n v="1"/>
    <n v="1"/>
    <n v="1"/>
    <n v="0"/>
    <n v="0"/>
    <n v="0"/>
    <n v="1"/>
    <n v="0"/>
    <n v="0"/>
    <n v="9"/>
    <n v="6"/>
    <n v="1"/>
    <n v="17"/>
    <n v="21"/>
    <n v="22"/>
    <n v="23"/>
    <n v="26"/>
    <n v="10"/>
    <n v="3"/>
    <n v="1"/>
    <n v="15"/>
    <n v="19"/>
    <n v="20"/>
    <n v="21"/>
    <n v="24"/>
    <n v="4"/>
    <n v="1"/>
    <n v="0"/>
    <n v="0"/>
    <n v="3"/>
    <n v="2"/>
    <n v="0"/>
    <n v="1"/>
    <n v="1"/>
    <n v="0"/>
    <n v="0"/>
    <n v="0"/>
    <n v="0"/>
    <n v="0"/>
    <n v="0"/>
    <n v="1"/>
    <n v="2"/>
    <n v="0"/>
    <n v="1"/>
    <n v="0"/>
    <n v="1"/>
    <n v="3"/>
    <n v="2"/>
    <n v="1"/>
    <n v="2"/>
    <n v="2"/>
    <x v="219"/>
    <n v="43706.669492493202"/>
    <n v="3185.1010878101401"/>
    <n v="3684.3259589075401"/>
    <n v="3900.6162385836701"/>
    <n v="3197.8024237805698"/>
    <n v="4303.7849552337202"/>
    <n v="4026.0271540274898"/>
    <n v="4712.9107666191903"/>
    <n v="4679.7860608441697"/>
    <n v="4332.7602575461997"/>
    <n v="4696.0939754855199"/>
    <n v="4806.4124867431301"/>
    <n v="4811.5906243699401"/>
    <n v="4139.5007878433198"/>
    <n v="3282.5517721638698"/>
    <n v="3188.8843037973902"/>
    <n v="1952.2176972350001"/>
    <n v="1465.2903472765699"/>
    <n v="1291.0014182366299"/>
    <n v="66.568525741595295"/>
    <x v="219"/>
    <x v="0"/>
    <x v="0"/>
    <x v="0"/>
    <x v="53"/>
    <x v="119"/>
    <x v="130"/>
    <n v="6.3654928950671597"/>
    <n v="0"/>
    <n v="6.9239926090418198"/>
    <n v="2.1294292772252499"/>
    <n v="2.08055384917163"/>
    <n v="2.0783147987178299"/>
    <n v="0"/>
    <n v="0"/>
    <n v="0"/>
    <n v="5.1223795451518397"/>
  </r>
  <r>
    <n v="1809"/>
    <n v="4"/>
    <n v="5.4884742041712398E-2"/>
    <n v="1"/>
    <n v="1"/>
    <n v="1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1"/>
    <n v="0"/>
    <n v="2"/>
    <n v="3"/>
    <n v="3"/>
    <n v="3"/>
    <n v="3"/>
    <n v="2"/>
    <n v="0"/>
    <n v="0"/>
    <n v="2"/>
    <n v="3"/>
    <n v="3"/>
    <n v="3"/>
    <n v="3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x v="220"/>
    <n v="4827.2929555273604"/>
    <n v="244.22748866935501"/>
    <n v="425.84702897995101"/>
    <n v="521.23555609402604"/>
    <n v="594.05592354477199"/>
    <n v="422.32266357496599"/>
    <n v="269.26414054156697"/>
    <n v="373.20436239879598"/>
    <n v="354.24429988127099"/>
    <n v="450.76325878152699"/>
    <n v="550.87782013063998"/>
    <n v="609.21688173023801"/>
    <n v="700.71822234430101"/>
    <n v="502.62538259928101"/>
    <n v="326.94280186470797"/>
    <n v="268.49420345804498"/>
    <n v="191.57727501813201"/>
    <n v="179.53125562817601"/>
    <n v="113.43061405682801"/>
    <n v="68.003650217869506"/>
    <x v="220"/>
    <x v="0"/>
    <x v="0"/>
    <x v="0"/>
    <x v="0"/>
    <x v="0"/>
    <x v="1"/>
    <n v="0"/>
    <n v="0"/>
    <n v="44.369188504987399"/>
    <n v="18.1528455758638"/>
    <n v="0"/>
    <n v="0"/>
    <n v="0"/>
    <n v="0"/>
    <n v="0"/>
    <n v="0"/>
  </r>
  <r>
    <n v="1810"/>
    <n v="16"/>
    <n v="0.21953896816685001"/>
    <n v="4"/>
    <n v="3"/>
    <n v="6"/>
    <n v="3"/>
    <n v="0"/>
    <n v="0"/>
    <n v="0"/>
    <n v="0"/>
    <n v="4"/>
    <n v="1"/>
    <n v="1"/>
    <n v="2"/>
    <n v="1"/>
    <n v="2"/>
    <n v="1"/>
    <n v="0"/>
    <n v="0"/>
    <n v="0"/>
    <n v="0"/>
    <n v="0"/>
    <n v="0"/>
    <n v="0"/>
    <n v="6"/>
    <n v="2"/>
    <n v="1"/>
    <n v="9"/>
    <n v="13"/>
    <n v="12"/>
    <n v="15"/>
    <n v="12"/>
    <n v="8"/>
    <n v="2"/>
    <n v="0"/>
    <n v="10"/>
    <n v="14"/>
    <n v="13"/>
    <n v="16"/>
    <n v="13"/>
    <n v="2"/>
    <n v="2"/>
    <n v="0"/>
    <n v="0"/>
    <n v="0"/>
    <n v="3"/>
    <n v="2"/>
    <n v="1"/>
    <n v="0"/>
    <n v="0"/>
    <n v="1"/>
    <n v="0"/>
    <n v="0"/>
    <n v="0"/>
    <n v="0"/>
    <n v="1"/>
    <n v="0"/>
    <n v="0"/>
    <n v="2"/>
    <n v="0"/>
    <n v="0"/>
    <n v="2"/>
    <n v="0"/>
    <n v="0"/>
    <n v="0"/>
    <n v="1"/>
    <x v="221"/>
    <n v="26942.308063929999"/>
    <n v="2273.5318249954898"/>
    <n v="2274.2244582654598"/>
    <n v="3029.80673838342"/>
    <n v="2453.5669339875299"/>
    <n v="2267.4437953924798"/>
    <n v="1964.6002518473399"/>
    <n v="2249.05802082534"/>
    <n v="2470.3612342555398"/>
    <n v="2745.16068232305"/>
    <n v="3173.6836572059101"/>
    <n v="3578.1474843958299"/>
    <n v="3252.06434242658"/>
    <n v="2788.2216612704001"/>
    <n v="1831.65926905367"/>
    <n v="1342.3517985362801"/>
    <n v="752.11291879131602"/>
    <n v="579.95307851920199"/>
    <n v="528.63184380092798"/>
    <n v="68.1142564725223"/>
    <x v="221"/>
    <x v="0"/>
    <x v="0"/>
    <x v="0"/>
    <x v="0"/>
    <x v="120"/>
    <x v="131"/>
    <n v="4.4463059233706597"/>
    <n v="8.0959819651748806"/>
    <n v="3.6427740147937899"/>
    <n v="6.30182531097251"/>
    <n v="2.7947422635902099"/>
    <n v="0"/>
    <n v="0"/>
    <n v="0"/>
    <n v="0"/>
    <n v="0"/>
  </r>
  <r>
    <n v="1811"/>
    <n v="13"/>
    <n v="0.178375411635565"/>
    <n v="0"/>
    <n v="5"/>
    <n v="5"/>
    <n v="3"/>
    <n v="0"/>
    <n v="0"/>
    <n v="0"/>
    <n v="0"/>
    <n v="0"/>
    <n v="2"/>
    <n v="4"/>
    <n v="1"/>
    <n v="1"/>
    <n v="1"/>
    <n v="2"/>
    <n v="1"/>
    <n v="0"/>
    <n v="0"/>
    <n v="0"/>
    <n v="0"/>
    <n v="0"/>
    <n v="0"/>
    <n v="7"/>
    <n v="2"/>
    <n v="0"/>
    <n v="9"/>
    <n v="9"/>
    <n v="14"/>
    <n v="14"/>
    <n v="12"/>
    <n v="7"/>
    <n v="2"/>
    <n v="0"/>
    <n v="9"/>
    <n v="9"/>
    <n v="14"/>
    <n v="14"/>
    <n v="12"/>
    <n v="3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2"/>
    <n v="0"/>
    <x v="222"/>
    <n v="6702.5178169870096"/>
    <n v="610.29641139993396"/>
    <n v="819.24160844498601"/>
    <n v="545.35599656224099"/>
    <n v="556.30470071081902"/>
    <n v="705.61043083592006"/>
    <n v="770.39782106312396"/>
    <n v="760.29500929611095"/>
    <n v="791.883402439017"/>
    <n v="447.18339240362502"/>
    <n v="431.96865952302801"/>
    <n v="803.86039414376398"/>
    <n v="835.09555555951897"/>
    <n v="599.91845101208401"/>
    <n v="465.98753197256599"/>
    <n v="198.80916471498901"/>
    <n v="317.53844859931797"/>
    <n v="262.69477111314802"/>
    <n v="314.47713637943298"/>
    <n v="65.473976022606607"/>
    <x v="222"/>
    <x v="0"/>
    <x v="0"/>
    <x v="0"/>
    <x v="0"/>
    <x v="0"/>
    <x v="132"/>
    <n v="52.611156867953703"/>
    <n v="12.628121727516699"/>
    <n v="22.362190031811501"/>
    <n v="23.149827607960798"/>
    <n v="24.879942021901801"/>
    <n v="11.9746775484872"/>
    <n v="0"/>
    <n v="0"/>
    <n v="0"/>
    <n v="0"/>
  </r>
  <r>
    <n v="1813"/>
    <n v="4"/>
    <n v="5.4884742041712398E-2"/>
    <n v="1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3"/>
    <n v="0"/>
    <n v="0"/>
    <n v="3"/>
    <n v="4"/>
    <n v="5"/>
    <n v="3"/>
    <n v="4"/>
    <n v="1"/>
    <n v="0"/>
    <n v="0"/>
    <n v="1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x v="223"/>
    <n v="15411.959187831801"/>
    <n v="965.17526947483805"/>
    <n v="1319.4348905489801"/>
    <n v="2217.2374542644202"/>
    <n v="2334.53702344884"/>
    <n v="992.04780869691899"/>
    <n v="678.27831295197996"/>
    <n v="637.011845971919"/>
    <n v="1571.28157912182"/>
    <n v="1398.7972090287899"/>
    <n v="2235.2043894482899"/>
    <n v="2322.4785110796001"/>
    <n v="1945.57732873799"/>
    <n v="1296.7451793456601"/>
    <n v="959.83693071081802"/>
    <n v="665.62774996207497"/>
    <n v="477.58616802929498"/>
    <n v="402.57497599069802"/>
    <n v="540.62133300818095"/>
    <n v="67.125100031567499"/>
    <x v="223"/>
    <x v="0"/>
    <x v="0"/>
    <x v="0"/>
    <x v="0"/>
    <x v="0"/>
    <x v="133"/>
    <n v="15.698295193777"/>
    <n v="0"/>
    <n v="0"/>
    <n v="0"/>
    <n v="0"/>
    <n v="0"/>
    <n v="0"/>
    <n v="0"/>
    <n v="0"/>
    <n v="20.938629862887101"/>
  </r>
  <r>
    <n v="1814"/>
    <n v="8"/>
    <n v="0.109769484083425"/>
    <n v="1"/>
    <n v="0"/>
    <n v="6"/>
    <n v="1"/>
    <n v="0"/>
    <n v="0"/>
    <n v="0"/>
    <n v="0"/>
    <n v="1"/>
    <n v="1"/>
    <n v="1"/>
    <n v="1"/>
    <n v="0"/>
    <n v="1"/>
    <n v="0"/>
    <n v="0"/>
    <n v="1"/>
    <n v="0"/>
    <n v="0"/>
    <n v="0"/>
    <n v="0"/>
    <n v="0"/>
    <n v="3"/>
    <n v="2"/>
    <n v="1"/>
    <n v="7"/>
    <n v="8"/>
    <n v="7"/>
    <n v="13"/>
    <n v="8"/>
    <n v="2"/>
    <n v="1"/>
    <n v="1"/>
    <n v="5"/>
    <n v="6"/>
    <n v="5"/>
    <n v="11"/>
    <n v="6"/>
    <n v="1"/>
    <n v="0"/>
    <n v="0"/>
    <n v="1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x v="224"/>
    <n v="15613.314555515901"/>
    <n v="1433.25855590682"/>
    <n v="1240.2346913726201"/>
    <n v="1354.2813857813601"/>
    <n v="1452.0749113930999"/>
    <n v="1475.8155503855801"/>
    <n v="1511.4854252556599"/>
    <n v="1618.49708678721"/>
    <n v="1582.2332420412399"/>
    <n v="1917.9639016322899"/>
    <n v="1798.2509155728101"/>
    <n v="1570.3846848957201"/>
    <n v="1587.0850554849501"/>
    <n v="1099.5237820673799"/>
    <n v="830.73665545915003"/>
    <n v="438.32833702149702"/>
    <n v="206.27740198037199"/>
    <n v="332.31121691333698"/>
    <n v="274.97425629871299"/>
    <n v="71.872205456773102"/>
    <x v="224"/>
    <x v="0"/>
    <x v="0"/>
    <x v="0"/>
    <x v="0"/>
    <x v="121"/>
    <x v="134"/>
    <n v="6.1785715165236699"/>
    <n v="6.3201807004756096"/>
    <n v="0"/>
    <n v="5.5609592150907501"/>
    <n v="0"/>
    <n v="0"/>
    <n v="9.0948464808987595"/>
    <n v="0"/>
    <n v="0"/>
    <n v="0"/>
  </r>
  <r>
    <n v="1816"/>
    <n v="10"/>
    <n v="0.13721185510428099"/>
    <n v="1"/>
    <n v="1"/>
    <n v="4"/>
    <n v="4"/>
    <n v="0"/>
    <n v="0"/>
    <n v="0"/>
    <n v="0"/>
    <n v="2"/>
    <n v="1"/>
    <n v="0"/>
    <n v="3"/>
    <n v="0"/>
    <n v="0"/>
    <n v="1"/>
    <n v="1"/>
    <n v="0"/>
    <n v="0"/>
    <n v="0"/>
    <n v="0"/>
    <n v="0"/>
    <n v="0"/>
    <n v="7"/>
    <n v="0"/>
    <n v="1"/>
    <n v="8"/>
    <n v="9"/>
    <n v="9"/>
    <n v="12"/>
    <n v="12"/>
    <n v="5"/>
    <n v="0"/>
    <n v="2"/>
    <n v="7"/>
    <n v="8"/>
    <n v="8"/>
    <n v="11"/>
    <n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1"/>
    <n v="3"/>
    <n v="0"/>
    <n v="1"/>
    <n v="3"/>
    <n v="0"/>
    <x v="225"/>
    <n v="5373.8927409462603"/>
    <n v="352.65024968603501"/>
    <n v="338.72312925099499"/>
    <n v="529.07790326100701"/>
    <n v="670.80253214988102"/>
    <n v="498.01535918237602"/>
    <n v="481.59275842152402"/>
    <n v="487.88199467385101"/>
    <n v="376.70080495487701"/>
    <n v="508.98418135798698"/>
    <n v="611.69280560772199"/>
    <n v="712.21626600778995"/>
    <n v="531.20148210126194"/>
    <n v="494.80455648899101"/>
    <n v="317.514348134545"/>
    <n v="281.765857189987"/>
    <n v="208.60061326792101"/>
    <n v="164.37628542559901"/>
    <n v="202.11661316411499"/>
    <n v="69.173484229592205"/>
    <x v="225"/>
    <x v="0"/>
    <x v="0"/>
    <x v="0"/>
    <x v="0"/>
    <x v="122"/>
    <x v="135"/>
    <n v="0"/>
    <n v="79.638799825749103"/>
    <n v="0"/>
    <n v="0"/>
    <n v="14.0406790426921"/>
    <n v="18.825248680487899"/>
    <n v="0"/>
    <n v="0"/>
    <n v="0"/>
    <n v="0"/>
  </r>
  <r>
    <n v="1818"/>
    <n v="8"/>
    <n v="0.109769484083425"/>
    <n v="1"/>
    <n v="2"/>
    <n v="2"/>
    <n v="3"/>
    <n v="0"/>
    <n v="0"/>
    <n v="0"/>
    <n v="0"/>
    <n v="0"/>
    <n v="1"/>
    <n v="0"/>
    <n v="0"/>
    <n v="2"/>
    <n v="1"/>
    <n v="1"/>
    <n v="0"/>
    <n v="0"/>
    <n v="1"/>
    <n v="0"/>
    <n v="0"/>
    <n v="0"/>
    <n v="0"/>
    <n v="4"/>
    <n v="1"/>
    <n v="0"/>
    <n v="5"/>
    <n v="6"/>
    <n v="7"/>
    <n v="7"/>
    <n v="8"/>
    <n v="5"/>
    <n v="0"/>
    <n v="0"/>
    <n v="5"/>
    <n v="6"/>
    <n v="7"/>
    <n v="7"/>
    <n v="8"/>
    <n v="2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2"/>
    <n v="1"/>
    <n v="0"/>
    <n v="1"/>
    <n v="0"/>
    <x v="226"/>
    <n v="8180.2069607572403"/>
    <n v="703.42116517037698"/>
    <n v="707.41241392939799"/>
    <n v="845.78828376137801"/>
    <n v="686.66310760130398"/>
    <n v="712.53547993429697"/>
    <n v="1248.7955067262999"/>
    <n v="991.58892754713997"/>
    <n v="1086.7410661976401"/>
    <n v="692.03095328629502"/>
    <n v="685.16064349051305"/>
    <n v="783.372324661074"/>
    <n v="698.48671442243801"/>
    <n v="594.83223689023305"/>
    <n v="464.84946833186302"/>
    <n v="337.31314375249201"/>
    <n v="280.36321137043899"/>
    <n v="211.718431868388"/>
    <n v="255.401966482408"/>
    <n v="68.245309231926001"/>
    <x v="226"/>
    <x v="0"/>
    <x v="0"/>
    <x v="0"/>
    <x v="0"/>
    <x v="0"/>
    <x v="136"/>
    <n v="0"/>
    <n v="0"/>
    <n v="28.900441382028699"/>
    <n v="14.5951173567932"/>
    <n v="12.7653220380571"/>
    <n v="0"/>
    <n v="0"/>
    <n v="21.5123404053478"/>
    <n v="0"/>
    <n v="0"/>
  </r>
  <r>
    <n v="1820"/>
    <n v="3"/>
    <n v="4.1163556531284298E-2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3"/>
    <n v="1"/>
    <n v="1"/>
    <n v="0"/>
    <n v="0"/>
    <n v="1"/>
    <n v="1"/>
    <n v="2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7"/>
    <n v="10252.885651307901"/>
    <n v="664.24401401487501"/>
    <n v="834.39363634580604"/>
    <n v="1267.4277302641599"/>
    <n v="1325.5273582520099"/>
    <n v="898.963255294791"/>
    <n v="586.15173234531096"/>
    <n v="441.62955740667002"/>
    <n v="632.17595321763997"/>
    <n v="917.524677843213"/>
    <n v="1255.18247835119"/>
    <n v="1791.1397148681599"/>
    <n v="1294.70998976032"/>
    <n v="1109.8809339685699"/>
    <n v="977.25475341820004"/>
    <n v="618.82648119789098"/>
    <n v="388.66205553517199"/>
    <n v="435.53909742743201"/>
    <n v="423.01988133453199"/>
    <n v="64.637006211224005"/>
    <x v="227"/>
    <x v="0"/>
    <x v="0"/>
    <x v="0"/>
    <x v="0"/>
    <x v="123"/>
    <x v="1"/>
    <n v="0"/>
    <n v="0"/>
    <n v="0"/>
    <n v="0"/>
    <n v="0"/>
    <n v="0"/>
    <n v="0"/>
    <n v="0"/>
    <n v="0"/>
    <n v="0"/>
  </r>
  <r>
    <n v="1821"/>
    <n v="3"/>
    <n v="4.1163556531284298E-2"/>
    <n v="0"/>
    <n v="1"/>
    <n v="2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2"/>
    <n v="0"/>
    <n v="0"/>
    <n v="2"/>
    <n v="2"/>
    <n v="3"/>
    <n v="4"/>
    <n v="2"/>
    <n v="0"/>
    <n v="0"/>
    <n v="0"/>
    <n v="0"/>
    <n v="0"/>
    <n v="1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228"/>
    <n v="3756.99911150054"/>
    <n v="267.02790795182102"/>
    <n v="339.91811682266501"/>
    <n v="442.87462305222601"/>
    <n v="447.858756545463"/>
    <n v="376.31235276442499"/>
    <n v="226.6073657474"/>
    <n v="194.715164640583"/>
    <n v="449.33517147628902"/>
    <n v="395.48115686661703"/>
    <n v="457.18456086490602"/>
    <n v="537.48506940247705"/>
    <n v="322.750572198523"/>
    <n v="349.26894099386197"/>
    <n v="441.35086232812898"/>
    <n v="90.845181171025402"/>
    <n v="173.294476549867"/>
    <n v="349.02805293186299"/>
    <n v="289.05352869826203"/>
    <n v="61.085524246349003"/>
    <x v="228"/>
    <x v="0"/>
    <x v="0"/>
    <x v="0"/>
    <x v="0"/>
    <x v="0"/>
    <x v="137"/>
    <n v="0"/>
    <n v="0"/>
    <n v="0"/>
    <n v="0"/>
    <n v="0"/>
    <n v="30.9836786094031"/>
    <n v="0"/>
    <n v="0"/>
    <n v="0"/>
    <n v="0"/>
  </r>
  <r>
    <n v="1902"/>
    <n v="2"/>
    <n v="2.7442371020856199E-2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2"/>
    <n v="1"/>
    <n v="0"/>
    <n v="1"/>
    <n v="2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x v="229"/>
    <n v="3994.2717045070799"/>
    <n v="235.00476717491301"/>
    <n v="196.69298044881401"/>
    <n v="304.44535671606701"/>
    <n v="561.75389724784702"/>
    <n v="317.32279654090399"/>
    <n v="248.46339604479201"/>
    <n v="220.68228077167399"/>
    <n v="298.24626442700799"/>
    <n v="291.68597773225201"/>
    <n v="537.90937442758195"/>
    <n v="459.31889412660399"/>
    <n v="505.48448884092198"/>
    <n v="553.40433434749502"/>
    <n v="466.14054082689"/>
    <n v="411.75704830662301"/>
    <n v="196.82033894192301"/>
    <n v="118.291825926212"/>
    <n v="144.47286352267099"/>
    <n v="65.826289138440302"/>
    <x v="229"/>
    <x v="0"/>
    <x v="0"/>
    <x v="0"/>
    <x v="0"/>
    <x v="124"/>
    <x v="138"/>
    <n v="0"/>
    <n v="0"/>
    <n v="0"/>
    <n v="0"/>
    <n v="0"/>
    <n v="0"/>
    <n v="0"/>
    <n v="0"/>
    <n v="0"/>
    <n v="0"/>
  </r>
  <r>
    <n v="1903"/>
    <n v="1"/>
    <n v="1.3721185510428099E-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30"/>
    <n v="57.6120981254046"/>
    <n v="4.1560210128747697"/>
    <n v="6.8134469110833296"/>
    <n v="5.6566263230093199"/>
    <n v="5.6122000655218196"/>
    <n v="4.2483685267890499"/>
    <n v="3.4982600383295099"/>
    <n v="2.4317539255711198"/>
    <n v="5.1568585724405898"/>
    <n v="4.1135592645949597"/>
    <n v="7.6555602665023201"/>
    <n v="7.6322164028076198"/>
    <n v="8.0638485421090103"/>
    <n v="9.1994725207385901"/>
    <n v="7.2911956995160496"/>
    <n v="3.6572126737795601"/>
    <n v="1.88657766291104"/>
    <n v="2.9751941103267301"/>
    <n v="2.9295800100624798"/>
    <n v="61.963182193601398"/>
    <x v="230"/>
    <x v="0"/>
    <x v="0"/>
    <x v="0"/>
    <x v="0"/>
    <x v="125"/>
    <x v="1"/>
    <n v="0"/>
    <n v="0"/>
    <n v="0"/>
    <n v="0"/>
    <n v="0"/>
    <n v="0"/>
    <n v="0"/>
    <n v="0"/>
    <n v="0"/>
    <n v="0"/>
  </r>
  <r>
    <n v="1904"/>
    <n v="2"/>
    <n v="2.7442371020856199E-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2"/>
    <n v="2"/>
    <n v="1"/>
    <n v="1"/>
    <n v="2"/>
    <n v="0"/>
    <n v="0"/>
    <n v="2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31"/>
    <n v="5806.9498553642197"/>
    <n v="386.83645061982202"/>
    <n v="471.45870349037"/>
    <n v="470.10177129924699"/>
    <n v="576.72438644218698"/>
    <n v="496.101132088344"/>
    <n v="479.91491918546899"/>
    <n v="334.53838791776298"/>
    <n v="483.23437690299102"/>
    <n v="472.83833828844399"/>
    <n v="602.83843404816002"/>
    <n v="811.601077967783"/>
    <n v="766.77743825891901"/>
    <n v="782.38136426415804"/>
    <n v="521.78135105358103"/>
    <n v="320.79918006952499"/>
    <n v="127.689899272608"/>
    <n v="127.65619295497299"/>
    <n v="50.393358399867601"/>
    <n v="70.101200613660595"/>
    <x v="231"/>
    <x v="0"/>
    <x v="0"/>
    <x v="0"/>
    <x v="0"/>
    <x v="0"/>
    <x v="1"/>
    <n v="29.891935757334402"/>
    <n v="0"/>
    <n v="0"/>
    <n v="0"/>
    <n v="0"/>
    <n v="0"/>
    <n v="0"/>
    <n v="0"/>
    <n v="0"/>
    <n v="0"/>
  </r>
  <r>
    <n v="1905"/>
    <n v="6"/>
    <n v="8.2327113062568597E-2"/>
    <n v="0"/>
    <n v="2"/>
    <n v="1"/>
    <n v="3"/>
    <n v="0"/>
    <n v="0"/>
    <n v="0"/>
    <n v="1"/>
    <n v="1"/>
    <n v="0"/>
    <n v="1"/>
    <n v="0"/>
    <n v="1"/>
    <n v="1"/>
    <n v="0"/>
    <n v="0"/>
    <n v="0"/>
    <n v="0"/>
    <n v="0"/>
    <n v="0"/>
    <n v="0"/>
    <n v="0"/>
    <n v="5"/>
    <n v="0"/>
    <n v="0"/>
    <n v="5"/>
    <n v="5"/>
    <n v="7"/>
    <n v="6"/>
    <n v="8"/>
    <n v="4"/>
    <n v="0"/>
    <n v="0"/>
    <n v="4"/>
    <n v="4"/>
    <n v="6"/>
    <n v="5"/>
    <n v="7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"/>
    <n v="0"/>
    <x v="232"/>
    <n v="3951.4108669101802"/>
    <n v="227.696227673474"/>
    <n v="385.64655149128799"/>
    <n v="384.51305900273201"/>
    <n v="425.26745293280698"/>
    <n v="298.30227392222997"/>
    <n v="228.35687273965101"/>
    <n v="209.268157944606"/>
    <n v="350.820272647156"/>
    <n v="354.24138857060802"/>
    <n v="511.47569775170302"/>
    <n v="482.56240118464399"/>
    <n v="512.32174854233403"/>
    <n v="578.79460067443904"/>
    <n v="448.37341459561901"/>
    <n v="236.39044858391901"/>
    <n v="173.50759337676601"/>
    <n v="167.672237259979"/>
    <n v="156.97315575020701"/>
    <n v="64.437256838432504"/>
    <x v="232"/>
    <x v="0"/>
    <x v="0"/>
    <x v="0"/>
    <x v="54"/>
    <x v="126"/>
    <x v="1"/>
    <n v="47.785578552505001"/>
    <n v="0"/>
    <n v="28.229338306149899"/>
    <n v="19.5512710456373"/>
    <n v="0"/>
    <n v="0"/>
    <n v="0"/>
    <n v="0"/>
    <n v="0"/>
    <n v="0"/>
  </r>
  <r>
    <n v="1906"/>
    <n v="8"/>
    <n v="0.109769484083425"/>
    <n v="2"/>
    <n v="0"/>
    <n v="5"/>
    <n v="1"/>
    <n v="0"/>
    <n v="0"/>
    <n v="0"/>
    <n v="0"/>
    <n v="0"/>
    <n v="2"/>
    <n v="1"/>
    <n v="0"/>
    <n v="1"/>
    <n v="0"/>
    <n v="1"/>
    <n v="0"/>
    <n v="0"/>
    <n v="0"/>
    <n v="0"/>
    <n v="0"/>
    <n v="0"/>
    <n v="0"/>
    <n v="6"/>
    <n v="0"/>
    <n v="0"/>
    <n v="6"/>
    <n v="8"/>
    <n v="6"/>
    <n v="11"/>
    <n v="7"/>
    <n v="6"/>
    <n v="0"/>
    <n v="0"/>
    <n v="6"/>
    <n v="8"/>
    <n v="6"/>
    <n v="11"/>
    <n v="7"/>
    <n v="1"/>
    <n v="1"/>
    <n v="0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1"/>
    <n v="0"/>
    <n v="0"/>
    <n v="0"/>
    <n v="0"/>
    <x v="233"/>
    <n v="3155.3706807424101"/>
    <n v="275.69565718169599"/>
    <n v="262.18260958110898"/>
    <n v="308.09574641613199"/>
    <n v="276.569745670911"/>
    <n v="267.03905694306599"/>
    <n v="295.74384003751402"/>
    <n v="224.77186299568601"/>
    <n v="288.69025245361001"/>
    <n v="359.47555008305301"/>
    <n v="238.42402562195701"/>
    <n v="351.39670248321403"/>
    <n v="441.32693872102197"/>
    <n v="411.93270573237697"/>
    <n v="236.965365880901"/>
    <n v="154.09567714651899"/>
    <n v="133.687966833275"/>
    <n v="32.641683853436099"/>
    <n v="74.416288162763294"/>
    <n v="68.104195621844696"/>
    <x v="233"/>
    <x v="0"/>
    <x v="0"/>
    <x v="0"/>
    <x v="0"/>
    <x v="0"/>
    <x v="139"/>
    <n v="44.4895542828327"/>
    <n v="0"/>
    <n v="27.818303630635299"/>
    <n v="0"/>
    <n v="28.457865225635398"/>
    <n v="0"/>
    <n v="0"/>
    <n v="0"/>
    <n v="0"/>
    <n v="0"/>
  </r>
  <r>
    <n v="1907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34"/>
    <n v="2079.7726656769901"/>
    <n v="125.742776874081"/>
    <n v="255.159555603782"/>
    <n v="250.89721341022201"/>
    <n v="214.98828305944701"/>
    <n v="214.22092433680299"/>
    <n v="119.433592888506"/>
    <n v="143.894163677074"/>
    <n v="123.97774787193801"/>
    <n v="194.80972630155301"/>
    <n v="242.303990037783"/>
    <n v="305.58416205844998"/>
    <n v="297.88559711982998"/>
    <n v="222.67447832561101"/>
    <n v="208.27471841576201"/>
    <n v="190.96680818072801"/>
    <n v="74.220695891010095"/>
    <n v="68.177916524975501"/>
    <n v="60.6289594829666"/>
    <n v="62.7601768184552"/>
    <x v="234"/>
    <x v="0"/>
    <x v="0"/>
    <x v="0"/>
    <x v="0"/>
    <x v="0"/>
    <x v="1"/>
    <n v="0"/>
    <n v="0"/>
    <n v="0"/>
    <n v="0"/>
    <n v="0"/>
    <n v="33.569934554362902"/>
    <n v="0"/>
    <n v="0"/>
    <n v="0"/>
    <n v="0"/>
  </r>
  <r>
    <n v="1909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35"/>
    <n v="2046.71047176251"/>
    <n v="130.340950286489"/>
    <n v="346.655641300394"/>
    <n v="105.618677952024"/>
    <n v="82.085515722799897"/>
    <n v="183.35425651039901"/>
    <n v="100.785732946601"/>
    <n v="367.18436947076202"/>
    <n v="91.973162318768502"/>
    <n v="246.28426310609299"/>
    <n v="229.747928679567"/>
    <n v="287.84069381183502"/>
    <n v="270.22569585311697"/>
    <n v="187.22885334257001"/>
    <n v="189.19352694396801"/>
    <n v="79.014902405148703"/>
    <n v="105.50890374417"/>
    <n v="65.024572939510094"/>
    <n v="39.485048137018502"/>
    <n v="65.862454231114697"/>
    <x v="235"/>
    <x v="0"/>
    <x v="0"/>
    <x v="0"/>
    <x v="0"/>
    <x v="0"/>
    <x v="1"/>
    <n v="0"/>
    <n v="108.727369461769"/>
    <n v="0"/>
    <n v="0"/>
    <n v="0"/>
    <n v="0"/>
    <n v="0"/>
    <n v="0"/>
    <n v="0"/>
    <n v="0"/>
  </r>
  <r>
    <n v="1910"/>
    <n v="2"/>
    <n v="2.7442371020856199E-2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2"/>
    <n v="0"/>
    <n v="0"/>
    <n v="2"/>
    <n v="2"/>
    <n v="2"/>
    <n v="3"/>
    <n v="3"/>
    <n v="2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36"/>
    <n v="3485.1657911174202"/>
    <n v="147.345836891955"/>
    <n v="200.62388323044999"/>
    <n v="260.561416464768"/>
    <n v="343.25705784615798"/>
    <n v="401.00457943451801"/>
    <n v="192.13429006428601"/>
    <n v="153.80488710628001"/>
    <n v="267.43335140636202"/>
    <n v="295.69900904170299"/>
    <n v="509.43029565396398"/>
    <n v="351.59350810161499"/>
    <n v="491.72829767817399"/>
    <n v="479.08051478435499"/>
    <n v="434.15314759617701"/>
    <n v="269.06938980848298"/>
    <n v="107.495555405662"/>
    <n v="52.537516538326102"/>
    <n v="132.21914299761801"/>
    <n v="68.4819850896166"/>
    <x v="236"/>
    <x v="0"/>
    <x v="0"/>
    <x v="0"/>
    <x v="0"/>
    <x v="0"/>
    <x v="140"/>
    <n v="0"/>
    <n v="37.392494045386002"/>
    <n v="0"/>
    <n v="0"/>
    <n v="0"/>
    <n v="0"/>
    <n v="0"/>
    <n v="0"/>
    <n v="0"/>
    <n v="0"/>
  </r>
  <r>
    <n v="1911"/>
    <n v="2"/>
    <n v="2.7442371020856199E-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2"/>
    <n v="2"/>
    <n v="3"/>
    <n v="3"/>
    <n v="2"/>
    <n v="1"/>
    <n v="0"/>
    <n v="0"/>
    <n v="1"/>
    <n v="1"/>
    <n v="2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237"/>
    <n v="5237.11898479109"/>
    <n v="450.70382544948097"/>
    <n v="486.42985031302499"/>
    <n v="438.97365878682899"/>
    <n v="437.76218054732902"/>
    <n v="490.282218239028"/>
    <n v="424.57327527089899"/>
    <n v="319.96402575759799"/>
    <n v="502.14514003790703"/>
    <n v="418.01963791716099"/>
    <n v="733.13017843982402"/>
    <n v="676.31851111231094"/>
    <n v="803.38331203497398"/>
    <n v="431.54050543405998"/>
    <n v="436.85723823318"/>
    <n v="433.23182202249001"/>
    <n v="311.65543065572098"/>
    <n v="141.73707456151601"/>
    <n v="188.585723275276"/>
    <n v="64.454519890550401"/>
    <x v="237"/>
    <x v="0"/>
    <x v="0"/>
    <x v="0"/>
    <x v="0"/>
    <x v="0"/>
    <x v="141"/>
    <n v="0"/>
    <n v="0"/>
    <n v="0"/>
    <n v="0"/>
    <n v="0"/>
    <n v="0"/>
    <n v="0"/>
    <n v="0"/>
    <n v="0"/>
    <n v="0"/>
  </r>
  <r>
    <n v="1912"/>
    <n v="13"/>
    <n v="0.178375411635565"/>
    <n v="3"/>
    <n v="5"/>
    <n v="3"/>
    <n v="2"/>
    <n v="0"/>
    <n v="0"/>
    <n v="0"/>
    <n v="0"/>
    <n v="1"/>
    <n v="2"/>
    <n v="0"/>
    <n v="0"/>
    <n v="1"/>
    <n v="3"/>
    <n v="2"/>
    <n v="0"/>
    <n v="0"/>
    <n v="0"/>
    <n v="0"/>
    <n v="0"/>
    <n v="0"/>
    <n v="0"/>
    <n v="7"/>
    <n v="0"/>
    <n v="0"/>
    <n v="7"/>
    <n v="10"/>
    <n v="12"/>
    <n v="10"/>
    <n v="9"/>
    <n v="9"/>
    <n v="0"/>
    <n v="0"/>
    <n v="9"/>
    <n v="12"/>
    <n v="14"/>
    <n v="12"/>
    <n v="11"/>
    <n v="1"/>
    <n v="0"/>
    <n v="1"/>
    <n v="0"/>
    <n v="0"/>
    <n v="1"/>
    <n v="1"/>
    <n v="0"/>
    <n v="0"/>
    <n v="0"/>
    <n v="0"/>
    <n v="0"/>
    <n v="0"/>
    <n v="0"/>
    <n v="0"/>
    <n v="1"/>
    <n v="0"/>
    <n v="0"/>
    <n v="2"/>
    <n v="0"/>
    <n v="0"/>
    <n v="2"/>
    <n v="0"/>
    <n v="0"/>
    <n v="1"/>
    <n v="0"/>
    <x v="238"/>
    <n v="9994.0468142335194"/>
    <n v="733.69484973706301"/>
    <n v="878.33786023473203"/>
    <n v="774.48399604527401"/>
    <n v="569.20982185073001"/>
    <n v="805.28346713628298"/>
    <n v="1048.4258891970201"/>
    <n v="881.55843377737403"/>
    <n v="996.02781376194798"/>
    <n v="857.65461521406996"/>
    <n v="1082.7222987621501"/>
    <n v="1297.7344697024701"/>
    <n v="1462.4434459151701"/>
    <n v="992.98655891630199"/>
    <n v="800.61024711817197"/>
    <n v="578.64458618820299"/>
    <n v="266.33605702629399"/>
    <n v="209.255476058634"/>
    <n v="106.952789015569"/>
    <n v="69.682011536327195"/>
    <x v="238"/>
    <x v="0"/>
    <x v="0"/>
    <x v="0"/>
    <x v="0"/>
    <x v="127"/>
    <x v="142"/>
    <n v="0"/>
    <n v="0"/>
    <n v="11.6597052270325"/>
    <n v="27.707935852340199"/>
    <n v="15.4114731995871"/>
    <n v="0"/>
    <n v="0"/>
    <n v="0"/>
    <n v="0"/>
    <n v="0"/>
  </r>
  <r>
    <n v="1913"/>
    <n v="2"/>
    <n v="2.7442371020856199E-2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3"/>
    <n v="1"/>
    <n v="1"/>
    <n v="2"/>
    <n v="0"/>
    <n v="0"/>
    <n v="2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9"/>
    <n v="1576.60850545891"/>
    <n v="129.535356903262"/>
    <n v="122.062731578648"/>
    <n v="147.68028335930799"/>
    <n v="123.409103457776"/>
    <n v="142.942212172794"/>
    <n v="59.624686599166701"/>
    <n v="125.699921477947"/>
    <n v="180.168201285962"/>
    <n v="157.335070615559"/>
    <n v="178.02116872388299"/>
    <n v="210.97516244247601"/>
    <n v="217.569549899755"/>
    <n v="180.86342878358801"/>
    <n v="146.656406622546"/>
    <n v="127.323748118775"/>
    <n v="67.275328257562094"/>
    <n v="87.788181355480802"/>
    <n v="6.6713500999081701"/>
    <n v="65.3759855990142"/>
    <x v="239"/>
    <x v="0"/>
    <x v="0"/>
    <x v="0"/>
    <x v="55"/>
    <x v="0"/>
    <x v="1"/>
    <n v="79.554544524949605"/>
    <n v="0"/>
    <n v="0"/>
    <n v="0"/>
    <n v="0"/>
    <n v="0"/>
    <n v="0"/>
    <n v="0"/>
    <n v="0"/>
    <n v="0"/>
  </r>
  <r>
    <n v="1914"/>
    <n v="3"/>
    <n v="4.1163556531284298E-2"/>
    <n v="1"/>
    <n v="0"/>
    <n v="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2"/>
    <n v="0"/>
    <n v="0"/>
    <n v="2"/>
    <n v="3"/>
    <n v="2"/>
    <n v="4"/>
    <n v="2"/>
    <n v="2"/>
    <n v="0"/>
    <n v="0"/>
    <n v="2"/>
    <n v="3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40"/>
    <n v="2517.28984436275"/>
    <n v="140.26092170270201"/>
    <n v="130.77145564612201"/>
    <n v="315.086996457498"/>
    <n v="218.92662799242899"/>
    <n v="315.50910885715899"/>
    <n v="130.43275476239799"/>
    <n v="209.68552925338901"/>
    <n v="187.974456169615"/>
    <n v="260.88888142877897"/>
    <n v="225.30889652149199"/>
    <n v="333.77767682860502"/>
    <n v="352.65593308689699"/>
    <n v="282.12997946198499"/>
    <n v="243.44995770578899"/>
    <n v="159.65778922916101"/>
    <n v="143.22573568855699"/>
    <n v="50.743492660563803"/>
    <n v="54.7560061745409"/>
    <n v="67.034020991038304"/>
    <x v="240"/>
    <x v="0"/>
    <x v="0"/>
    <x v="0"/>
    <x v="0"/>
    <x v="128"/>
    <x v="1"/>
    <n v="47.690463121638501"/>
    <n v="53.198717547966702"/>
    <n v="0"/>
    <n v="0"/>
    <n v="0"/>
    <n v="0"/>
    <n v="0"/>
    <n v="0"/>
    <n v="0"/>
    <n v="0"/>
  </r>
  <r>
    <n v="1915"/>
    <n v="16"/>
    <n v="0.21953896816685001"/>
    <n v="1"/>
    <n v="6"/>
    <n v="4"/>
    <n v="5"/>
    <n v="0"/>
    <n v="0"/>
    <n v="0"/>
    <n v="0"/>
    <n v="2"/>
    <n v="3"/>
    <n v="1"/>
    <n v="4"/>
    <n v="2"/>
    <n v="1"/>
    <n v="1"/>
    <n v="1"/>
    <n v="0"/>
    <n v="0"/>
    <n v="0"/>
    <n v="0"/>
    <n v="0"/>
    <n v="0"/>
    <n v="12"/>
    <n v="0"/>
    <n v="0"/>
    <n v="12"/>
    <n v="13"/>
    <n v="18"/>
    <n v="16"/>
    <n v="17"/>
    <n v="11"/>
    <n v="0"/>
    <n v="1"/>
    <n v="12"/>
    <n v="13"/>
    <n v="18"/>
    <n v="16"/>
    <n v="17"/>
    <n v="3"/>
    <n v="1"/>
    <n v="1"/>
    <n v="1"/>
    <n v="0"/>
    <n v="3"/>
    <n v="0"/>
    <n v="2"/>
    <n v="0"/>
    <n v="1"/>
    <n v="0"/>
    <n v="0"/>
    <n v="0"/>
    <n v="0"/>
    <n v="0"/>
    <n v="0"/>
    <n v="0"/>
    <n v="0"/>
    <n v="0"/>
    <n v="0"/>
    <n v="0"/>
    <n v="5"/>
    <n v="0"/>
    <n v="0"/>
    <n v="5"/>
    <n v="0"/>
    <x v="241"/>
    <n v="5412.0531010965697"/>
    <n v="303.03721812790798"/>
    <n v="301.607681967578"/>
    <n v="277.24800826591002"/>
    <n v="547.08889321393701"/>
    <n v="569.85520952769696"/>
    <n v="665.22026883427395"/>
    <n v="492.31822919581901"/>
    <n v="482.42693674742202"/>
    <n v="307.60188052048102"/>
    <n v="400.61715058687702"/>
    <n v="781.80509058340397"/>
    <n v="694.65963289407898"/>
    <n v="470.45980899258097"/>
    <n v="373.45126317901799"/>
    <n v="188.50670101298201"/>
    <n v="293.082934011036"/>
    <n v="201.77597192127899"/>
    <n v="301.44378485459799"/>
    <n v="70.725391229287197"/>
    <x v="241"/>
    <x v="0"/>
    <x v="0"/>
    <x v="0"/>
    <x v="0"/>
    <x v="129"/>
    <x v="143"/>
    <n v="20.3120652597702"/>
    <n v="82.914109791805203"/>
    <n v="65.019108355770697"/>
    <n v="24.961487508337299"/>
    <n v="12.7909118531548"/>
    <n v="14.395539234571901"/>
    <n v="0"/>
    <n v="0"/>
    <n v="0"/>
    <n v="0"/>
  </r>
  <r>
    <n v="1916"/>
    <n v="3"/>
    <n v="4.1163556531284298E-2"/>
    <n v="0"/>
    <n v="1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2"/>
    <n v="2"/>
    <n v="2"/>
    <n v="3"/>
    <n v="0"/>
    <n v="0"/>
    <n v="3"/>
    <n v="3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42"/>
    <n v="1504.64535131039"/>
    <n v="79.756893019070503"/>
    <n v="104.646975179154"/>
    <n v="177.52709970537001"/>
    <n v="136.359481647607"/>
    <n v="130.47218422658401"/>
    <n v="165.911795902861"/>
    <n v="154.39102341048999"/>
    <n v="130.428222336174"/>
    <n v="104.65807572332299"/>
    <n v="167.98928297674399"/>
    <n v="242.753588533412"/>
    <n v="145.910589314551"/>
    <n v="125.771107238645"/>
    <n v="114.116536461808"/>
    <n v="41.348917366032801"/>
    <n v="92.000452465617599"/>
    <n v="54.643743107470399"/>
    <n v="51.814159243595903"/>
    <n v="67.761552113104301"/>
    <x v="242"/>
    <x v="0"/>
    <x v="0"/>
    <x v="0"/>
    <x v="0"/>
    <x v="130"/>
    <x v="1"/>
    <n v="64.770605046203499"/>
    <n v="0"/>
    <n v="0"/>
    <n v="0"/>
    <n v="0"/>
    <n v="0"/>
    <n v="0"/>
    <n v="0"/>
    <n v="0"/>
    <n v="0"/>
  </r>
  <r>
    <n v="1917"/>
    <n v="1"/>
    <n v="1.3721185510428099E-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43"/>
    <n v="780.886188291248"/>
    <n v="70.460218596843902"/>
    <n v="52.346523221706001"/>
    <n v="62.093700838489802"/>
    <n v="55.892639736768601"/>
    <n v="47.050860578665201"/>
    <n v="77.766823973635894"/>
    <n v="81.330697413752404"/>
    <n v="61.984106223977903"/>
    <n v="59.9895637082289"/>
    <n v="67.943076685319099"/>
    <n v="88.337470209813503"/>
    <n v="114.96476779931101"/>
    <n v="125.626181961776"/>
    <n v="72.828713463825295"/>
    <n v="83.357405198377293"/>
    <n v="37.383152577507303"/>
    <n v="25.173905683597301"/>
    <n v="23.316310620848299"/>
    <n v="64.651131989056694"/>
    <x v="243"/>
    <x v="0"/>
    <x v="0"/>
    <x v="0"/>
    <x v="0"/>
    <x v="0"/>
    <x v="1"/>
    <n v="0"/>
    <n v="0"/>
    <n v="0"/>
    <n v="0"/>
    <n v="0"/>
    <n v="0"/>
    <n v="79.601241109458201"/>
    <n v="0"/>
    <n v="0"/>
    <n v="0"/>
  </r>
  <r>
    <n v="1918"/>
    <n v="9"/>
    <n v="0.12349066959385301"/>
    <n v="0"/>
    <n v="2"/>
    <n v="2"/>
    <n v="5"/>
    <n v="0"/>
    <n v="0"/>
    <n v="0"/>
    <n v="0"/>
    <n v="2"/>
    <n v="1"/>
    <n v="0"/>
    <n v="1"/>
    <n v="0"/>
    <n v="1"/>
    <n v="1"/>
    <n v="2"/>
    <n v="0"/>
    <n v="1"/>
    <n v="0"/>
    <n v="0"/>
    <n v="0"/>
    <n v="0"/>
    <n v="4"/>
    <n v="0"/>
    <n v="0"/>
    <n v="4"/>
    <n v="4"/>
    <n v="6"/>
    <n v="6"/>
    <n v="9"/>
    <n v="5"/>
    <n v="0"/>
    <n v="0"/>
    <n v="5"/>
    <n v="5"/>
    <n v="7"/>
    <n v="7"/>
    <n v="10"/>
    <n v="1"/>
    <n v="0"/>
    <n v="0"/>
    <n v="0"/>
    <n v="1"/>
    <n v="1"/>
    <n v="0"/>
    <n v="0"/>
    <n v="0"/>
    <n v="1"/>
    <n v="2"/>
    <n v="1"/>
    <n v="1"/>
    <n v="1"/>
    <n v="1"/>
    <n v="0"/>
    <n v="0"/>
    <n v="0"/>
    <n v="0"/>
    <n v="0"/>
    <n v="0"/>
    <n v="3"/>
    <n v="0"/>
    <n v="0"/>
    <n v="3"/>
    <n v="0"/>
    <x v="244"/>
    <n v="12599.6298421677"/>
    <n v="989.24039359551705"/>
    <n v="1126.9004565370201"/>
    <n v="1495.42163596977"/>
    <n v="1723.5298274199199"/>
    <n v="964.79403598944305"/>
    <n v="630.949199647873"/>
    <n v="799.00327051750503"/>
    <n v="1045.5784616834901"/>
    <n v="1352.91971448973"/>
    <n v="1659.7634340551399"/>
    <n v="1722.6576639053501"/>
    <n v="1523.11971277927"/>
    <n v="1177.3145216799601"/>
    <n v="799.84992006419202"/>
    <n v="792.24509869926101"/>
    <n v="345.86719212009803"/>
    <n v="306.627149734353"/>
    <n v="340.702306158478"/>
    <n v="67.031844069817495"/>
    <x v="244"/>
    <x v="0"/>
    <x v="0"/>
    <x v="0"/>
    <x v="0"/>
    <x v="131"/>
    <x v="144"/>
    <n v="0"/>
    <n v="9.5640837741616807"/>
    <n v="0"/>
    <n v="6.0249549995013201"/>
    <n v="5.8049838975722601"/>
    <n v="13.130944227296199"/>
    <n v="0"/>
    <n v="12.5023454390012"/>
    <n v="0"/>
    <n v="0"/>
  </r>
  <r>
    <n v="1919"/>
    <n v="1"/>
    <n v="1.3721185510428099E-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245"/>
    <n v="2152.6572825684898"/>
    <n v="117.201486187542"/>
    <n v="205.609177412614"/>
    <n v="320.47793303332003"/>
    <n v="223.40300976758201"/>
    <n v="100.478412126778"/>
    <n v="172.08550964029601"/>
    <n v="129.51724297278199"/>
    <n v="219.604296834461"/>
    <n v="219.988370409292"/>
    <n v="316.84042939299599"/>
    <n v="256.90475725200798"/>
    <n v="263.24054745189198"/>
    <n v="250.59470672039899"/>
    <n v="181.90612733911399"/>
    <n v="76.088047795753099"/>
    <n v="110.530005143746"/>
    <n v="17.391224689911201"/>
    <n v="44.626408483599398"/>
    <n v="66.718285876916696"/>
    <x v="245"/>
    <x v="0"/>
    <x v="0"/>
    <x v="0"/>
    <x v="0"/>
    <x v="0"/>
    <x v="1"/>
    <n v="0"/>
    <n v="0"/>
    <n v="0"/>
    <n v="0"/>
    <n v="0"/>
    <n v="0"/>
    <n v="0"/>
    <n v="0"/>
    <n v="0"/>
    <n v="0"/>
  </r>
  <r>
    <n v="1920"/>
    <n v="4"/>
    <n v="5.4884742041712398E-2"/>
    <n v="0"/>
    <n v="2"/>
    <n v="1"/>
    <n v="1"/>
    <n v="0"/>
    <n v="0"/>
    <n v="0"/>
    <n v="1"/>
    <n v="1"/>
    <n v="0"/>
    <n v="0"/>
    <n v="1"/>
    <n v="0"/>
    <n v="1"/>
    <n v="0"/>
    <n v="0"/>
    <n v="0"/>
    <n v="0"/>
    <n v="0"/>
    <n v="0"/>
    <n v="0"/>
    <n v="0"/>
    <n v="4"/>
    <n v="0"/>
    <n v="0"/>
    <n v="4"/>
    <n v="4"/>
    <n v="6"/>
    <n v="5"/>
    <n v="5"/>
    <n v="3"/>
    <n v="0"/>
    <n v="0"/>
    <n v="3"/>
    <n v="3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46"/>
    <n v="2451.8969974005199"/>
    <n v="221.25278528457"/>
    <n v="151.04742716158401"/>
    <n v="232.01146531027001"/>
    <n v="228.60164366891399"/>
    <n v="258.47575314778402"/>
    <n v="190.203503117709"/>
    <n v="141.803637064713"/>
    <n v="229.14350477352801"/>
    <n v="201.43159953407499"/>
    <n v="314.45276039085701"/>
    <n v="386.91367372170498"/>
    <n v="282.246889022701"/>
    <n v="218.62403295853599"/>
    <n v="269.08571077701401"/>
    <n v="214.25583042459601"/>
    <n v="228.909518428474"/>
    <n v="98.751209229140102"/>
    <n v="38.149336930897903"/>
    <n v="62.782863065476903"/>
    <x v="246"/>
    <x v="0"/>
    <x v="0"/>
    <x v="0"/>
    <x v="56"/>
    <x v="132"/>
    <x v="1"/>
    <n v="0"/>
    <n v="43.640774412887701"/>
    <n v="0"/>
    <n v="31.8012791096833"/>
    <n v="0"/>
    <n v="0"/>
    <n v="0"/>
    <n v="0"/>
    <n v="0"/>
    <n v="0"/>
  </r>
  <r>
    <n v="1921"/>
    <n v="6"/>
    <n v="8.2327113062568597E-2"/>
    <n v="0"/>
    <n v="3"/>
    <n v="2"/>
    <n v="1"/>
    <n v="0"/>
    <n v="0"/>
    <n v="0"/>
    <n v="0"/>
    <n v="0"/>
    <n v="1"/>
    <n v="1"/>
    <n v="1"/>
    <n v="0"/>
    <n v="1"/>
    <n v="0"/>
    <n v="0"/>
    <n v="1"/>
    <n v="0"/>
    <n v="0"/>
    <n v="0"/>
    <n v="0"/>
    <n v="0"/>
    <n v="2"/>
    <n v="0"/>
    <n v="0"/>
    <n v="2"/>
    <n v="2"/>
    <n v="5"/>
    <n v="4"/>
    <n v="3"/>
    <n v="2"/>
    <n v="0"/>
    <n v="0"/>
    <n v="2"/>
    <n v="2"/>
    <n v="5"/>
    <n v="4"/>
    <n v="3"/>
    <n v="2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x v="247"/>
    <n v="1370.85636449959"/>
    <n v="103.473237264236"/>
    <n v="39.517623244906098"/>
    <n v="83.873646404556695"/>
    <n v="136.997444613851"/>
    <n v="188.12901661761401"/>
    <n v="196.94192457931899"/>
    <n v="71.0606201528159"/>
    <n v="78.862921640106194"/>
    <n v="118.242081736972"/>
    <n v="127.17384085763"/>
    <n v="180.29500791185799"/>
    <n v="174.44445603155299"/>
    <n v="98.709050357866303"/>
    <n v="84.865579761925801"/>
    <n v="42.4648613496853"/>
    <n v="17.816212133953499"/>
    <n v="46.275248765033702"/>
    <n v="38.433498041358"/>
    <n v="75.009529610521497"/>
    <x v="247"/>
    <x v="0"/>
    <x v="0"/>
    <x v="0"/>
    <x v="0"/>
    <x v="0"/>
    <x v="145"/>
    <n v="140.72491878757901"/>
    <n v="126.80230191870599"/>
    <n v="0"/>
    <n v="78.632523265495394"/>
    <n v="0"/>
    <n v="0"/>
    <n v="101.30783310897399"/>
    <n v="0"/>
    <n v="0"/>
    <n v="0"/>
  </r>
  <r>
    <n v="1922"/>
    <n v="20"/>
    <n v="0.27442371020856199"/>
    <n v="1"/>
    <n v="2"/>
    <n v="7"/>
    <n v="10"/>
    <n v="0"/>
    <n v="0"/>
    <n v="0"/>
    <n v="1"/>
    <n v="0"/>
    <n v="0"/>
    <n v="4"/>
    <n v="3"/>
    <n v="5"/>
    <n v="2"/>
    <n v="1"/>
    <n v="0"/>
    <n v="0"/>
    <n v="0"/>
    <n v="0"/>
    <n v="0"/>
    <n v="0"/>
    <n v="0"/>
    <n v="14"/>
    <n v="0"/>
    <n v="0"/>
    <n v="14"/>
    <n v="15"/>
    <n v="16"/>
    <n v="21"/>
    <n v="24"/>
    <n v="13"/>
    <n v="0"/>
    <n v="0"/>
    <n v="13"/>
    <n v="14"/>
    <n v="15"/>
    <n v="20"/>
    <n v="23"/>
    <n v="1"/>
    <n v="0"/>
    <n v="1"/>
    <n v="0"/>
    <n v="0"/>
    <n v="9"/>
    <n v="1"/>
    <n v="1"/>
    <n v="1"/>
    <n v="6"/>
    <n v="4"/>
    <n v="0"/>
    <n v="0"/>
    <n v="0"/>
    <n v="0"/>
    <n v="0"/>
    <n v="0"/>
    <n v="0"/>
    <n v="0"/>
    <n v="0"/>
    <n v="0"/>
    <n v="8"/>
    <n v="0"/>
    <n v="0"/>
    <n v="8"/>
    <n v="0"/>
    <x v="248"/>
    <n v="15675.699741898299"/>
    <n v="958.15259749395796"/>
    <n v="1211.96177796761"/>
    <n v="1243.74797697181"/>
    <n v="1481.37326780585"/>
    <n v="1616.4538787635599"/>
    <n v="1337.7397316448601"/>
    <n v="1187.97146632764"/>
    <n v="1026.13868069926"/>
    <n v="1302.25773425135"/>
    <n v="1644.3913237080301"/>
    <n v="2125.2284906649202"/>
    <n v="2304.1459946888599"/>
    <n v="1649.9991733439399"/>
    <n v="1471.6744910345799"/>
    <n v="701.12561912273395"/>
    <n v="444.78014619492097"/>
    <n v="246.88946612003301"/>
    <n v="168.544580938352"/>
    <n v="70.858382224857195"/>
    <x v="248"/>
    <x v="0"/>
    <x v="0"/>
    <x v="0"/>
    <x v="57"/>
    <x v="0"/>
    <x v="1"/>
    <n v="33.670842384498897"/>
    <n v="29.235814382863499"/>
    <n v="38.394857396446398"/>
    <n v="12.162555051008701"/>
    <n v="4.7053764072545903"/>
    <n v="0"/>
    <n v="0"/>
    <n v="0"/>
    <n v="0"/>
    <n v="0"/>
  </r>
  <r>
    <n v="1924"/>
    <n v="3"/>
    <n v="4.1163556531284298E-2"/>
    <n v="2"/>
    <n v="0"/>
    <n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1"/>
    <n v="3"/>
    <n v="1"/>
    <n v="2"/>
    <n v="1"/>
    <n v="3"/>
    <n v="0"/>
    <n v="0"/>
    <n v="3"/>
    <n v="5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x v="249"/>
    <n v="7154.9103445185401"/>
    <n v="459.115921615704"/>
    <n v="578.56585786934204"/>
    <n v="815.45045413161802"/>
    <n v="760.48954193375096"/>
    <n v="690.84523290329503"/>
    <n v="451.885446964388"/>
    <n v="654.67880966357905"/>
    <n v="538.01668873987501"/>
    <n v="541.58187315669295"/>
    <n v="820.71098102050996"/>
    <n v="775.87613918838895"/>
    <n v="863.25996453647895"/>
    <n v="1057.56566641158"/>
    <n v="743.73491091874905"/>
    <n v="522.11143243689605"/>
    <n v="380.85347810595101"/>
    <n v="135.06247250004699"/>
    <n v="217.67712255225999"/>
    <n v="65.000427418338205"/>
    <x v="249"/>
    <x v="0"/>
    <x v="0"/>
    <x v="0"/>
    <x v="0"/>
    <x v="133"/>
    <x v="1"/>
    <n v="15.2746657634126"/>
    <n v="18.586784033450101"/>
    <n v="0"/>
    <n v="0"/>
    <n v="0"/>
    <n v="0"/>
    <n v="0"/>
    <n v="0"/>
    <n v="0"/>
    <n v="0"/>
  </r>
  <r>
    <n v="2001"/>
    <n v="5"/>
    <n v="6.8605927552140497E-2"/>
    <n v="3"/>
    <n v="0"/>
    <n v="0"/>
    <n v="2"/>
    <n v="0"/>
    <n v="0"/>
    <n v="0"/>
    <n v="1"/>
    <n v="0"/>
    <n v="2"/>
    <n v="0"/>
    <n v="0"/>
    <n v="0"/>
    <n v="1"/>
    <n v="0"/>
    <n v="1"/>
    <n v="0"/>
    <n v="0"/>
    <n v="0"/>
    <n v="0"/>
    <n v="0"/>
    <n v="0"/>
    <n v="2"/>
    <n v="0"/>
    <n v="0"/>
    <n v="2"/>
    <n v="5"/>
    <n v="2"/>
    <n v="2"/>
    <n v="4"/>
    <n v="3"/>
    <n v="0"/>
    <n v="0"/>
    <n v="3"/>
    <n v="6"/>
    <n v="3"/>
    <n v="3"/>
    <n v="5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  <n v="1"/>
    <n v="0"/>
    <n v="0"/>
    <n v="1"/>
    <n v="0"/>
    <x v="250"/>
    <n v="8221.6954802076307"/>
    <n v="636.36673008579305"/>
    <n v="1016.31069805267"/>
    <n v="987.50422546368304"/>
    <n v="887.59612786609398"/>
    <n v="772.81106139081101"/>
    <n v="356.1530203296"/>
    <n v="457.95450848252301"/>
    <n v="721.17229190390401"/>
    <n v="920.89857037495904"/>
    <n v="1128.7354614870501"/>
    <n v="1250.04360292504"/>
    <n v="973.62004509854603"/>
    <n v="752.71079034909803"/>
    <n v="700.38015540038202"/>
    <n v="713.169116066078"/>
    <n v="354.74374036194598"/>
    <n v="232.03121874102001"/>
    <n v="506.78978570643"/>
    <n v="61.498249104271203"/>
    <x v="250"/>
    <x v="0"/>
    <x v="0"/>
    <x v="0"/>
    <x v="58"/>
    <x v="0"/>
    <x v="146"/>
    <n v="0"/>
    <n v="0"/>
    <n v="0"/>
    <n v="8.8594718082353197"/>
    <n v="0"/>
    <n v="10.270947121870201"/>
    <n v="0"/>
    <n v="0"/>
    <n v="0"/>
    <n v="0"/>
  </r>
  <r>
    <n v="2002"/>
    <n v="6"/>
    <n v="8.2327113062568597E-2"/>
    <n v="2"/>
    <n v="3"/>
    <n v="1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2"/>
    <n v="0"/>
    <n v="0"/>
    <n v="2"/>
    <n v="4"/>
    <n v="5"/>
    <n v="3"/>
    <n v="2"/>
    <n v="4"/>
    <n v="0"/>
    <n v="1"/>
    <n v="5"/>
    <n v="7"/>
    <n v="8"/>
    <n v="6"/>
    <n v="5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51"/>
    <n v="10113.591277851099"/>
    <n v="747.811139444741"/>
    <n v="720.22391046802102"/>
    <n v="818.61884458135296"/>
    <n v="888.59783472422998"/>
    <n v="940.70067262665998"/>
    <n v="859.10188564872897"/>
    <n v="1097.3577027572401"/>
    <n v="917.39256841007102"/>
    <n v="973.55624475683999"/>
    <n v="1139.8958087927599"/>
    <n v="1141.0386009625099"/>
    <n v="1213.473482595"/>
    <n v="942.47647657702396"/>
    <n v="853.10168437594302"/>
    <n v="861.46216913974399"/>
    <n v="423.02038138849701"/>
    <n v="533.40851237881304"/>
    <n v="542.17245292752602"/>
    <n v="64.775030160150806"/>
    <x v="251"/>
    <x v="0"/>
    <x v="0"/>
    <x v="0"/>
    <x v="0"/>
    <x v="134"/>
    <x v="147"/>
    <n v="9.1127988393154098"/>
    <n v="0"/>
    <n v="0"/>
    <n v="0"/>
    <n v="0"/>
    <n v="8.2408063657189405"/>
    <n v="0"/>
    <n v="0"/>
    <n v="0"/>
    <n v="0"/>
  </r>
  <r>
    <n v="2003"/>
    <n v="9"/>
    <n v="0.12349066959385301"/>
    <n v="1"/>
    <n v="4"/>
    <n v="1"/>
    <n v="3"/>
    <n v="0"/>
    <n v="0"/>
    <n v="0"/>
    <n v="0"/>
    <n v="1"/>
    <n v="1"/>
    <n v="0"/>
    <n v="1"/>
    <n v="1"/>
    <n v="1"/>
    <n v="1"/>
    <n v="1"/>
    <n v="0"/>
    <n v="0"/>
    <n v="0"/>
    <n v="0"/>
    <n v="0"/>
    <n v="0"/>
    <n v="4"/>
    <n v="0"/>
    <n v="0"/>
    <n v="4"/>
    <n v="5"/>
    <n v="8"/>
    <n v="5"/>
    <n v="7"/>
    <n v="7"/>
    <n v="0"/>
    <n v="0"/>
    <n v="7"/>
    <n v="8"/>
    <n v="11"/>
    <n v="8"/>
    <n v="10"/>
    <n v="0"/>
    <n v="0"/>
    <n v="0"/>
    <n v="0"/>
    <n v="0"/>
    <n v="3"/>
    <n v="0"/>
    <n v="2"/>
    <n v="0"/>
    <n v="1"/>
    <n v="0"/>
    <n v="0"/>
    <n v="0"/>
    <n v="0"/>
    <n v="0"/>
    <n v="0"/>
    <n v="0"/>
    <n v="0"/>
    <n v="1"/>
    <n v="0"/>
    <n v="0"/>
    <n v="2"/>
    <n v="0"/>
    <n v="0"/>
    <n v="2"/>
    <n v="0"/>
    <x v="252"/>
    <n v="15173.671448834601"/>
    <n v="1333.47416482173"/>
    <n v="1628.85004407826"/>
    <n v="1538.5647390328299"/>
    <n v="1593.1373079591301"/>
    <n v="1068.0590038149901"/>
    <n v="1186.1309953499299"/>
    <n v="1415.6249543593101"/>
    <n v="1587.8962370194099"/>
    <n v="1746.42462648682"/>
    <n v="1669.7434536537501"/>
    <n v="1906.09713679527"/>
    <n v="1579.6084907931599"/>
    <n v="1420.9492426028301"/>
    <n v="1232.5437166828799"/>
    <n v="913.22391715793503"/>
    <n v="742.548531031518"/>
    <n v="729.03349830058596"/>
    <n v="741.62663826100095"/>
    <n v="63.135407989995002"/>
    <x v="252"/>
    <x v="0"/>
    <x v="0"/>
    <x v="0"/>
    <x v="0"/>
    <x v="135"/>
    <x v="148"/>
    <n v="0"/>
    <n v="6.2976407191257602"/>
    <n v="5.7259843043535303"/>
    <n v="5.9889439770630002"/>
    <n v="5.2463223447326799"/>
    <n v="6.3306826079282201"/>
    <n v="0"/>
    <n v="0"/>
    <n v="0"/>
    <n v="0"/>
  </r>
  <r>
    <n v="2004"/>
    <n v="118"/>
    <n v="1.61909989023052"/>
    <n v="16"/>
    <n v="21"/>
    <n v="32"/>
    <n v="49"/>
    <n v="0"/>
    <n v="0"/>
    <n v="0"/>
    <n v="3"/>
    <n v="4"/>
    <n v="14"/>
    <n v="12"/>
    <n v="5"/>
    <n v="11"/>
    <n v="20"/>
    <n v="15"/>
    <n v="10"/>
    <n v="5"/>
    <n v="1"/>
    <n v="1"/>
    <n v="0"/>
    <n v="0"/>
    <n v="0"/>
    <n v="32"/>
    <n v="22"/>
    <n v="31"/>
    <n v="87"/>
    <n v="103"/>
    <n v="108"/>
    <n v="119"/>
    <n v="136"/>
    <n v="30"/>
    <n v="21"/>
    <n v="27"/>
    <n v="80"/>
    <n v="96"/>
    <n v="101"/>
    <n v="112"/>
    <n v="129"/>
    <n v="17"/>
    <n v="5"/>
    <n v="3"/>
    <n v="7"/>
    <n v="2"/>
    <n v="29"/>
    <n v="7"/>
    <n v="7"/>
    <n v="6"/>
    <n v="9"/>
    <n v="7"/>
    <n v="1"/>
    <n v="1"/>
    <n v="1"/>
    <n v="1"/>
    <n v="2"/>
    <n v="0"/>
    <n v="1"/>
    <n v="5"/>
    <n v="3"/>
    <n v="12"/>
    <n v="18"/>
    <n v="9"/>
    <n v="17"/>
    <n v="13"/>
    <n v="9"/>
    <x v="253"/>
    <n v="89366.685905481296"/>
    <n v="10033.571205751199"/>
    <n v="10065.6864189929"/>
    <n v="9438.3630986833195"/>
    <n v="9069.4276946689897"/>
    <n v="9185.7920678833398"/>
    <n v="10791.243564456099"/>
    <n v="9578.3003357890502"/>
    <n v="10382.2586571888"/>
    <n v="8635.5532906402204"/>
    <n v="9340.6952874130693"/>
    <n v="8518.2370721063598"/>
    <n v="7578.3384163681203"/>
    <n v="6286.8395189672101"/>
    <n v="4572.9087189738702"/>
    <n v="3369.6966088988102"/>
    <n v="2012.75465860187"/>
    <n v="1767.9669656563899"/>
    <n v="1439.7726113875101"/>
    <n v="67.667480176956502"/>
    <x v="253"/>
    <x v="0"/>
    <x v="0"/>
    <x v="0"/>
    <x v="59"/>
    <x v="136"/>
    <x v="149"/>
    <n v="12.528318782365099"/>
    <n v="4.8159077567750099"/>
    <n v="12.7380373089962"/>
    <n v="21.411682304796699"/>
    <n v="17.609277451456101"/>
    <n v="13.195504674746999"/>
    <n v="7.95312173138052"/>
    <n v="2.1867919555245199"/>
    <n v="2.9676262170284602"/>
    <n v="0"/>
  </r>
  <r>
    <n v="2006"/>
    <n v="5"/>
    <n v="6.8605927552140497E-2"/>
    <n v="2"/>
    <n v="0"/>
    <n v="0"/>
    <n v="3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3"/>
    <n v="0"/>
    <n v="0"/>
    <n v="3"/>
    <n v="5"/>
    <n v="3"/>
    <n v="3"/>
    <n v="6"/>
    <n v="0"/>
    <n v="0"/>
    <n v="1"/>
    <n v="1"/>
    <n v="3"/>
    <n v="1"/>
    <n v="1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3"/>
    <n v="0"/>
    <n v="0"/>
    <n v="0"/>
    <n v="0"/>
    <x v="254"/>
    <n v="2929.8953212983401"/>
    <n v="299.87996650288"/>
    <n v="240.346406139051"/>
    <n v="164.61899152152"/>
    <n v="207.12365482746401"/>
    <n v="285.01047990907199"/>
    <n v="271.43351021360701"/>
    <n v="320.35717222195001"/>
    <n v="373.67041804359297"/>
    <n v="271.213637979493"/>
    <n v="422.39814005113999"/>
    <n v="295.67526116722701"/>
    <n v="216.88466756376101"/>
    <n v="266.128379321029"/>
    <n v="188.670846932524"/>
    <n v="158.32938236479399"/>
    <n v="76.613425356159198"/>
    <n v="67.259427386022793"/>
    <n v="102.332406112275"/>
    <n v="69.298311780402798"/>
    <x v="254"/>
    <x v="0"/>
    <x v="0"/>
    <x v="0"/>
    <x v="0"/>
    <x v="0"/>
    <x v="1"/>
    <n v="0"/>
    <n v="26.761551134704401"/>
    <n v="36.8713021752841"/>
    <n v="23.674346669209498"/>
    <n v="0"/>
    <n v="0"/>
    <n v="0"/>
    <n v="0"/>
    <n v="0"/>
    <n v="0"/>
  </r>
  <r>
    <n v="2007"/>
    <n v="7"/>
    <n v="9.6048298572996696E-2"/>
    <n v="1"/>
    <n v="1"/>
    <n v="4"/>
    <n v="1"/>
    <n v="0"/>
    <n v="0"/>
    <n v="0"/>
    <n v="0"/>
    <n v="0"/>
    <n v="0"/>
    <n v="0"/>
    <n v="0"/>
    <n v="2"/>
    <n v="1"/>
    <n v="0"/>
    <n v="0"/>
    <n v="0"/>
    <n v="1"/>
    <n v="0"/>
    <n v="0"/>
    <n v="0"/>
    <n v="0"/>
    <n v="0"/>
    <n v="4"/>
    <n v="0"/>
    <n v="4"/>
    <n v="5"/>
    <n v="5"/>
    <n v="8"/>
    <n v="5"/>
    <n v="2"/>
    <n v="4"/>
    <n v="0"/>
    <n v="6"/>
    <n v="7"/>
    <n v="7"/>
    <n v="10"/>
    <n v="7"/>
    <n v="2"/>
    <n v="1"/>
    <n v="0"/>
    <n v="0"/>
    <n v="1"/>
    <n v="3"/>
    <n v="1"/>
    <n v="0"/>
    <n v="2"/>
    <n v="0"/>
    <n v="1"/>
    <n v="0"/>
    <n v="0"/>
    <n v="0"/>
    <n v="0"/>
    <n v="0"/>
    <n v="0"/>
    <n v="0"/>
    <n v="1"/>
    <n v="0"/>
    <n v="0"/>
    <n v="0"/>
    <n v="1"/>
    <n v="0"/>
    <n v="0"/>
    <n v="0"/>
    <x v="255"/>
    <n v="15786.4680105274"/>
    <n v="1263.3218283836"/>
    <n v="1293.98648441605"/>
    <n v="1160.5253767796601"/>
    <n v="1639.3810641432101"/>
    <n v="1874.1983993372901"/>
    <n v="1736.9097509897099"/>
    <n v="1750.73985690271"/>
    <n v="1047.23198629646"/>
    <n v="1293.36140359101"/>
    <n v="1852.7397917193"/>
    <n v="1723.6433406905001"/>
    <n v="1422.45547432886"/>
    <n v="1445.8069425283099"/>
    <n v="1058.56027324609"/>
    <n v="658.29323270807504"/>
    <n v="404.76396226216502"/>
    <n v="339.69998331275298"/>
    <n v="380.19645098939202"/>
    <n v="70.646192966314402"/>
    <x v="255"/>
    <x v="0"/>
    <x v="0"/>
    <x v="0"/>
    <x v="0"/>
    <x v="0"/>
    <x v="1"/>
    <n v="0"/>
    <n v="0"/>
    <n v="15.4635819071685"/>
    <n v="5.39741200825629"/>
    <n v="0"/>
    <n v="0"/>
    <n v="0"/>
    <n v="9.4467932084158601"/>
    <n v="0"/>
    <n v="0"/>
  </r>
  <r>
    <n v="2008"/>
    <n v="4"/>
    <n v="5.4884742041712398E-2"/>
    <n v="1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0"/>
    <n v="0"/>
    <n v="3"/>
    <n v="4"/>
    <n v="4"/>
    <n v="4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x v="256"/>
    <n v="5264.7510005939002"/>
    <n v="284.55828863920601"/>
    <n v="450.668552582453"/>
    <n v="723.57767319749996"/>
    <n v="550.441790315611"/>
    <n v="434.49119485771803"/>
    <n v="339.065212148618"/>
    <n v="533.51634554846203"/>
    <n v="587.07229597335004"/>
    <n v="462.44485886266301"/>
    <n v="647.03051959613504"/>
    <n v="706.866344200757"/>
    <n v="445.35052104171803"/>
    <n v="558.47191804886404"/>
    <n v="357.88013547200399"/>
    <n v="360.12715345909902"/>
    <n v="218.88395961765801"/>
    <n v="253.05324415333499"/>
    <n v="229.06494780520001"/>
    <n v="64.657156919879299"/>
    <x v="256"/>
    <x v="0"/>
    <x v="0"/>
    <x v="0"/>
    <x v="0"/>
    <x v="0"/>
    <x v="1"/>
    <n v="37.4871363677522"/>
    <n v="0"/>
    <n v="0"/>
    <n v="0"/>
    <n v="0"/>
    <n v="0"/>
    <n v="0"/>
    <n v="0"/>
    <n v="0"/>
    <n v="0"/>
  </r>
  <r>
    <n v="2009"/>
    <n v="35"/>
    <n v="0.48024149286498402"/>
    <n v="7"/>
    <n v="4"/>
    <n v="14"/>
    <n v="10"/>
    <n v="0"/>
    <n v="0"/>
    <n v="0"/>
    <n v="2"/>
    <n v="1"/>
    <n v="0"/>
    <n v="3"/>
    <n v="3"/>
    <n v="2"/>
    <n v="10"/>
    <n v="6"/>
    <n v="2"/>
    <n v="1"/>
    <n v="1"/>
    <n v="0"/>
    <n v="1"/>
    <n v="0"/>
    <n v="0"/>
    <n v="9"/>
    <n v="7"/>
    <n v="5"/>
    <n v="22"/>
    <n v="29"/>
    <n v="26"/>
    <n v="36"/>
    <n v="32"/>
    <n v="12"/>
    <n v="9"/>
    <n v="3"/>
    <n v="24"/>
    <n v="31"/>
    <n v="28"/>
    <n v="38"/>
    <n v="34"/>
    <n v="6"/>
    <n v="1"/>
    <n v="1"/>
    <n v="4"/>
    <n v="0"/>
    <n v="7"/>
    <n v="3"/>
    <n v="2"/>
    <n v="0"/>
    <n v="2"/>
    <n v="5"/>
    <n v="0"/>
    <n v="0"/>
    <n v="0"/>
    <n v="0"/>
    <n v="2"/>
    <n v="0"/>
    <n v="1"/>
    <n v="4"/>
    <n v="1"/>
    <n v="1"/>
    <n v="3"/>
    <n v="4"/>
    <n v="2"/>
    <n v="3"/>
    <n v="4"/>
    <x v="257"/>
    <n v="28989.093246132299"/>
    <n v="2366.3504754600199"/>
    <n v="2582.6792628215399"/>
    <n v="2324.7539682660999"/>
    <n v="2923.54082393625"/>
    <n v="2589.0110945040501"/>
    <n v="3085.3139231451601"/>
    <n v="3097.8736036804999"/>
    <n v="2943.30189322761"/>
    <n v="2806.76737266392"/>
    <n v="2764.3089565644"/>
    <n v="3083.7511236968298"/>
    <n v="3305.9458896889701"/>
    <n v="2389.2785650246401"/>
    <n v="2143.9530816175002"/>
    <n v="1279.3753261382799"/>
    <n v="1109.2408948811999"/>
    <n v="753.55383112454103"/>
    <n v="678.02182826003104"/>
    <n v="68.650574754455107"/>
    <x v="257"/>
    <x v="0"/>
    <x v="0"/>
    <x v="0"/>
    <x v="60"/>
    <x v="137"/>
    <x v="1"/>
    <n v="9.6840619850847993"/>
    <n v="10.192634357022101"/>
    <n v="7.1256350614543003"/>
    <n v="36.175406429346502"/>
    <n v="19.456823068157099"/>
    <n v="6.0497057929407401"/>
    <n v="4.1853637940693096"/>
    <n v="4.6642811756195401"/>
    <n v="0"/>
    <n v="9.0151742927500003"/>
  </r>
  <r>
    <n v="201"/>
    <n v="4"/>
    <n v="5.4884742041712398E-2"/>
    <n v="0"/>
    <n v="1"/>
    <n v="1"/>
    <n v="2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3"/>
    <n v="0"/>
    <n v="0"/>
    <n v="3"/>
    <n v="3"/>
    <n v="4"/>
    <n v="4"/>
    <n v="5"/>
    <n v="4"/>
    <n v="0"/>
    <n v="0"/>
    <n v="4"/>
    <n v="4"/>
    <n v="5"/>
    <n v="5"/>
    <n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258"/>
    <n v="4284.8168360825903"/>
    <n v="290.639536328303"/>
    <n v="658.62459006985603"/>
    <n v="632.213021004496"/>
    <n v="521.79128573826097"/>
    <n v="306.274949933318"/>
    <n v="112.696500226512"/>
    <n v="261.61065525125201"/>
    <n v="293.406487171668"/>
    <n v="404.59646557325902"/>
    <n v="900.65490143167801"/>
    <n v="399.66181588345302"/>
    <n v="629.83650434947697"/>
    <n v="454.28727052371102"/>
    <n v="441.25004317579601"/>
    <n v="61.813902657768203"/>
    <n v="132.054354168543"/>
    <n v="52.443281200020202"/>
    <n v="226.369400383661"/>
    <n v="63.195791557894097"/>
    <x v="258"/>
    <x v="0"/>
    <x v="0"/>
    <x v="0"/>
    <x v="61"/>
    <x v="138"/>
    <x v="150"/>
    <n v="0"/>
    <n v="0"/>
    <n v="24.715984569542201"/>
    <n v="0"/>
    <n v="0"/>
    <n v="0"/>
    <n v="0"/>
    <n v="0"/>
    <n v="0"/>
    <n v="0"/>
  </r>
  <r>
    <n v="2010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9"/>
    <n v="3984.9735653932298"/>
    <n v="345.42141788428103"/>
    <n v="339.60951573286502"/>
    <n v="463.65949325976101"/>
    <n v="582.43613976751897"/>
    <n v="193.758600701044"/>
    <n v="198.347311292689"/>
    <n v="256.11699884785497"/>
    <n v="317.61901438286998"/>
    <n v="337.681055360546"/>
    <n v="615.97756122539295"/>
    <n v="399.97382058113101"/>
    <n v="383.76250022051698"/>
    <n v="699.30056301366506"/>
    <n v="392.23431569682703"/>
    <n v="327.563755230884"/>
    <n v="350.50758314414003"/>
    <n v="251.31706539365001"/>
    <n v="433.29669616394398"/>
    <n v="57.8489557203213"/>
    <x v="259"/>
    <x v="0"/>
    <x v="0"/>
    <x v="0"/>
    <x v="0"/>
    <x v="0"/>
    <x v="1"/>
    <n v="0"/>
    <n v="0"/>
    <n v="0"/>
    <n v="0"/>
    <n v="0"/>
    <n v="0"/>
    <n v="0"/>
    <n v="0"/>
    <n v="0"/>
    <n v="0"/>
  </r>
  <r>
    <n v="2011"/>
    <n v="6"/>
    <n v="8.2327113062568597E-2"/>
    <n v="3"/>
    <n v="1"/>
    <n v="1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2"/>
    <n v="0"/>
    <n v="0"/>
    <n v="2"/>
    <n v="5"/>
    <n v="3"/>
    <n v="3"/>
    <n v="3"/>
    <n v="4"/>
    <n v="0"/>
    <n v="0"/>
    <n v="4"/>
    <n v="7"/>
    <n v="5"/>
    <n v="5"/>
    <n v="5"/>
    <n v="1"/>
    <n v="0"/>
    <n v="0"/>
    <n v="0"/>
    <n v="1"/>
    <n v="3"/>
    <n v="1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  <x v="260"/>
    <n v="7948.6733483838098"/>
    <n v="933.16167770213895"/>
    <n v="1129.97726229873"/>
    <n v="973.82394868551398"/>
    <n v="710.48845225053105"/>
    <n v="677.64949922677295"/>
    <n v="433.97112110988002"/>
    <n v="782.68497184798105"/>
    <n v="754.31510090747099"/>
    <n v="1025.2696406696"/>
    <n v="985.54526070780605"/>
    <n v="989.03132302583504"/>
    <n v="950.57019381194903"/>
    <n v="639.14778482597899"/>
    <n v="539.28695926820603"/>
    <n v="434.02837418030902"/>
    <n v="274.198480276591"/>
    <n v="349.121205105309"/>
    <n v="311.02472021422102"/>
    <n v="61.649661677734997"/>
    <x v="260"/>
    <x v="0"/>
    <x v="0"/>
    <x v="0"/>
    <x v="62"/>
    <x v="139"/>
    <x v="1"/>
    <n v="0"/>
    <n v="0"/>
    <n v="0"/>
    <n v="10.1466674324202"/>
    <n v="0"/>
    <n v="0"/>
    <n v="0"/>
    <n v="0"/>
    <n v="0"/>
    <n v="0"/>
  </r>
  <r>
    <n v="2012"/>
    <n v="36"/>
    <n v="0.49396267837541202"/>
    <n v="1"/>
    <n v="12"/>
    <n v="13"/>
    <n v="10"/>
    <n v="0"/>
    <n v="0"/>
    <n v="0"/>
    <n v="0"/>
    <n v="0"/>
    <n v="1"/>
    <n v="3"/>
    <n v="0"/>
    <n v="3"/>
    <n v="4"/>
    <n v="8"/>
    <n v="5"/>
    <n v="3"/>
    <n v="1"/>
    <n v="0"/>
    <n v="0"/>
    <n v="0"/>
    <n v="0"/>
    <n v="2"/>
    <n v="17"/>
    <n v="3"/>
    <n v="25"/>
    <n v="26"/>
    <n v="37"/>
    <n v="38"/>
    <n v="35"/>
    <n v="3"/>
    <n v="15"/>
    <n v="2"/>
    <n v="22"/>
    <n v="23"/>
    <n v="34"/>
    <n v="35"/>
    <n v="32"/>
    <n v="2"/>
    <n v="0"/>
    <n v="1"/>
    <n v="0"/>
    <n v="1"/>
    <n v="10"/>
    <n v="1"/>
    <n v="3"/>
    <n v="4"/>
    <n v="2"/>
    <n v="2"/>
    <n v="1"/>
    <n v="1"/>
    <n v="1"/>
    <n v="1"/>
    <n v="0"/>
    <n v="0"/>
    <n v="0"/>
    <n v="0"/>
    <n v="0"/>
    <n v="0"/>
    <n v="1"/>
    <n v="4"/>
    <n v="0"/>
    <n v="2"/>
    <n v="1"/>
    <x v="261"/>
    <n v="33391.3373771509"/>
    <n v="3900.1848035452199"/>
    <n v="4149.0096637239703"/>
    <n v="2703.1408393883198"/>
    <n v="2999.6152661193601"/>
    <n v="3772.5695382717799"/>
    <n v="3564.2256387808402"/>
    <n v="3793.51699822713"/>
    <n v="3903.3723947691001"/>
    <n v="3387.38590246786"/>
    <n v="3371.3616198675199"/>
    <n v="3370.88089125123"/>
    <n v="3007.9814956519399"/>
    <n v="2220.42763174417"/>
    <n v="2065.6535068293401"/>
    <n v="1306.23866875257"/>
    <n v="835.38112927180396"/>
    <n v="839.334423442711"/>
    <n v="732.02597585878596"/>
    <n v="66.886607997745898"/>
    <x v="261"/>
    <x v="0"/>
    <x v="0"/>
    <x v="0"/>
    <x v="0"/>
    <x v="0"/>
    <x v="151"/>
    <n v="7.9082287001798797"/>
    <n v="0"/>
    <n v="8.8563868610729202"/>
    <n v="11.8646423938266"/>
    <n v="23.732668872291399"/>
    <n v="16.622442682003001"/>
    <n v="13.510910948462101"/>
    <n v="4.8410829633036698"/>
    <n v="0"/>
    <n v="0"/>
  </r>
  <r>
    <n v="2013"/>
    <n v="29"/>
    <n v="0.39791437980241501"/>
    <n v="5"/>
    <n v="5"/>
    <n v="11"/>
    <n v="8"/>
    <n v="0"/>
    <n v="0"/>
    <n v="0"/>
    <n v="0"/>
    <n v="0"/>
    <n v="2"/>
    <n v="4"/>
    <n v="5"/>
    <n v="2"/>
    <n v="2"/>
    <n v="2"/>
    <n v="5"/>
    <n v="1"/>
    <n v="1"/>
    <n v="0"/>
    <n v="0"/>
    <n v="0"/>
    <n v="0"/>
    <n v="14"/>
    <n v="7"/>
    <n v="2"/>
    <n v="23"/>
    <n v="28"/>
    <n v="28"/>
    <n v="34"/>
    <n v="31"/>
    <n v="13"/>
    <n v="1"/>
    <n v="3"/>
    <n v="18"/>
    <n v="23"/>
    <n v="23"/>
    <n v="29"/>
    <n v="26"/>
    <n v="4"/>
    <n v="1"/>
    <n v="2"/>
    <n v="1"/>
    <n v="0"/>
    <n v="5"/>
    <n v="1"/>
    <n v="2"/>
    <n v="1"/>
    <n v="1"/>
    <n v="0"/>
    <n v="0"/>
    <n v="0"/>
    <n v="0"/>
    <n v="0"/>
    <n v="3"/>
    <n v="0"/>
    <n v="0"/>
    <n v="1"/>
    <n v="0"/>
    <n v="0"/>
    <n v="6"/>
    <n v="2"/>
    <n v="0"/>
    <n v="6"/>
    <n v="1"/>
    <x v="262"/>
    <n v="20414.233720747801"/>
    <n v="2129.6399356809602"/>
    <n v="1606.02722703376"/>
    <n v="1412.8972439808399"/>
    <n v="1328.9925175041401"/>
    <n v="1999.3851663577"/>
    <n v="1834.4197311408"/>
    <n v="2365.1163812375898"/>
    <n v="2610.5267160777398"/>
    <n v="2006.0232769429999"/>
    <n v="2059.6499365201698"/>
    <n v="2350.7201566275799"/>
    <n v="1940.7943246033601"/>
    <n v="1918.60551373572"/>
    <n v="1192.133890045"/>
    <n v="684.30085311141602"/>
    <n v="615.60821432488206"/>
    <n v="425.63231029129201"/>
    <n v="848.23230531012405"/>
    <n v="69.604959486438005"/>
    <x v="262"/>
    <x v="0"/>
    <x v="0"/>
    <x v="0"/>
    <x v="0"/>
    <x v="0"/>
    <x v="152"/>
    <n v="16.9124869783656"/>
    <n v="19.153222869568602"/>
    <n v="9.9699740426134102"/>
    <n v="9.7103879865092502"/>
    <n v="8.5080310149263596"/>
    <n v="25.762647471786298"/>
    <n v="5.2121188688387399"/>
    <n v="8.3883195365098793"/>
    <n v="0"/>
    <n v="0"/>
  </r>
  <r>
    <n v="2014"/>
    <n v="8"/>
    <n v="0.109769484083425"/>
    <n v="1"/>
    <n v="1"/>
    <n v="2"/>
    <n v="4"/>
    <n v="0"/>
    <n v="0"/>
    <n v="0"/>
    <n v="0"/>
    <n v="1"/>
    <n v="0"/>
    <n v="0"/>
    <n v="2"/>
    <n v="0"/>
    <n v="0"/>
    <n v="4"/>
    <n v="1"/>
    <n v="0"/>
    <n v="0"/>
    <n v="0"/>
    <n v="0"/>
    <n v="0"/>
    <n v="0"/>
    <n v="3"/>
    <n v="2"/>
    <n v="2"/>
    <n v="7"/>
    <n v="8"/>
    <n v="8"/>
    <n v="9"/>
    <n v="11"/>
    <n v="3"/>
    <n v="1"/>
    <n v="2"/>
    <n v="6"/>
    <n v="7"/>
    <n v="7"/>
    <n v="8"/>
    <n v="10"/>
    <n v="1"/>
    <n v="0"/>
    <n v="0"/>
    <n v="0"/>
    <n v="1"/>
    <n v="1"/>
    <n v="0"/>
    <n v="0"/>
    <n v="0"/>
    <n v="1"/>
    <n v="0"/>
    <n v="0"/>
    <n v="0"/>
    <n v="0"/>
    <n v="0"/>
    <n v="0"/>
    <n v="0"/>
    <n v="1"/>
    <n v="0"/>
    <n v="0"/>
    <n v="1"/>
    <n v="1"/>
    <n v="1"/>
    <n v="1"/>
    <n v="1"/>
    <n v="1"/>
    <x v="263"/>
    <n v="14457.325272424099"/>
    <n v="1106.74564432498"/>
    <n v="1248.29685511668"/>
    <n v="1343.1381002058299"/>
    <n v="1381.6335405848599"/>
    <n v="1924.47578407982"/>
    <n v="1213.66890857305"/>
    <n v="1093.97024629413"/>
    <n v="1277.44012039465"/>
    <n v="1836.37000581077"/>
    <n v="1305.8876046170401"/>
    <n v="1500.3507720269299"/>
    <n v="1565.4204696183899"/>
    <n v="1358.10782042446"/>
    <n v="1355.34414747493"/>
    <n v="762.19983636356199"/>
    <n v="435.74899999894899"/>
    <n v="351.55043808558401"/>
    <n v="358.11578106898497"/>
    <n v="67.499352646217403"/>
    <x v="263"/>
    <x v="0"/>
    <x v="0"/>
    <x v="0"/>
    <x v="0"/>
    <x v="140"/>
    <x v="1"/>
    <n v="0"/>
    <n v="15.656311149693099"/>
    <n v="0"/>
    <n v="0"/>
    <n v="26.6604321774442"/>
    <n v="6.3880600733665798"/>
    <n v="0"/>
    <n v="0"/>
    <n v="0"/>
    <n v="0"/>
  </r>
  <r>
    <n v="2015"/>
    <n v="10"/>
    <n v="0.13721185510428099"/>
    <n v="3"/>
    <n v="2"/>
    <n v="0"/>
    <n v="5"/>
    <n v="0"/>
    <n v="0"/>
    <n v="0"/>
    <n v="0"/>
    <n v="1"/>
    <n v="3"/>
    <n v="0"/>
    <n v="0"/>
    <n v="2"/>
    <n v="1"/>
    <n v="0"/>
    <n v="0"/>
    <n v="0"/>
    <n v="0"/>
    <n v="0"/>
    <n v="0"/>
    <n v="0"/>
    <n v="0"/>
    <n v="7"/>
    <n v="0"/>
    <n v="0"/>
    <n v="7"/>
    <n v="10"/>
    <n v="9"/>
    <n v="7"/>
    <n v="12"/>
    <n v="6"/>
    <n v="0"/>
    <n v="0"/>
    <n v="6"/>
    <n v="9"/>
    <n v="8"/>
    <n v="6"/>
    <n v="11"/>
    <n v="0"/>
    <n v="0"/>
    <n v="0"/>
    <n v="0"/>
    <n v="0"/>
    <n v="4"/>
    <n v="2"/>
    <n v="0"/>
    <n v="0"/>
    <n v="2"/>
    <n v="0"/>
    <n v="0"/>
    <n v="0"/>
    <n v="0"/>
    <n v="0"/>
    <n v="0"/>
    <n v="0"/>
    <n v="0"/>
    <n v="2"/>
    <n v="0"/>
    <n v="0"/>
    <n v="5"/>
    <n v="0"/>
    <n v="0"/>
    <n v="2"/>
    <n v="0"/>
    <x v="264"/>
    <n v="9303.0982665025494"/>
    <n v="787.09263717945601"/>
    <n v="726.97792423505996"/>
    <n v="1086.12250039226"/>
    <n v="767.61942916690202"/>
    <n v="895.41997432185701"/>
    <n v="1001.22658148083"/>
    <n v="797.98277997345997"/>
    <n v="1133.14712979971"/>
    <n v="911.42135352200899"/>
    <n v="860.778635433982"/>
    <n v="1014.30086545046"/>
    <n v="977.294768195909"/>
    <n v="943.90674915744205"/>
    <n v="581.60551970630399"/>
    <n v="305.17827498014498"/>
    <n v="327.29329977532097"/>
    <n v="152.741222204911"/>
    <n v="196.326176734184"/>
    <n v="69.083597097788697"/>
    <x v="264"/>
    <x v="0"/>
    <x v="0"/>
    <x v="0"/>
    <x v="0"/>
    <x v="141"/>
    <x v="153"/>
    <n v="0"/>
    <n v="0"/>
    <n v="21.943747447559701"/>
    <n v="11.6173887087221"/>
    <n v="0"/>
    <n v="0"/>
    <n v="0"/>
    <n v="0"/>
    <n v="0"/>
    <n v="0"/>
  </r>
  <r>
    <n v="2016"/>
    <n v="6"/>
    <n v="8.2327113062568597E-2"/>
    <n v="0"/>
    <n v="2"/>
    <n v="4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1"/>
    <n v="1"/>
    <n v="3"/>
    <n v="5"/>
    <n v="1"/>
    <n v="3"/>
    <n v="1"/>
    <n v="0"/>
    <n v="4"/>
    <n v="4"/>
    <n v="6"/>
    <n v="8"/>
    <n v="4"/>
    <n v="2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5"/>
    <n v="15621.9677277302"/>
    <n v="1472.7158971730501"/>
    <n v="1437.7398565400899"/>
    <n v="1674.6786880094501"/>
    <n v="1286.72576984019"/>
    <n v="1122.4876746816001"/>
    <n v="1126.4149842864099"/>
    <n v="1199.0810254943999"/>
    <n v="1822.2500220638799"/>
    <n v="1380.0895852636399"/>
    <n v="1755.01941563542"/>
    <n v="2112.2999941962098"/>
    <n v="2132.6116659915801"/>
    <n v="1684.9875902768699"/>
    <n v="1322.2810328739899"/>
    <n v="1050.1179427245199"/>
    <n v="575.06887843868901"/>
    <n v="624.48181108180199"/>
    <n v="538.25648807621496"/>
    <n v="64.242174834706603"/>
    <x v="265"/>
    <x v="0"/>
    <x v="0"/>
    <x v="0"/>
    <x v="0"/>
    <x v="0"/>
    <x v="1"/>
    <n v="0"/>
    <n v="10.975442314632501"/>
    <n v="0"/>
    <n v="0"/>
    <n v="4.7341760296719997"/>
    <n v="0"/>
    <n v="0"/>
    <n v="0"/>
    <n v="0"/>
    <n v="0"/>
  </r>
  <r>
    <n v="2017"/>
    <n v="9"/>
    <n v="0.12349066959385301"/>
    <n v="2"/>
    <n v="2"/>
    <n v="3"/>
    <n v="2"/>
    <n v="0"/>
    <n v="0"/>
    <n v="0"/>
    <n v="0"/>
    <n v="0"/>
    <n v="1"/>
    <n v="1"/>
    <n v="0"/>
    <n v="1"/>
    <n v="2"/>
    <n v="1"/>
    <n v="0"/>
    <n v="1"/>
    <n v="0"/>
    <n v="0"/>
    <n v="0"/>
    <n v="0"/>
    <n v="0"/>
    <n v="4"/>
    <n v="1"/>
    <n v="0"/>
    <n v="6"/>
    <n v="8"/>
    <n v="8"/>
    <n v="9"/>
    <n v="8"/>
    <n v="4"/>
    <n v="1"/>
    <n v="0"/>
    <n v="6"/>
    <n v="8"/>
    <n v="8"/>
    <n v="9"/>
    <n v="8"/>
    <n v="3"/>
    <n v="2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x v="266"/>
    <n v="10917.9566774169"/>
    <n v="1155.85937878204"/>
    <n v="1028.5415517917099"/>
    <n v="979.617164526078"/>
    <n v="518.30307415918196"/>
    <n v="1029.18073764526"/>
    <n v="886.80742230364297"/>
    <n v="1308.1297814065999"/>
    <n v="911.05116811106598"/>
    <n v="1100.92919771636"/>
    <n v="998.63693075587298"/>
    <n v="1437.83339929094"/>
    <n v="1378.59905929664"/>
    <n v="1348.48590673135"/>
    <n v="998.49675733536901"/>
    <n v="740.612226206326"/>
    <n v="588.47021433877296"/>
    <n v="342.82479444591797"/>
    <n v="639.95353369675297"/>
    <n v="62.774540469960399"/>
    <x v="266"/>
    <x v="0"/>
    <x v="0"/>
    <x v="0"/>
    <x v="0"/>
    <x v="0"/>
    <x v="154"/>
    <n v="7.6445014417814496"/>
    <n v="0"/>
    <n v="9.0832362523792103"/>
    <n v="20.0272985947575"/>
    <n v="6.9549086875652302"/>
    <n v="0"/>
    <n v="7.4157245174622597"/>
    <n v="0"/>
    <n v="0"/>
    <n v="0"/>
  </r>
  <r>
    <n v="2018"/>
    <n v="11"/>
    <n v="0.150933040614709"/>
    <n v="2"/>
    <n v="2"/>
    <n v="1"/>
    <n v="6"/>
    <n v="0"/>
    <n v="0"/>
    <n v="0"/>
    <n v="0"/>
    <n v="1"/>
    <n v="4"/>
    <n v="0"/>
    <n v="0"/>
    <n v="2"/>
    <n v="1"/>
    <n v="0"/>
    <n v="0"/>
    <n v="0"/>
    <n v="0"/>
    <n v="1"/>
    <n v="0"/>
    <n v="0"/>
    <n v="0"/>
    <n v="3"/>
    <n v="1"/>
    <n v="1"/>
    <n v="5"/>
    <n v="7"/>
    <n v="7"/>
    <n v="6"/>
    <n v="11"/>
    <n v="4"/>
    <n v="0"/>
    <n v="2"/>
    <n v="6"/>
    <n v="8"/>
    <n v="8"/>
    <n v="7"/>
    <n v="12"/>
    <n v="5"/>
    <n v="1"/>
    <n v="1"/>
    <n v="1"/>
    <n v="2"/>
    <n v="5"/>
    <n v="2"/>
    <n v="1"/>
    <n v="0"/>
    <n v="2"/>
    <n v="0"/>
    <n v="0"/>
    <n v="0"/>
    <n v="0"/>
    <n v="0"/>
    <n v="0"/>
    <n v="0"/>
    <n v="0"/>
    <n v="1"/>
    <n v="0"/>
    <n v="1"/>
    <n v="3"/>
    <n v="0"/>
    <n v="1"/>
    <n v="2"/>
    <n v="0"/>
    <x v="267"/>
    <n v="14074.7235067606"/>
    <n v="1547.36215895652"/>
    <n v="1395.0270673746099"/>
    <n v="1971.49154380602"/>
    <n v="1607.7815147727299"/>
    <n v="672.57353174852301"/>
    <n v="845.60543548492797"/>
    <n v="1146.61178239677"/>
    <n v="1671.74981836539"/>
    <n v="1762.6519521786699"/>
    <n v="1891.70421357854"/>
    <n v="1948.88048278004"/>
    <n v="1606.60184274118"/>
    <n v="920.56293271381503"/>
    <n v="895.62872875879896"/>
    <n v="496.71448144662202"/>
    <n v="536.33461178877894"/>
    <n v="477.61385429567702"/>
    <n v="410.30784103415698"/>
    <n v="64.547543969711896"/>
    <x v="267"/>
    <x v="0"/>
    <x v="0"/>
    <x v="0"/>
    <x v="0"/>
    <x v="142"/>
    <x v="155"/>
    <n v="0"/>
    <n v="0"/>
    <n v="11.3465394999164"/>
    <n v="5.2862386879622099"/>
    <n v="0"/>
    <n v="0"/>
    <n v="0"/>
    <n v="0"/>
    <n v="20.132290024796902"/>
    <n v="0"/>
  </r>
  <r>
    <n v="2019"/>
    <n v="26"/>
    <n v="0.356750823271131"/>
    <n v="3"/>
    <n v="5"/>
    <n v="7"/>
    <n v="11"/>
    <n v="0"/>
    <n v="0"/>
    <n v="0"/>
    <n v="0"/>
    <n v="2"/>
    <n v="5"/>
    <n v="8"/>
    <n v="2"/>
    <n v="1"/>
    <n v="1"/>
    <n v="3"/>
    <n v="0"/>
    <n v="2"/>
    <n v="1"/>
    <n v="0"/>
    <n v="0"/>
    <n v="0"/>
    <n v="0"/>
    <n v="12"/>
    <n v="2"/>
    <n v="3"/>
    <n v="19"/>
    <n v="22"/>
    <n v="24"/>
    <n v="26"/>
    <n v="30"/>
    <n v="9"/>
    <n v="0"/>
    <n v="3"/>
    <n v="13"/>
    <n v="16"/>
    <n v="18"/>
    <n v="20"/>
    <n v="24"/>
    <n v="2"/>
    <n v="1"/>
    <n v="0"/>
    <n v="0"/>
    <n v="1"/>
    <n v="10"/>
    <n v="2"/>
    <n v="1"/>
    <n v="3"/>
    <n v="4"/>
    <n v="0"/>
    <n v="0"/>
    <n v="0"/>
    <n v="0"/>
    <n v="0"/>
    <n v="1"/>
    <n v="0"/>
    <n v="0"/>
    <n v="1"/>
    <n v="0"/>
    <n v="1"/>
    <n v="6"/>
    <n v="1"/>
    <n v="2"/>
    <n v="4"/>
    <n v="0"/>
    <x v="268"/>
    <n v="40430.076408855697"/>
    <n v="2548.6898237512401"/>
    <n v="2947.3736967082"/>
    <n v="3060.45230697746"/>
    <n v="3763.7308970172598"/>
    <n v="3849.4685838044202"/>
    <n v="3991.6611694016101"/>
    <n v="3564.3251565928299"/>
    <n v="4010.5178959281102"/>
    <n v="3718.92055027374"/>
    <n v="3646.6808082516"/>
    <n v="4410.1227277108401"/>
    <n v="5440.0675051666103"/>
    <n v="4034.5811147087002"/>
    <n v="2993.4379769459802"/>
    <n v="2230.78899767437"/>
    <n v="1476.04774322654"/>
    <n v="1303.9597131657299"/>
    <n v="1320.1556248192401"/>
    <n v="69.335268965819196"/>
    <x v="268"/>
    <x v="0"/>
    <x v="0"/>
    <x v="0"/>
    <x v="0"/>
    <x v="143"/>
    <x v="156"/>
    <n v="22.444641407652199"/>
    <n v="4.9868871100926997"/>
    <n v="2.6889523088262601"/>
    <n v="2.7422197131627999"/>
    <n v="6.8025317779698398"/>
    <n v="0"/>
    <n v="4.95714410774562"/>
    <n v="3.34064045322308"/>
    <n v="0"/>
    <n v="0"/>
  </r>
  <r>
    <n v="202"/>
    <n v="2"/>
    <n v="2.7442371020856199E-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2"/>
    <n v="2"/>
    <n v="1"/>
    <n v="1"/>
    <n v="1"/>
    <n v="0"/>
    <n v="0"/>
    <n v="1"/>
    <n v="2"/>
    <n v="2"/>
    <n v="1"/>
    <n v="1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9"/>
    <n v="863.00656788918297"/>
    <n v="98.189851761200103"/>
    <n v="89.779643197360201"/>
    <n v="113.059722241331"/>
    <n v="87.367412876715804"/>
    <n v="59.392169211658498"/>
    <n v="44.484648254662297"/>
    <n v="59.996698510611502"/>
    <n v="90.3413826759095"/>
    <n v="49.631675001962201"/>
    <n v="141.03899265395"/>
    <n v="86.608067752936904"/>
    <n v="134.00698921887599"/>
    <n v="110.1385317319"/>
    <n v="187.64372555256099"/>
    <n v="96.612908937750205"/>
    <n v="81.698627740949107"/>
    <n v="29.433711660650399"/>
    <n v="31.602731854529001"/>
    <n v="54.242090275635803"/>
    <x v="269"/>
    <x v="0"/>
    <x v="0"/>
    <x v="0"/>
    <x v="0"/>
    <x v="0"/>
    <x v="157"/>
    <n v="0"/>
    <n v="0"/>
    <n v="0"/>
    <n v="0"/>
    <n v="0"/>
    <n v="0"/>
    <n v="0"/>
    <n v="0"/>
    <n v="0"/>
    <n v="0"/>
  </r>
  <r>
    <n v="2020"/>
    <n v="5"/>
    <n v="6.8605927552140497E-2"/>
    <n v="0"/>
    <n v="1"/>
    <n v="2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3"/>
    <n v="0"/>
    <n v="0"/>
    <n v="3"/>
    <n v="3"/>
    <n v="4"/>
    <n v="5"/>
    <n v="5"/>
    <n v="5"/>
    <n v="0"/>
    <n v="0"/>
    <n v="5"/>
    <n v="5"/>
    <n v="6"/>
    <n v="7"/>
    <n v="7"/>
    <n v="1"/>
    <n v="0"/>
    <n v="0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2"/>
    <n v="0"/>
    <x v="270"/>
    <n v="18521.1342204588"/>
    <n v="1869.58342680387"/>
    <n v="2458.8348579090698"/>
    <n v="2942.8888419582399"/>
    <n v="2291.1280821656101"/>
    <n v="995.34074216731096"/>
    <n v="800.98715099580397"/>
    <n v="1132.12466248588"/>
    <n v="1616.1374180036401"/>
    <n v="2509.5628222936898"/>
    <n v="2843.5446921431399"/>
    <n v="2578.6469369277202"/>
    <n v="2396.9790959485099"/>
    <n v="1356.6826173275199"/>
    <n v="1333.98565767832"/>
    <n v="978.737290673139"/>
    <n v="775.81834935593304"/>
    <n v="476.540378503265"/>
    <n v="694.56664997468602"/>
    <n v="61.630104334823002"/>
    <x v="270"/>
    <x v="0"/>
    <x v="0"/>
    <x v="0"/>
    <x v="63"/>
    <x v="0"/>
    <x v="158"/>
    <n v="0"/>
    <n v="0"/>
    <n v="0"/>
    <n v="0"/>
    <n v="0"/>
    <n v="4.1719179015380199"/>
    <n v="0"/>
    <n v="0"/>
    <n v="0"/>
    <n v="0"/>
  </r>
  <r>
    <n v="2021"/>
    <n v="3"/>
    <n v="4.1163556531284298E-2"/>
    <n v="1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2"/>
    <n v="0"/>
    <n v="0"/>
    <n v="2"/>
    <n v="3"/>
    <n v="3"/>
    <n v="2"/>
    <n v="3"/>
    <n v="2"/>
    <n v="0"/>
    <n v="0"/>
    <n v="2"/>
    <n v="3"/>
    <n v="3"/>
    <n v="2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71"/>
    <n v="1067.3017122382601"/>
    <n v="119.406039446751"/>
    <n v="62.237513131455998"/>
    <n v="63.435592432275499"/>
    <n v="43.2631308441755"/>
    <n v="88.862040892027096"/>
    <n v="132.770110581681"/>
    <n v="101.93114279774601"/>
    <n v="75.5409407415206"/>
    <n v="131.62972022188401"/>
    <n v="122.250856811125"/>
    <n v="123.206284588028"/>
    <n v="107.93056147050601"/>
    <n v="139.91692328956799"/>
    <n v="111.33082766201601"/>
    <n v="40.150761089110802"/>
    <n v="49.021287367453198"/>
    <n v="16.892493791206899"/>
    <n v="26.2024505847602"/>
    <n v="68.593594983333503"/>
    <x v="271"/>
    <x v="0"/>
    <x v="0"/>
    <x v="0"/>
    <x v="0"/>
    <x v="0"/>
    <x v="159"/>
    <n v="0"/>
    <n v="132.37854733921199"/>
    <n v="0"/>
    <n v="0"/>
    <n v="0"/>
    <n v="0"/>
    <n v="0"/>
    <n v="0"/>
    <n v="0"/>
    <n v="0"/>
  </r>
  <r>
    <n v="203"/>
    <n v="6"/>
    <n v="8.2327113062568597E-2"/>
    <n v="2"/>
    <n v="1"/>
    <n v="1"/>
    <n v="2"/>
    <n v="0"/>
    <n v="0"/>
    <n v="0"/>
    <n v="0"/>
    <n v="0"/>
    <n v="1"/>
    <n v="1"/>
    <n v="2"/>
    <n v="0"/>
    <n v="1"/>
    <n v="0"/>
    <n v="0"/>
    <n v="0"/>
    <n v="0"/>
    <n v="0"/>
    <n v="0"/>
    <n v="0"/>
    <n v="0"/>
    <n v="2"/>
    <n v="0"/>
    <n v="0"/>
    <n v="2"/>
    <n v="4"/>
    <n v="3"/>
    <n v="3"/>
    <n v="4"/>
    <n v="5"/>
    <n v="0"/>
    <n v="1"/>
    <n v="6"/>
    <n v="8"/>
    <n v="7"/>
    <n v="7"/>
    <n v="8"/>
    <n v="0"/>
    <n v="0"/>
    <n v="0"/>
    <n v="0"/>
    <n v="0"/>
    <n v="3"/>
    <n v="1"/>
    <n v="1"/>
    <n v="0"/>
    <n v="1"/>
    <n v="0"/>
    <n v="0"/>
    <n v="0"/>
    <n v="0"/>
    <n v="0"/>
    <n v="0"/>
    <n v="0"/>
    <n v="0"/>
    <n v="2"/>
    <n v="0"/>
    <n v="0"/>
    <n v="2"/>
    <n v="0"/>
    <n v="0"/>
    <n v="2"/>
    <n v="0"/>
    <x v="272"/>
    <n v="18394.0876954132"/>
    <n v="1509.2457229874999"/>
    <n v="1853.37459569923"/>
    <n v="1660.2893760035299"/>
    <n v="1781.8538597515901"/>
    <n v="1956.8314873485699"/>
    <n v="1684.9420628345399"/>
    <n v="1561.0045159200999"/>
    <n v="1923.78446688246"/>
    <n v="1771.5823137380601"/>
    <n v="1895.4679285536499"/>
    <n v="1627.0379471383701"/>
    <n v="2380.6119753529001"/>
    <n v="1810.9711378929301"/>
    <n v="1573.1690075387201"/>
    <n v="729.58707482948603"/>
    <n v="598.61151128353094"/>
    <n v="474.39021696542699"/>
    <n v="740.37688321663302"/>
    <n v="66.807102219018006"/>
    <x v="272"/>
    <x v="0"/>
    <x v="0"/>
    <x v="0"/>
    <x v="0"/>
    <x v="0"/>
    <x v="160"/>
    <n v="6.40613137118679"/>
    <n v="10.3961750104005"/>
    <n v="0"/>
    <n v="5.2757421264471498"/>
    <n v="0"/>
    <n v="0"/>
    <n v="0"/>
    <n v="0"/>
    <n v="0"/>
    <n v="0"/>
  </r>
  <r>
    <n v="204"/>
    <n v="2"/>
    <n v="2.7442371020856199E-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73"/>
    <n v="5862.1070152662996"/>
    <n v="477.48221923542502"/>
    <n v="418.25903965097399"/>
    <n v="418.630197314979"/>
    <n v="427.47963896332402"/>
    <n v="752.57090814039498"/>
    <n v="499.69043023472898"/>
    <n v="646.07842572355298"/>
    <n v="629.79311191160104"/>
    <n v="437.30053608578697"/>
    <n v="572.92375367390002"/>
    <n v="663.651021240109"/>
    <n v="503.77396441676399"/>
    <n v="728.84522487613401"/>
    <n v="410.874668436874"/>
    <n v="279.58289211450898"/>
    <n v="134.33324021033599"/>
    <n v="123.338584609053"/>
    <n v="77.429288038061202"/>
    <n v="71.471354149232596"/>
    <x v="273"/>
    <x v="0"/>
    <x v="0"/>
    <x v="0"/>
    <x v="0"/>
    <x v="0"/>
    <x v="1"/>
    <n v="0"/>
    <n v="0"/>
    <n v="22.867568582258201"/>
    <n v="0"/>
    <n v="0"/>
    <n v="0"/>
    <n v="0"/>
    <n v="0"/>
    <n v="0"/>
    <n v="0"/>
  </r>
  <r>
    <n v="205"/>
    <n v="5"/>
    <n v="6.8605927552140497E-2"/>
    <n v="1"/>
    <n v="0"/>
    <n v="4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2"/>
    <n v="0"/>
    <n v="0"/>
    <n v="2"/>
    <n v="3"/>
    <n v="2"/>
    <n v="6"/>
    <n v="2"/>
    <n v="2"/>
    <n v="0"/>
    <n v="0"/>
    <n v="2"/>
    <n v="3"/>
    <n v="2"/>
    <n v="6"/>
    <n v="2"/>
    <n v="1"/>
    <n v="0"/>
    <n v="0"/>
    <n v="1"/>
    <n v="0"/>
    <n v="2"/>
    <n v="1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x v="274"/>
    <n v="4207.1766250968903"/>
    <n v="336.730461666118"/>
    <n v="231.166653110449"/>
    <n v="307.32335950743197"/>
    <n v="472.675592328991"/>
    <n v="297.40422007881801"/>
    <n v="554.78368275825903"/>
    <n v="425.58097732693801"/>
    <n v="519.511794057938"/>
    <n v="396.93269210045099"/>
    <n v="444.299919565886"/>
    <n v="378.47507052369599"/>
    <n v="428.27888053559502"/>
    <n v="289.23379582031703"/>
    <n v="328.14320570012001"/>
    <n v="267.85468741967497"/>
    <n v="120.771200580298"/>
    <n v="229.95590223660599"/>
    <n v="124.998975855493"/>
    <n v="68.363566079386999"/>
    <x v="274"/>
    <x v="0"/>
    <x v="0"/>
    <x v="0"/>
    <x v="0"/>
    <x v="0"/>
    <x v="1"/>
    <n v="0"/>
    <n v="19.248841151207401"/>
    <n v="0"/>
    <n v="0"/>
    <n v="0"/>
    <n v="23.349271828427"/>
    <n v="34.574106292241098"/>
    <n v="0"/>
    <n v="0"/>
    <n v="0"/>
  </r>
  <r>
    <n v="206"/>
    <n v="13"/>
    <n v="0.178375411635565"/>
    <n v="5"/>
    <n v="3"/>
    <n v="3"/>
    <n v="2"/>
    <n v="0"/>
    <n v="0"/>
    <n v="0"/>
    <n v="0"/>
    <n v="1"/>
    <n v="3"/>
    <n v="0"/>
    <n v="0"/>
    <n v="3"/>
    <n v="1"/>
    <n v="1"/>
    <n v="2"/>
    <n v="0"/>
    <n v="0"/>
    <n v="0"/>
    <n v="0"/>
    <n v="0"/>
    <n v="0"/>
    <n v="4"/>
    <n v="0"/>
    <n v="0"/>
    <n v="5"/>
    <n v="10"/>
    <n v="8"/>
    <n v="8"/>
    <n v="7"/>
    <n v="7"/>
    <n v="0"/>
    <n v="1"/>
    <n v="10"/>
    <n v="15"/>
    <n v="13"/>
    <n v="13"/>
    <n v="12"/>
    <n v="2"/>
    <n v="1"/>
    <n v="1"/>
    <n v="0"/>
    <n v="0"/>
    <n v="5"/>
    <n v="4"/>
    <n v="1"/>
    <n v="0"/>
    <n v="0"/>
    <n v="3"/>
    <n v="1"/>
    <n v="1"/>
    <n v="1"/>
    <n v="1"/>
    <n v="0"/>
    <n v="0"/>
    <n v="0"/>
    <n v="2"/>
    <n v="0"/>
    <n v="0"/>
    <n v="2"/>
    <n v="0"/>
    <n v="0"/>
    <n v="2"/>
    <n v="0"/>
    <x v="275"/>
    <n v="16082.160071210699"/>
    <n v="1202.91699717856"/>
    <n v="1207.65057434152"/>
    <n v="712.88629189108701"/>
    <n v="1045.4765903657899"/>
    <n v="1286.27371713963"/>
    <n v="1681.3655329847199"/>
    <n v="1931.7100594487099"/>
    <n v="1508.9495351173"/>
    <n v="1729.6508324188701"/>
    <n v="1775.0909490638101"/>
    <n v="1680.86342380765"/>
    <n v="1501.9585701083299"/>
    <n v="1940.82086075592"/>
    <n v="1819.20038921028"/>
    <n v="1098.85822807356"/>
    <n v="1004.25869766147"/>
    <n v="637.47620270593995"/>
    <n v="753.38389313320295"/>
    <n v="65.591161671285903"/>
    <x v="275"/>
    <x v="0"/>
    <x v="0"/>
    <x v="0"/>
    <x v="0"/>
    <x v="144"/>
    <x v="161"/>
    <n v="0"/>
    <n v="0"/>
    <n v="17.3445411280182"/>
    <n v="5.6335141617808597"/>
    <n v="5.9493233408262602"/>
    <n v="13.31594652345"/>
    <n v="0"/>
    <n v="0"/>
    <n v="0"/>
    <n v="0"/>
  </r>
  <r>
    <n v="207"/>
    <n v="5"/>
    <n v="6.8605927552140497E-2"/>
    <n v="2"/>
    <n v="0"/>
    <n v="0"/>
    <n v="3"/>
    <n v="0"/>
    <n v="0"/>
    <n v="0"/>
    <n v="0"/>
    <n v="2"/>
    <n v="1"/>
    <n v="1"/>
    <n v="0"/>
    <n v="0"/>
    <n v="0"/>
    <n v="1"/>
    <n v="0"/>
    <n v="0"/>
    <n v="0"/>
    <n v="0"/>
    <n v="0"/>
    <n v="0"/>
    <n v="0"/>
    <n v="4"/>
    <n v="0"/>
    <n v="0"/>
    <n v="4"/>
    <n v="6"/>
    <n v="4"/>
    <n v="4"/>
    <n v="7"/>
    <n v="3"/>
    <n v="0"/>
    <n v="0"/>
    <n v="3"/>
    <n v="5"/>
    <n v="3"/>
    <n v="3"/>
    <n v="6"/>
    <n v="0"/>
    <n v="0"/>
    <n v="0"/>
    <n v="0"/>
    <n v="0"/>
    <n v="3"/>
    <n v="2"/>
    <n v="0"/>
    <n v="0"/>
    <n v="1"/>
    <n v="0"/>
    <n v="0"/>
    <n v="0"/>
    <n v="0"/>
    <n v="0"/>
    <n v="1"/>
    <n v="0"/>
    <n v="0"/>
    <n v="2"/>
    <n v="0"/>
    <n v="0"/>
    <n v="3"/>
    <n v="0"/>
    <n v="0"/>
    <n v="1"/>
    <n v="0"/>
    <x v="276"/>
    <n v="5659.2784057785202"/>
    <n v="444.170952034393"/>
    <n v="492.57709743664299"/>
    <n v="646.13240123158403"/>
    <n v="652.83741940001096"/>
    <n v="452.49588197710699"/>
    <n v="336.31348022773301"/>
    <n v="271.50582909518403"/>
    <n v="343.05537495646001"/>
    <n v="635.08015908663401"/>
    <n v="775.95629956210496"/>
    <n v="781.80375566491102"/>
    <n v="834.17386296157997"/>
    <n v="576.05634284679797"/>
    <n v="471.09715304576798"/>
    <n v="265.65945764978102"/>
    <n v="185.962671859387"/>
    <n v="179.20994126147599"/>
    <n v="213.215090632059"/>
    <n v="66.133900981840895"/>
    <x v="276"/>
    <x v="0"/>
    <x v="0"/>
    <x v="0"/>
    <x v="0"/>
    <x v="145"/>
    <x v="162"/>
    <n v="36.831621749432898"/>
    <n v="0"/>
    <n v="0"/>
    <n v="0"/>
    <n v="12.790933693449899"/>
    <n v="0"/>
    <n v="0"/>
    <n v="0"/>
    <n v="0"/>
    <n v="0"/>
  </r>
  <r>
    <n v="208"/>
    <n v="1"/>
    <n v="1.3721185510428099E-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7"/>
    <n v="5450.5063133226804"/>
    <n v="510.51319046767401"/>
    <n v="770.35764778547502"/>
    <n v="546.32924950306199"/>
    <n v="654.71535887063897"/>
    <n v="340.76982265877803"/>
    <n v="315.796085554944"/>
    <n v="314.94475482173402"/>
    <n v="548.491513437805"/>
    <n v="618.09540633184099"/>
    <n v="636.4022288164"/>
    <n v="642.85361398691805"/>
    <n v="833.409254879689"/>
    <n v="545.02827396392797"/>
    <n v="385.16289652470903"/>
    <n v="498.18964776043202"/>
    <n v="195.16120840435499"/>
    <n v="134.446367246942"/>
    <n v="189.03149126240399"/>
    <n v="62.796036286202003"/>
    <x v="277"/>
    <x v="0"/>
    <x v="0"/>
    <x v="0"/>
    <x v="0"/>
    <x v="0"/>
    <x v="1"/>
    <n v="0"/>
    <n v="0"/>
    <n v="16.1787321141022"/>
    <n v="0"/>
    <n v="0"/>
    <n v="0"/>
    <n v="0"/>
    <n v="0"/>
    <n v="0"/>
    <n v="0"/>
  </r>
  <r>
    <n v="209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8"/>
    <n v="3120.4437974073398"/>
    <n v="217.525760576826"/>
    <n v="353.74591206058"/>
    <n v="478.73809084997998"/>
    <n v="475.79719413983702"/>
    <n v="160.105277620452"/>
    <n v="80.407251826775905"/>
    <n v="87.263276326410804"/>
    <n v="215.50051449755301"/>
    <n v="472.79560108622201"/>
    <n v="327.433183363171"/>
    <n v="508.65726945539899"/>
    <n v="436.852992524027"/>
    <n v="355.63123656749599"/>
    <n v="267.24792736311701"/>
    <n v="234.03332841549599"/>
    <n v="103.890992424807"/>
    <n v="82.839440627320897"/>
    <n v="85.001289043779195"/>
    <n v="63.122583574404601"/>
    <x v="278"/>
    <x v="0"/>
    <x v="0"/>
    <x v="0"/>
    <x v="0"/>
    <x v="0"/>
    <x v="1"/>
    <n v="0"/>
    <n v="0"/>
    <n v="0"/>
    <n v="0"/>
    <n v="19.6596030382238"/>
    <n v="0"/>
    <n v="0"/>
    <n v="0"/>
    <n v="0"/>
    <n v="0"/>
  </r>
  <r>
    <n v="210"/>
    <n v="7"/>
    <n v="9.6048298572996696E-2"/>
    <n v="0"/>
    <n v="1"/>
    <n v="2"/>
    <n v="4"/>
    <n v="0"/>
    <n v="0"/>
    <n v="0"/>
    <n v="0"/>
    <n v="2"/>
    <n v="0"/>
    <n v="1"/>
    <n v="0"/>
    <n v="0"/>
    <n v="0"/>
    <n v="0"/>
    <n v="2"/>
    <n v="0"/>
    <n v="0"/>
    <n v="0"/>
    <n v="0"/>
    <n v="0"/>
    <n v="0"/>
    <n v="2"/>
    <n v="0"/>
    <n v="2"/>
    <n v="4"/>
    <n v="4"/>
    <n v="5"/>
    <n v="6"/>
    <n v="8"/>
    <n v="5"/>
    <n v="0"/>
    <n v="2"/>
    <n v="7"/>
    <n v="7"/>
    <n v="8"/>
    <n v="9"/>
    <n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2"/>
    <n v="1"/>
    <n v="0"/>
    <n v="2"/>
    <n v="2"/>
    <n v="0"/>
    <x v="279"/>
    <n v="11376.9222095593"/>
    <n v="897.21381956572804"/>
    <n v="703.00797854157997"/>
    <n v="1238.3925075305301"/>
    <n v="1036.2281675020699"/>
    <n v="1027.42553185523"/>
    <n v="1040.5787224406599"/>
    <n v="1120.5526020940299"/>
    <n v="817.58893033261904"/>
    <n v="1168.7278096735599"/>
    <n v="1318.32345892583"/>
    <n v="1078.0689005316201"/>
    <n v="1685.73875711403"/>
    <n v="1083.6893290896801"/>
    <n v="750.70555521783899"/>
    <n v="725.61359703886706"/>
    <n v="502.68798567137299"/>
    <n v="509.92821983488898"/>
    <n v="628.67443782959003"/>
    <n v="65.6367978759708"/>
    <x v="279"/>
    <x v="0"/>
    <x v="0"/>
    <x v="0"/>
    <x v="0"/>
    <x v="146"/>
    <x v="1"/>
    <n v="8.9241682909954605"/>
    <n v="0"/>
    <n v="0"/>
    <n v="0"/>
    <n v="0"/>
    <n v="11.864234547374201"/>
    <n v="0"/>
    <n v="0"/>
    <n v="0"/>
    <n v="0"/>
  </r>
  <r>
    <n v="2101"/>
    <n v="2"/>
    <n v="2.7442371020856199E-2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2"/>
    <n v="2"/>
    <n v="1"/>
    <n v="1"/>
    <n v="0"/>
    <n v="0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0"/>
    <n v="2800.7594772274101"/>
    <n v="164.69832557814399"/>
    <n v="249.90544169895099"/>
    <n v="250.79748249974099"/>
    <n v="139.522193112075"/>
    <n v="216.337858661783"/>
    <n v="237.68209199683201"/>
    <n v="279.67862845398298"/>
    <n v="253.973290727728"/>
    <n v="326.06535803264097"/>
    <n v="252.251634495616"/>
    <n v="439.344571628528"/>
    <n v="397.206600468511"/>
    <n v="258.69724964971101"/>
    <n v="338.02564881962002"/>
    <n v="305.47388495642502"/>
    <n v="197.91408952020799"/>
    <n v="53.233524060365902"/>
    <n v="119.134754942306"/>
    <n v="62.517753216474802"/>
    <x v="280"/>
    <x v="0"/>
    <x v="0"/>
    <x v="0"/>
    <x v="0"/>
    <x v="0"/>
    <x v="1"/>
    <n v="0"/>
    <n v="0"/>
    <n v="0"/>
    <n v="39.642954227017299"/>
    <n v="22.761178004163799"/>
    <n v="0"/>
    <n v="0"/>
    <n v="0"/>
    <n v="0"/>
    <n v="0"/>
  </r>
  <r>
    <n v="2102"/>
    <n v="2"/>
    <n v="2.7442371020856199E-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3"/>
    <n v="1"/>
    <n v="1"/>
    <n v="2"/>
    <n v="0"/>
    <n v="0"/>
    <n v="2"/>
    <n v="2"/>
    <n v="4"/>
    <n v="2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1"/>
    <n v="1345.61845543505"/>
    <n v="110.603450124869"/>
    <n v="76.834699517015693"/>
    <n v="128.52422682632701"/>
    <n v="106.58626036874399"/>
    <n v="94.665359843736695"/>
    <n v="114.51024732194099"/>
    <n v="162.536291645971"/>
    <n v="117.438092310377"/>
    <n v="78.702487559551599"/>
    <n v="163.26742382408"/>
    <n v="163.344022742607"/>
    <n v="206.022471240399"/>
    <n v="138.54579857764"/>
    <n v="91.6834450304586"/>
    <n v="122.33510626292799"/>
    <n v="87.580644718332906"/>
    <n v="62.669775084945201"/>
    <n v="65.584102617170402"/>
    <n v="64.3395161482769"/>
    <x v="281"/>
    <x v="0"/>
    <x v="0"/>
    <x v="0"/>
    <x v="0"/>
    <x v="0"/>
    <x v="1"/>
    <n v="61.5247210252682"/>
    <n v="0"/>
    <n v="0"/>
    <n v="0"/>
    <n v="0"/>
    <n v="0"/>
    <n v="0"/>
    <n v="0"/>
    <n v="0"/>
    <n v="0"/>
  </r>
  <r>
    <n v="2103"/>
    <n v="5"/>
    <n v="6.8605927552140497E-2"/>
    <n v="0"/>
    <n v="3"/>
    <n v="2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2"/>
    <n v="0"/>
    <n v="0"/>
    <n v="2"/>
    <n v="2"/>
    <n v="5"/>
    <n v="4"/>
    <n v="2"/>
    <n v="3"/>
    <n v="0"/>
    <n v="0"/>
    <n v="3"/>
    <n v="3"/>
    <n v="6"/>
    <n v="5"/>
    <n v="3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2"/>
    <n v="1639.7151595947901"/>
    <n v="211.882256238015"/>
    <n v="200.02416755088601"/>
    <n v="170.74593907716101"/>
    <n v="189.50251333130899"/>
    <n v="154.23137858059201"/>
    <n v="151.19362805847899"/>
    <n v="95.226185114256893"/>
    <n v="150.08879953615801"/>
    <n v="141.247174059999"/>
    <n v="198.35776268660001"/>
    <n v="213.089263853821"/>
    <n v="160.10592740763201"/>
    <n v="186.67252696594801"/>
    <n v="109.23432637483"/>
    <n v="95.4118104674194"/>
    <n v="66.974447857848403"/>
    <n v="20.8351014621541"/>
    <n v="39.515041396189901"/>
    <n v="64.193344776573994"/>
    <x v="282"/>
    <x v="0"/>
    <x v="0"/>
    <x v="0"/>
    <x v="0"/>
    <x v="0"/>
    <x v="1"/>
    <n v="105.01313255383999"/>
    <n v="0"/>
    <n v="70.797876605674205"/>
    <n v="0"/>
    <n v="46.928689973137203"/>
    <n v="0"/>
    <n v="0"/>
    <n v="0"/>
    <n v="0"/>
    <n v="0"/>
  </r>
  <r>
    <n v="2104"/>
    <n v="3"/>
    <n v="4.1163556531284298E-2"/>
    <n v="0"/>
    <n v="1"/>
    <n v="1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3"/>
    <n v="0"/>
    <n v="0"/>
    <n v="3"/>
    <n v="3"/>
    <n v="4"/>
    <n v="4"/>
    <n v="4"/>
    <n v="1"/>
    <n v="0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83"/>
    <n v="2111.4753406097502"/>
    <n v="119.706136999734"/>
    <n v="211.333900319907"/>
    <n v="145.64517048462301"/>
    <n v="219.09885323095"/>
    <n v="179.94623316090301"/>
    <n v="134.244764755083"/>
    <n v="87.138418968978499"/>
    <n v="130.778312500884"/>
    <n v="252.081536186036"/>
    <n v="254.98461686912"/>
    <n v="333.30136641600802"/>
    <n v="252.22810054943201"/>
    <n v="267.67313797235698"/>
    <n v="236.616497916448"/>
    <n v="169.68134067345301"/>
    <n v="163.094574171738"/>
    <n v="80.098903763728899"/>
    <n v="139.26594163174701"/>
    <n v="62.526702204627"/>
    <x v="283"/>
    <x v="0"/>
    <x v="0"/>
    <x v="0"/>
    <x v="0"/>
    <x v="0"/>
    <x v="163"/>
    <n v="0"/>
    <n v="0"/>
    <n v="0"/>
    <n v="0"/>
    <n v="30.002877298494401"/>
    <n v="0"/>
    <n v="0"/>
    <n v="0"/>
    <n v="0"/>
    <n v="0"/>
  </r>
  <r>
    <n v="2105"/>
    <n v="1"/>
    <n v="1.3721185510428099E-2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84"/>
    <n v="1997.2784518655001"/>
    <n v="182.36322167708099"/>
    <n v="143.36328774560701"/>
    <n v="195.189767869082"/>
    <n v="199.04070240784699"/>
    <n v="187.23486607528"/>
    <n v="86.846792218075606"/>
    <n v="170.64021913014"/>
    <n v="153.07293402478501"/>
    <n v="129.86647800694499"/>
    <n v="158.17414553391501"/>
    <n v="325.869829989908"/>
    <n v="333.80679052138902"/>
    <n v="252.725693957218"/>
    <n v="167.85050694636101"/>
    <n v="101.459809032739"/>
    <n v="98.449370252642296"/>
    <n v="58.471506055950201"/>
    <n v="36.081533915960499"/>
    <n v="67.011355676130705"/>
    <x v="284"/>
    <x v="0"/>
    <x v="0"/>
    <x v="0"/>
    <x v="0"/>
    <x v="147"/>
    <x v="1"/>
    <n v="0"/>
    <n v="0"/>
    <n v="0"/>
    <n v="0"/>
    <n v="0"/>
    <n v="0"/>
    <n v="0"/>
    <n v="0"/>
    <n v="0"/>
    <n v="0"/>
  </r>
  <r>
    <n v="2107"/>
    <n v="2"/>
    <n v="2.7442371020856199E-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85"/>
    <n v="3825.84988782455"/>
    <n v="258.00892479243402"/>
    <n v="363.13211313912302"/>
    <n v="465.111230433147"/>
    <n v="477.86771222961499"/>
    <n v="292.52838237720198"/>
    <n v="331.12202355574698"/>
    <n v="227.563478925439"/>
    <n v="263.68049197479201"/>
    <n v="387.60899174963902"/>
    <n v="478.66757829394402"/>
    <n v="461.28576402135201"/>
    <n v="472.34575229486597"/>
    <n v="433.17971240195499"/>
    <n v="297.41507571438598"/>
    <n v="81.945365999269299"/>
    <n v="46.335594897520501"/>
    <n v="49.8649479769837"/>
    <n v="85.271118149386396"/>
    <n v="69.904912188270501"/>
    <x v="285"/>
    <x v="0"/>
    <x v="0"/>
    <x v="0"/>
    <x v="0"/>
    <x v="0"/>
    <x v="1"/>
    <n v="0"/>
    <n v="0"/>
    <n v="0"/>
    <n v="0"/>
    <n v="0"/>
    <n v="0"/>
    <n v="0"/>
    <n v="0"/>
    <n v="0"/>
    <n v="0"/>
  </r>
  <r>
    <n v="2108"/>
    <n v="8"/>
    <n v="0.109769484083425"/>
    <n v="2"/>
    <n v="1"/>
    <n v="4"/>
    <n v="1"/>
    <n v="0"/>
    <n v="0"/>
    <n v="0"/>
    <n v="1"/>
    <n v="2"/>
    <n v="0"/>
    <n v="0"/>
    <n v="1"/>
    <n v="0"/>
    <n v="2"/>
    <n v="0"/>
    <n v="0"/>
    <n v="0"/>
    <n v="0"/>
    <n v="0"/>
    <n v="0"/>
    <n v="0"/>
    <n v="0"/>
    <n v="4"/>
    <n v="0"/>
    <n v="1"/>
    <n v="5"/>
    <n v="7"/>
    <n v="6"/>
    <n v="9"/>
    <n v="6"/>
    <n v="6"/>
    <n v="0"/>
    <n v="0"/>
    <n v="6"/>
    <n v="8"/>
    <n v="7"/>
    <n v="10"/>
    <n v="7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x v="286"/>
    <n v="6178.0598170857702"/>
    <n v="546.71927251908005"/>
    <n v="611.463662378923"/>
    <n v="469.852101979954"/>
    <n v="780.09419852947497"/>
    <n v="809.01851465124798"/>
    <n v="535.73880389299904"/>
    <n v="539.83476684690197"/>
    <n v="790.63093757991498"/>
    <n v="482.48992548929903"/>
    <n v="479.83224933983399"/>
    <n v="706.41542076664905"/>
    <n v="613.45693808681096"/>
    <n v="440.54806190263702"/>
    <n v="480.55535629044601"/>
    <n v="312.01405261283099"/>
    <n v="318.74635783407899"/>
    <n v="216.257019159317"/>
    <n v="246.94417396314799"/>
    <n v="65.859881420331206"/>
    <x v="286"/>
    <x v="0"/>
    <x v="0"/>
    <x v="0"/>
    <x v="64"/>
    <x v="148"/>
    <x v="1"/>
    <n v="0"/>
    <n v="12.6481263566659"/>
    <n v="0"/>
    <n v="41.681233446723397"/>
    <n v="0"/>
    <n v="0"/>
    <n v="0"/>
    <n v="0"/>
    <n v="0"/>
    <n v="0"/>
  </r>
  <r>
    <n v="211"/>
    <n v="11"/>
    <n v="0.150933040614709"/>
    <n v="1"/>
    <n v="3"/>
    <n v="2"/>
    <n v="5"/>
    <n v="0"/>
    <n v="0"/>
    <n v="0"/>
    <n v="0"/>
    <n v="0"/>
    <n v="2"/>
    <n v="3"/>
    <n v="0"/>
    <n v="0"/>
    <n v="1"/>
    <n v="0"/>
    <n v="2"/>
    <n v="0"/>
    <n v="0"/>
    <n v="0"/>
    <n v="0"/>
    <n v="0"/>
    <n v="0"/>
    <n v="6"/>
    <n v="1"/>
    <n v="0"/>
    <n v="8"/>
    <n v="9"/>
    <n v="11"/>
    <n v="10"/>
    <n v="13"/>
    <n v="8"/>
    <n v="0"/>
    <n v="0"/>
    <n v="9"/>
    <n v="10"/>
    <n v="12"/>
    <n v="11"/>
    <n v="14"/>
    <n v="0"/>
    <n v="0"/>
    <n v="0"/>
    <n v="0"/>
    <n v="0"/>
    <n v="2"/>
    <n v="0"/>
    <n v="1"/>
    <n v="1"/>
    <n v="0"/>
    <n v="0"/>
    <n v="0"/>
    <n v="0"/>
    <n v="0"/>
    <n v="0"/>
    <n v="1"/>
    <n v="0"/>
    <n v="0"/>
    <n v="1"/>
    <n v="0"/>
    <n v="0"/>
    <n v="2"/>
    <n v="1"/>
    <n v="0"/>
    <n v="4"/>
    <n v="0"/>
    <x v="287"/>
    <n v="13401.865861103"/>
    <n v="1151.4611597369201"/>
    <n v="1291.8199472558799"/>
    <n v="1136.11970720196"/>
    <n v="1288.9630142910901"/>
    <n v="1278.30418146753"/>
    <n v="1179.15262708822"/>
    <n v="1459.5071308045101"/>
    <n v="1618.69791970702"/>
    <n v="1348.1896470720901"/>
    <n v="1288.5506303905599"/>
    <n v="1435.00255516322"/>
    <n v="1237.6285932516"/>
    <n v="1267.86956186714"/>
    <n v="1066.6172777330301"/>
    <n v="806.24735855157803"/>
    <n v="484.972820461129"/>
    <n v="369.139562597561"/>
    <n v="303.06610424578702"/>
    <n v="66.971457619673103"/>
    <x v="287"/>
    <x v="0"/>
    <x v="0"/>
    <x v="0"/>
    <x v="0"/>
    <x v="0"/>
    <x v="164"/>
    <n v="20.554884156998501"/>
    <n v="0"/>
    <n v="0"/>
    <n v="7.7606574116292197"/>
    <n v="0"/>
    <n v="16.159936922153999"/>
    <n v="0"/>
    <n v="0"/>
    <n v="0"/>
    <n v="0"/>
  </r>
  <r>
    <n v="2110"/>
    <n v="3"/>
    <n v="4.1163556531284298E-2"/>
    <n v="2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3"/>
    <n v="0"/>
    <n v="0"/>
    <n v="3"/>
    <n v="5"/>
    <n v="3"/>
    <n v="3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x v="288"/>
    <n v="1887.1068881584699"/>
    <n v="84.4282964958322"/>
    <n v="123.659330455247"/>
    <n v="134.22588027570399"/>
    <n v="192.77465896113199"/>
    <n v="193.61077719951899"/>
    <n v="135.022977258174"/>
    <n v="112.06511843763199"/>
    <n v="157.497744202316"/>
    <n v="149.302206801008"/>
    <n v="235.02981427507899"/>
    <n v="232.803254229939"/>
    <n v="318.22234590151203"/>
    <n v="160.77799089215901"/>
    <n v="196.53561655714299"/>
    <n v="71.797900036631006"/>
    <n v="70.665490587448801"/>
    <n v="63.240362955398098"/>
    <n v="37.4324648622284"/>
    <n v="70.702198548114694"/>
    <x v="288"/>
    <x v="0"/>
    <x v="0"/>
    <x v="0"/>
    <x v="0"/>
    <x v="0"/>
    <x v="1"/>
    <n v="89.233832430787402"/>
    <n v="126.985945743507"/>
    <n v="0"/>
    <n v="0"/>
    <n v="0"/>
    <n v="0"/>
    <n v="0"/>
    <n v="0"/>
    <n v="0"/>
    <n v="0"/>
  </r>
  <r>
    <n v="2112"/>
    <n v="5"/>
    <n v="6.8605927552140497E-2"/>
    <n v="0"/>
    <n v="2"/>
    <n v="1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3"/>
    <n v="0"/>
    <n v="0"/>
    <n v="3"/>
    <n v="3"/>
    <n v="5"/>
    <n v="4"/>
    <n v="5"/>
    <n v="4"/>
    <n v="0"/>
    <n v="0"/>
    <n v="4"/>
    <n v="4"/>
    <n v="6"/>
    <n v="5"/>
    <n v="6"/>
    <n v="0"/>
    <n v="0"/>
    <n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2"/>
    <n v="0"/>
    <n v="0"/>
    <n v="2"/>
    <n v="0"/>
    <x v="289"/>
    <n v="3940.0817309221202"/>
    <n v="194.702869372989"/>
    <n v="309.04305353478401"/>
    <n v="312.43223894220603"/>
    <n v="229.55757797101401"/>
    <n v="533.56331814236"/>
    <n v="228.846472660198"/>
    <n v="280.05814335302102"/>
    <n v="314.71067315471203"/>
    <n v="452.18206349640701"/>
    <n v="462.55372611658902"/>
    <n v="544.47270962104403"/>
    <n v="475.87869885695102"/>
    <n v="418.25834754982702"/>
    <n v="326.56172313383797"/>
    <n v="232.32531675344799"/>
    <n v="42.9938074062973"/>
    <n v="119.78939670165001"/>
    <n v="52.860911784185099"/>
    <n v="71.239027045760594"/>
    <x v="289"/>
    <x v="0"/>
    <x v="0"/>
    <x v="0"/>
    <x v="0"/>
    <x v="149"/>
    <x v="165"/>
    <n v="0"/>
    <n v="0"/>
    <n v="0"/>
    <n v="0"/>
    <n v="0"/>
    <n v="21.013758388471199"/>
    <n v="0"/>
    <n v="0"/>
    <n v="0"/>
    <n v="0"/>
  </r>
  <r>
    <n v="2113"/>
    <n v="2"/>
    <n v="2.7442371020856199E-2"/>
    <n v="0"/>
    <n v="0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1"/>
    <n v="1"/>
    <n v="1"/>
    <n v="1"/>
    <n v="3"/>
    <n v="2"/>
    <n v="0"/>
    <n v="0"/>
    <n v="2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x v="290"/>
    <n v="2363.9613573546699"/>
    <n v="135.209761219786"/>
    <n v="158.97807310548799"/>
    <n v="216.407377767387"/>
    <n v="231.51475392994499"/>
    <n v="223.04455629561801"/>
    <n v="161.16344287620501"/>
    <n v="220.59408745779299"/>
    <n v="156.23182872677799"/>
    <n v="164.358644310519"/>
    <n v="291.498419195792"/>
    <n v="327.994667458587"/>
    <n v="339.90745986068202"/>
    <n v="247.653497242751"/>
    <n v="182.837397610496"/>
    <n v="115.370243015239"/>
    <n v="121.959637921344"/>
    <n v="57.407206100736197"/>
    <n v="95.005236959056504"/>
    <n v="68.577542567419798"/>
    <x v="290"/>
    <x v="0"/>
    <x v="0"/>
    <x v="0"/>
    <x v="0"/>
    <x v="0"/>
    <x v="1"/>
    <n v="45.3321306805801"/>
    <n v="0"/>
    <n v="60.842555874987802"/>
    <n v="0"/>
    <n v="0"/>
    <n v="0"/>
    <n v="0"/>
    <n v="0"/>
    <n v="0"/>
    <n v="0"/>
  </r>
  <r>
    <n v="2114"/>
    <n v="4"/>
    <n v="5.4884742041712398E-2"/>
    <n v="0"/>
    <n v="0"/>
    <n v="3"/>
    <n v="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4"/>
    <n v="0"/>
    <n v="0"/>
    <n v="4"/>
    <n v="4"/>
    <n v="4"/>
    <n v="7"/>
    <n v="5"/>
    <n v="2"/>
    <n v="0"/>
    <n v="0"/>
    <n v="2"/>
    <n v="2"/>
    <n v="2"/>
    <n v="5"/>
    <n v="3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x v="291"/>
    <n v="1130.9627094288701"/>
    <n v="64.761955979268095"/>
    <n v="75.869724828812394"/>
    <n v="103.623534429714"/>
    <n v="110.099292641932"/>
    <n v="107.31899157772899"/>
    <n v="76.994655147947"/>
    <n v="105.78329138600201"/>
    <n v="75.076237206154104"/>
    <n v="78.882448991726307"/>
    <n v="139.463491295246"/>
    <n v="156.75201976135699"/>
    <n v="162.50782404905101"/>
    <n v="118.08445737172801"/>
    <n v="87.176717143078804"/>
    <n v="55.035210140944699"/>
    <n v="57.301846307638399"/>
    <n v="27.3838618534243"/>
    <n v="44.665586745286902"/>
    <n v="68.6771713161381"/>
    <x v="291"/>
    <x v="0"/>
    <x v="0"/>
    <x v="0"/>
    <x v="0"/>
    <x v="0"/>
    <x v="1"/>
    <n v="94.532887651511203"/>
    <n v="0"/>
    <n v="126.77091200666"/>
    <n v="0"/>
    <n v="63.795031255254202"/>
    <n v="0"/>
    <n v="0"/>
    <n v="0"/>
    <n v="0"/>
    <n v="0"/>
  </r>
  <r>
    <n v="2115"/>
    <n v="4"/>
    <n v="5.4884742041712398E-2"/>
    <n v="0"/>
    <n v="2"/>
    <n v="2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3"/>
    <n v="0"/>
    <n v="0"/>
    <n v="3"/>
    <n v="3"/>
    <n v="5"/>
    <n v="5"/>
    <n v="3"/>
    <n v="1"/>
    <n v="0"/>
    <n v="0"/>
    <n v="1"/>
    <n v="1"/>
    <n v="3"/>
    <n v="3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2"/>
    <n v="5265.44129136225"/>
    <n v="348.37572139604703"/>
    <n v="467.95675153789"/>
    <n v="532.22715935461599"/>
    <n v="509.02887066782301"/>
    <n v="429.28273895864299"/>
    <n v="439.30341790538"/>
    <n v="363.81794348510402"/>
    <n v="488.67987481598698"/>
    <n v="473.37490230034899"/>
    <n v="648.82750012583494"/>
    <n v="507.20650994308301"/>
    <n v="774.91173722462395"/>
    <n v="631.00779593542302"/>
    <n v="626.92916721446602"/>
    <n v="386.40012463265299"/>
    <n v="187.31225304421801"/>
    <n v="128.74106941550301"/>
    <n v="436.19196731354901"/>
    <n v="62.836611330132598"/>
    <x v="292"/>
    <x v="0"/>
    <x v="0"/>
    <x v="0"/>
    <x v="0"/>
    <x v="150"/>
    <x v="166"/>
    <n v="0"/>
    <n v="0"/>
    <n v="21.124905336986298"/>
    <n v="15.412417010778"/>
    <n v="0"/>
    <n v="0"/>
    <n v="0"/>
    <n v="0"/>
    <n v="0"/>
    <n v="0"/>
  </r>
  <r>
    <n v="2116"/>
    <n v="6"/>
    <n v="8.2327113062568597E-2"/>
    <n v="0"/>
    <n v="2"/>
    <n v="0"/>
    <n v="4"/>
    <n v="0"/>
    <n v="0"/>
    <n v="0"/>
    <n v="0"/>
    <n v="0"/>
    <n v="1"/>
    <n v="0"/>
    <n v="2"/>
    <n v="0"/>
    <n v="1"/>
    <n v="0"/>
    <n v="1"/>
    <n v="0"/>
    <n v="0"/>
    <n v="0"/>
    <n v="0"/>
    <n v="0"/>
    <n v="0"/>
    <n v="3"/>
    <n v="0"/>
    <n v="1"/>
    <n v="4"/>
    <n v="4"/>
    <n v="6"/>
    <n v="4"/>
    <n v="8"/>
    <n v="2"/>
    <n v="0"/>
    <n v="1"/>
    <n v="3"/>
    <n v="3"/>
    <n v="5"/>
    <n v="3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"/>
    <n v="0"/>
    <x v="293"/>
    <n v="4980.6498113842399"/>
    <n v="471.57747030488099"/>
    <n v="373.51081541591498"/>
    <n v="462.05275132549099"/>
    <n v="513.109837147809"/>
    <n v="338.58092505580601"/>
    <n v="336.82420228116501"/>
    <n v="431.535708845334"/>
    <n v="404.43020015894501"/>
    <n v="493.235195556012"/>
    <n v="669.49947951899401"/>
    <n v="759.14747753625898"/>
    <n v="665.97834465186497"/>
    <n v="368.308440632052"/>
    <n v="423.59642804731999"/>
    <n v="308.85105958662899"/>
    <n v="161.359077215101"/>
    <n v="111.97252981451"/>
    <n v="144.33681448486399"/>
    <n v="66.963057937088806"/>
    <x v="293"/>
    <x v="0"/>
    <x v="0"/>
    <x v="0"/>
    <x v="0"/>
    <x v="0"/>
    <x v="167"/>
    <n v="0"/>
    <n v="49.452291129939901"/>
    <n v="0"/>
    <n v="14.936531402809401"/>
    <n v="0"/>
    <n v="15.0155032521777"/>
    <n v="0"/>
    <n v="0"/>
    <n v="0"/>
    <n v="0"/>
  </r>
  <r>
    <n v="2119"/>
    <n v="32"/>
    <n v="0.43907793633369901"/>
    <n v="6"/>
    <n v="10"/>
    <n v="11"/>
    <n v="5"/>
    <n v="0"/>
    <n v="0"/>
    <n v="0"/>
    <n v="2"/>
    <n v="3"/>
    <n v="2"/>
    <n v="5"/>
    <n v="2"/>
    <n v="5"/>
    <n v="1"/>
    <n v="3"/>
    <n v="2"/>
    <n v="0"/>
    <n v="0"/>
    <n v="0"/>
    <n v="0"/>
    <n v="0"/>
    <n v="0"/>
    <n v="18"/>
    <n v="2"/>
    <n v="0"/>
    <n v="22"/>
    <n v="28"/>
    <n v="32"/>
    <n v="33"/>
    <n v="27"/>
    <n v="11"/>
    <n v="2"/>
    <n v="0"/>
    <n v="14"/>
    <n v="20"/>
    <n v="24"/>
    <n v="25"/>
    <n v="19"/>
    <n v="7"/>
    <n v="2"/>
    <n v="3"/>
    <n v="1"/>
    <n v="1"/>
    <n v="4"/>
    <n v="1"/>
    <n v="1"/>
    <n v="2"/>
    <n v="0"/>
    <n v="2"/>
    <n v="1"/>
    <n v="1"/>
    <n v="1"/>
    <n v="1"/>
    <n v="4"/>
    <n v="0"/>
    <n v="0"/>
    <n v="1"/>
    <n v="0"/>
    <n v="0"/>
    <n v="3"/>
    <n v="0"/>
    <n v="0"/>
    <n v="2"/>
    <n v="0"/>
    <x v="294"/>
    <n v="9678.7921573254898"/>
    <n v="711.06806700581797"/>
    <n v="1037.51618663262"/>
    <n v="963.58501160772096"/>
    <n v="1018.08250376455"/>
    <n v="890.28216848143802"/>
    <n v="1065.31082591885"/>
    <n v="814.87358581381102"/>
    <n v="909.86953088970301"/>
    <n v="851.45555209375004"/>
    <n v="982.087168250275"/>
    <n v="1103.9315318802201"/>
    <n v="1117.54860786677"/>
    <n v="925.35068236612403"/>
    <n v="609.37086738104404"/>
    <n v="445.60248193021698"/>
    <n v="245.88835920595599"/>
    <n v="294.85903276343601"/>
    <n v="362.98856849475499"/>
    <n v="67.449576633891297"/>
    <x v="294"/>
    <x v="0"/>
    <x v="0"/>
    <x v="0"/>
    <x v="65"/>
    <x v="151"/>
    <x v="168"/>
    <n v="61.359210643777601"/>
    <n v="21.981173477084401"/>
    <n v="58.722971360100701"/>
    <n v="10.182395538082799"/>
    <n v="27.1755984258407"/>
    <n v="17.8963132871482"/>
    <n v="0"/>
    <n v="0"/>
    <n v="0"/>
    <n v="0"/>
  </r>
  <r>
    <n v="212"/>
    <n v="7"/>
    <n v="9.6048298572996696E-2"/>
    <n v="1"/>
    <n v="1"/>
    <n v="2"/>
    <n v="3"/>
    <n v="0"/>
    <n v="0"/>
    <n v="0"/>
    <n v="1"/>
    <n v="0"/>
    <n v="1"/>
    <n v="0"/>
    <n v="1"/>
    <n v="1"/>
    <n v="1"/>
    <n v="2"/>
    <n v="0"/>
    <n v="0"/>
    <n v="0"/>
    <n v="0"/>
    <n v="0"/>
    <n v="0"/>
    <n v="0"/>
    <n v="2"/>
    <n v="0"/>
    <n v="1"/>
    <n v="3"/>
    <n v="4"/>
    <n v="4"/>
    <n v="5"/>
    <n v="6"/>
    <n v="3"/>
    <n v="0"/>
    <n v="1"/>
    <n v="4"/>
    <n v="5"/>
    <n v="5"/>
    <n v="6"/>
    <n v="7"/>
    <n v="1"/>
    <n v="0"/>
    <n v="1"/>
    <n v="0"/>
    <n v="0"/>
    <n v="2"/>
    <n v="1"/>
    <n v="0"/>
    <n v="0"/>
    <n v="1"/>
    <n v="1"/>
    <n v="1"/>
    <n v="1"/>
    <n v="1"/>
    <n v="1"/>
    <n v="0"/>
    <n v="0"/>
    <n v="0"/>
    <n v="1"/>
    <n v="0"/>
    <n v="0"/>
    <n v="1"/>
    <n v="0"/>
    <n v="1"/>
    <n v="1"/>
    <n v="0"/>
    <x v="295"/>
    <n v="6489.3959956945"/>
    <n v="560.76260000407206"/>
    <n v="307.00613755268199"/>
    <n v="570.79440058439002"/>
    <n v="503.11478500831998"/>
    <n v="396.44099588880101"/>
    <n v="868.56546625644"/>
    <n v="1135.29930445014"/>
    <n v="827.736672599602"/>
    <n v="537.67205249236497"/>
    <n v="610.86581049460301"/>
    <n v="628.81382163047601"/>
    <n v="521.51416814244999"/>
    <n v="459.372918731293"/>
    <n v="568.17116795345703"/>
    <n v="346.61356975447302"/>
    <n v="155.074237414653"/>
    <n v="225.93944160453299"/>
    <n v="258.26653131066598"/>
    <n v="68.438931810984698"/>
    <x v="295"/>
    <x v="0"/>
    <x v="0"/>
    <x v="0"/>
    <x v="66"/>
    <x v="0"/>
    <x v="169"/>
    <n v="0"/>
    <n v="12.0811368289312"/>
    <n v="18.598697763153702"/>
    <n v="16.370207381394"/>
    <n v="31.8059166513567"/>
    <n v="0"/>
    <n v="0"/>
    <n v="0"/>
    <n v="0"/>
    <n v="0"/>
  </r>
  <r>
    <n v="2120"/>
    <n v="1"/>
    <n v="1.3721185510428099E-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296"/>
    <n v="2169.6483941091401"/>
    <n v="197.39871736330301"/>
    <n v="189.895202461172"/>
    <n v="224.33451163631301"/>
    <n v="179.43302393952001"/>
    <n v="173.34125412239001"/>
    <n v="172.57432419307901"/>
    <n v="340.49350142974498"/>
    <n v="148.98360920872301"/>
    <n v="135.23496924012201"/>
    <n v="227.969515849272"/>
    <n v="262.60065049206997"/>
    <n v="262.918082003991"/>
    <n v="266.09946363022402"/>
    <n v="169.39966877597399"/>
    <n v="117.692609816223"/>
    <n v="108.955610369369"/>
    <n v="64.5471956548989"/>
    <n v="37.210500879162097"/>
    <n v="66.166327103810104"/>
    <x v="296"/>
    <x v="4"/>
    <x v="0"/>
    <x v="0"/>
    <x v="0"/>
    <x v="0"/>
    <x v="1"/>
    <n v="0"/>
    <n v="0"/>
    <n v="0"/>
    <n v="0"/>
    <n v="0"/>
    <n v="0"/>
    <n v="0"/>
    <n v="0"/>
    <n v="0"/>
    <n v="0"/>
  </r>
  <r>
    <n v="2121"/>
    <n v="10"/>
    <n v="0.13721185510428099"/>
    <n v="0"/>
    <n v="1"/>
    <n v="5"/>
    <n v="4"/>
    <n v="0"/>
    <n v="0"/>
    <n v="0"/>
    <n v="0"/>
    <n v="1"/>
    <n v="2"/>
    <n v="1"/>
    <n v="1"/>
    <n v="1"/>
    <n v="0"/>
    <n v="1"/>
    <n v="1"/>
    <n v="0"/>
    <n v="0"/>
    <n v="0"/>
    <n v="0"/>
    <n v="0"/>
    <n v="0"/>
    <n v="4"/>
    <n v="1"/>
    <n v="1"/>
    <n v="6"/>
    <n v="6"/>
    <n v="7"/>
    <n v="11"/>
    <n v="10"/>
    <n v="4"/>
    <n v="0"/>
    <n v="1"/>
    <n v="5"/>
    <n v="5"/>
    <n v="6"/>
    <n v="10"/>
    <n v="9"/>
    <n v="2"/>
    <n v="0"/>
    <n v="0"/>
    <n v="2"/>
    <n v="0"/>
    <n v="1"/>
    <n v="0"/>
    <n v="0"/>
    <n v="0"/>
    <n v="1"/>
    <n v="1"/>
    <n v="1"/>
    <n v="1"/>
    <n v="1"/>
    <n v="1"/>
    <n v="0"/>
    <n v="0"/>
    <n v="0"/>
    <n v="0"/>
    <n v="0"/>
    <n v="0"/>
    <n v="2"/>
    <n v="0"/>
    <n v="0"/>
    <n v="0"/>
    <n v="0"/>
    <x v="297"/>
    <n v="4668.4873461981397"/>
    <n v="353.66818152173101"/>
    <n v="298.41220614064002"/>
    <n v="409.87003774576402"/>
    <n v="367.34287300558498"/>
    <n v="369.08054924147098"/>
    <n v="618.935920890592"/>
    <n v="325.94158072202799"/>
    <n v="405.64401813693303"/>
    <n v="527.10440153944796"/>
    <n v="660.18224971690097"/>
    <n v="499.46836379917499"/>
    <n v="588.01773187199797"/>
    <n v="306.76965727400699"/>
    <n v="225.057854444924"/>
    <n v="150.57203175891601"/>
    <n v="149.193021739513"/>
    <n v="48.800787499391703"/>
    <n v="139.04758155946499"/>
    <n v="72.457059332348095"/>
    <x v="297"/>
    <x v="0"/>
    <x v="0"/>
    <x v="0"/>
    <x v="0"/>
    <x v="152"/>
    <x v="170"/>
    <n v="30.6803445508484"/>
    <n v="24.652156947681899"/>
    <n v="18.971573697343899"/>
    <n v="0"/>
    <n v="20.021288083064199"/>
    <n v="17.0062898752462"/>
    <n v="0"/>
    <n v="0"/>
    <n v="0"/>
    <n v="0"/>
  </r>
  <r>
    <n v="2122"/>
    <n v="7"/>
    <n v="9.6048298572996696E-2"/>
    <n v="1"/>
    <n v="0"/>
    <n v="2"/>
    <n v="4"/>
    <n v="0"/>
    <n v="0"/>
    <n v="0"/>
    <n v="0"/>
    <n v="1"/>
    <n v="1"/>
    <n v="1"/>
    <n v="2"/>
    <n v="0"/>
    <n v="1"/>
    <n v="0"/>
    <n v="0"/>
    <n v="0"/>
    <n v="0"/>
    <n v="0"/>
    <n v="0"/>
    <n v="0"/>
    <n v="0"/>
    <n v="6"/>
    <n v="0"/>
    <n v="0"/>
    <n v="6"/>
    <n v="7"/>
    <n v="6"/>
    <n v="8"/>
    <n v="10"/>
    <n v="3"/>
    <n v="0"/>
    <n v="1"/>
    <n v="4"/>
    <n v="5"/>
    <n v="4"/>
    <n v="6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4"/>
    <n v="0"/>
    <n v="0"/>
    <n v="2"/>
    <n v="0"/>
    <x v="298"/>
    <n v="4626.9636765586802"/>
    <n v="154.470304907328"/>
    <n v="318.203901935396"/>
    <n v="460.722582348473"/>
    <n v="536.19218590354501"/>
    <n v="413.93997222323998"/>
    <n v="276.17532588588398"/>
    <n v="189.351326436759"/>
    <n v="332.13264740812099"/>
    <n v="513.40570579160203"/>
    <n v="550.40937766734498"/>
    <n v="594.791961008567"/>
    <n v="696.34539528713196"/>
    <n v="524.21977894648398"/>
    <n v="365.91502684791499"/>
    <n v="344.233114301662"/>
    <n v="153.52315313416199"/>
    <n v="82.807742292384305"/>
    <n v="44.0176693102675"/>
    <n v="70.631423572969794"/>
    <x v="298"/>
    <x v="0"/>
    <x v="0"/>
    <x v="0"/>
    <x v="0"/>
    <x v="153"/>
    <x v="171"/>
    <n v="52.811882484170901"/>
    <n v="60.216904770051798"/>
    <n v="0"/>
    <n v="18.1682951013305"/>
    <n v="0"/>
    <n v="0"/>
    <n v="0"/>
    <n v="0"/>
    <n v="0"/>
    <n v="0"/>
  </r>
  <r>
    <n v="2123"/>
    <n v="5"/>
    <n v="6.8605927552140497E-2"/>
    <n v="2"/>
    <n v="1"/>
    <n v="1"/>
    <n v="1"/>
    <n v="0"/>
    <n v="0"/>
    <n v="0"/>
    <n v="0"/>
    <n v="0"/>
    <n v="2"/>
    <n v="0"/>
    <n v="0"/>
    <n v="1"/>
    <n v="0"/>
    <n v="0"/>
    <n v="1"/>
    <n v="0"/>
    <n v="0"/>
    <n v="0"/>
    <n v="0"/>
    <n v="0"/>
    <n v="0"/>
    <n v="3"/>
    <n v="0"/>
    <n v="0"/>
    <n v="3"/>
    <n v="5"/>
    <n v="4"/>
    <n v="4"/>
    <n v="4"/>
    <n v="5"/>
    <n v="0"/>
    <n v="0"/>
    <n v="5"/>
    <n v="7"/>
    <n v="6"/>
    <n v="6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  <n v="1"/>
    <n v="0"/>
    <n v="0"/>
    <n v="1"/>
    <n v="0"/>
    <x v="299"/>
    <n v="2693.30648518011"/>
    <n v="112.611705572696"/>
    <n v="5.5676442803623596"/>
    <n v="165.18286605148799"/>
    <n v="313.77435865967198"/>
    <n v="344.810308117354"/>
    <n v="231.964114064764"/>
    <n v="139.80228578211299"/>
    <n v="87.032901451421594"/>
    <n v="67.071282223212606"/>
    <n v="350.29679618308802"/>
    <n v="378.585035569745"/>
    <n v="336.27413610720498"/>
    <n v="443.69526702153598"/>
    <n v="467.74696887066"/>
    <n v="355.322687622567"/>
    <n v="351.82598848993098"/>
    <n v="285.94999738744099"/>
    <n v="344.990364525144"/>
    <n v="56.315814612495501"/>
    <x v="299"/>
    <x v="0"/>
    <x v="0"/>
    <x v="0"/>
    <x v="0"/>
    <x v="0"/>
    <x v="172"/>
    <n v="0"/>
    <n v="0"/>
    <n v="149.095107004516"/>
    <n v="0"/>
    <n v="0"/>
    <n v="29.737642376433001"/>
    <n v="0"/>
    <n v="0"/>
    <n v="0"/>
    <n v="0"/>
  </r>
  <r>
    <n v="214"/>
    <n v="3"/>
    <n v="4.1163556531284298E-2"/>
    <n v="1"/>
    <n v="0"/>
    <n v="0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3"/>
    <n v="0"/>
    <n v="0"/>
    <n v="3"/>
    <n v="4"/>
    <n v="3"/>
    <n v="3"/>
    <n v="5"/>
    <n v="3"/>
    <n v="0"/>
    <n v="0"/>
    <n v="3"/>
    <n v="4"/>
    <n v="3"/>
    <n v="3"/>
    <n v="5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2"/>
    <n v="0"/>
    <n v="0"/>
    <n v="2"/>
    <n v="0"/>
    <x v="300"/>
    <n v="4917.6139256571696"/>
    <n v="438.62067335834701"/>
    <n v="484.45725162890602"/>
    <n v="360.919215203205"/>
    <n v="766.71141476338005"/>
    <n v="284.28860339581502"/>
    <n v="156.63730288125601"/>
    <n v="366.29451412744902"/>
    <n v="502.73910640209698"/>
    <n v="377.71013234326"/>
    <n v="565.37318701659603"/>
    <n v="963.42593652029097"/>
    <n v="458.79924190263398"/>
    <n v="475.63448630438899"/>
    <n v="251.290108624346"/>
    <n v="250.61560430597899"/>
    <n v="293.78321105935601"/>
    <n v="312.216936315297"/>
    <n v="320.31167710355697"/>
    <n v="64.452482242635099"/>
    <x v="300"/>
    <x v="0"/>
    <x v="0"/>
    <x v="0"/>
    <x v="0"/>
    <x v="0"/>
    <x v="173"/>
    <n v="0"/>
    <n v="0"/>
    <n v="0"/>
    <n v="17.687432353785201"/>
    <n v="0"/>
    <n v="0"/>
    <n v="0"/>
    <n v="0"/>
    <n v="0"/>
    <n v="0"/>
  </r>
  <r>
    <n v="215"/>
    <n v="6"/>
    <n v="8.2327113062568597E-2"/>
    <n v="1"/>
    <n v="1"/>
    <n v="2"/>
    <n v="2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2"/>
    <n v="2"/>
    <n v="1"/>
    <n v="5"/>
    <n v="6"/>
    <n v="6"/>
    <n v="7"/>
    <n v="7"/>
    <n v="1"/>
    <n v="2"/>
    <n v="1"/>
    <n v="4"/>
    <n v="5"/>
    <n v="5"/>
    <n v="6"/>
    <n v="6"/>
    <n v="1"/>
    <n v="0"/>
    <n v="1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1"/>
    <n v="1"/>
    <n v="0"/>
    <n v="1"/>
    <n v="1"/>
    <x v="301"/>
    <n v="18830.308808632999"/>
    <n v="1576.2810688386301"/>
    <n v="1961.5530173545601"/>
    <n v="1515.4841771676699"/>
    <n v="1464.56098547947"/>
    <n v="1567.6500082407699"/>
    <n v="1815.4514465791401"/>
    <n v="1853.5611299171501"/>
    <n v="1938.1156938752799"/>
    <n v="1933.8779787363501"/>
    <n v="2385.1963945600601"/>
    <n v="2113.2702124879902"/>
    <n v="2130.22614874181"/>
    <n v="1628.39881001496"/>
    <n v="1373.7155954780801"/>
    <n v="1120.60224058226"/>
    <n v="908.60713106163098"/>
    <n v="622.59866426583699"/>
    <n v="492.93896394626199"/>
    <n v="66.299025984324899"/>
    <x v="301"/>
    <x v="0"/>
    <x v="0"/>
    <x v="0"/>
    <x v="0"/>
    <x v="0"/>
    <x v="1"/>
    <n v="0"/>
    <n v="0"/>
    <n v="5.1709570665540499"/>
    <n v="0"/>
    <n v="4.7320025337539899"/>
    <n v="4.6943372683254196"/>
    <n v="0"/>
    <n v="0"/>
    <n v="0"/>
    <n v="0"/>
  </r>
  <r>
    <n v="216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2"/>
    <n v="3022.7902734293498"/>
    <n v="227.12800679948199"/>
    <n v="399.072406787869"/>
    <n v="476.69853272784701"/>
    <n v="255.34061258116299"/>
    <n v="104.792303459671"/>
    <n v="148.188547300148"/>
    <n v="201.040010078292"/>
    <n v="311.24799727749502"/>
    <n v="398.61398828827998"/>
    <n v="423.31396237762198"/>
    <n v="310.32733904266701"/>
    <n v="478.244780609815"/>
    <n v="391.68073241419398"/>
    <n v="348.92231558631801"/>
    <n v="336.94146129117303"/>
    <n v="307.42165381889703"/>
    <n v="184.55906678599001"/>
    <n v="187.228563831424"/>
    <n v="55.052288165108898"/>
    <x v="302"/>
    <x v="0"/>
    <x v="0"/>
    <x v="0"/>
    <x v="0"/>
    <x v="0"/>
    <x v="1"/>
    <n v="0"/>
    <n v="0"/>
    <n v="0"/>
    <n v="0"/>
    <n v="0"/>
    <n v="20.909794325928399"/>
    <n v="0"/>
    <n v="0"/>
    <n v="0"/>
    <n v="0"/>
  </r>
  <r>
    <n v="217"/>
    <n v="10"/>
    <n v="0.13721185510428099"/>
    <n v="1"/>
    <n v="3"/>
    <n v="4"/>
    <n v="2"/>
    <n v="0"/>
    <n v="0"/>
    <n v="0"/>
    <n v="0"/>
    <n v="0"/>
    <n v="0"/>
    <n v="3"/>
    <n v="1"/>
    <n v="0"/>
    <n v="3"/>
    <n v="1"/>
    <n v="0"/>
    <n v="0"/>
    <n v="0"/>
    <n v="0"/>
    <n v="0"/>
    <n v="0"/>
    <n v="0"/>
    <n v="5"/>
    <n v="0"/>
    <n v="1"/>
    <n v="7"/>
    <n v="8"/>
    <n v="10"/>
    <n v="11"/>
    <n v="9"/>
    <n v="6"/>
    <n v="0"/>
    <n v="1"/>
    <n v="8"/>
    <n v="9"/>
    <n v="11"/>
    <n v="12"/>
    <n v="10"/>
    <n v="1"/>
    <n v="0"/>
    <n v="0"/>
    <n v="1"/>
    <n v="0"/>
    <n v="5"/>
    <n v="1"/>
    <n v="2"/>
    <n v="0"/>
    <n v="2"/>
    <n v="0"/>
    <n v="0"/>
    <n v="0"/>
    <n v="0"/>
    <n v="0"/>
    <n v="1"/>
    <n v="0"/>
    <n v="0"/>
    <n v="1"/>
    <n v="0"/>
    <n v="0"/>
    <n v="2"/>
    <n v="0"/>
    <n v="0"/>
    <n v="2"/>
    <n v="0"/>
    <x v="303"/>
    <n v="21560.081900946701"/>
    <n v="1562.33351767255"/>
    <n v="2339.3005834534001"/>
    <n v="2176.8140995663498"/>
    <n v="2085.1026538047399"/>
    <n v="1914.2864190615301"/>
    <n v="1430.7779656729299"/>
    <n v="1765.3808005806"/>
    <n v="2085.6116598506101"/>
    <n v="2269.9059356634398"/>
    <n v="2445.2874032865102"/>
    <n v="2698.2031664986398"/>
    <n v="2566.0274028097701"/>
    <n v="2299.4984937178901"/>
    <n v="1666.92092678378"/>
    <n v="1140.8603209807"/>
    <n v="787.07316133778102"/>
    <n v="804.370796740027"/>
    <n v="1030.0889219856799"/>
    <n v="65.199538716026595"/>
    <x v="303"/>
    <x v="0"/>
    <x v="0"/>
    <x v="0"/>
    <x v="0"/>
    <x v="0"/>
    <x v="1"/>
    <n v="16.993500773393201"/>
    <n v="4.7947564700114302"/>
    <n v="0"/>
    <n v="12.2684965209731"/>
    <n v="3.7061701372831202"/>
    <n v="0"/>
    <n v="0"/>
    <n v="0"/>
    <n v="0"/>
    <n v="0"/>
  </r>
  <r>
    <n v="218"/>
    <n v="4"/>
    <n v="5.4884742041712398E-2"/>
    <n v="1"/>
    <n v="3"/>
    <n v="0"/>
    <n v="0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1"/>
    <n v="0"/>
    <n v="0"/>
    <n v="1"/>
    <n v="2"/>
    <n v="4"/>
    <n v="1"/>
    <n v="1"/>
    <n v="2"/>
    <n v="0"/>
    <n v="0"/>
    <n v="2"/>
    <n v="3"/>
    <n v="5"/>
    <n v="2"/>
    <n v="2"/>
    <n v="4"/>
    <n v="1"/>
    <n v="3"/>
    <n v="0"/>
    <n v="0"/>
    <n v="3"/>
    <n v="1"/>
    <n v="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304"/>
    <n v="10026.659714211401"/>
    <n v="1060.13654119185"/>
    <n v="461.21481755700103"/>
    <n v="633.27562285820795"/>
    <n v="669.12311687166903"/>
    <n v="955.457219632739"/>
    <n v="1386.2023696466599"/>
    <n v="1328.39546394069"/>
    <n v="1382.9194638046799"/>
    <n v="694.65361565811804"/>
    <n v="974.79371344708704"/>
    <n v="1009.43777036831"/>
    <n v="987.21869528639002"/>
    <n v="638.45828555504397"/>
    <n v="544.07022088466397"/>
    <n v="373.73548584025002"/>
    <n v="457.57824933181098"/>
    <n v="359.330860367838"/>
    <n v="332.53373671792099"/>
    <n v="70.369757585732003"/>
    <x v="304"/>
    <x v="0"/>
    <x v="0"/>
    <x v="0"/>
    <x v="0"/>
    <x v="0"/>
    <x v="1"/>
    <n v="0"/>
    <n v="7.2310790770765898"/>
    <n v="0"/>
    <n v="20.517161450780801"/>
    <n v="9.90650468364319"/>
    <n v="0"/>
    <n v="0"/>
    <n v="0"/>
    <n v="0"/>
    <n v="0"/>
  </r>
  <r>
    <n v="219"/>
    <n v="12"/>
    <n v="0.164654226125137"/>
    <n v="3"/>
    <n v="4"/>
    <n v="2"/>
    <n v="3"/>
    <n v="0"/>
    <n v="0"/>
    <n v="0"/>
    <n v="0"/>
    <n v="1"/>
    <n v="1"/>
    <n v="1"/>
    <n v="1"/>
    <n v="2"/>
    <n v="1"/>
    <n v="1"/>
    <n v="0"/>
    <n v="1"/>
    <n v="0"/>
    <n v="0"/>
    <n v="0"/>
    <n v="0"/>
    <n v="0"/>
    <n v="3"/>
    <n v="1"/>
    <n v="0"/>
    <n v="6"/>
    <n v="9"/>
    <n v="10"/>
    <n v="8"/>
    <n v="9"/>
    <n v="7"/>
    <n v="1"/>
    <n v="1"/>
    <n v="11"/>
    <n v="14"/>
    <n v="15"/>
    <n v="13"/>
    <n v="14"/>
    <n v="0"/>
    <n v="0"/>
    <n v="0"/>
    <n v="0"/>
    <n v="0"/>
    <n v="6"/>
    <n v="2"/>
    <n v="3"/>
    <n v="0"/>
    <n v="1"/>
    <n v="0"/>
    <n v="0"/>
    <n v="0"/>
    <n v="0"/>
    <n v="0"/>
    <n v="0"/>
    <n v="0"/>
    <n v="0"/>
    <n v="2"/>
    <n v="0"/>
    <n v="0"/>
    <n v="1"/>
    <n v="0"/>
    <n v="0"/>
    <n v="1"/>
    <n v="0"/>
    <x v="305"/>
    <n v="22428.4915048492"/>
    <n v="1961.2870598642901"/>
    <n v="1946.5763341655099"/>
    <n v="1274.89173506564"/>
    <n v="1637.9488904964601"/>
    <n v="1290.1933287076599"/>
    <n v="1752.36794176128"/>
    <n v="2471.7289013469599"/>
    <n v="2907.8816935481"/>
    <n v="2530.2788053661102"/>
    <n v="2743.24379605063"/>
    <n v="2241.5957019860798"/>
    <n v="2419.5393644088599"/>
    <n v="2433.7130811770598"/>
    <n v="2182.0693172955398"/>
    <n v="2261.2778571871299"/>
    <n v="1697.9078028807501"/>
    <n v="1251.1971355979699"/>
    <n v="1568.89430158498"/>
    <n v="61.325953768472502"/>
    <x v="305"/>
    <x v="0"/>
    <x v="0"/>
    <x v="0"/>
    <x v="0"/>
    <x v="154"/>
    <x v="174"/>
    <n v="4.0457511317485304"/>
    <n v="3.4389294523871499"/>
    <n v="7.9042672916458203"/>
    <n v="3.6453194624541601"/>
    <n v="4.4611077685150304"/>
    <n v="0"/>
    <n v="4.1089477955895797"/>
    <n v="0"/>
    <n v="0"/>
    <n v="0"/>
  </r>
  <r>
    <n v="220"/>
    <n v="3"/>
    <n v="4.1163556531284298E-2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1"/>
    <n v="2"/>
    <n v="3"/>
    <n v="3"/>
    <n v="3"/>
    <n v="2"/>
    <n v="2"/>
    <n v="0"/>
    <n v="0"/>
    <n v="2"/>
    <n v="3"/>
    <n v="3"/>
    <n v="3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306"/>
    <n v="6784.1946172899698"/>
    <n v="383.69474159217799"/>
    <n v="704.00694625526296"/>
    <n v="796.100477293415"/>
    <n v="806.88466967127999"/>
    <n v="537.93181652807198"/>
    <n v="398.09895176198597"/>
    <n v="375.61013320500803"/>
    <n v="518.631606501389"/>
    <n v="583.10754893849901"/>
    <n v="812.80786422053302"/>
    <n v="1058.7536400277299"/>
    <n v="893.94850122839705"/>
    <n v="798.419885207074"/>
    <n v="584.37586745788599"/>
    <n v="695.51411395252603"/>
    <n v="448.21528909943203"/>
    <n v="224.06067919541201"/>
    <n v="330.00123007824601"/>
    <n v="61.955187526873097"/>
    <x v="306"/>
    <x v="0"/>
    <x v="0"/>
    <x v="0"/>
    <x v="0"/>
    <x v="0"/>
    <x v="175"/>
    <n v="0"/>
    <n v="0"/>
    <n v="0"/>
    <n v="0"/>
    <n v="0"/>
    <n v="0"/>
    <n v="0"/>
    <n v="0"/>
    <n v="0"/>
    <n v="0"/>
  </r>
  <r>
    <n v="221"/>
    <n v="26"/>
    <n v="0.356750823271131"/>
    <n v="5"/>
    <n v="3"/>
    <n v="6"/>
    <n v="12"/>
    <n v="0"/>
    <n v="0"/>
    <n v="0"/>
    <n v="0"/>
    <n v="2"/>
    <n v="6"/>
    <n v="3"/>
    <n v="3"/>
    <n v="1"/>
    <n v="0"/>
    <n v="2"/>
    <n v="3"/>
    <n v="0"/>
    <n v="0"/>
    <n v="0"/>
    <n v="0"/>
    <n v="0"/>
    <n v="0"/>
    <n v="10"/>
    <n v="1"/>
    <n v="4"/>
    <n v="15"/>
    <n v="20"/>
    <n v="18"/>
    <n v="21"/>
    <n v="27"/>
    <n v="11"/>
    <n v="1"/>
    <n v="4"/>
    <n v="16"/>
    <n v="21"/>
    <n v="19"/>
    <n v="22"/>
    <n v="28"/>
    <n v="3"/>
    <n v="0"/>
    <n v="0"/>
    <n v="1"/>
    <n v="2"/>
    <n v="6"/>
    <n v="4"/>
    <n v="2"/>
    <n v="0"/>
    <n v="0"/>
    <n v="2"/>
    <n v="1"/>
    <n v="1"/>
    <n v="1"/>
    <n v="1"/>
    <n v="1"/>
    <n v="0"/>
    <n v="0"/>
    <n v="3"/>
    <n v="0"/>
    <n v="3"/>
    <n v="5"/>
    <n v="0"/>
    <n v="3"/>
    <n v="5"/>
    <n v="0"/>
    <x v="307"/>
    <n v="22331.1262641147"/>
    <n v="2093.0195816427199"/>
    <n v="1977.5765032822901"/>
    <n v="2029.3721797786"/>
    <n v="2099.0699980227801"/>
    <n v="1981.47624702604"/>
    <n v="2354.8104555391401"/>
    <n v="2771.9786854048202"/>
    <n v="2746.2999728609402"/>
    <n v="1964.9021827041099"/>
    <n v="2218.4921970339801"/>
    <n v="2184.22439000552"/>
    <n v="2183.1154284189101"/>
    <n v="1826.7567070984201"/>
    <n v="1183.4664224098501"/>
    <n v="921.97477244606705"/>
    <n v="505.95084995729002"/>
    <n v="382.62251553016398"/>
    <n v="570.61131877307901"/>
    <n v="69.794103646988702"/>
    <x v="307"/>
    <x v="0"/>
    <x v="0"/>
    <x v="0"/>
    <x v="0"/>
    <x v="155"/>
    <x v="176"/>
    <n v="10.8225940401193"/>
    <n v="10.923788477756"/>
    <n v="5.0893118690712296"/>
    <n v="0"/>
    <n v="9.1565683871653203"/>
    <n v="13.7418295017626"/>
    <n v="0"/>
    <n v="0"/>
    <n v="0"/>
    <n v="0"/>
  </r>
  <r>
    <n v="222"/>
    <n v="3"/>
    <n v="4.1163556531284298E-2"/>
    <n v="1"/>
    <n v="1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2"/>
    <n v="2"/>
    <n v="2"/>
    <n v="1"/>
    <n v="3"/>
    <n v="0"/>
    <n v="0"/>
    <n v="3"/>
    <n v="4"/>
    <n v="4"/>
    <n v="4"/>
    <n v="3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08"/>
    <n v="7132.2691944929102"/>
    <n v="895.28535132853699"/>
    <n v="1080.17004713147"/>
    <n v="1039.5838467778201"/>
    <n v="751.25969587612099"/>
    <n v="531.313202550347"/>
    <n v="225.098132937683"/>
    <n v="476.45886559391499"/>
    <n v="805.28304186979005"/>
    <n v="840.12255083674199"/>
    <n v="839.58466777416504"/>
    <n v="1114.8480101802199"/>
    <n v="818.87303119371597"/>
    <n v="729.42799568020598"/>
    <n v="474.43911099048501"/>
    <n v="280.63635120325102"/>
    <n v="220.53186787355301"/>
    <n v="225.04038027853699"/>
    <n v="402.23651948733999"/>
    <n v="60.699168048259899"/>
    <x v="308"/>
    <x v="0"/>
    <x v="0"/>
    <x v="0"/>
    <x v="0"/>
    <x v="0"/>
    <x v="1"/>
    <n v="0"/>
    <n v="0"/>
    <n v="0"/>
    <n v="0"/>
    <n v="8.9698325768940101"/>
    <n v="12.2119054103204"/>
    <n v="0"/>
    <n v="0"/>
    <n v="0"/>
    <n v="0"/>
  </r>
  <r>
    <n v="223"/>
    <n v="22"/>
    <n v="0.30186608122941799"/>
    <n v="4"/>
    <n v="1"/>
    <n v="7"/>
    <n v="10"/>
    <n v="0"/>
    <n v="0"/>
    <n v="0"/>
    <n v="1"/>
    <n v="0"/>
    <n v="4"/>
    <n v="1"/>
    <n v="2"/>
    <n v="1"/>
    <n v="4"/>
    <n v="2"/>
    <n v="2"/>
    <n v="0"/>
    <n v="0"/>
    <n v="0"/>
    <n v="0"/>
    <n v="0"/>
    <n v="0"/>
    <n v="13"/>
    <n v="0"/>
    <n v="4"/>
    <n v="17"/>
    <n v="21"/>
    <n v="18"/>
    <n v="24"/>
    <n v="27"/>
    <n v="12"/>
    <n v="0"/>
    <n v="3"/>
    <n v="15"/>
    <n v="19"/>
    <n v="16"/>
    <n v="22"/>
    <n v="25"/>
    <n v="3"/>
    <n v="3"/>
    <n v="0"/>
    <n v="0"/>
    <n v="0"/>
    <n v="7"/>
    <n v="4"/>
    <n v="0"/>
    <n v="1"/>
    <n v="2"/>
    <n v="1"/>
    <n v="0"/>
    <n v="0"/>
    <n v="0"/>
    <n v="0"/>
    <n v="1"/>
    <n v="0"/>
    <n v="0"/>
    <n v="2"/>
    <n v="0"/>
    <n v="1"/>
    <n v="8"/>
    <n v="0"/>
    <n v="1"/>
    <n v="7"/>
    <n v="0"/>
    <x v="309"/>
    <n v="31284.420685406501"/>
    <n v="3133.1302004279701"/>
    <n v="2032.3814230755499"/>
    <n v="1667.76568909198"/>
    <n v="1739.29080197761"/>
    <n v="3027.1798068951898"/>
    <n v="3964.0385559405099"/>
    <n v="4556.8928617361698"/>
    <n v="3349.33235812864"/>
    <n v="3451.9960979359998"/>
    <n v="2838.1653095870902"/>
    <n v="3029.68088703894"/>
    <n v="2775.33168361458"/>
    <n v="2552.51232255176"/>
    <n v="2346.89247805181"/>
    <n v="1445.26983713037"/>
    <n v="842.39804082868"/>
    <n v="782.53847272732401"/>
    <n v="894.77628585035598"/>
    <n v="70.4135072514146"/>
    <x v="309"/>
    <x v="0"/>
    <x v="0"/>
    <x v="0"/>
    <x v="67"/>
    <x v="0"/>
    <x v="177"/>
    <n v="2.1944777512697602"/>
    <n v="5.9713393182558097"/>
    <n v="2.8968746534734402"/>
    <n v="14.0936117656302"/>
    <n v="6.6013553062834296"/>
    <n v="7.2063458642003102"/>
    <n v="0"/>
    <n v="0"/>
    <n v="0"/>
    <n v="0"/>
  </r>
  <r>
    <n v="224"/>
    <n v="2"/>
    <n v="2.7442371020856199E-2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2"/>
    <n v="2"/>
    <n v="2"/>
    <n v="3"/>
    <n v="3"/>
    <n v="1"/>
    <n v="0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10"/>
    <n v="2880.7427485923999"/>
    <n v="295.31979995743399"/>
    <n v="302.952348472381"/>
    <n v="465.24855851868602"/>
    <n v="272.03518961795203"/>
    <n v="233.240784350719"/>
    <n v="166.16174218528499"/>
    <n v="242.86691438759101"/>
    <n v="136.26041520158199"/>
    <n v="366.79058968637003"/>
    <n v="332.98980719556999"/>
    <n v="288.97763909141003"/>
    <n v="509.46254321756498"/>
    <n v="331.95712365835101"/>
    <n v="270.62894527405501"/>
    <n v="190.60889203208399"/>
    <n v="88.850209038381195"/>
    <n v="154.40220240930401"/>
    <n v="127.10097724617501"/>
    <n v="60.318894536861102"/>
    <x v="310"/>
    <x v="0"/>
    <x v="0"/>
    <x v="0"/>
    <x v="0"/>
    <x v="0"/>
    <x v="1"/>
    <n v="0"/>
    <n v="0"/>
    <n v="0"/>
    <n v="0"/>
    <n v="34.604753611530398"/>
    <n v="0"/>
    <n v="0"/>
    <n v="0"/>
    <n v="0"/>
    <n v="0"/>
  </r>
  <r>
    <n v="225"/>
    <n v="3"/>
    <n v="4.1163556531284298E-2"/>
    <n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3"/>
    <n v="2"/>
    <n v="0"/>
    <n v="0"/>
    <n v="2"/>
    <n v="3"/>
    <n v="2"/>
    <n v="2"/>
    <n v="4"/>
    <n v="1"/>
    <n v="0"/>
    <n v="0"/>
    <n v="0"/>
    <n v="1"/>
    <n v="2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x v="311"/>
    <n v="8130.9965638242202"/>
    <n v="454.59853482709502"/>
    <n v="561.95610274671299"/>
    <n v="906.298674231051"/>
    <n v="915.65135193514402"/>
    <n v="850.70565992615695"/>
    <n v="560.98539859301104"/>
    <n v="535.96125501916197"/>
    <n v="1014.35261779223"/>
    <n v="638.67473165456204"/>
    <n v="859.26214569179604"/>
    <n v="1084.6250109171301"/>
    <n v="922.36439445057704"/>
    <n v="748.41399784445196"/>
    <n v="545.69088561102899"/>
    <n v="530.20321870413295"/>
    <n v="384.96401752768401"/>
    <n v="340.411508359116"/>
    <n v="272.52264629348298"/>
    <n v="67.045155701595505"/>
    <x v="311"/>
    <x v="0"/>
    <x v="0"/>
    <x v="0"/>
    <x v="0"/>
    <x v="156"/>
    <x v="1"/>
    <n v="0"/>
    <n v="0"/>
    <n v="0"/>
    <n v="0"/>
    <n v="0"/>
    <n v="0"/>
    <n v="0"/>
    <n v="0"/>
    <n v="0"/>
    <n v="0"/>
  </r>
  <r>
    <n v="226"/>
    <n v="1"/>
    <n v="1.3721185510428099E-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2"/>
    <n v="2195.03649740222"/>
    <n v="112.91792119141699"/>
    <n v="244.14744239315701"/>
    <n v="271.70548110018899"/>
    <n v="333.93187168743202"/>
    <n v="138.15954195653899"/>
    <n v="111.4274534875"/>
    <n v="88.843139999372497"/>
    <n v="107.398639287104"/>
    <n v="253.778665517668"/>
    <n v="303.67167558804499"/>
    <n v="292.33729838288201"/>
    <n v="282.59001448406298"/>
    <n v="282.89819701161701"/>
    <n v="234.16371416521"/>
    <n v="120.102746050943"/>
    <n v="143.7554795197"/>
    <n v="59.399276226517401"/>
    <n v="73.996135463174795"/>
    <n v="63.5280391901454"/>
    <x v="312"/>
    <x v="0"/>
    <x v="0"/>
    <x v="0"/>
    <x v="0"/>
    <x v="157"/>
    <x v="1"/>
    <n v="0"/>
    <n v="0"/>
    <n v="0"/>
    <n v="0"/>
    <n v="0"/>
    <n v="0"/>
    <n v="0"/>
    <n v="0"/>
    <n v="0"/>
    <n v="0"/>
  </r>
  <r>
    <n v="227"/>
    <n v="2"/>
    <n v="2.7442371020856199E-2"/>
    <n v="0"/>
    <n v="2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3"/>
    <n v="1"/>
    <n v="1"/>
    <n v="1"/>
    <n v="0"/>
    <n v="0"/>
    <n v="1"/>
    <n v="1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3"/>
    <n v="6652.2563755610399"/>
    <n v="454.897512634272"/>
    <n v="728.03770658645601"/>
    <n v="723.756036305458"/>
    <n v="796.41532197962601"/>
    <n v="560.08727984153302"/>
    <n v="329.48017098775699"/>
    <n v="401.42589219721299"/>
    <n v="492.02707436840001"/>
    <n v="733.05848271478396"/>
    <n v="756.46155748550996"/>
    <n v="1036.78224723982"/>
    <n v="760.26170919825904"/>
    <n v="786.25663954813297"/>
    <n v="503.943963369622"/>
    <n v="516.60216356396904"/>
    <n v="189.01038172694101"/>
    <n v="170.92710416544301"/>
    <n v="298.39021698827702"/>
    <n v="64.977264948077007"/>
    <x v="313"/>
    <x v="0"/>
    <x v="0"/>
    <x v="0"/>
    <x v="0"/>
    <x v="0"/>
    <x v="178"/>
    <n v="0"/>
    <n v="0"/>
    <n v="0"/>
    <n v="13.2194424171932"/>
    <n v="0"/>
    <n v="0"/>
    <n v="0"/>
    <n v="0"/>
    <n v="0"/>
    <n v="0"/>
  </r>
  <r>
    <n v="230"/>
    <n v="8"/>
    <n v="0.109769484083425"/>
    <n v="0"/>
    <n v="3"/>
    <n v="4"/>
    <n v="1"/>
    <n v="0"/>
    <n v="0"/>
    <n v="0"/>
    <n v="0"/>
    <n v="1"/>
    <n v="1"/>
    <n v="1"/>
    <n v="0"/>
    <n v="0"/>
    <n v="2"/>
    <n v="0"/>
    <n v="0"/>
    <n v="1"/>
    <n v="1"/>
    <n v="0"/>
    <n v="0"/>
    <n v="0"/>
    <n v="0"/>
    <n v="5"/>
    <n v="0"/>
    <n v="0"/>
    <n v="5"/>
    <n v="5"/>
    <n v="8"/>
    <n v="9"/>
    <n v="6"/>
    <n v="2"/>
    <n v="0"/>
    <n v="0"/>
    <n v="2"/>
    <n v="2"/>
    <n v="5"/>
    <n v="6"/>
    <n v="3"/>
    <n v="0"/>
    <n v="0"/>
    <n v="0"/>
    <n v="0"/>
    <n v="0"/>
    <n v="4"/>
    <n v="0"/>
    <n v="3"/>
    <n v="1"/>
    <n v="0"/>
    <n v="1"/>
    <n v="1"/>
    <n v="1"/>
    <n v="1"/>
    <n v="1"/>
    <n v="0"/>
    <n v="0"/>
    <n v="0"/>
    <n v="0"/>
    <n v="0"/>
    <n v="0"/>
    <n v="1"/>
    <n v="0"/>
    <n v="0"/>
    <n v="1"/>
    <n v="0"/>
    <x v="314"/>
    <n v="7665.9424720758598"/>
    <n v="569.74527327929695"/>
    <n v="309.880340534938"/>
    <n v="537.53533751338398"/>
    <n v="520.57671779277098"/>
    <n v="732.64291845604703"/>
    <n v="938.71475672101997"/>
    <n v="765.36087472683505"/>
    <n v="760.59747586938897"/>
    <n v="795.70300857151301"/>
    <n v="798.28222789019105"/>
    <n v="786.16686971058402"/>
    <n v="752.81746035980098"/>
    <n v="815.08016197770701"/>
    <n v="568.53453841779503"/>
    <n v="231.263123943144"/>
    <n v="254.68597522841"/>
    <n v="175.11265833528299"/>
    <n v="247.23335161551799"/>
    <n v="72.594612300803504"/>
    <x v="314"/>
    <x v="0"/>
    <x v="0"/>
    <x v="0"/>
    <x v="0"/>
    <x v="158"/>
    <x v="179"/>
    <n v="13.0657319053173"/>
    <n v="0"/>
    <n v="0"/>
    <n v="25.0537958897804"/>
    <n v="0"/>
    <n v="0"/>
    <n v="12.2687319192459"/>
    <n v="17.5890809164022"/>
    <n v="0"/>
    <n v="0"/>
  </r>
  <r>
    <n v="231"/>
    <n v="12"/>
    <n v="0.164654226125137"/>
    <n v="2"/>
    <n v="7"/>
    <n v="2"/>
    <n v="1"/>
    <n v="0"/>
    <n v="0"/>
    <n v="0"/>
    <n v="0"/>
    <n v="1"/>
    <n v="0"/>
    <n v="2"/>
    <n v="2"/>
    <n v="1"/>
    <n v="2"/>
    <n v="1"/>
    <n v="2"/>
    <n v="0"/>
    <n v="0"/>
    <n v="0"/>
    <n v="0"/>
    <n v="0"/>
    <n v="0"/>
    <n v="6"/>
    <n v="0"/>
    <n v="0"/>
    <n v="6"/>
    <n v="8"/>
    <n v="13"/>
    <n v="8"/>
    <n v="7"/>
    <n v="9"/>
    <n v="0"/>
    <n v="0"/>
    <n v="9"/>
    <n v="11"/>
    <n v="16"/>
    <n v="11"/>
    <n v="10"/>
    <n v="3"/>
    <n v="0"/>
    <n v="2"/>
    <n v="1"/>
    <n v="0"/>
    <n v="4"/>
    <n v="1"/>
    <n v="3"/>
    <n v="0"/>
    <n v="0"/>
    <n v="1"/>
    <n v="0"/>
    <n v="0"/>
    <n v="0"/>
    <n v="0"/>
    <n v="0"/>
    <n v="0"/>
    <n v="0"/>
    <n v="2"/>
    <n v="0"/>
    <n v="0"/>
    <n v="1"/>
    <n v="0"/>
    <n v="0"/>
    <n v="1"/>
    <n v="0"/>
    <x v="315"/>
    <n v="17177.792631381199"/>
    <n v="1385.3796213109799"/>
    <n v="1164.1908377253301"/>
    <n v="1379.65429610716"/>
    <n v="1489.9300265762699"/>
    <n v="1890.0489350677401"/>
    <n v="1809.1181671661"/>
    <n v="2223.6426478151502"/>
    <n v="1869.9935767730301"/>
    <n v="1630.0010174445499"/>
    <n v="1490.87870627191"/>
    <n v="1774.0135244380499"/>
    <n v="1607.64389426517"/>
    <n v="1392.5221355632"/>
    <n v="811.79765542627797"/>
    <n v="1047.8646346515"/>
    <n v="698.93155598374506"/>
    <n v="523.74764994137399"/>
    <n v="361.31732213570098"/>
    <n v="69.968714866266595"/>
    <x v="315"/>
    <x v="0"/>
    <x v="0"/>
    <x v="0"/>
    <x v="0"/>
    <x v="159"/>
    <x v="1"/>
    <n v="8.9942509510919297"/>
    <n v="10.6952239025939"/>
    <n v="6.1349654957133701"/>
    <n v="13.4149075413465"/>
    <n v="5.6369356051936998"/>
    <n v="12.440566017974801"/>
    <n v="0"/>
    <n v="0"/>
    <n v="0"/>
    <n v="0"/>
  </r>
  <r>
    <n v="232"/>
    <n v="19"/>
    <n v="0.26070252469813399"/>
    <n v="3"/>
    <n v="4"/>
    <n v="3"/>
    <n v="9"/>
    <n v="0"/>
    <n v="0"/>
    <n v="0"/>
    <n v="1"/>
    <n v="2"/>
    <n v="2"/>
    <n v="2"/>
    <n v="1"/>
    <n v="4"/>
    <n v="0"/>
    <n v="4"/>
    <n v="0"/>
    <n v="1"/>
    <n v="0"/>
    <n v="1"/>
    <n v="0"/>
    <n v="0"/>
    <n v="0"/>
    <n v="10"/>
    <n v="0"/>
    <n v="1"/>
    <n v="11"/>
    <n v="14"/>
    <n v="15"/>
    <n v="14"/>
    <n v="20"/>
    <n v="10"/>
    <n v="0"/>
    <n v="2"/>
    <n v="14"/>
    <n v="17"/>
    <n v="18"/>
    <n v="17"/>
    <n v="23"/>
    <n v="5"/>
    <n v="0"/>
    <n v="0"/>
    <n v="1"/>
    <n v="4"/>
    <n v="6"/>
    <n v="2"/>
    <n v="2"/>
    <n v="0"/>
    <n v="2"/>
    <n v="2"/>
    <n v="1"/>
    <n v="1"/>
    <n v="1"/>
    <n v="1"/>
    <n v="0"/>
    <n v="0"/>
    <n v="0"/>
    <n v="1"/>
    <n v="0"/>
    <n v="1"/>
    <n v="7"/>
    <n v="0"/>
    <n v="1"/>
    <n v="6"/>
    <n v="0"/>
    <x v="316"/>
    <n v="15285.907419933999"/>
    <n v="987.74213293559399"/>
    <n v="1174.60393284167"/>
    <n v="1215.34015770668"/>
    <n v="1189.82923817245"/>
    <n v="1340.5114244528099"/>
    <n v="1525.1016923049999"/>
    <n v="1522.43397861008"/>
    <n v="1551.8992870147199"/>
    <n v="1477.4046304838701"/>
    <n v="1988.42686381833"/>
    <n v="1558.11565848648"/>
    <n v="1669.55136993835"/>
    <n v="1462.6332766519299"/>
    <n v="1038.46629312493"/>
    <n v="780.70465919266906"/>
    <n v="731.23633130321696"/>
    <n v="482.00898439324499"/>
    <n v="507.19312761122302"/>
    <n v="68.845505727504701"/>
    <x v="316"/>
    <x v="0"/>
    <x v="0"/>
    <x v="0"/>
    <x v="68"/>
    <x v="160"/>
    <x v="180"/>
    <n v="13.1368586625078"/>
    <n v="6.44371711725978"/>
    <n v="27.0745056395955"/>
    <n v="0"/>
    <n v="25.672035180530301"/>
    <n v="0"/>
    <n v="6.83698378782322"/>
    <n v="0"/>
    <n v="12.808941105002599"/>
    <n v="0"/>
  </r>
  <r>
    <n v="233"/>
    <n v="6"/>
    <n v="8.2327113062568597E-2"/>
    <n v="1"/>
    <n v="3"/>
    <n v="0"/>
    <n v="2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4"/>
    <n v="0"/>
    <n v="0"/>
    <n v="4"/>
    <n v="5"/>
    <n v="7"/>
    <n v="4"/>
    <n v="6"/>
    <n v="4"/>
    <n v="0"/>
    <n v="0"/>
    <n v="4"/>
    <n v="5"/>
    <n v="7"/>
    <n v="4"/>
    <n v="6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1"/>
    <n v="0"/>
    <n v="0"/>
    <n v="2"/>
    <n v="0"/>
    <n v="0"/>
    <n v="1"/>
    <n v="0"/>
    <x v="317"/>
    <n v="17529.8017820842"/>
    <n v="1257.6560395705701"/>
    <n v="1357.3602780051999"/>
    <n v="1599.796497116"/>
    <n v="2316.9548346412598"/>
    <n v="2463.7932089669598"/>
    <n v="1301.8029062989101"/>
    <n v="1088.44907597578"/>
    <n v="1662.61112596209"/>
    <n v="1304.3297187194501"/>
    <n v="1723.2880333195601"/>
    <n v="2037.21945481489"/>
    <n v="1987.0775169451499"/>
    <n v="1644.2759064402001"/>
    <n v="1200.9679589090999"/>
    <n v="1211.6477266724301"/>
    <n v="1029.62451228079"/>
    <n v="533.43681122331702"/>
    <n v="514.46211695991497"/>
    <n v="66.819006449582602"/>
    <x v="317"/>
    <x v="0"/>
    <x v="0"/>
    <x v="0"/>
    <x v="0"/>
    <x v="161"/>
    <x v="1"/>
    <n v="9.1873843441275707"/>
    <n v="0"/>
    <n v="7.6667730992265399"/>
    <n v="0"/>
    <n v="0"/>
    <n v="0"/>
    <n v="6.0817043908705397"/>
    <n v="0"/>
    <n v="0"/>
    <n v="0"/>
  </r>
  <r>
    <n v="234"/>
    <n v="5"/>
    <n v="6.8605927552140497E-2"/>
    <n v="1"/>
    <n v="0"/>
    <n v="2"/>
    <n v="2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1"/>
    <n v="0"/>
    <n v="0"/>
    <n v="1"/>
    <n v="2"/>
    <n v="1"/>
    <n v="3"/>
    <n v="3"/>
    <n v="1"/>
    <n v="0"/>
    <n v="0"/>
    <n v="1"/>
    <n v="2"/>
    <n v="1"/>
    <n v="3"/>
    <n v="3"/>
    <n v="4"/>
    <n v="1"/>
    <n v="0"/>
    <n v="2"/>
    <n v="1"/>
    <n v="2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x v="318"/>
    <n v="6397.5744617541995"/>
    <n v="436.53921282520599"/>
    <n v="510.70755941871897"/>
    <n v="505.44080328369699"/>
    <n v="669.48343438428697"/>
    <n v="586.86085184277499"/>
    <n v="466.55232238032198"/>
    <n v="642.79527608189301"/>
    <n v="495.66281197139102"/>
    <n v="692.79746827771498"/>
    <n v="654.25154108800996"/>
    <n v="920.24071784912303"/>
    <n v="751.96369547048801"/>
    <n v="516.96634240819606"/>
    <n v="570.29585594326602"/>
    <n v="362.97797484890998"/>
    <n v="278.22128797401001"/>
    <n v="243.01247734425399"/>
    <n v="275.123048424557"/>
    <n v="66.781274845564397"/>
    <x v="318"/>
    <x v="0"/>
    <x v="0"/>
    <x v="0"/>
    <x v="0"/>
    <x v="0"/>
    <x v="1"/>
    <n v="0"/>
    <n v="0"/>
    <n v="0"/>
    <n v="0"/>
    <n v="10.8667219413775"/>
    <n v="13.298514356791101"/>
    <n v="0"/>
    <n v="0"/>
    <n v="27.549880964988301"/>
    <n v="0"/>
  </r>
  <r>
    <n v="235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x v="319"/>
    <n v="4567.3232671753303"/>
    <n v="529.82083078190601"/>
    <n v="355.418878640044"/>
    <n v="615.79827258059902"/>
    <n v="364.11536504016601"/>
    <n v="418.42982439286499"/>
    <n v="282.10030216782098"/>
    <n v="412.96226178809599"/>
    <n v="487.08852318987198"/>
    <n v="512.63854621425901"/>
    <n v="426.91057618837903"/>
    <n v="926.77241549068799"/>
    <n v="287.932627331726"/>
    <n v="448.37282537145802"/>
    <n v="438.86608475711103"/>
    <n v="255.64002666604799"/>
    <n v="126.73658343241"/>
    <n v="187.78572236139399"/>
    <n v="232.105541178084"/>
    <n v="62.484797342002601"/>
    <x v="319"/>
    <x v="0"/>
    <x v="0"/>
    <x v="0"/>
    <x v="0"/>
    <x v="0"/>
    <x v="1"/>
    <n v="0"/>
    <n v="20.5301490877088"/>
    <n v="0"/>
    <n v="0"/>
    <n v="0"/>
    <n v="0"/>
    <n v="0"/>
    <n v="0"/>
    <n v="0"/>
    <n v="0"/>
  </r>
  <r>
    <n v="237"/>
    <n v="2"/>
    <n v="2.7442371020856199E-2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2"/>
    <n v="2"/>
    <n v="3"/>
    <n v="3"/>
    <n v="2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20"/>
    <n v="1569.93606207278"/>
    <n v="307.10261898042"/>
    <n v="80.361822702426494"/>
    <n v="153.82383011388399"/>
    <n v="108.748926738186"/>
    <n v="87.432990471807798"/>
    <n v="170.01700239650299"/>
    <n v="177.87004793186199"/>
    <n v="145.825521773898"/>
    <n v="188.696348837128"/>
    <n v="151.232275035642"/>
    <n v="207.72116051191301"/>
    <n v="159.508344680254"/>
    <n v="172.88344369559201"/>
    <n v="164.52020168530399"/>
    <n v="181.823943576484"/>
    <n v="79.632982559171595"/>
    <n v="115.295514477864"/>
    <n v="9.4247432442929693"/>
    <n v="58.977544329109698"/>
    <x v="320"/>
    <x v="0"/>
    <x v="0"/>
    <x v="0"/>
    <x v="0"/>
    <x v="0"/>
    <x v="1"/>
    <n v="0"/>
    <n v="0"/>
    <n v="0"/>
    <n v="66.123451476500193"/>
    <n v="0"/>
    <n v="0"/>
    <n v="0"/>
    <n v="0"/>
    <n v="0"/>
    <n v="0"/>
  </r>
  <r>
    <n v="238"/>
    <n v="7"/>
    <n v="9.6048298572996696E-2"/>
    <n v="1"/>
    <n v="0"/>
    <n v="3"/>
    <n v="3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2"/>
    <n v="0"/>
    <n v="0"/>
    <n v="3"/>
    <n v="4"/>
    <n v="3"/>
    <n v="6"/>
    <n v="6"/>
    <n v="3"/>
    <n v="0"/>
    <n v="0"/>
    <n v="3"/>
    <n v="4"/>
    <n v="3"/>
    <n v="6"/>
    <n v="6"/>
    <n v="2"/>
    <n v="0"/>
    <n v="0"/>
    <n v="1"/>
    <n v="1"/>
    <n v="3"/>
    <n v="1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0"/>
    <x v="321"/>
    <n v="11171.4812529138"/>
    <n v="1148.0765890290099"/>
    <n v="890.41116317490196"/>
    <n v="756.66397271128506"/>
    <n v="908.08824896871897"/>
    <n v="1134.38323595829"/>
    <n v="1092.27941806134"/>
    <n v="1023.95462981362"/>
    <n v="1041.24557475134"/>
    <n v="1093.3922723841299"/>
    <n v="903.54583169724197"/>
    <n v="1279.7189848427799"/>
    <n v="1144.9278651588299"/>
    <n v="1549.9451912775501"/>
    <n v="1031.00128985827"/>
    <n v="400.586008645373"/>
    <n v="434.64446145491502"/>
    <n v="395.82765082229599"/>
    <n v="433.16814913129701"/>
    <n v="67.048222061450105"/>
    <x v="321"/>
    <x v="0"/>
    <x v="0"/>
    <x v="0"/>
    <x v="69"/>
    <x v="0"/>
    <x v="181"/>
    <n v="0"/>
    <n v="0"/>
    <n v="9.1458484320500197"/>
    <n v="0"/>
    <n v="0"/>
    <n v="0"/>
    <n v="0"/>
    <n v="0"/>
    <n v="0"/>
    <n v="0"/>
  </r>
  <r>
    <n v="239"/>
    <n v="10"/>
    <n v="0.13721185510428099"/>
    <n v="0"/>
    <n v="3"/>
    <n v="3"/>
    <n v="4"/>
    <n v="0"/>
    <n v="0"/>
    <n v="0"/>
    <n v="0"/>
    <n v="1"/>
    <n v="2"/>
    <n v="1"/>
    <n v="1"/>
    <n v="0"/>
    <n v="0"/>
    <n v="1"/>
    <n v="2"/>
    <n v="0"/>
    <n v="1"/>
    <n v="0"/>
    <n v="0"/>
    <n v="0"/>
    <n v="0"/>
    <n v="5"/>
    <n v="0"/>
    <n v="0"/>
    <n v="6"/>
    <n v="6"/>
    <n v="9"/>
    <n v="9"/>
    <n v="10"/>
    <n v="6"/>
    <n v="0"/>
    <n v="1"/>
    <n v="7"/>
    <n v="7"/>
    <n v="10"/>
    <n v="10"/>
    <n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2"/>
    <n v="0"/>
    <x v="322"/>
    <n v="10182.8366275841"/>
    <n v="646.12763834947498"/>
    <n v="925.52095488141094"/>
    <n v="805.89550236864204"/>
    <n v="812.251757612647"/>
    <n v="934.89745245103097"/>
    <n v="973.47887803204003"/>
    <n v="1058.5914675439799"/>
    <n v="1212.0846345366299"/>
    <n v="947.54332947611601"/>
    <n v="929.61388304097204"/>
    <n v="1107.42343529247"/>
    <n v="1298.9148971813599"/>
    <n v="908.03689241684901"/>
    <n v="718.00167660207001"/>
    <n v="830.07951321647602"/>
    <n v="378.03383671788202"/>
    <n v="438.07442199400401"/>
    <n v="388.18456899744001"/>
    <n v="66.499051281160604"/>
    <x v="322"/>
    <x v="0"/>
    <x v="0"/>
    <x v="0"/>
    <x v="0"/>
    <x v="162"/>
    <x v="182"/>
    <n v="9.4465148327719195"/>
    <n v="8.2502489636979206"/>
    <n v="0"/>
    <n v="0"/>
    <n v="9.0299696406180896"/>
    <n v="15.397467565735001"/>
    <n v="0"/>
    <n v="13.927544079457901"/>
    <n v="0"/>
    <n v="0"/>
  </r>
  <r>
    <n v="240"/>
    <n v="3"/>
    <n v="4.1163556531284298E-2"/>
    <n v="1"/>
    <n v="1"/>
    <n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2"/>
    <n v="0"/>
    <n v="0"/>
    <n v="2"/>
    <n v="3"/>
    <n v="3"/>
    <n v="3"/>
    <n v="2"/>
    <n v="2"/>
    <n v="0"/>
    <n v="0"/>
    <n v="2"/>
    <n v="3"/>
    <n v="3"/>
    <n v="3"/>
    <n v="2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323"/>
    <n v="1849.8367304133899"/>
    <n v="147.14245270870899"/>
    <n v="143.98348507011301"/>
    <n v="242.42595885542099"/>
    <n v="136.84355086139999"/>
    <n v="124.034235315758"/>
    <n v="169.727911142213"/>
    <n v="71.680633796037498"/>
    <n v="170.24384470376"/>
    <n v="218.08860460373199"/>
    <n v="194.13591240306101"/>
    <n v="303.64521000765501"/>
    <n v="225.01546287353301"/>
    <n v="236.42136470624399"/>
    <n v="176.47517979975501"/>
    <n v="142.17461445659899"/>
    <n v="95.890171823261795"/>
    <n v="64.537736313832696"/>
    <n v="120.64495428308599"/>
    <n v="62.010315890864902"/>
    <x v="323"/>
    <x v="0"/>
    <x v="0"/>
    <x v="0"/>
    <x v="0"/>
    <x v="163"/>
    <x v="1"/>
    <n v="139.50769504151299"/>
    <n v="58.739274934732101"/>
    <n v="0"/>
    <n v="0"/>
    <n v="0"/>
    <n v="0"/>
    <n v="0"/>
    <n v="0"/>
    <n v="0"/>
    <n v="0"/>
  </r>
  <r>
    <n v="241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2"/>
    <n v="1"/>
    <n v="1"/>
    <n v="1"/>
    <n v="1"/>
    <n v="0"/>
    <n v="0"/>
    <n v="1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324"/>
    <n v="3723.6226953150699"/>
    <n v="174.03583437208599"/>
    <n v="469.17572033892799"/>
    <n v="338.140098152772"/>
    <n v="341.24376582167599"/>
    <n v="280.42718740218601"/>
    <n v="277.22105035706301"/>
    <n v="178.62795990537501"/>
    <n v="215.34366832574199"/>
    <n v="367.02755624156703"/>
    <n v="496.86032974604097"/>
    <n v="573.24741426692003"/>
    <n v="581.09854540016499"/>
    <n v="412.52521784833999"/>
    <n v="274.91959491184798"/>
    <n v="272.54098180953503"/>
    <n v="229.40283333155301"/>
    <n v="145.88836167986099"/>
    <n v="321.18100372194601"/>
    <n v="62.593390986421703"/>
    <x v="324"/>
    <x v="0"/>
    <x v="0"/>
    <x v="0"/>
    <x v="0"/>
    <x v="0"/>
    <x v="1"/>
    <n v="0"/>
    <n v="0"/>
    <n v="0"/>
    <n v="0"/>
    <n v="17.444474673798901"/>
    <n v="0"/>
    <n v="0"/>
    <n v="0"/>
    <n v="0"/>
    <n v="0"/>
  </r>
  <r>
    <n v="242"/>
    <n v="5"/>
    <n v="6.8605927552140497E-2"/>
    <n v="0"/>
    <n v="1"/>
    <n v="2"/>
    <n v="2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5"/>
    <n v="0"/>
    <n v="0"/>
    <n v="5"/>
    <n v="5"/>
    <n v="6"/>
    <n v="7"/>
    <n v="7"/>
    <n v="3"/>
    <n v="0"/>
    <n v="0"/>
    <n v="3"/>
    <n v="3"/>
    <n v="4"/>
    <n v="5"/>
    <n v="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0"/>
    <x v="325"/>
    <n v="8542.7306693668197"/>
    <n v="678.621653787024"/>
    <n v="745.28756864790205"/>
    <n v="1098.24253149541"/>
    <n v="1044.63095466403"/>
    <n v="708.58208467289103"/>
    <n v="350.923480529345"/>
    <n v="498.947976386557"/>
    <n v="781.279409653024"/>
    <n v="882.44263036926498"/>
    <n v="1104.14877183624"/>
    <n v="1199.6588008884301"/>
    <n v="1155.8838270327301"/>
    <n v="816.232733334307"/>
    <n v="496.10344128605601"/>
    <n v="618.29278185470002"/>
    <n v="328.05367893159001"/>
    <n v="196.480106953252"/>
    <n v="357.79620913467897"/>
    <n v="65.403358069175894"/>
    <x v="325"/>
    <x v="0"/>
    <x v="0"/>
    <x v="0"/>
    <x v="0"/>
    <x v="0"/>
    <x v="1"/>
    <n v="0"/>
    <n v="12.799518170382999"/>
    <n v="11.3321814425663"/>
    <n v="0"/>
    <n v="0"/>
    <n v="0"/>
    <n v="12.251407707149999"/>
    <n v="0"/>
    <n v="0"/>
    <n v="0"/>
  </r>
  <r>
    <n v="244"/>
    <n v="3"/>
    <n v="4.1163556531284298E-2"/>
    <n v="0"/>
    <n v="1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2"/>
    <n v="3"/>
    <n v="1"/>
    <n v="2"/>
    <n v="0"/>
    <n v="0"/>
    <n v="2"/>
    <n v="2"/>
    <n v="3"/>
    <n v="4"/>
    <n v="2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6"/>
    <n v="5035.9791365378096"/>
    <n v="325.23945826505201"/>
    <n v="527.68481420473097"/>
    <n v="790.31415116854896"/>
    <n v="536.35716327334103"/>
    <n v="370.48157346091199"/>
    <n v="261.10840247605603"/>
    <n v="327.54643906555998"/>
    <n v="408.07350734173099"/>
    <n v="502.34829391017598"/>
    <n v="845.885841589856"/>
    <n v="486.52781894176002"/>
    <n v="806.14011716240896"/>
    <n v="491.50997931600398"/>
    <n v="417.86562063728201"/>
    <n v="417.818855145192"/>
    <n v="183.73097369339601"/>
    <n v="155.006637879973"/>
    <n v="277.22479527496398"/>
    <n v="61.9365772478588"/>
    <x v="326"/>
    <x v="0"/>
    <x v="0"/>
    <x v="0"/>
    <x v="0"/>
    <x v="164"/>
    <x v="1"/>
    <n v="0"/>
    <n v="0"/>
    <n v="0"/>
    <n v="0"/>
    <n v="0"/>
    <n v="12.4047914092152"/>
    <n v="0"/>
    <n v="0"/>
    <n v="0"/>
    <n v="0"/>
  </r>
  <r>
    <n v="245"/>
    <n v="7"/>
    <n v="9.6048298572996696E-2"/>
    <n v="0"/>
    <n v="2"/>
    <n v="4"/>
    <n v="1"/>
    <n v="0"/>
    <n v="0"/>
    <n v="0"/>
    <n v="0"/>
    <n v="1"/>
    <n v="0"/>
    <n v="2"/>
    <n v="0"/>
    <n v="0"/>
    <n v="0"/>
    <n v="0"/>
    <n v="1"/>
    <n v="0"/>
    <n v="0"/>
    <n v="0"/>
    <n v="0"/>
    <n v="0"/>
    <n v="0"/>
    <n v="1"/>
    <n v="0"/>
    <n v="1"/>
    <n v="5"/>
    <n v="5"/>
    <n v="7"/>
    <n v="9"/>
    <n v="6"/>
    <n v="1"/>
    <n v="0"/>
    <n v="0"/>
    <n v="3"/>
    <n v="3"/>
    <n v="5"/>
    <n v="7"/>
    <n v="4"/>
    <n v="1"/>
    <n v="0"/>
    <n v="0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327"/>
    <n v="14791.7727731617"/>
    <n v="814.12031592837502"/>
    <n v="1190.7239112497"/>
    <n v="763.14511081175897"/>
    <n v="838.36858263517502"/>
    <n v="1383.5180544915499"/>
    <n v="1958.5758629714001"/>
    <n v="1646.8448782816599"/>
    <n v="1792.1704519677401"/>
    <n v="1723.1254297738799"/>
    <n v="1239.0347827811599"/>
    <n v="1374.1205524762399"/>
    <n v="1792.43293776016"/>
    <n v="1043.58124002268"/>
    <n v="870.83256692147495"/>
    <n v="828.41176244867302"/>
    <n v="448.619575362624"/>
    <n v="340.89553201411297"/>
    <n v="384.62481435922803"/>
    <n v="72.391067488675105"/>
    <x v="327"/>
    <x v="0"/>
    <x v="0"/>
    <x v="0"/>
    <x v="0"/>
    <x v="165"/>
    <x v="1"/>
    <n v="12.144434648191201"/>
    <n v="0"/>
    <n v="0"/>
    <n v="0"/>
    <n v="0"/>
    <n v="5.57900928360315"/>
    <n v="0"/>
    <n v="0"/>
    <n v="0"/>
    <n v="0"/>
  </r>
  <r>
    <n v="246"/>
    <n v="9"/>
    <n v="0.12349066959385301"/>
    <n v="2"/>
    <n v="2"/>
    <n v="1"/>
    <n v="4"/>
    <n v="0"/>
    <n v="0"/>
    <n v="0"/>
    <n v="0"/>
    <n v="0"/>
    <n v="1"/>
    <n v="0"/>
    <n v="1"/>
    <n v="0"/>
    <n v="0"/>
    <n v="0"/>
    <n v="3"/>
    <n v="0"/>
    <n v="0"/>
    <n v="0"/>
    <n v="0"/>
    <n v="0"/>
    <n v="0"/>
    <n v="1"/>
    <n v="0"/>
    <n v="1"/>
    <n v="3"/>
    <n v="5"/>
    <n v="5"/>
    <n v="4"/>
    <n v="7"/>
    <n v="2"/>
    <n v="0"/>
    <n v="1"/>
    <n v="3"/>
    <n v="5"/>
    <n v="5"/>
    <n v="4"/>
    <n v="7"/>
    <n v="4"/>
    <n v="2"/>
    <n v="0"/>
    <n v="1"/>
    <n v="1"/>
    <n v="3"/>
    <n v="1"/>
    <n v="1"/>
    <n v="0"/>
    <n v="1"/>
    <n v="0"/>
    <n v="0"/>
    <n v="0"/>
    <n v="0"/>
    <n v="0"/>
    <n v="0"/>
    <n v="0"/>
    <n v="0"/>
    <n v="0"/>
    <n v="0"/>
    <n v="1"/>
    <n v="1"/>
    <n v="0"/>
    <n v="1"/>
    <n v="1"/>
    <n v="0"/>
    <x v="328"/>
    <n v="16536.469977311499"/>
    <n v="1055.2000748325399"/>
    <n v="1364.5764954885999"/>
    <n v="1617.2212889893999"/>
    <n v="1809.4655768922901"/>
    <n v="1459.3538324158701"/>
    <n v="1382.92677264234"/>
    <n v="977.35355056998196"/>
    <n v="1538.2195400463399"/>
    <n v="1570.0838829346701"/>
    <n v="1905.7215547119499"/>
    <n v="2018.25611780901"/>
    <n v="1865.51544761116"/>
    <n v="2009.5737016778501"/>
    <n v="1597.52979042129"/>
    <n v="1234.50822201605"/>
    <n v="1186.4023724379399"/>
    <n v="804.90396329997805"/>
    <n v="1420.4933195932699"/>
    <n v="61.663428395533998"/>
    <x v="328"/>
    <x v="0"/>
    <x v="0"/>
    <x v="0"/>
    <x v="0"/>
    <x v="0"/>
    <x v="183"/>
    <n v="0"/>
    <n v="6.5010226041587904"/>
    <n v="0"/>
    <n v="0"/>
    <n v="0"/>
    <n v="16.081346331608099"/>
    <n v="0"/>
    <n v="0"/>
    <n v="0"/>
    <n v="0"/>
  </r>
  <r>
    <n v="247"/>
    <n v="3"/>
    <n v="4.1163556531284298E-2"/>
    <n v="1"/>
    <n v="1"/>
    <n v="1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1"/>
    <n v="0"/>
    <n v="0"/>
    <n v="1"/>
    <n v="2"/>
    <n v="2"/>
    <n v="2"/>
    <n v="1"/>
    <n v="0"/>
    <n v="0"/>
    <n v="1"/>
    <n v="1"/>
    <n v="2"/>
    <n v="2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9"/>
    <n v="5598.5378019010104"/>
    <n v="427.05534065549199"/>
    <n v="338.06295716695797"/>
    <n v="664.19347842129298"/>
    <n v="707.77028333736496"/>
    <n v="475.820326856836"/>
    <n v="327.45488832846002"/>
    <n v="483.74225260297999"/>
    <n v="446.504781335296"/>
    <n v="498.748442769132"/>
    <n v="728.81820531728397"/>
    <n v="682.10018395061695"/>
    <n v="500.33541570424001"/>
    <n v="747.24302169880002"/>
    <n v="420.27137461135197"/>
    <n v="429.60016203202201"/>
    <n v="272.82775950797799"/>
    <n v="308.04140519475698"/>
    <n v="381.530181485431"/>
    <n v="63.331012587612598"/>
    <x v="329"/>
    <x v="0"/>
    <x v="0"/>
    <x v="0"/>
    <x v="0"/>
    <x v="0"/>
    <x v="184"/>
    <n v="0"/>
    <n v="0"/>
    <n v="0"/>
    <n v="13.7208427657849"/>
    <n v="14.660602995415699"/>
    <n v="0"/>
    <n v="0"/>
    <n v="0"/>
    <n v="0"/>
    <n v="0"/>
  </r>
  <r>
    <n v="248"/>
    <n v="5"/>
    <n v="6.8605927552140497E-2"/>
    <n v="0"/>
    <n v="2"/>
    <n v="2"/>
    <n v="1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4"/>
    <n v="0"/>
    <n v="0"/>
    <n v="4"/>
    <n v="4"/>
    <n v="6"/>
    <n v="6"/>
    <n v="5"/>
    <n v="4"/>
    <n v="0"/>
    <n v="0"/>
    <n v="4"/>
    <n v="4"/>
    <n v="6"/>
    <n v="6"/>
    <n v="5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330"/>
    <n v="9610.6432722795198"/>
    <n v="680.80007587977104"/>
    <n v="1138.0078692509201"/>
    <n v="999.62310344723903"/>
    <n v="1139.37663478373"/>
    <n v="667.63388146705802"/>
    <n v="422.38969956087499"/>
    <n v="363.57469789123201"/>
    <n v="623.20871208264202"/>
    <n v="1154.8029138484401"/>
    <n v="1392.6092801293"/>
    <n v="1689.9632143479701"/>
    <n v="1289.1391345890399"/>
    <n v="867.945103579224"/>
    <n v="979.08412886580402"/>
    <n v="658.92440264854895"/>
    <n v="392.37137746088598"/>
    <n v="249.12921605789799"/>
    <n v="165.037227501937"/>
    <n v="64.615358178873294"/>
    <x v="330"/>
    <x v="0"/>
    <x v="0"/>
    <x v="0"/>
    <x v="0"/>
    <x v="0"/>
    <x v="1"/>
    <n v="27.504664262944999"/>
    <n v="16.0459887773102"/>
    <n v="0"/>
    <n v="0"/>
    <n v="0"/>
    <n v="7.7571145981755203"/>
    <n v="0"/>
    <n v="0"/>
    <n v="0"/>
    <n v="0"/>
  </r>
  <r>
    <n v="249"/>
    <n v="2"/>
    <n v="2.7442371020856199E-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331"/>
    <n v="8117.6588123725896"/>
    <n v="428.93605934310301"/>
    <n v="514.92932522442902"/>
    <n v="754.63383593488504"/>
    <n v="818.68048496042002"/>
    <n v="825.51016943524098"/>
    <n v="674.92660959628802"/>
    <n v="795.19407445927197"/>
    <n v="783.72703630262697"/>
    <n v="621.74198360864898"/>
    <n v="762.19036391357099"/>
    <n v="1189.00866573552"/>
    <n v="824.45465468206999"/>
    <n v="822.22476967893294"/>
    <n v="499.67989979038902"/>
    <n v="405.664994192866"/>
    <n v="176.649733873169"/>
    <n v="207.60313331011201"/>
    <n v="284.29676505312398"/>
    <n v="71.269722156732698"/>
    <x v="331"/>
    <x v="0"/>
    <x v="0"/>
    <x v="0"/>
    <x v="0"/>
    <x v="0"/>
    <x v="1"/>
    <n v="0"/>
    <n v="0"/>
    <n v="0"/>
    <n v="0"/>
    <n v="0"/>
    <n v="0"/>
    <n v="0"/>
    <n v="0"/>
    <n v="0"/>
    <n v="0"/>
  </r>
  <r>
    <n v="250"/>
    <n v="8"/>
    <n v="0.109769484083425"/>
    <n v="3"/>
    <n v="1"/>
    <n v="1"/>
    <n v="3"/>
    <n v="0"/>
    <n v="0"/>
    <n v="0"/>
    <n v="0"/>
    <n v="0"/>
    <n v="2"/>
    <n v="1"/>
    <n v="1"/>
    <n v="0"/>
    <n v="2"/>
    <n v="1"/>
    <n v="1"/>
    <n v="0"/>
    <n v="0"/>
    <n v="0"/>
    <n v="0"/>
    <n v="0"/>
    <n v="0"/>
    <n v="3"/>
    <n v="0"/>
    <n v="2"/>
    <n v="5"/>
    <n v="8"/>
    <n v="6"/>
    <n v="6"/>
    <n v="8"/>
    <n v="1"/>
    <n v="1"/>
    <n v="1"/>
    <n v="3"/>
    <n v="6"/>
    <n v="4"/>
    <n v="4"/>
    <n v="6"/>
    <n v="2"/>
    <n v="1"/>
    <n v="0"/>
    <n v="1"/>
    <n v="0"/>
    <n v="3"/>
    <n v="1"/>
    <n v="1"/>
    <n v="0"/>
    <n v="1"/>
    <n v="0"/>
    <n v="0"/>
    <n v="0"/>
    <n v="0"/>
    <n v="0"/>
    <n v="1"/>
    <n v="0"/>
    <n v="1"/>
    <n v="1"/>
    <n v="0"/>
    <n v="1"/>
    <n v="2"/>
    <n v="0"/>
    <n v="1"/>
    <n v="0"/>
    <n v="0"/>
    <x v="332"/>
    <n v="9134.6325227065408"/>
    <n v="523.46505631835305"/>
    <n v="897.27407346212101"/>
    <n v="780.82451689767197"/>
    <n v="733.68825511696002"/>
    <n v="902.92652509665595"/>
    <n v="1043.5061503015199"/>
    <n v="977.91210598974897"/>
    <n v="1112.77813651567"/>
    <n v="785.09851675707398"/>
    <n v="771.892097181645"/>
    <n v="837.36512005695795"/>
    <n v="952.24726997509401"/>
    <n v="1017.21834571523"/>
    <n v="638.17780641637603"/>
    <n v="358.61483238214601"/>
    <n v="286.24374611576002"/>
    <n v="188.10477683665499"/>
    <n v="233.618593170211"/>
    <n v="70.045728056494298"/>
    <x v="332"/>
    <x v="0"/>
    <x v="0"/>
    <x v="0"/>
    <x v="0"/>
    <x v="0"/>
    <x v="185"/>
    <n v="10.2258678860294"/>
    <n v="8.9865173225922597"/>
    <n v="0"/>
    <n v="25.910357254627399"/>
    <n v="11.942221810385201"/>
    <n v="10.501474055432601"/>
    <n v="0"/>
    <n v="0"/>
    <n v="0"/>
    <n v="0"/>
  </r>
  <r>
    <n v="251"/>
    <n v="1"/>
    <n v="1.3721185510428099E-2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33"/>
    <n v="15553.2050714412"/>
    <n v="1319.7830442648799"/>
    <n v="2148.2362444948499"/>
    <n v="2649.8802892112299"/>
    <n v="2100.64493055199"/>
    <n v="849.63842841771896"/>
    <n v="632.93570621111701"/>
    <n v="895.73800218211898"/>
    <n v="1303.4728717444"/>
    <n v="2020.2469288470099"/>
    <n v="2335.4759900683098"/>
    <n v="2136.14121055232"/>
    <n v="1974.6330737743599"/>
    <n v="1304.2779290918199"/>
    <n v="1202.58110385502"/>
    <n v="827.85680478367203"/>
    <n v="584.79411579406406"/>
    <n v="405.861808133701"/>
    <n v="469.248407627897"/>
    <n v="61.813635518177499"/>
    <x v="333"/>
    <x v="0"/>
    <x v="0"/>
    <x v="0"/>
    <x v="0"/>
    <x v="0"/>
    <x v="1"/>
    <n v="0"/>
    <n v="0"/>
    <n v="0"/>
    <n v="4.2817824043258597"/>
    <n v="0"/>
    <n v="0"/>
    <n v="0"/>
    <n v="0"/>
    <n v="0"/>
    <n v="0"/>
  </r>
  <r>
    <n v="252"/>
    <n v="2"/>
    <n v="2.7442371020856199E-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2"/>
    <n v="0"/>
    <n v="0"/>
    <n v="2"/>
    <n v="3"/>
    <n v="3"/>
    <n v="2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34"/>
    <n v="7763.5551404115704"/>
    <n v="684.39953317087202"/>
    <n v="793.23144438601605"/>
    <n v="648.95371537813799"/>
    <n v="933.86540582911402"/>
    <n v="645.21588177495403"/>
    <n v="438.14075639516199"/>
    <n v="698.75912246121595"/>
    <n v="883.15772501400704"/>
    <n v="727.768040853809"/>
    <n v="869.89297399039503"/>
    <n v="1189.65933732238"/>
    <n v="901.41663341479602"/>
    <n v="475.67926335574202"/>
    <n v="296.68738351627098"/>
    <n v="506.357760795567"/>
    <n v="350.77905991658702"/>
    <n v="206.49957972767001"/>
    <n v="160.81136163837201"/>
    <n v="68.0340729212014"/>
    <x v="334"/>
    <x v="0"/>
    <x v="0"/>
    <x v="0"/>
    <x v="70"/>
    <x v="0"/>
    <x v="186"/>
    <n v="0"/>
    <n v="0"/>
    <n v="0"/>
    <n v="0"/>
    <n v="0"/>
    <n v="0"/>
    <n v="0"/>
    <n v="0"/>
    <n v="0"/>
    <n v="0"/>
  </r>
  <r>
    <n v="253"/>
    <n v="4"/>
    <n v="5.4884742041712398E-2"/>
    <n v="1"/>
    <n v="1"/>
    <n v="1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2"/>
    <n v="0"/>
    <n v="0"/>
    <n v="2"/>
    <n v="3"/>
    <n v="3"/>
    <n v="3"/>
    <n v="3"/>
    <n v="2"/>
    <n v="0"/>
    <n v="0"/>
    <n v="2"/>
    <n v="3"/>
    <n v="3"/>
    <n v="3"/>
    <n v="3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x v="335"/>
    <n v="6184.0179686014299"/>
    <n v="477.24253705796099"/>
    <n v="752.709453043915"/>
    <n v="830.68956824699796"/>
    <n v="595.59038565173796"/>
    <n v="515.84992402670503"/>
    <n v="283.46887992177699"/>
    <n v="351.99817209109898"/>
    <n v="599.78606638341296"/>
    <n v="440.88768651297403"/>
    <n v="874.97889656998802"/>
    <n v="853.71272117372905"/>
    <n v="923.48166683723503"/>
    <n v="744.26356943277096"/>
    <n v="421.60556663024698"/>
    <n v="551.235097644701"/>
    <n v="344.63501425038999"/>
    <n v="242.115722950275"/>
    <n v="291.54837509957503"/>
    <n v="61.2533766042868"/>
    <x v="335"/>
    <x v="0"/>
    <x v="0"/>
    <x v="0"/>
    <x v="0"/>
    <x v="166"/>
    <x v="1"/>
    <n v="0"/>
    <n v="0"/>
    <n v="0"/>
    <n v="11.4288470718563"/>
    <n v="0"/>
    <n v="0"/>
    <n v="0"/>
    <n v="0"/>
    <n v="0"/>
    <n v="0"/>
  </r>
  <r>
    <n v="254"/>
    <n v="3"/>
    <n v="4.1163556531284298E-2"/>
    <n v="1"/>
    <n v="0"/>
    <n v="2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2"/>
    <n v="0"/>
    <n v="0"/>
    <n v="2"/>
    <n v="3"/>
    <n v="2"/>
    <n v="4"/>
    <n v="2"/>
    <n v="3"/>
    <n v="0"/>
    <n v="0"/>
    <n v="3"/>
    <n v="4"/>
    <n v="3"/>
    <n v="5"/>
    <n v="3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x v="336"/>
    <n v="3497.8570827802"/>
    <n v="223.79896305200299"/>
    <n v="284.28676247684098"/>
    <n v="166.84420620344699"/>
    <n v="315.63033147950699"/>
    <n v="428.674124130466"/>
    <n v="372.63434880668802"/>
    <n v="364.395238300323"/>
    <n v="231.168939407294"/>
    <n v="255.860134062165"/>
    <n v="588.74419532692696"/>
    <n v="415.330986691909"/>
    <n v="255.41202669419701"/>
    <n v="270.00675788072198"/>
    <n v="290.38288257378798"/>
    <n v="212.79148055404301"/>
    <n v="203.19204073621901"/>
    <n v="138.794547562161"/>
    <n v="372.78923933405002"/>
    <n v="64.886432960577196"/>
    <x v="336"/>
    <x v="0"/>
    <x v="0"/>
    <x v="0"/>
    <x v="0"/>
    <x v="0"/>
    <x v="187"/>
    <n v="0"/>
    <n v="0"/>
    <n v="39.083853514945602"/>
    <n v="0"/>
    <n v="0"/>
    <n v="0"/>
    <n v="0"/>
    <n v="0"/>
    <n v="0"/>
    <n v="0"/>
  </r>
  <r>
    <n v="256"/>
    <n v="9"/>
    <n v="0.12349066959385301"/>
    <n v="2"/>
    <n v="2"/>
    <n v="3"/>
    <n v="2"/>
    <n v="0"/>
    <n v="0"/>
    <n v="0"/>
    <n v="0"/>
    <n v="1"/>
    <n v="1"/>
    <n v="1"/>
    <n v="1"/>
    <n v="2"/>
    <n v="0"/>
    <n v="2"/>
    <n v="0"/>
    <n v="1"/>
    <n v="0"/>
    <n v="0"/>
    <n v="0"/>
    <n v="0"/>
    <n v="0"/>
    <n v="4"/>
    <n v="0"/>
    <n v="0"/>
    <n v="4"/>
    <n v="6"/>
    <n v="6"/>
    <n v="7"/>
    <n v="6"/>
    <n v="4"/>
    <n v="0"/>
    <n v="0"/>
    <n v="4"/>
    <n v="6"/>
    <n v="6"/>
    <n v="7"/>
    <n v="6"/>
    <n v="3"/>
    <n v="0"/>
    <n v="0"/>
    <n v="2"/>
    <n v="1"/>
    <n v="1"/>
    <n v="0"/>
    <n v="0"/>
    <n v="0"/>
    <n v="1"/>
    <n v="1"/>
    <n v="0"/>
    <n v="0"/>
    <n v="0"/>
    <n v="0"/>
    <n v="1"/>
    <n v="0"/>
    <n v="0"/>
    <n v="1"/>
    <n v="0"/>
    <n v="0"/>
    <n v="2"/>
    <n v="0"/>
    <n v="0"/>
    <n v="2"/>
    <n v="0"/>
    <x v="337"/>
    <n v="12585.9694595785"/>
    <n v="913.62606256016102"/>
    <n v="1163.50346292001"/>
    <n v="1007.50775877156"/>
    <n v="1107.2725390293799"/>
    <n v="1021.35228699242"/>
    <n v="1123.82253118323"/>
    <n v="1009.37051192964"/>
    <n v="1580.54275140707"/>
    <n v="1426.06143040858"/>
    <n v="1498.0760482539199"/>
    <n v="1384.0413759937101"/>
    <n v="1445.00804367407"/>
    <n v="990.42194070652295"/>
    <n v="839.28030528643001"/>
    <n v="584.45991088391804"/>
    <n v="362.87810042021198"/>
    <n v="260.76538030072601"/>
    <n v="395.87172248259401"/>
    <n v="69.482528608091201"/>
    <x v="337"/>
    <x v="0"/>
    <x v="0"/>
    <x v="0"/>
    <x v="0"/>
    <x v="167"/>
    <x v="188"/>
    <n v="9.9071647941078993"/>
    <n v="6.3269405342548"/>
    <n v="14.024641276687399"/>
    <n v="0"/>
    <n v="14.450435042551"/>
    <n v="0"/>
    <n v="10.096706856944699"/>
    <n v="0"/>
    <n v="0"/>
    <n v="0"/>
  </r>
  <r>
    <n v="257"/>
    <n v="9"/>
    <n v="0.12349066959385301"/>
    <n v="2"/>
    <n v="0"/>
    <n v="5"/>
    <n v="2"/>
    <n v="0"/>
    <n v="0"/>
    <n v="0"/>
    <n v="1"/>
    <n v="1"/>
    <n v="0"/>
    <n v="0"/>
    <n v="2"/>
    <n v="0"/>
    <n v="2"/>
    <n v="0"/>
    <n v="0"/>
    <n v="0"/>
    <n v="1"/>
    <n v="0"/>
    <n v="0"/>
    <n v="0"/>
    <n v="0"/>
    <n v="5"/>
    <n v="0"/>
    <n v="0"/>
    <n v="5"/>
    <n v="7"/>
    <n v="5"/>
    <n v="10"/>
    <n v="7"/>
    <n v="5"/>
    <n v="0"/>
    <n v="0"/>
    <n v="5"/>
    <n v="7"/>
    <n v="5"/>
    <n v="10"/>
    <n v="7"/>
    <n v="1"/>
    <n v="1"/>
    <n v="0"/>
    <n v="0"/>
    <n v="0"/>
    <n v="3"/>
    <n v="2"/>
    <n v="0"/>
    <n v="1"/>
    <n v="0"/>
    <n v="0"/>
    <n v="0"/>
    <n v="0"/>
    <n v="0"/>
    <n v="0"/>
    <n v="0"/>
    <n v="0"/>
    <n v="0"/>
    <n v="1"/>
    <n v="0"/>
    <n v="0"/>
    <n v="2"/>
    <n v="0"/>
    <n v="0"/>
    <n v="2"/>
    <n v="0"/>
    <x v="338"/>
    <n v="9486.9096735845305"/>
    <n v="694.46999493458497"/>
    <n v="710.13382089997106"/>
    <n v="669.91492732846905"/>
    <n v="735.61033251273795"/>
    <n v="616.46701064923104"/>
    <n v="1056.05592241467"/>
    <n v="1295.04773248628"/>
    <n v="683.19186117981303"/>
    <n v="742.71475395382197"/>
    <n v="974.22008982978696"/>
    <n v="1060.2176720318801"/>
    <n v="1238.18332339415"/>
    <n v="1085.20097513217"/>
    <n v="750.77112349297295"/>
    <n v="517.810332783626"/>
    <n v="576.21050347095797"/>
    <n v="304.185384535266"/>
    <n v="395.37979062652499"/>
    <n v="67.2554508846207"/>
    <x v="338"/>
    <x v="0"/>
    <x v="0"/>
    <x v="0"/>
    <x v="71"/>
    <x v="168"/>
    <x v="1"/>
    <n v="0"/>
    <n v="29.274353423153698"/>
    <n v="0"/>
    <n v="20.529242015009501"/>
    <n v="0"/>
    <n v="0"/>
    <n v="0"/>
    <n v="13.3196385517265"/>
    <n v="0"/>
    <n v="0"/>
  </r>
  <r>
    <n v="258"/>
    <n v="2"/>
    <n v="2.7442371020856199E-2"/>
    <n v="0"/>
    <n v="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39"/>
    <n v="1837.0484138849299"/>
    <n v="98.934515973407997"/>
    <n v="91.135229102552202"/>
    <n v="221.04388203036601"/>
    <n v="194.28647018824699"/>
    <n v="161.299362801109"/>
    <n v="48.2085644021005"/>
    <n v="94.827899701048807"/>
    <n v="97.019173314808597"/>
    <n v="87.5957690475703"/>
    <n v="197.98146509691099"/>
    <n v="291.38022007572903"/>
    <n v="335.180939141978"/>
    <n v="329.26855011543302"/>
    <n v="205.82252728690801"/>
    <n v="207.37191452341199"/>
    <n v="168.222143107319"/>
    <n v="167.598373127511"/>
    <n v="268.17656429970401"/>
    <n v="56.258790304106498"/>
    <x v="339"/>
    <x v="0"/>
    <x v="0"/>
    <x v="0"/>
    <x v="0"/>
    <x v="0"/>
    <x v="189"/>
    <n v="0"/>
    <n v="0"/>
    <n v="0"/>
    <n v="50.5097787568399"/>
    <n v="0"/>
    <n v="0"/>
    <n v="0"/>
    <n v="0"/>
    <n v="0"/>
    <n v="0"/>
  </r>
  <r>
    <n v="259"/>
    <n v="1"/>
    <n v="1.3721185510428099E-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0"/>
    <n v="1154.77212601364"/>
    <n v="112.503348590462"/>
    <n v="75.703170577026299"/>
    <n v="84.035305131936397"/>
    <n v="108.86960800723099"/>
    <n v="121.29545565296"/>
    <n v="90.508041018003297"/>
    <n v="111.432426450932"/>
    <n v="137.842740333883"/>
    <n v="124.827872342821"/>
    <n v="100.80075243503499"/>
    <n v="130.49952790167401"/>
    <n v="127.533516189163"/>
    <n v="101.16218568194"/>
    <n v="74.708451831560694"/>
    <n v="59.180786431575299"/>
    <n v="42.649232104432002"/>
    <n v="38.507585211606703"/>
    <n v="41.252129571047703"/>
    <n v="68.601188198279104"/>
    <x v="340"/>
    <x v="0"/>
    <x v="0"/>
    <x v="0"/>
    <x v="0"/>
    <x v="0"/>
    <x v="1"/>
    <n v="0"/>
    <n v="0"/>
    <n v="0"/>
    <n v="99.205608672860805"/>
    <n v="0"/>
    <n v="0"/>
    <n v="0"/>
    <n v="0"/>
    <n v="0"/>
    <n v="0"/>
  </r>
  <r>
    <n v="260"/>
    <n v="10"/>
    <n v="0.13721185510428099"/>
    <n v="4"/>
    <n v="2"/>
    <n v="4"/>
    <n v="0"/>
    <n v="0"/>
    <n v="0"/>
    <n v="0"/>
    <n v="1"/>
    <n v="0"/>
    <n v="0"/>
    <n v="1"/>
    <n v="1"/>
    <n v="1"/>
    <n v="1"/>
    <n v="2"/>
    <n v="1"/>
    <n v="0"/>
    <n v="0"/>
    <n v="0"/>
    <n v="0"/>
    <n v="0"/>
    <n v="0"/>
    <n v="1"/>
    <n v="2"/>
    <n v="2"/>
    <n v="5"/>
    <n v="9"/>
    <n v="7"/>
    <n v="9"/>
    <n v="5"/>
    <n v="3"/>
    <n v="2"/>
    <n v="2"/>
    <n v="7"/>
    <n v="11"/>
    <n v="9"/>
    <n v="11"/>
    <n v="7"/>
    <n v="0"/>
    <n v="0"/>
    <n v="0"/>
    <n v="0"/>
    <n v="0"/>
    <n v="3"/>
    <n v="3"/>
    <n v="0"/>
    <n v="0"/>
    <n v="0"/>
    <n v="0"/>
    <n v="0"/>
    <n v="0"/>
    <n v="0"/>
    <n v="0"/>
    <n v="0"/>
    <n v="1"/>
    <n v="0"/>
    <n v="2"/>
    <n v="1"/>
    <n v="0"/>
    <n v="0"/>
    <n v="0"/>
    <n v="0"/>
    <n v="0"/>
    <n v="0"/>
    <x v="341"/>
    <n v="26228.185831880801"/>
    <n v="2401.5758831180601"/>
    <n v="2637.9352808059002"/>
    <n v="2679.48990334156"/>
    <n v="3451.04101512645"/>
    <n v="2876.9813874527699"/>
    <n v="1654.2510958846101"/>
    <n v="2608.5820499780798"/>
    <n v="2629.01856031231"/>
    <n v="2454.63722485784"/>
    <n v="2810.39066459167"/>
    <n v="2694.1235979932299"/>
    <n v="2499.1549835648998"/>
    <n v="2550.00525211896"/>
    <n v="2340.8951499108398"/>
    <n v="1536.59841411208"/>
    <n v="828.43982067832906"/>
    <n v="797.23780580234404"/>
    <n v="1106.9974372720401"/>
    <n v="64.669368826255294"/>
    <x v="341"/>
    <x v="0"/>
    <x v="0"/>
    <x v="0"/>
    <x v="72"/>
    <x v="0"/>
    <x v="1"/>
    <n v="3.8335002727186702"/>
    <n v="3.8037007995911898"/>
    <n v="4.0739217586742003"/>
    <n v="3.5582241735964999"/>
    <n v="7.42356438839606"/>
    <n v="4.0013524834444603"/>
    <n v="0"/>
    <n v="0"/>
    <n v="0"/>
    <n v="0"/>
  </r>
  <r>
    <n v="261"/>
    <n v="2"/>
    <n v="2.7442371020856199E-2"/>
    <n v="0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2"/>
    <n v="2"/>
    <n v="3"/>
    <n v="3"/>
    <n v="2"/>
    <n v="1"/>
    <n v="0"/>
    <n v="0"/>
    <n v="2"/>
    <n v="2"/>
    <n v="3"/>
    <n v="3"/>
    <n v="2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2"/>
    <n v="9021.3178223938194"/>
    <n v="631.100679752524"/>
    <n v="1403.36149672282"/>
    <n v="1745.0088893275799"/>
    <n v="1254.29166695446"/>
    <n v="784.59694087074797"/>
    <n v="229.526979277214"/>
    <n v="329.37732709731802"/>
    <n v="425.26043985392403"/>
    <n v="1404.2515351704001"/>
    <n v="1584.9417902477501"/>
    <n v="1480.2432578836399"/>
    <n v="823.01448938944202"/>
    <n v="705.81339564893403"/>
    <n v="562.87459138356496"/>
    <n v="484.60526630481098"/>
    <n v="346.69277741798999"/>
    <n v="243.27215554667501"/>
    <n v="330.50555422076599"/>
    <n v="61.083872360567199"/>
    <x v="342"/>
    <x v="0"/>
    <x v="0"/>
    <x v="0"/>
    <x v="0"/>
    <x v="0"/>
    <x v="1"/>
    <n v="0"/>
    <n v="0"/>
    <n v="7.1212313104479099"/>
    <n v="0"/>
    <n v="6.7556463755135603"/>
    <n v="0"/>
    <n v="0"/>
    <n v="0"/>
    <n v="0"/>
    <n v="0"/>
  </r>
  <r>
    <n v="263"/>
    <n v="2"/>
    <n v="2.7442371020856199E-2"/>
    <n v="1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1"/>
    <n v="2"/>
    <n v="2"/>
    <n v="1"/>
    <n v="1"/>
    <n v="1"/>
    <n v="0"/>
    <n v="0"/>
    <n v="1"/>
    <n v="2"/>
    <n v="2"/>
    <n v="1"/>
    <n v="1"/>
    <n v="0"/>
    <n v="0"/>
    <n v="0"/>
    <n v="0"/>
    <n v="0"/>
    <n v="1"/>
    <n v="1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x v="343"/>
    <n v="5276.8186228980003"/>
    <n v="405.63479203649098"/>
    <n v="701.02349997142505"/>
    <n v="731.29078808582403"/>
    <n v="677.07111810615197"/>
    <n v="552.135955004518"/>
    <n v="337.01867159104302"/>
    <n v="334.289628586959"/>
    <n v="208.67584314624699"/>
    <n v="526.00455541436997"/>
    <n v="792.44275267820103"/>
    <n v="569.85677532140005"/>
    <n v="735.85998467451896"/>
    <n v="543.46333837459099"/>
    <n v="387.571543202116"/>
    <n v="218.673070836878"/>
    <n v="266.80480421982702"/>
    <n v="180.63190165461501"/>
    <n v="57.359070669544202"/>
    <n v="64.149546924390194"/>
    <x v="343"/>
    <x v="0"/>
    <x v="0"/>
    <x v="0"/>
    <x v="0"/>
    <x v="169"/>
    <x v="1"/>
    <n v="0"/>
    <n v="47.9212152649201"/>
    <n v="0"/>
    <n v="0"/>
    <n v="0"/>
    <n v="0"/>
    <n v="0"/>
    <n v="0"/>
    <n v="0"/>
    <n v="0"/>
  </r>
  <r>
    <n v="264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44"/>
    <n v="6122.8786323488202"/>
    <n v="631.71037979803702"/>
    <n v="653.15390479370797"/>
    <n v="713.49785010809899"/>
    <n v="560.99570569752598"/>
    <n v="506.57841038696398"/>
    <n v="335.30091344046002"/>
    <n v="736.20706657215203"/>
    <n v="468.06507782195899"/>
    <n v="639.26424617063003"/>
    <n v="676.802780921774"/>
    <n v="813.035485303428"/>
    <n v="900.18499231074202"/>
    <n v="486.44395372318201"/>
    <n v="594.90537077180102"/>
    <n v="352.98959410894099"/>
    <n v="273.54192752430703"/>
    <n v="186.72642311188901"/>
    <n v="272.83601505581697"/>
    <n v="62.464075266168798"/>
    <x v="344"/>
    <x v="0"/>
    <x v="0"/>
    <x v="0"/>
    <x v="0"/>
    <x v="0"/>
    <x v="1"/>
    <n v="0"/>
    <n v="0"/>
    <n v="0"/>
    <n v="0"/>
    <n v="12.299586156768999"/>
    <n v="0"/>
    <n v="0"/>
    <n v="0"/>
    <n v="0"/>
    <n v="0"/>
  </r>
  <r>
    <n v="265"/>
    <n v="10"/>
    <n v="0.13721185510428099"/>
    <n v="1"/>
    <n v="2"/>
    <n v="4"/>
    <n v="3"/>
    <n v="0"/>
    <n v="0"/>
    <n v="0"/>
    <n v="0"/>
    <n v="0"/>
    <n v="3"/>
    <n v="1"/>
    <n v="1"/>
    <n v="1"/>
    <n v="1"/>
    <n v="1"/>
    <n v="1"/>
    <n v="0"/>
    <n v="0"/>
    <n v="0"/>
    <n v="0"/>
    <n v="0"/>
    <n v="0"/>
    <n v="6"/>
    <n v="0"/>
    <n v="0"/>
    <n v="7"/>
    <n v="8"/>
    <n v="9"/>
    <n v="11"/>
    <n v="10"/>
    <n v="5"/>
    <n v="0"/>
    <n v="0"/>
    <n v="5"/>
    <n v="6"/>
    <n v="7"/>
    <n v="9"/>
    <n v="8"/>
    <n v="1"/>
    <n v="0"/>
    <n v="0"/>
    <n v="1"/>
    <n v="0"/>
    <n v="3"/>
    <n v="1"/>
    <n v="1"/>
    <n v="0"/>
    <n v="1"/>
    <n v="0"/>
    <n v="0"/>
    <n v="0"/>
    <n v="0"/>
    <n v="0"/>
    <n v="1"/>
    <n v="0"/>
    <n v="0"/>
    <n v="0"/>
    <n v="0"/>
    <n v="0"/>
    <n v="2"/>
    <n v="0"/>
    <n v="0"/>
    <n v="2"/>
    <n v="0"/>
    <x v="345"/>
    <n v="8460.9187843322998"/>
    <n v="559.98216260661604"/>
    <n v="579.55700482864995"/>
    <n v="579.85916955766902"/>
    <n v="726.44671399878598"/>
    <n v="517.78915087563996"/>
    <n v="958.10793238073302"/>
    <n v="1065.35551678255"/>
    <n v="1057.3033182279"/>
    <n v="714.80513110410504"/>
    <n v="741.12877014557796"/>
    <n v="872.54184859050599"/>
    <n v="1012.4303905834"/>
    <n v="795.01001164310196"/>
    <n v="567.55161488304395"/>
    <n v="441.03556443604998"/>
    <n v="267.60918350474299"/>
    <n v="213.29254409593901"/>
    <n v="276.69525424512199"/>
    <n v="70.823403306651699"/>
    <x v="345"/>
    <x v="0"/>
    <x v="0"/>
    <x v="0"/>
    <x v="0"/>
    <x v="0"/>
    <x v="190"/>
    <n v="9.3865379607745592"/>
    <n v="9.4580238495425899"/>
    <n v="13.9898268281227"/>
    <n v="13.4929318666657"/>
    <n v="11.4607683472763"/>
    <n v="9.8772222693133802"/>
    <n v="0"/>
    <n v="0"/>
    <n v="0"/>
    <n v="0"/>
  </r>
  <r>
    <n v="266"/>
    <n v="3"/>
    <n v="4.1163556531284298E-2"/>
    <n v="1"/>
    <n v="0"/>
    <n v="1"/>
    <n v="1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1"/>
    <n v="0"/>
    <n v="1"/>
    <n v="1"/>
    <n v="1"/>
    <n v="0"/>
    <n v="0"/>
    <n v="1"/>
    <n v="2"/>
    <n v="1"/>
    <n v="2"/>
    <n v="2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346"/>
    <n v="5663.9633904083103"/>
    <n v="568.932623723181"/>
    <n v="569.34740886625502"/>
    <n v="603.62863550891802"/>
    <n v="500.73164826102902"/>
    <n v="589.06300752894799"/>
    <n v="290.65132096387902"/>
    <n v="430.080818655244"/>
    <n v="589.68273965460605"/>
    <n v="424.31383663040702"/>
    <n v="792.81306288796395"/>
    <n v="731.00866152723802"/>
    <n v="662.90891886520706"/>
    <n v="652.709375433795"/>
    <n v="617.73207922896995"/>
    <n v="442.35269645621702"/>
    <n v="308.70193536701402"/>
    <n v="294.137433897525"/>
    <n v="328.51142253045401"/>
    <n v="60.2721930135124"/>
    <x v="346"/>
    <x v="0"/>
    <x v="0"/>
    <x v="0"/>
    <x v="0"/>
    <x v="0"/>
    <x v="1"/>
    <n v="0"/>
    <n v="0"/>
    <n v="23.5674614794859"/>
    <n v="0"/>
    <n v="13.679728471490099"/>
    <n v="0"/>
    <n v="0"/>
    <n v="0"/>
    <n v="0"/>
    <n v="0"/>
  </r>
  <r>
    <n v="267"/>
    <n v="7"/>
    <n v="9.6048298572996696E-2"/>
    <n v="2"/>
    <n v="1"/>
    <n v="2"/>
    <n v="2"/>
    <n v="0"/>
    <n v="0"/>
    <n v="0"/>
    <n v="0"/>
    <n v="0"/>
    <n v="2"/>
    <n v="1"/>
    <n v="1"/>
    <n v="0"/>
    <n v="1"/>
    <n v="1"/>
    <n v="0"/>
    <n v="0"/>
    <n v="0"/>
    <n v="0"/>
    <n v="0"/>
    <n v="0"/>
    <n v="0"/>
    <n v="3"/>
    <n v="0"/>
    <n v="0"/>
    <n v="3"/>
    <n v="5"/>
    <n v="4"/>
    <n v="5"/>
    <n v="5"/>
    <n v="4"/>
    <n v="0"/>
    <n v="0"/>
    <n v="4"/>
    <n v="6"/>
    <n v="5"/>
    <n v="6"/>
    <n v="6"/>
    <n v="2"/>
    <n v="1"/>
    <n v="0"/>
    <n v="1"/>
    <n v="0"/>
    <n v="2"/>
    <n v="1"/>
    <n v="1"/>
    <n v="0"/>
    <n v="0"/>
    <n v="0"/>
    <n v="0"/>
    <n v="0"/>
    <n v="0"/>
    <n v="0"/>
    <n v="0"/>
    <n v="0"/>
    <n v="0"/>
    <n v="1"/>
    <n v="0"/>
    <n v="0"/>
    <n v="2"/>
    <n v="0"/>
    <n v="0"/>
    <n v="1"/>
    <n v="0"/>
    <x v="347"/>
    <n v="6747.2745344151099"/>
    <n v="441.52615123895401"/>
    <n v="869.25523041491397"/>
    <n v="886.03118439526202"/>
    <n v="383.95374271916398"/>
    <n v="607.74882959067997"/>
    <n v="878.10132123778897"/>
    <n v="552.020757581476"/>
    <n v="631.04137123108399"/>
    <n v="762.68584768628898"/>
    <n v="735.48656479644103"/>
    <n v="812.20398811300299"/>
    <n v="728.44809913241897"/>
    <n v="655.58401232676795"/>
    <n v="628.97154772209603"/>
    <n v="412.88252422654301"/>
    <n v="467.10241726380298"/>
    <n v="279.113941916474"/>
    <n v="316.83132201154501"/>
    <n v="61.066896019302597"/>
    <x v="347"/>
    <x v="0"/>
    <x v="0"/>
    <x v="0"/>
    <x v="0"/>
    <x v="0"/>
    <x v="191"/>
    <n v="18.115260817024701"/>
    <n v="15.8468215491026"/>
    <n v="0"/>
    <n v="13.5964414289032"/>
    <n v="12.3121779089426"/>
    <n v="0"/>
    <n v="0"/>
    <n v="0"/>
    <n v="0"/>
    <n v="0"/>
  </r>
  <r>
    <n v="268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2"/>
    <n v="1"/>
    <n v="1"/>
    <n v="1"/>
    <n v="0"/>
    <n v="0"/>
    <n v="1"/>
    <n v="1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348"/>
    <n v="3744.2766480084201"/>
    <n v="233.95596105293399"/>
    <n v="353.67345230523398"/>
    <n v="396.93770853418602"/>
    <n v="500.31855067203497"/>
    <n v="354.32249801837298"/>
    <n v="174.86339484142999"/>
    <n v="74.162500774664394"/>
    <n v="283.54976982938598"/>
    <n v="314.05836399936999"/>
    <n v="511.15639793607698"/>
    <n v="558.39886874638898"/>
    <n v="596.97448609136495"/>
    <n v="376.47181709932897"/>
    <n v="241.11400691287599"/>
    <n v="308.21157862158498"/>
    <n v="143.909930652322"/>
    <n v="128.31979041660301"/>
    <n v="163.38026392108"/>
    <n v="65.530648366441099"/>
    <x v="348"/>
    <x v="0"/>
    <x v="0"/>
    <x v="0"/>
    <x v="0"/>
    <x v="0"/>
    <x v="1"/>
    <n v="0"/>
    <n v="0"/>
    <n v="0"/>
    <n v="0"/>
    <n v="17.908345735817999"/>
    <n v="0"/>
    <n v="0"/>
    <n v="0"/>
    <n v="0"/>
    <n v="0"/>
  </r>
  <r>
    <n v="269"/>
    <n v="4"/>
    <n v="5.4884742041712398E-2"/>
    <n v="0"/>
    <n v="0"/>
    <n v="1"/>
    <n v="3"/>
    <n v="0"/>
    <n v="0"/>
    <n v="0"/>
    <n v="0"/>
    <n v="0"/>
    <n v="0"/>
    <n v="2"/>
    <n v="1"/>
    <n v="0"/>
    <n v="0"/>
    <n v="1"/>
    <n v="0"/>
    <n v="0"/>
    <n v="0"/>
    <n v="0"/>
    <n v="0"/>
    <n v="0"/>
    <n v="0"/>
    <n v="3"/>
    <n v="0"/>
    <n v="0"/>
    <n v="3"/>
    <n v="3"/>
    <n v="3"/>
    <n v="4"/>
    <n v="6"/>
    <n v="3"/>
    <n v="0"/>
    <n v="0"/>
    <n v="3"/>
    <n v="3"/>
    <n v="3"/>
    <n v="4"/>
    <n v="6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2"/>
    <n v="0"/>
    <n v="0"/>
    <n v="2"/>
    <n v="0"/>
    <x v="349"/>
    <n v="5593.9565621308102"/>
    <n v="558.10930751637898"/>
    <n v="382.52176458957899"/>
    <n v="336.92178334028802"/>
    <n v="429.70119871122301"/>
    <n v="726.21065654351196"/>
    <n v="466.44961853796798"/>
    <n v="491.01597540249901"/>
    <n v="622.66958184812802"/>
    <n v="645.27806208953098"/>
    <n v="422.434559000896"/>
    <n v="490.99898607497101"/>
    <n v="745.09816680969902"/>
    <n v="554.09975711238201"/>
    <n v="383.80818790688397"/>
    <n v="274.66025492867902"/>
    <n v="166.399204193505"/>
    <n v="106.838030078976"/>
    <n v="216.13032669924999"/>
    <n v="69.755775168556696"/>
    <x v="349"/>
    <x v="0"/>
    <x v="0"/>
    <x v="0"/>
    <x v="0"/>
    <x v="0"/>
    <x v="1"/>
    <n v="40.731872285021801"/>
    <n v="16.059881984790799"/>
    <n v="0"/>
    <n v="0"/>
    <n v="20.366640835533399"/>
    <n v="0"/>
    <n v="0"/>
    <n v="0"/>
    <n v="0"/>
    <n v="0"/>
  </r>
  <r>
    <n v="270"/>
    <n v="4"/>
    <n v="5.4884742041712398E-2"/>
    <n v="2"/>
    <n v="0"/>
    <n v="1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2"/>
    <n v="0"/>
    <n v="0"/>
    <n v="2"/>
    <n v="4"/>
    <n v="2"/>
    <n v="3"/>
    <n v="3"/>
    <n v="3"/>
    <n v="0"/>
    <n v="0"/>
    <n v="3"/>
    <n v="5"/>
    <n v="3"/>
    <n v="4"/>
    <n v="4"/>
    <n v="2"/>
    <n v="0"/>
    <n v="0"/>
    <n v="1"/>
    <n v="1"/>
    <n v="2"/>
    <n v="1"/>
    <n v="0"/>
    <n v="0"/>
    <n v="1"/>
    <n v="0"/>
    <n v="0"/>
    <n v="0"/>
    <n v="0"/>
    <n v="0"/>
    <n v="0"/>
    <n v="0"/>
    <n v="0"/>
    <n v="2"/>
    <n v="0"/>
    <n v="0"/>
    <n v="1"/>
    <n v="0"/>
    <n v="0"/>
    <n v="1"/>
    <n v="0"/>
    <x v="350"/>
    <n v="10397.3119940998"/>
    <n v="823.05569062578502"/>
    <n v="1235.25222194246"/>
    <n v="1323.89656517035"/>
    <n v="1399.7649903981801"/>
    <n v="983.27430487122695"/>
    <n v="460.575824600472"/>
    <n v="349.10309253966102"/>
    <n v="1018.24617495799"/>
    <n v="1036.6008967886701"/>
    <n v="1049.30353036521"/>
    <n v="1559.0926584541801"/>
    <n v="1389.1150322804799"/>
    <n v="1152.2354888437701"/>
    <n v="992.61908160396695"/>
    <n v="684.42265614476003"/>
    <n v="630.921639842378"/>
    <n v="360.15666267071498"/>
    <n v="656.15839063347005"/>
    <n v="60.789503459480898"/>
    <x v="350"/>
    <x v="0"/>
    <x v="0"/>
    <x v="0"/>
    <x v="0"/>
    <x v="170"/>
    <x v="192"/>
    <n v="0"/>
    <n v="9.8208078222464898"/>
    <n v="0"/>
    <n v="0"/>
    <n v="0"/>
    <n v="0"/>
    <n v="0"/>
    <n v="0"/>
    <n v="0"/>
    <n v="0"/>
  </r>
  <r>
    <n v="301"/>
    <n v="1"/>
    <n v="1.3721185510428099E-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0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351"/>
    <n v="751.56135749450095"/>
    <n v="31.4736511463095"/>
    <n v="50.656373825597399"/>
    <n v="76.9998239678999"/>
    <n v="78.450495014622405"/>
    <n v="66.818988734924702"/>
    <n v="52.529633673452103"/>
    <n v="60.677351829217201"/>
    <n v="50.7639592560515"/>
    <n v="61.649618540952403"/>
    <n v="73.401013797976404"/>
    <n v="101.162015523107"/>
    <n v="123.228523712461"/>
    <n v="82.879757411735895"/>
    <n v="64.279373526716498"/>
    <n v="29.733344364442299"/>
    <n v="26.231962139897099"/>
    <n v="17.996607105057901"/>
    <n v="22.385098663979399"/>
    <n v="70.152993187295806"/>
    <x v="351"/>
    <x v="0"/>
    <x v="0"/>
    <x v="0"/>
    <x v="73"/>
    <x v="0"/>
    <x v="1"/>
    <n v="0"/>
    <n v="0"/>
    <n v="0"/>
    <n v="0"/>
    <n v="0"/>
    <n v="0"/>
    <n v="0"/>
    <n v="0"/>
    <n v="0"/>
    <n v="0"/>
  </r>
  <r>
    <n v="302"/>
    <n v="10"/>
    <n v="0.13721185510428099"/>
    <n v="1"/>
    <n v="3"/>
    <n v="6"/>
    <n v="0"/>
    <n v="0"/>
    <n v="0"/>
    <n v="0"/>
    <n v="0"/>
    <n v="1"/>
    <n v="1"/>
    <n v="0"/>
    <n v="1"/>
    <n v="1"/>
    <n v="0"/>
    <n v="0"/>
    <n v="2"/>
    <n v="1"/>
    <n v="0"/>
    <n v="0"/>
    <n v="0"/>
    <n v="0"/>
    <n v="0"/>
    <n v="3"/>
    <n v="1"/>
    <n v="0"/>
    <n v="4"/>
    <n v="5"/>
    <n v="7"/>
    <n v="10"/>
    <n v="4"/>
    <n v="4"/>
    <n v="1"/>
    <n v="0"/>
    <n v="5"/>
    <n v="6"/>
    <n v="8"/>
    <n v="11"/>
    <n v="5"/>
    <n v="5"/>
    <n v="1"/>
    <n v="1"/>
    <n v="3"/>
    <n v="0"/>
    <n v="5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x v="352"/>
    <n v="1536.2462800810899"/>
    <n v="174.03573353406"/>
    <n v="141.340076781634"/>
    <n v="119.420338583405"/>
    <n v="94.326500780709097"/>
    <n v="118.33415645557299"/>
    <n v="99.289079686819505"/>
    <n v="118.49655591056199"/>
    <n v="190.56683117920701"/>
    <n v="78.092868860417397"/>
    <n v="179.99807112125501"/>
    <n v="234.64440994216699"/>
    <n v="207.94613234348401"/>
    <n v="214.551673800895"/>
    <n v="100.23057431064601"/>
    <n v="50.276013425839203"/>
    <n v="40.589227274384598"/>
    <n v="52.010175851975397"/>
    <n v="46.195400406178898"/>
    <n v="67.965159384987302"/>
    <x v="352"/>
    <x v="0"/>
    <x v="0"/>
    <x v="0"/>
    <x v="0"/>
    <x v="171"/>
    <x v="193"/>
    <n v="0"/>
    <n v="52.475029039004703"/>
    <n v="128.05266531921001"/>
    <n v="0"/>
    <n v="0"/>
    <n v="96.178754442829103"/>
    <n v="46.6088183925335"/>
    <n v="0"/>
    <n v="0"/>
    <n v="0"/>
  </r>
  <r>
    <n v="303"/>
    <n v="3"/>
    <n v="4.1163556531284298E-2"/>
    <n v="0"/>
    <n v="2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2"/>
    <n v="0"/>
    <n v="0"/>
    <n v="2"/>
    <n v="2"/>
    <n v="4"/>
    <n v="2"/>
    <n v="3"/>
    <n v="2"/>
    <n v="0"/>
    <n v="0"/>
    <n v="2"/>
    <n v="2"/>
    <n v="4"/>
    <n v="2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53"/>
    <n v="2648.6532935077598"/>
    <n v="145.19245494718601"/>
    <n v="263.24544988763199"/>
    <n v="62.680833644491301"/>
    <n v="282.69975637779999"/>
    <n v="201.508950354695"/>
    <n v="401.09937437562701"/>
    <n v="291.496989387067"/>
    <n v="347.002794092599"/>
    <n v="185.218558962081"/>
    <n v="208.88728666433701"/>
    <n v="218.09474836088401"/>
    <n v="298.89159653061"/>
    <n v="213.753238402059"/>
    <n v="180.44831922968999"/>
    <n v="127.109947182651"/>
    <n v="100.58151630214699"/>
    <n v="85.7365404305407"/>
    <n v="147.91566596887799"/>
    <n v="70.4136172786054"/>
    <x v="353"/>
    <x v="0"/>
    <x v="0"/>
    <x v="0"/>
    <x v="0"/>
    <x v="172"/>
    <x v="1"/>
    <n v="34.3056716332717"/>
    <n v="0"/>
    <n v="53.990269960189302"/>
    <n v="0"/>
    <n v="0"/>
    <n v="0"/>
    <n v="0"/>
    <n v="0"/>
    <n v="0"/>
    <n v="0"/>
  </r>
  <r>
    <n v="304"/>
    <n v="7"/>
    <n v="9.6048298572996696E-2"/>
    <n v="2"/>
    <n v="1"/>
    <n v="3"/>
    <n v="1"/>
    <n v="0"/>
    <n v="0"/>
    <n v="0"/>
    <n v="0"/>
    <n v="0"/>
    <n v="2"/>
    <n v="1"/>
    <n v="1"/>
    <n v="0"/>
    <n v="0"/>
    <n v="1"/>
    <n v="0"/>
    <n v="0"/>
    <n v="1"/>
    <n v="0"/>
    <n v="0"/>
    <n v="0"/>
    <n v="0"/>
    <n v="4"/>
    <n v="2"/>
    <n v="0"/>
    <n v="6"/>
    <n v="8"/>
    <n v="7"/>
    <n v="9"/>
    <n v="7"/>
    <n v="1"/>
    <n v="2"/>
    <n v="0"/>
    <n v="3"/>
    <n v="5"/>
    <n v="4"/>
    <n v="6"/>
    <n v="4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x v="354"/>
    <n v="8631.2643148084098"/>
    <n v="610.03555473318204"/>
    <n v="941.58458760855899"/>
    <n v="502.37410901871903"/>
    <n v="848.71819325371996"/>
    <n v="726.64568242998996"/>
    <n v="840.60064908981303"/>
    <n v="617.06574714537396"/>
    <n v="764.99194264112805"/>
    <n v="840.47367829846405"/>
    <n v="871.14553239048303"/>
    <n v="1116.12129804356"/>
    <n v="957.48832879770305"/>
    <n v="1048.0132627181699"/>
    <n v="654.50835712349203"/>
    <n v="365.65028829743801"/>
    <n v="306.23429761428599"/>
    <n v="155.885910764367"/>
    <n v="224.653112831008"/>
    <n v="69.650836080701893"/>
    <x v="354"/>
    <x v="0"/>
    <x v="0"/>
    <x v="0"/>
    <x v="0"/>
    <x v="0"/>
    <x v="194"/>
    <n v="16.205728556902201"/>
    <n v="13.0720331059633"/>
    <n v="0"/>
    <n v="0"/>
    <n v="8.9595996577871198"/>
    <n v="0"/>
    <n v="0"/>
    <n v="15.278643719614401"/>
    <n v="0"/>
    <n v="0"/>
  </r>
  <r>
    <n v="305"/>
    <n v="21"/>
    <n v="0.28814489571898999"/>
    <n v="6"/>
    <n v="1"/>
    <n v="7"/>
    <n v="7"/>
    <n v="0"/>
    <n v="0"/>
    <n v="0"/>
    <n v="1"/>
    <n v="4"/>
    <n v="4"/>
    <n v="1"/>
    <n v="3"/>
    <n v="1"/>
    <n v="2"/>
    <n v="0"/>
    <n v="1"/>
    <n v="1"/>
    <n v="0"/>
    <n v="0"/>
    <n v="0"/>
    <n v="0"/>
    <n v="0"/>
    <n v="8"/>
    <n v="4"/>
    <n v="0"/>
    <n v="13"/>
    <n v="19"/>
    <n v="14"/>
    <n v="20"/>
    <n v="20"/>
    <n v="5"/>
    <n v="4"/>
    <n v="0"/>
    <n v="10"/>
    <n v="16"/>
    <n v="11"/>
    <n v="17"/>
    <n v="17"/>
    <n v="2"/>
    <n v="1"/>
    <n v="0"/>
    <n v="1"/>
    <n v="0"/>
    <n v="9"/>
    <n v="5"/>
    <n v="1"/>
    <n v="2"/>
    <n v="1"/>
    <n v="4"/>
    <n v="1"/>
    <n v="1"/>
    <n v="1"/>
    <n v="1"/>
    <n v="1"/>
    <n v="1"/>
    <n v="0"/>
    <n v="0"/>
    <n v="0"/>
    <n v="0"/>
    <n v="5"/>
    <n v="1"/>
    <n v="0"/>
    <n v="2"/>
    <n v="1"/>
    <x v="355"/>
    <n v="6305.5485259911002"/>
    <n v="698.01323481369798"/>
    <n v="571.40659142669699"/>
    <n v="565.71886592953194"/>
    <n v="544.35987549516904"/>
    <n v="614.24696567511398"/>
    <n v="520.28658017085104"/>
    <n v="486.476328805469"/>
    <n v="652.63707613844997"/>
    <n v="598.58322305629599"/>
    <n v="740.65506675643906"/>
    <n v="643.37057215414404"/>
    <n v="794.58422299076904"/>
    <n v="710.3486147484"/>
    <n v="459.76988181987298"/>
    <n v="438.447569422745"/>
    <n v="190.35916375439101"/>
    <n v="275.38525898409603"/>
    <n v="233.72645406814101"/>
    <n v="64.749490262212504"/>
    <x v="355"/>
    <x v="0"/>
    <x v="0"/>
    <x v="0"/>
    <x v="74"/>
    <x v="173"/>
    <x v="195"/>
    <n v="20.555984757891"/>
    <n v="45.967354747151703"/>
    <n v="16.7061147302812"/>
    <n v="27.003123177954201"/>
    <n v="0"/>
    <n v="12.5851982844066"/>
    <n v="14.0775948490333"/>
    <n v="0"/>
    <n v="0"/>
    <n v="0"/>
  </r>
  <r>
    <n v="306"/>
    <n v="12"/>
    <n v="0.164654226125137"/>
    <n v="1"/>
    <n v="1"/>
    <n v="5"/>
    <n v="5"/>
    <n v="0"/>
    <n v="0"/>
    <n v="0"/>
    <n v="0"/>
    <n v="0"/>
    <n v="2"/>
    <n v="0"/>
    <n v="4"/>
    <n v="2"/>
    <n v="2"/>
    <n v="1"/>
    <n v="1"/>
    <n v="0"/>
    <n v="0"/>
    <n v="0"/>
    <n v="0"/>
    <n v="0"/>
    <n v="0"/>
    <n v="5"/>
    <n v="3"/>
    <n v="0"/>
    <n v="9"/>
    <n v="10"/>
    <n v="10"/>
    <n v="14"/>
    <n v="14"/>
    <n v="2"/>
    <n v="2"/>
    <n v="0"/>
    <n v="5"/>
    <n v="6"/>
    <n v="6"/>
    <n v="10"/>
    <n v="10"/>
    <n v="2"/>
    <n v="0"/>
    <n v="0"/>
    <n v="1"/>
    <n v="1"/>
    <n v="2"/>
    <n v="0"/>
    <n v="0"/>
    <n v="1"/>
    <n v="1"/>
    <n v="3"/>
    <n v="1"/>
    <n v="1"/>
    <n v="1"/>
    <n v="1"/>
    <n v="1"/>
    <n v="0"/>
    <n v="0"/>
    <n v="0"/>
    <n v="0"/>
    <n v="0"/>
    <n v="2"/>
    <n v="1"/>
    <n v="0"/>
    <n v="0"/>
    <n v="1"/>
    <x v="356"/>
    <n v="15349.283929261701"/>
    <n v="1185.11269630024"/>
    <n v="1574.3288767716899"/>
    <n v="1561.87810033409"/>
    <n v="1665.3604150215299"/>
    <n v="1684.1322003943901"/>
    <n v="1159.9051496329701"/>
    <n v="1238.4265778582601"/>
    <n v="1240.03800111798"/>
    <n v="1296.6144259345799"/>
    <n v="1876.53122833254"/>
    <n v="2376.7571973678801"/>
    <n v="1685.9925433702001"/>
    <n v="1125.52619023135"/>
    <n v="926.04891795641402"/>
    <n v="718.08303785820499"/>
    <n v="494.08551335359601"/>
    <n v="385.85792883189299"/>
    <n v="597.88079312557602"/>
    <n v="67.3433965650555"/>
    <x v="356"/>
    <x v="0"/>
    <x v="0"/>
    <x v="0"/>
    <x v="0"/>
    <x v="0"/>
    <x v="196"/>
    <n v="0"/>
    <n v="32.257075963750502"/>
    <n v="15.424785965638399"/>
    <n v="10.6579627868872"/>
    <n v="4.2074133660242703"/>
    <n v="5.9312243338933097"/>
    <n v="0"/>
    <n v="0"/>
    <n v="0"/>
    <n v="0"/>
  </r>
  <r>
    <n v="307"/>
    <n v="1"/>
    <n v="1.3721185510428099E-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357"/>
    <n v="5436.1171828658998"/>
    <n v="534.721291746269"/>
    <n v="443.44888243250102"/>
    <n v="481.33896474600903"/>
    <n v="547.14786599348497"/>
    <n v="924.26956597336505"/>
    <n v="845.30202616082295"/>
    <n v="493.15814072356801"/>
    <n v="461.59903975400999"/>
    <n v="619.25456717138002"/>
    <n v="427.78374882075798"/>
    <n v="456.51938926696198"/>
    <n v="432.41995836809201"/>
    <n v="228.66288063346099"/>
    <n v="277.85150774504501"/>
    <n v="116.245933059078"/>
    <n v="100.20641192825801"/>
    <n v="53.425291650879302"/>
    <n v="56.772263898895297"/>
    <n v="72.480328049201205"/>
    <x v="357"/>
    <x v="0"/>
    <x v="0"/>
    <x v="0"/>
    <x v="75"/>
    <x v="0"/>
    <x v="1"/>
    <n v="0"/>
    <n v="0"/>
    <n v="0"/>
    <n v="0"/>
    <n v="0"/>
    <n v="0"/>
    <n v="0"/>
    <n v="0"/>
    <n v="0"/>
    <n v="0"/>
  </r>
  <r>
    <n v="308"/>
    <n v="8"/>
    <n v="0.109769484083425"/>
    <n v="0"/>
    <n v="1"/>
    <n v="2"/>
    <n v="5"/>
    <n v="0"/>
    <n v="0"/>
    <n v="0"/>
    <n v="0"/>
    <n v="0"/>
    <n v="1"/>
    <n v="0"/>
    <n v="0"/>
    <n v="2"/>
    <n v="0"/>
    <n v="1"/>
    <n v="1"/>
    <n v="0"/>
    <n v="0"/>
    <n v="0"/>
    <n v="0"/>
    <n v="0"/>
    <n v="0"/>
    <n v="3"/>
    <n v="0"/>
    <n v="0"/>
    <n v="4"/>
    <n v="4"/>
    <n v="5"/>
    <n v="6"/>
    <n v="9"/>
    <n v="5"/>
    <n v="0"/>
    <n v="0"/>
    <n v="6"/>
    <n v="6"/>
    <n v="7"/>
    <n v="8"/>
    <n v="11"/>
    <n v="2"/>
    <n v="0"/>
    <n v="1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3"/>
    <n v="0"/>
    <n v="0"/>
    <n v="3"/>
    <n v="0"/>
    <x v="358"/>
    <n v="10740.0683757427"/>
    <n v="835.70746160071997"/>
    <n v="782.29183085496402"/>
    <n v="864.38664385410902"/>
    <n v="1121.06236514844"/>
    <n v="1017.0439329043"/>
    <n v="892.83095042984201"/>
    <n v="903.73498612844401"/>
    <n v="980.99757627641702"/>
    <n v="910.87389868645698"/>
    <n v="1140.42755601661"/>
    <n v="1508.5097633800001"/>
    <n v="1279.3369921661799"/>
    <n v="985.250354606065"/>
    <n v="820.82320901391699"/>
    <n v="786.42195594476595"/>
    <n v="490.18867076798898"/>
    <n v="416.57054178225201"/>
    <n v="556.92188501747"/>
    <n v="65.916758812468203"/>
    <x v="358"/>
    <x v="0"/>
    <x v="0"/>
    <x v="0"/>
    <x v="0"/>
    <x v="0"/>
    <x v="197"/>
    <n v="0"/>
    <n v="0"/>
    <n v="21.956936112497399"/>
    <n v="0"/>
    <n v="6.6290588518259099"/>
    <n v="7.8165487758373597"/>
    <n v="0"/>
    <n v="0"/>
    <n v="0"/>
    <n v="0"/>
  </r>
  <r>
    <n v="309"/>
    <n v="6"/>
    <n v="8.2327113062568597E-2"/>
    <n v="1"/>
    <n v="1"/>
    <n v="3"/>
    <n v="1"/>
    <n v="0"/>
    <n v="0"/>
    <n v="0"/>
    <n v="0"/>
    <n v="0"/>
    <n v="1"/>
    <n v="0"/>
    <n v="0"/>
    <n v="2"/>
    <n v="0"/>
    <n v="0"/>
    <n v="0"/>
    <n v="1"/>
    <n v="0"/>
    <n v="0"/>
    <n v="0"/>
    <n v="0"/>
    <n v="0"/>
    <n v="1"/>
    <n v="1"/>
    <n v="0"/>
    <n v="2"/>
    <n v="3"/>
    <n v="3"/>
    <n v="5"/>
    <n v="3"/>
    <n v="2"/>
    <n v="0"/>
    <n v="0"/>
    <n v="2"/>
    <n v="3"/>
    <n v="3"/>
    <n v="5"/>
    <n v="3"/>
    <n v="3"/>
    <n v="1"/>
    <n v="1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1"/>
    <n v="0"/>
    <x v="359"/>
    <n v="2900.9817908444002"/>
    <n v="196.862127827357"/>
    <n v="155.51352388783101"/>
    <n v="269.43083365757201"/>
    <n v="171.342634170781"/>
    <n v="181.30119918867001"/>
    <n v="293.40018615763302"/>
    <n v="297.60625712760401"/>
    <n v="345.45164827347497"/>
    <n v="237.67877150882799"/>
    <n v="336.19745336096099"/>
    <n v="286.30178935020501"/>
    <n v="417.63408840276099"/>
    <n v="334.06776330348401"/>
    <n v="276.30521619645998"/>
    <n v="254.11345358444899"/>
    <n v="191.73752683999601"/>
    <n v="121.272590772423"/>
    <n v="82.3929005056101"/>
    <n v="65.210971837150097"/>
    <x v="359"/>
    <x v="0"/>
    <x v="0"/>
    <x v="0"/>
    <x v="0"/>
    <x v="0"/>
    <x v="198"/>
    <n v="0"/>
    <n v="0"/>
    <n v="84.147186865012699"/>
    <n v="0"/>
    <n v="0"/>
    <n v="0"/>
    <n v="29.934046617109502"/>
    <n v="0"/>
    <n v="0"/>
    <n v="0"/>
  </r>
  <r>
    <n v="310"/>
    <n v="16"/>
    <n v="0.21953896816685001"/>
    <n v="1"/>
    <n v="2"/>
    <n v="3"/>
    <n v="10"/>
    <n v="0"/>
    <n v="0"/>
    <n v="0"/>
    <n v="0"/>
    <n v="0"/>
    <n v="5"/>
    <n v="1"/>
    <n v="1"/>
    <n v="2"/>
    <n v="1"/>
    <n v="2"/>
    <n v="0"/>
    <n v="0"/>
    <n v="0"/>
    <n v="0"/>
    <n v="0"/>
    <n v="0"/>
    <n v="0"/>
    <n v="12"/>
    <n v="1"/>
    <n v="0"/>
    <n v="13"/>
    <n v="14"/>
    <n v="15"/>
    <n v="16"/>
    <n v="23"/>
    <n v="5"/>
    <n v="1"/>
    <n v="0"/>
    <n v="7"/>
    <n v="8"/>
    <n v="9"/>
    <n v="10"/>
    <n v="17"/>
    <n v="2"/>
    <n v="1"/>
    <n v="0"/>
    <n v="0"/>
    <n v="1"/>
    <n v="4"/>
    <n v="0"/>
    <n v="0"/>
    <n v="0"/>
    <n v="4"/>
    <n v="0"/>
    <n v="0"/>
    <n v="0"/>
    <n v="0"/>
    <n v="0"/>
    <n v="0"/>
    <n v="0"/>
    <n v="0"/>
    <n v="0"/>
    <n v="0"/>
    <n v="0"/>
    <n v="8"/>
    <n v="1"/>
    <n v="0"/>
    <n v="5"/>
    <n v="1"/>
    <x v="360"/>
    <n v="11501.2522409421"/>
    <n v="934.85884387921806"/>
    <n v="1118.08000421676"/>
    <n v="898.43665252599999"/>
    <n v="1011.90774274526"/>
    <n v="1245.50554127393"/>
    <n v="1382.3087551165499"/>
    <n v="1107.2992303656899"/>
    <n v="997.82762063288101"/>
    <n v="1072.6453476670299"/>
    <n v="1238.4959162083501"/>
    <n v="1270.20343158376"/>
    <n v="1292.50027845409"/>
    <n v="882.55837689454904"/>
    <n v="674.948110787225"/>
    <n v="577.32740368689895"/>
    <n v="300.58696384672999"/>
    <n v="322.05386605157298"/>
    <n v="261.607871019605"/>
    <n v="69.329958944160595"/>
    <x v="360"/>
    <x v="0"/>
    <x v="0"/>
    <x v="0"/>
    <x v="0"/>
    <x v="0"/>
    <x v="199"/>
    <n v="9.0309825255612797"/>
    <n v="10.0217710887352"/>
    <n v="18.6454917680847"/>
    <n v="8.07431003132813"/>
    <n v="15.745509343383601"/>
    <n v="0"/>
    <n v="0"/>
    <n v="0"/>
    <n v="0"/>
    <n v="0"/>
  </r>
  <r>
    <n v="311"/>
    <n v="2"/>
    <n v="2.7442371020856199E-2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2"/>
    <n v="1"/>
    <n v="1"/>
    <n v="2"/>
    <n v="1"/>
    <n v="0"/>
    <n v="0"/>
    <n v="1"/>
    <n v="2"/>
    <n v="1"/>
    <n v="1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61"/>
    <n v="4156.7293794265997"/>
    <n v="484.58689700192298"/>
    <n v="482.24176316878601"/>
    <n v="298.80890962988002"/>
    <n v="392.02867871761202"/>
    <n v="409.64485345288801"/>
    <n v="384.751929203994"/>
    <n v="397.30397520400601"/>
    <n v="475.80584210351799"/>
    <n v="299.82405715771102"/>
    <n v="364.48478410992999"/>
    <n v="529.72340458464805"/>
    <n v="465.98143869144502"/>
    <n v="437.18041620085"/>
    <n v="264.625772320679"/>
    <n v="96.307037212099203"/>
    <n v="56.861133022739203"/>
    <n v="38.424093718629997"/>
    <n v="93.279090875052006"/>
    <n v="69.605224202437398"/>
    <x v="361"/>
    <x v="0"/>
    <x v="0"/>
    <x v="0"/>
    <x v="0"/>
    <x v="0"/>
    <x v="1"/>
    <n v="0"/>
    <n v="0"/>
    <n v="0"/>
    <n v="0"/>
    <n v="0"/>
    <n v="21.460082247227898"/>
    <n v="0"/>
    <n v="0"/>
    <n v="0"/>
    <n v="0"/>
  </r>
  <r>
    <n v="312"/>
    <n v="8"/>
    <n v="0.109769484083425"/>
    <n v="2"/>
    <n v="1"/>
    <n v="2"/>
    <n v="3"/>
    <n v="0"/>
    <n v="0"/>
    <n v="0"/>
    <n v="0"/>
    <n v="0"/>
    <n v="1"/>
    <n v="1"/>
    <n v="0"/>
    <n v="1"/>
    <n v="1"/>
    <n v="0"/>
    <n v="1"/>
    <n v="0"/>
    <n v="0"/>
    <n v="0"/>
    <n v="0"/>
    <n v="0"/>
    <n v="0"/>
    <n v="2"/>
    <n v="1"/>
    <n v="0"/>
    <n v="5"/>
    <n v="7"/>
    <n v="6"/>
    <n v="7"/>
    <n v="8"/>
    <n v="4"/>
    <n v="0"/>
    <n v="0"/>
    <n v="6"/>
    <n v="8"/>
    <n v="7"/>
    <n v="8"/>
    <n v="9"/>
    <n v="0"/>
    <n v="0"/>
    <n v="0"/>
    <n v="0"/>
    <n v="0"/>
    <n v="3"/>
    <n v="2"/>
    <n v="0"/>
    <n v="0"/>
    <n v="1"/>
    <n v="3"/>
    <n v="1"/>
    <n v="1"/>
    <n v="1"/>
    <n v="1"/>
    <n v="0"/>
    <n v="1"/>
    <n v="0"/>
    <n v="0"/>
    <n v="0"/>
    <n v="0"/>
    <n v="2"/>
    <n v="0"/>
    <n v="0"/>
    <n v="2"/>
    <n v="0"/>
    <x v="362"/>
    <n v="5921.7253086269402"/>
    <n v="327.92275581336099"/>
    <n v="413.46906284466797"/>
    <n v="627.58362943938801"/>
    <n v="714.44090091148496"/>
    <n v="293.46814763531302"/>
    <n v="721.61187711634"/>
    <n v="663.31292385030099"/>
    <n v="511.28427902924602"/>
    <n v="426.74392852574402"/>
    <n v="944.06499799492497"/>
    <n v="712.90887062933905"/>
    <n v="581.20457066625102"/>
    <n v="352.684812267994"/>
    <n v="533.09553588251094"/>
    <n v="392.14817387798303"/>
    <n v="354.63653759539199"/>
    <n v="108.319559925508"/>
    <n v="117.80399206407699"/>
    <n v="67.317542278271503"/>
    <x v="362"/>
    <x v="0"/>
    <x v="0"/>
    <x v="0"/>
    <x v="0"/>
    <x v="0"/>
    <x v="200"/>
    <n v="15.075840738867999"/>
    <n v="0"/>
    <n v="23.433256647719901"/>
    <n v="10.5924910056392"/>
    <n v="0"/>
    <n v="17.205645834024899"/>
    <n v="0"/>
    <n v="0"/>
    <n v="0"/>
    <n v="0"/>
  </r>
  <r>
    <n v="313"/>
    <n v="28"/>
    <n v="0.38419319429198701"/>
    <n v="8"/>
    <n v="3"/>
    <n v="13"/>
    <n v="4"/>
    <n v="0"/>
    <n v="0"/>
    <n v="0"/>
    <n v="1"/>
    <n v="3"/>
    <n v="4"/>
    <n v="4"/>
    <n v="3"/>
    <n v="3"/>
    <n v="2"/>
    <n v="2"/>
    <n v="0"/>
    <n v="1"/>
    <n v="0"/>
    <n v="0"/>
    <n v="0"/>
    <n v="0"/>
    <n v="0"/>
    <n v="14"/>
    <n v="1"/>
    <n v="0"/>
    <n v="15"/>
    <n v="23"/>
    <n v="18"/>
    <n v="28"/>
    <n v="19"/>
    <n v="14"/>
    <n v="1"/>
    <n v="0"/>
    <n v="15"/>
    <n v="23"/>
    <n v="18"/>
    <n v="28"/>
    <n v="19"/>
    <n v="1"/>
    <n v="0"/>
    <n v="0"/>
    <n v="1"/>
    <n v="0"/>
    <n v="9"/>
    <n v="7"/>
    <n v="2"/>
    <n v="0"/>
    <n v="0"/>
    <n v="6"/>
    <n v="1"/>
    <n v="1"/>
    <n v="1"/>
    <n v="1"/>
    <n v="4"/>
    <n v="0"/>
    <n v="0"/>
    <n v="4"/>
    <n v="0"/>
    <n v="0"/>
    <n v="3"/>
    <n v="1"/>
    <n v="0"/>
    <n v="2"/>
    <n v="1"/>
    <x v="363"/>
    <n v="30033.778358436801"/>
    <n v="2433.1606281118402"/>
    <n v="2130.92007057915"/>
    <n v="3118.5973993654902"/>
    <n v="2678.4608404073201"/>
    <n v="2573.7496261963202"/>
    <n v="2726.8592889688898"/>
    <n v="3057.7557537387902"/>
    <n v="2422.6426850558701"/>
    <n v="2839.9700443008301"/>
    <n v="3214.6013889253099"/>
    <n v="4112.34932454311"/>
    <n v="3488.0522337657098"/>
    <n v="2919.3371725346801"/>
    <n v="2198.0002880464699"/>
    <n v="1697.07738817272"/>
    <n v="1311.4268118934399"/>
    <n v="902.30542180362102"/>
    <n v="1356.8682280313601"/>
    <n v="66.472685781720699"/>
    <x v="363"/>
    <x v="0"/>
    <x v="0"/>
    <x v="0"/>
    <x v="76"/>
    <x v="174"/>
    <x v="201"/>
    <n v="13.0814895699537"/>
    <n v="12.383171560979999"/>
    <n v="10.563491703091399"/>
    <n v="6.2216111984840197"/>
    <n v="4.8634000717392896"/>
    <n v="0"/>
    <n v="3.4254350933083999"/>
    <n v="0"/>
    <n v="0"/>
    <n v="0"/>
  </r>
  <r>
    <n v="315"/>
    <n v="10"/>
    <n v="0.13721185510428099"/>
    <n v="4"/>
    <n v="0"/>
    <n v="1"/>
    <n v="5"/>
    <n v="0"/>
    <n v="0"/>
    <n v="0"/>
    <n v="0"/>
    <n v="1"/>
    <n v="1"/>
    <n v="2"/>
    <n v="2"/>
    <n v="0"/>
    <n v="2"/>
    <n v="0"/>
    <n v="0"/>
    <n v="1"/>
    <n v="0"/>
    <n v="0"/>
    <n v="0"/>
    <n v="0"/>
    <n v="0"/>
    <n v="6"/>
    <n v="1"/>
    <n v="0"/>
    <n v="7"/>
    <n v="11"/>
    <n v="7"/>
    <n v="8"/>
    <n v="12"/>
    <n v="4"/>
    <n v="0"/>
    <n v="0"/>
    <n v="4"/>
    <n v="8"/>
    <n v="4"/>
    <n v="5"/>
    <n v="9"/>
    <n v="1"/>
    <n v="1"/>
    <n v="0"/>
    <n v="0"/>
    <n v="0"/>
    <n v="2"/>
    <n v="2"/>
    <n v="0"/>
    <n v="0"/>
    <n v="0"/>
    <n v="2"/>
    <n v="1"/>
    <n v="1"/>
    <n v="1"/>
    <n v="1"/>
    <n v="2"/>
    <n v="0"/>
    <n v="0"/>
    <n v="1"/>
    <n v="0"/>
    <n v="0"/>
    <n v="3"/>
    <n v="1"/>
    <n v="0"/>
    <n v="2"/>
    <n v="0"/>
    <x v="364"/>
    <n v="8231.0694684592308"/>
    <n v="622.91736190370102"/>
    <n v="996.25289143288603"/>
    <n v="576.856140103489"/>
    <n v="685.54804769237603"/>
    <n v="743.62521571450202"/>
    <n v="763.85454383695401"/>
    <n v="768.62701513308502"/>
    <n v="808.15060371150503"/>
    <n v="844.65392818135297"/>
    <n v="992.53179578862205"/>
    <n v="802.32784866889597"/>
    <n v="912.72002320046499"/>
    <n v="909.03044653147697"/>
    <n v="735.51441368714097"/>
    <n v="547.84984630983502"/>
    <n v="295.00337983681902"/>
    <n v="305.27302989268202"/>
    <n v="214.16589505994801"/>
    <n v="65.717633463730607"/>
    <x v="364"/>
    <x v="0"/>
    <x v="0"/>
    <x v="0"/>
    <x v="0"/>
    <x v="175"/>
    <x v="202"/>
    <n v="26.0204229180483"/>
    <n v="24.747862475321"/>
    <n v="0"/>
    <n v="20.150487959037001"/>
    <n v="0"/>
    <n v="0"/>
    <n v="11.000731645629999"/>
    <n v="0"/>
    <n v="0"/>
    <n v="0"/>
  </r>
  <r>
    <n v="316"/>
    <n v="8"/>
    <n v="0.109769484083425"/>
    <n v="2"/>
    <n v="2"/>
    <n v="1"/>
    <n v="3"/>
    <n v="0"/>
    <n v="0"/>
    <n v="0"/>
    <n v="1"/>
    <n v="0"/>
    <n v="1"/>
    <n v="0"/>
    <n v="1"/>
    <n v="1"/>
    <n v="0"/>
    <n v="2"/>
    <n v="1"/>
    <n v="0"/>
    <n v="0"/>
    <n v="0"/>
    <n v="0"/>
    <n v="0"/>
    <n v="0"/>
    <n v="6"/>
    <n v="0"/>
    <n v="0"/>
    <n v="6"/>
    <n v="8"/>
    <n v="8"/>
    <n v="7"/>
    <n v="9"/>
    <n v="2"/>
    <n v="0"/>
    <n v="1"/>
    <n v="3"/>
    <n v="5"/>
    <n v="5"/>
    <n v="4"/>
    <n v="6"/>
    <n v="0"/>
    <n v="0"/>
    <n v="0"/>
    <n v="0"/>
    <n v="0"/>
    <n v="2"/>
    <n v="1"/>
    <n v="0"/>
    <n v="0"/>
    <n v="1"/>
    <n v="0"/>
    <n v="0"/>
    <n v="0"/>
    <n v="0"/>
    <n v="0"/>
    <n v="1"/>
    <n v="0"/>
    <n v="0"/>
    <n v="0"/>
    <n v="0"/>
    <n v="0"/>
    <n v="3"/>
    <n v="0"/>
    <n v="0"/>
    <n v="2"/>
    <n v="0"/>
    <x v="365"/>
    <n v="4072.5765411185398"/>
    <n v="164.95602769527"/>
    <n v="438.43726981426602"/>
    <n v="487.44497862961299"/>
    <n v="396.50066995217099"/>
    <n v="367.20342722961698"/>
    <n v="206.78115010073199"/>
    <n v="317.98678308305"/>
    <n v="474.307835014776"/>
    <n v="266.39269586394602"/>
    <n v="422.98438141201598"/>
    <n v="523.25792809741995"/>
    <n v="817.34884197723704"/>
    <n v="279.81282838757198"/>
    <n v="303.05820793885601"/>
    <n v="235.05023517460299"/>
    <n v="183.02743064920099"/>
    <n v="141.27811996789401"/>
    <n v="100.094522169889"/>
    <n v="66.481023669928604"/>
    <x v="365"/>
    <x v="0"/>
    <x v="0"/>
    <x v="0"/>
    <x v="77"/>
    <x v="0"/>
    <x v="203"/>
    <n v="0"/>
    <n v="21.083354019839199"/>
    <n v="37.538566767263298"/>
    <n v="0"/>
    <n v="38.222067791157102"/>
    <n v="12.2346781281407"/>
    <n v="0"/>
    <n v="0"/>
    <n v="0"/>
    <n v="0"/>
  </r>
  <r>
    <n v="317"/>
    <n v="11"/>
    <n v="0.150933040614709"/>
    <n v="4"/>
    <n v="4"/>
    <n v="2"/>
    <n v="1"/>
    <n v="0"/>
    <n v="0"/>
    <n v="0"/>
    <n v="0"/>
    <n v="2"/>
    <n v="1"/>
    <n v="2"/>
    <n v="0"/>
    <n v="0"/>
    <n v="1"/>
    <n v="2"/>
    <n v="1"/>
    <n v="0"/>
    <n v="0"/>
    <n v="1"/>
    <n v="0"/>
    <n v="0"/>
    <n v="0"/>
    <n v="3"/>
    <n v="2"/>
    <n v="0"/>
    <n v="6"/>
    <n v="10"/>
    <n v="10"/>
    <n v="8"/>
    <n v="7"/>
    <n v="1"/>
    <n v="0"/>
    <n v="0"/>
    <n v="1"/>
    <n v="5"/>
    <n v="5"/>
    <n v="3"/>
    <n v="2"/>
    <n v="3"/>
    <n v="1"/>
    <n v="2"/>
    <n v="0"/>
    <n v="0"/>
    <n v="5"/>
    <n v="3"/>
    <n v="2"/>
    <n v="0"/>
    <n v="0"/>
    <n v="0"/>
    <n v="0"/>
    <n v="0"/>
    <n v="0"/>
    <n v="0"/>
    <n v="1"/>
    <n v="1"/>
    <n v="0"/>
    <n v="0"/>
    <n v="0"/>
    <n v="0"/>
    <n v="1"/>
    <n v="0"/>
    <n v="0"/>
    <n v="1"/>
    <n v="0"/>
    <x v="366"/>
    <n v="8132.70604976082"/>
    <n v="590.41195203728705"/>
    <n v="685.23360881011502"/>
    <n v="1023.75875654264"/>
    <n v="743.42776284864897"/>
    <n v="774.19546879872905"/>
    <n v="708.65364617938496"/>
    <n v="559.000854929458"/>
    <n v="722.04456801327001"/>
    <n v="742.52611506781602"/>
    <n v="821.17035804616296"/>
    <n v="1143.3679807834901"/>
    <n v="1126.0179597982899"/>
    <n v="792.30133529557497"/>
    <n v="510.05877006757999"/>
    <n v="462.87716265278601"/>
    <n v="300.63538004697801"/>
    <n v="290.52848455357002"/>
    <n v="234.19829401226599"/>
    <n v="66.495784481501005"/>
    <x v="366"/>
    <x v="0"/>
    <x v="0"/>
    <x v="0"/>
    <x v="0"/>
    <x v="176"/>
    <x v="204"/>
    <n v="35.778120594330503"/>
    <n v="0"/>
    <n v="0"/>
    <n v="12.1777410765207"/>
    <n v="17.492181289085099"/>
    <n v="8.8808530210222898"/>
    <n v="0"/>
    <n v="0"/>
    <n v="21.604003841298201"/>
    <n v="0"/>
  </r>
  <r>
    <n v="318"/>
    <n v="8"/>
    <n v="0.109769484083425"/>
    <n v="1"/>
    <n v="0"/>
    <n v="3"/>
    <n v="4"/>
    <n v="0"/>
    <n v="0"/>
    <n v="0"/>
    <n v="0"/>
    <n v="0"/>
    <n v="3"/>
    <n v="1"/>
    <n v="1"/>
    <n v="1"/>
    <n v="0"/>
    <n v="1"/>
    <n v="0"/>
    <n v="0"/>
    <n v="0"/>
    <n v="0"/>
    <n v="0"/>
    <n v="0"/>
    <n v="0"/>
    <n v="3"/>
    <n v="0"/>
    <n v="1"/>
    <n v="4"/>
    <n v="5"/>
    <n v="4"/>
    <n v="7"/>
    <n v="8"/>
    <n v="2"/>
    <n v="0"/>
    <n v="1"/>
    <n v="3"/>
    <n v="4"/>
    <n v="3"/>
    <n v="6"/>
    <n v="7"/>
    <n v="2"/>
    <n v="0"/>
    <n v="0"/>
    <n v="1"/>
    <n v="1"/>
    <n v="5"/>
    <n v="1"/>
    <n v="0"/>
    <n v="2"/>
    <n v="2"/>
    <n v="0"/>
    <n v="0"/>
    <n v="0"/>
    <n v="0"/>
    <n v="0"/>
    <n v="0"/>
    <n v="0"/>
    <n v="0"/>
    <n v="1"/>
    <n v="0"/>
    <n v="1"/>
    <n v="2"/>
    <n v="0"/>
    <n v="1"/>
    <n v="0"/>
    <n v="0"/>
    <x v="367"/>
    <n v="5035.2766521921503"/>
    <n v="227.53357485337"/>
    <n v="339.92279079914499"/>
    <n v="460.37630123579697"/>
    <n v="372.98311684523901"/>
    <n v="514.79108897823096"/>
    <n v="389.77573927781498"/>
    <n v="449.435148144339"/>
    <n v="301.96238608971697"/>
    <n v="381.11812846988698"/>
    <n v="604.63872319529401"/>
    <n v="857.33842695597002"/>
    <n v="632.66280692975499"/>
    <n v="530.57108730590801"/>
    <n v="665.82235957782405"/>
    <n v="409.21634170263599"/>
    <n v="533.80881396264397"/>
    <n v="427.17240423418502"/>
    <n v="496.22526229896903"/>
    <n v="58.5813726669479"/>
    <x v="367"/>
    <x v="0"/>
    <x v="0"/>
    <x v="0"/>
    <x v="0"/>
    <x v="0"/>
    <x v="205"/>
    <n v="22.250151198206801"/>
    <n v="33.1167074465654"/>
    <n v="26.238583927109399"/>
    <n v="0"/>
    <n v="11.6640053514288"/>
    <n v="0"/>
    <n v="0"/>
    <n v="0"/>
    <n v="0"/>
    <n v="0"/>
  </r>
  <r>
    <n v="319"/>
    <n v="22"/>
    <n v="0.30186608122941799"/>
    <n v="4"/>
    <n v="3"/>
    <n v="7"/>
    <n v="8"/>
    <n v="0"/>
    <n v="0"/>
    <n v="0"/>
    <n v="0"/>
    <n v="1"/>
    <n v="2"/>
    <n v="4"/>
    <n v="1"/>
    <n v="2"/>
    <n v="1"/>
    <n v="5"/>
    <n v="2"/>
    <n v="1"/>
    <n v="0"/>
    <n v="0"/>
    <n v="0"/>
    <n v="0"/>
    <n v="0"/>
    <n v="14"/>
    <n v="0"/>
    <n v="0"/>
    <n v="14"/>
    <n v="18"/>
    <n v="17"/>
    <n v="21"/>
    <n v="22"/>
    <n v="8"/>
    <n v="1"/>
    <n v="0"/>
    <n v="9"/>
    <n v="13"/>
    <n v="12"/>
    <n v="16"/>
    <n v="17"/>
    <n v="3"/>
    <n v="0"/>
    <n v="1"/>
    <n v="1"/>
    <n v="1"/>
    <n v="9"/>
    <n v="4"/>
    <n v="2"/>
    <n v="2"/>
    <n v="1"/>
    <n v="0"/>
    <n v="0"/>
    <n v="0"/>
    <n v="0"/>
    <n v="0"/>
    <n v="2"/>
    <n v="0"/>
    <n v="0"/>
    <n v="0"/>
    <n v="0"/>
    <n v="0"/>
    <n v="7"/>
    <n v="0"/>
    <n v="0"/>
    <n v="3"/>
    <n v="0"/>
    <x v="368"/>
    <n v="12708.9089511889"/>
    <n v="1131.7157713425099"/>
    <n v="853.23384532984096"/>
    <n v="927.22027389231505"/>
    <n v="894.94524801591501"/>
    <n v="1210.3254637907601"/>
    <n v="1780.88369169315"/>
    <n v="1732.1564526395"/>
    <n v="1145.2161637172701"/>
    <n v="1089.0580702674999"/>
    <n v="1100.5328325471701"/>
    <n v="1247.69661480681"/>
    <n v="1411.3244937310501"/>
    <n v="1096.7699199797401"/>
    <n v="867.57490818336396"/>
    <n v="720.51474404835005"/>
    <n v="643.48211331940604"/>
    <n v="325.08077209720801"/>
    <n v="450.408467217365"/>
    <n v="68.224251352157296"/>
    <x v="368"/>
    <x v="0"/>
    <x v="0"/>
    <x v="0"/>
    <x v="0"/>
    <x v="177"/>
    <x v="206"/>
    <n v="23.092602252554698"/>
    <n v="8.7319759507592796"/>
    <n v="18.364493635392201"/>
    <n v="9.0865076481681299"/>
    <n v="40.073844399859901"/>
    <n v="14.171085451175699"/>
    <n v="9.1176825857739807"/>
    <n v="0"/>
    <n v="0"/>
    <n v="0"/>
  </r>
  <r>
    <n v="320"/>
    <n v="14"/>
    <n v="0.192096597145993"/>
    <n v="1"/>
    <n v="7"/>
    <n v="2"/>
    <n v="4"/>
    <n v="0"/>
    <n v="0"/>
    <n v="0"/>
    <n v="0"/>
    <n v="4"/>
    <n v="4"/>
    <n v="0"/>
    <n v="2"/>
    <n v="0"/>
    <n v="2"/>
    <n v="0"/>
    <n v="1"/>
    <n v="1"/>
    <n v="0"/>
    <n v="0"/>
    <n v="0"/>
    <n v="0"/>
    <n v="0"/>
    <n v="9"/>
    <n v="0"/>
    <n v="0"/>
    <n v="9"/>
    <n v="10"/>
    <n v="16"/>
    <n v="11"/>
    <n v="13"/>
    <n v="9"/>
    <n v="0"/>
    <n v="0"/>
    <n v="9"/>
    <n v="10"/>
    <n v="16"/>
    <n v="11"/>
    <n v="13"/>
    <n v="1"/>
    <n v="0"/>
    <n v="1"/>
    <n v="0"/>
    <n v="0"/>
    <n v="5"/>
    <n v="1"/>
    <n v="4"/>
    <n v="0"/>
    <n v="0"/>
    <n v="0"/>
    <n v="0"/>
    <n v="0"/>
    <n v="0"/>
    <n v="0"/>
    <n v="1"/>
    <n v="0"/>
    <n v="0"/>
    <n v="0"/>
    <n v="0"/>
    <n v="0"/>
    <n v="3"/>
    <n v="0"/>
    <n v="0"/>
    <n v="3"/>
    <n v="0"/>
    <x v="369"/>
    <n v="14349.608503125801"/>
    <n v="1041.22818105179"/>
    <n v="1193.0103565980201"/>
    <n v="2096.10538694148"/>
    <n v="1533.8008154184099"/>
    <n v="951.81291643279997"/>
    <n v="928.20962207697301"/>
    <n v="831.30747405594502"/>
    <n v="1209.3775786618701"/>
    <n v="1545.77062151053"/>
    <n v="1754.26786362849"/>
    <n v="1993.2330973332701"/>
    <n v="1854.9413619514701"/>
    <n v="1746.8871520560299"/>
    <n v="1618.19641019559"/>
    <n v="1291.1626116462401"/>
    <n v="671.686676685988"/>
    <n v="383.14244872188499"/>
    <n v="735.55266540435696"/>
    <n v="61.376376309110199"/>
    <x v="369"/>
    <x v="0"/>
    <x v="0"/>
    <x v="0"/>
    <x v="0"/>
    <x v="178"/>
    <x v="207"/>
    <n v="0"/>
    <n v="16.537432438700598"/>
    <n v="0"/>
    <n v="11.400767473806701"/>
    <n v="0"/>
    <n v="5.3910059935693102"/>
    <n v="5.7244682280880701"/>
    <n v="0"/>
    <n v="0"/>
    <n v="0"/>
  </r>
  <r>
    <n v="322"/>
    <n v="9"/>
    <n v="0.12349066959385301"/>
    <n v="1"/>
    <n v="2"/>
    <n v="2"/>
    <n v="4"/>
    <n v="0"/>
    <n v="0"/>
    <n v="0"/>
    <n v="0"/>
    <n v="1"/>
    <n v="0"/>
    <n v="2"/>
    <n v="0"/>
    <n v="0"/>
    <n v="3"/>
    <n v="1"/>
    <n v="0"/>
    <n v="0"/>
    <n v="0"/>
    <n v="0"/>
    <n v="0"/>
    <n v="0"/>
    <n v="0"/>
    <n v="5"/>
    <n v="0"/>
    <n v="0"/>
    <n v="6"/>
    <n v="7"/>
    <n v="8"/>
    <n v="8"/>
    <n v="10"/>
    <n v="3"/>
    <n v="0"/>
    <n v="0"/>
    <n v="4"/>
    <n v="5"/>
    <n v="6"/>
    <n v="6"/>
    <n v="8"/>
    <n v="3"/>
    <n v="0"/>
    <n v="1"/>
    <n v="1"/>
    <n v="1"/>
    <n v="3"/>
    <n v="1"/>
    <n v="1"/>
    <n v="0"/>
    <n v="1"/>
    <n v="0"/>
    <n v="0"/>
    <n v="0"/>
    <n v="0"/>
    <n v="0"/>
    <n v="0"/>
    <n v="0"/>
    <n v="0"/>
    <n v="0"/>
    <n v="0"/>
    <n v="0"/>
    <n v="3"/>
    <n v="0"/>
    <n v="0"/>
    <n v="1"/>
    <n v="0"/>
    <x v="370"/>
    <n v="13184.0409171379"/>
    <n v="592.26460825448805"/>
    <n v="1526.1157708789499"/>
    <n v="1778.0940065724101"/>
    <n v="1641.46921593152"/>
    <n v="1112.98524119935"/>
    <n v="858.703907143175"/>
    <n v="543.50316267961"/>
    <n v="881.54059979011697"/>
    <n v="1696.5991397928501"/>
    <n v="1379.86949841965"/>
    <n v="1906.50971573573"/>
    <n v="1997.3807252315401"/>
    <n v="1165.4797112143799"/>
    <n v="1071.2051626099701"/>
    <n v="635.19112267132198"/>
    <n v="592.14356685063399"/>
    <n v="671.23083101417899"/>
    <n v="560.50884957344397"/>
    <n v="63.966678734724198"/>
    <x v="370"/>
    <x v="0"/>
    <x v="0"/>
    <x v="0"/>
    <x v="0"/>
    <x v="179"/>
    <x v="1"/>
    <n v="36.798313925892998"/>
    <n v="0"/>
    <n v="0"/>
    <n v="21.741186419700298"/>
    <n v="5.2451870124044797"/>
    <n v="0"/>
    <n v="0"/>
    <n v="0"/>
    <n v="0"/>
    <n v="0"/>
  </r>
  <r>
    <n v="323"/>
    <n v="24"/>
    <n v="0.329308452250274"/>
    <n v="5"/>
    <n v="4"/>
    <n v="10"/>
    <n v="5"/>
    <n v="0"/>
    <n v="0"/>
    <n v="0"/>
    <n v="0"/>
    <n v="2"/>
    <n v="0"/>
    <n v="2"/>
    <n v="2"/>
    <n v="1"/>
    <n v="3"/>
    <n v="4"/>
    <n v="2"/>
    <n v="1"/>
    <n v="0"/>
    <n v="0"/>
    <n v="0"/>
    <n v="0"/>
    <n v="0"/>
    <n v="15"/>
    <n v="1"/>
    <n v="0"/>
    <n v="17"/>
    <n v="22"/>
    <n v="21"/>
    <n v="27"/>
    <n v="22"/>
    <n v="14"/>
    <n v="0"/>
    <n v="0"/>
    <n v="14"/>
    <n v="19"/>
    <n v="18"/>
    <n v="24"/>
    <n v="19"/>
    <n v="6"/>
    <n v="0"/>
    <n v="1"/>
    <n v="3"/>
    <n v="2"/>
    <n v="7"/>
    <n v="4"/>
    <n v="2"/>
    <n v="1"/>
    <n v="0"/>
    <n v="2"/>
    <n v="0"/>
    <n v="0"/>
    <n v="0"/>
    <n v="0"/>
    <n v="2"/>
    <n v="0"/>
    <n v="0"/>
    <n v="2"/>
    <n v="0"/>
    <n v="0"/>
    <n v="5"/>
    <n v="0"/>
    <n v="0"/>
    <n v="3"/>
    <n v="0"/>
    <x v="371"/>
    <n v="6792.3522423481199"/>
    <n v="417.44240800762901"/>
    <n v="563.51903132764505"/>
    <n v="592.34303467660197"/>
    <n v="528.47041573833496"/>
    <n v="622.27235373401595"/>
    <n v="820.71166516475103"/>
    <n v="608.94165331257898"/>
    <n v="1026.05835091207"/>
    <n v="529.59423590253004"/>
    <n v="549.37558488629702"/>
    <n v="642.21971635408397"/>
    <n v="779.768377312849"/>
    <n v="684.93988903060404"/>
    <n v="406.15111953424298"/>
    <n v="338.88736411482699"/>
    <n v="177.89381101157599"/>
    <n v="177.20589199386399"/>
    <n v="99.256226386505503"/>
    <n v="71.012189589555007"/>
    <x v="371"/>
    <x v="0"/>
    <x v="0"/>
    <x v="0"/>
    <x v="0"/>
    <x v="180"/>
    <x v="1"/>
    <n v="32.843869180572703"/>
    <n v="19.492068830414802"/>
    <n v="18.8823807399604"/>
    <n v="54.607450395177302"/>
    <n v="62.283980048264702"/>
    <n v="25.648642060764001"/>
    <n v="14.599821327610201"/>
    <n v="0"/>
    <n v="0"/>
    <n v="0"/>
  </r>
  <r>
    <n v="324"/>
    <n v="30"/>
    <n v="0.41163556531284301"/>
    <n v="5"/>
    <n v="4"/>
    <n v="12"/>
    <n v="9"/>
    <n v="0"/>
    <n v="0"/>
    <n v="0"/>
    <n v="2"/>
    <n v="4"/>
    <n v="5"/>
    <n v="8"/>
    <n v="1"/>
    <n v="1"/>
    <n v="1"/>
    <n v="3"/>
    <n v="0"/>
    <n v="1"/>
    <n v="0"/>
    <n v="0"/>
    <n v="0"/>
    <n v="0"/>
    <n v="0"/>
    <n v="17"/>
    <n v="1"/>
    <n v="0"/>
    <n v="18"/>
    <n v="23"/>
    <n v="22"/>
    <n v="30"/>
    <n v="27"/>
    <n v="13"/>
    <n v="1"/>
    <n v="0"/>
    <n v="14"/>
    <n v="19"/>
    <n v="18"/>
    <n v="26"/>
    <n v="23"/>
    <n v="8"/>
    <n v="0"/>
    <n v="4"/>
    <n v="3"/>
    <n v="1"/>
    <n v="6"/>
    <n v="4"/>
    <n v="1"/>
    <n v="0"/>
    <n v="1"/>
    <n v="1"/>
    <n v="0"/>
    <n v="0"/>
    <n v="0"/>
    <n v="0"/>
    <n v="1"/>
    <n v="0"/>
    <n v="0"/>
    <n v="0"/>
    <n v="0"/>
    <n v="0"/>
    <n v="7"/>
    <n v="1"/>
    <n v="0"/>
    <n v="4"/>
    <n v="1"/>
    <x v="372"/>
    <n v="27129.387402866199"/>
    <n v="2332.4364548492899"/>
    <n v="2290.1740460103701"/>
    <n v="2256.3779672227702"/>
    <n v="2453.3982481186899"/>
    <n v="2021.45426728901"/>
    <n v="2210.0483371035202"/>
    <n v="2678.69084646377"/>
    <n v="2633.9634461905098"/>
    <n v="2775.5997594709402"/>
    <n v="3335.6420989769499"/>
    <n v="3125.5228886592699"/>
    <n v="3057.7536472752799"/>
    <n v="2837.3138633182898"/>
    <n v="2323.3901884175202"/>
    <n v="1880.0026607130801"/>
    <n v="1324.2592624382"/>
    <n v="1044.60214566634"/>
    <n v="1025.9679562562101"/>
    <n v="65.204531617335107"/>
    <x v="372"/>
    <x v="0"/>
    <x v="0"/>
    <x v="0"/>
    <x v="78"/>
    <x v="181"/>
    <x v="208"/>
    <n v="29.8653351899905"/>
    <n v="3.7965599008076398"/>
    <n v="3.6028249267128198"/>
    <n v="2.99792354913227"/>
    <n v="9.5983939547692305"/>
    <n v="0"/>
    <n v="3.52446027536228"/>
    <n v="0"/>
    <n v="0"/>
    <n v="0"/>
  </r>
  <r>
    <n v="326"/>
    <n v="8"/>
    <n v="0.109769484083425"/>
    <n v="1"/>
    <n v="2"/>
    <n v="2"/>
    <n v="3"/>
    <n v="0"/>
    <n v="0"/>
    <n v="0"/>
    <n v="0"/>
    <n v="1"/>
    <n v="2"/>
    <n v="2"/>
    <n v="0"/>
    <n v="0"/>
    <n v="0"/>
    <n v="2"/>
    <n v="1"/>
    <n v="0"/>
    <n v="0"/>
    <n v="0"/>
    <n v="0"/>
    <n v="0"/>
    <n v="0"/>
    <n v="4"/>
    <n v="0"/>
    <n v="0"/>
    <n v="4"/>
    <n v="5"/>
    <n v="6"/>
    <n v="6"/>
    <n v="7"/>
    <n v="3"/>
    <n v="0"/>
    <n v="0"/>
    <n v="3"/>
    <n v="4"/>
    <n v="5"/>
    <n v="5"/>
    <n v="6"/>
    <n v="6"/>
    <n v="1"/>
    <n v="2"/>
    <n v="2"/>
    <n v="1"/>
    <n v="2"/>
    <n v="0"/>
    <n v="0"/>
    <n v="1"/>
    <n v="1"/>
    <n v="0"/>
    <n v="0"/>
    <n v="0"/>
    <n v="0"/>
    <n v="0"/>
    <n v="0"/>
    <n v="0"/>
    <n v="0"/>
    <n v="0"/>
    <n v="0"/>
    <n v="0"/>
    <n v="3"/>
    <n v="0"/>
    <n v="0"/>
    <n v="2"/>
    <n v="0"/>
    <x v="373"/>
    <n v="5190.0978350291098"/>
    <n v="880.46725064427301"/>
    <n v="732.43415404162397"/>
    <n v="658.17540399868597"/>
    <n v="426.69482203157901"/>
    <n v="632.26969067055302"/>
    <n v="641.797951297851"/>
    <n v="877.31345638716596"/>
    <n v="669.04363213604995"/>
    <n v="536.45166751957095"/>
    <n v="364.65208571881197"/>
    <n v="427.91762404482898"/>
    <n v="262.93561323779102"/>
    <n v="351.02129198491002"/>
    <n v="127.690153571423"/>
    <n v="125.784064657519"/>
    <n v="170.86952186694"/>
    <n v="158.808931789262"/>
    <n v="39.298363282450097"/>
    <n v="64.205073827062506"/>
    <x v="373"/>
    <x v="0"/>
    <x v="0"/>
    <x v="0"/>
    <x v="0"/>
    <x v="182"/>
    <x v="209"/>
    <n v="22.796869071587398"/>
    <n v="0"/>
    <n v="0"/>
    <n v="0"/>
    <n v="46.737967487650799"/>
    <n v="38.032124583124798"/>
    <n v="0"/>
    <n v="0"/>
    <n v="0"/>
    <n v="0"/>
  </r>
  <r>
    <n v="327"/>
    <n v="14"/>
    <n v="0.192096597145993"/>
    <n v="3"/>
    <n v="4"/>
    <n v="3"/>
    <n v="4"/>
    <n v="0"/>
    <n v="0"/>
    <n v="0"/>
    <n v="0"/>
    <n v="1"/>
    <n v="2"/>
    <n v="3"/>
    <n v="1"/>
    <n v="0"/>
    <n v="0"/>
    <n v="0"/>
    <n v="3"/>
    <n v="2"/>
    <n v="0"/>
    <n v="0"/>
    <n v="0"/>
    <n v="0"/>
    <n v="0"/>
    <n v="10"/>
    <n v="1"/>
    <n v="0"/>
    <n v="11"/>
    <n v="14"/>
    <n v="15"/>
    <n v="14"/>
    <n v="15"/>
    <n v="8"/>
    <n v="0"/>
    <n v="0"/>
    <n v="8"/>
    <n v="11"/>
    <n v="12"/>
    <n v="11"/>
    <n v="12"/>
    <n v="0"/>
    <n v="0"/>
    <n v="0"/>
    <n v="0"/>
    <n v="0"/>
    <n v="3"/>
    <n v="0"/>
    <n v="3"/>
    <n v="0"/>
    <n v="0"/>
    <n v="1"/>
    <n v="0"/>
    <n v="0"/>
    <n v="0"/>
    <n v="0"/>
    <n v="3"/>
    <n v="0"/>
    <n v="0"/>
    <n v="0"/>
    <n v="0"/>
    <n v="0"/>
    <n v="2"/>
    <n v="1"/>
    <n v="0"/>
    <n v="2"/>
    <n v="0"/>
    <x v="374"/>
    <n v="4924.6417232388803"/>
    <n v="314.37810750169098"/>
    <n v="428.94599450925301"/>
    <n v="391.80215969906601"/>
    <n v="297.52479869282899"/>
    <n v="493.588795632558"/>
    <n v="516.39775704332203"/>
    <n v="543.11594437749704"/>
    <n v="410.02886242451501"/>
    <n v="408.33214782703402"/>
    <n v="510.363877645309"/>
    <n v="634.725470340166"/>
    <n v="576.31706891322904"/>
    <n v="534.247000342418"/>
    <n v="456.04312532931601"/>
    <n v="307.75397062747498"/>
    <n v="138.87400304079401"/>
    <n v="114.546845162656"/>
    <n v="92.525926909559502"/>
    <n v="68.688661405932706"/>
    <x v="374"/>
    <x v="0"/>
    <x v="0"/>
    <x v="0"/>
    <x v="0"/>
    <x v="183"/>
    <x v="210"/>
    <n v="55.236824310847801"/>
    <n v="24.3885270438516"/>
    <n v="0"/>
    <n v="0"/>
    <n v="0"/>
    <n v="52.054678957490403"/>
    <n v="37.435867655188098"/>
    <n v="0"/>
    <n v="0"/>
    <n v="0"/>
  </r>
  <r>
    <n v="328"/>
    <n v="4"/>
    <n v="5.4884742041712398E-2"/>
    <n v="1"/>
    <n v="1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2"/>
    <n v="3"/>
    <n v="3"/>
    <n v="4"/>
    <n v="2"/>
    <n v="3"/>
    <n v="0"/>
    <n v="0"/>
    <n v="3"/>
    <n v="4"/>
    <n v="4"/>
    <n v="5"/>
    <n v="3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375"/>
    <n v="883.096451672998"/>
    <n v="101.205786735111"/>
    <n v="80.395005275922699"/>
    <n v="65.567431773027707"/>
    <n v="40.012613524767602"/>
    <n v="95.760894273915298"/>
    <n v="105.414382562283"/>
    <n v="88.367732819695604"/>
    <n v="61.674678618654497"/>
    <n v="65.854720133984998"/>
    <n v="110.176636471431"/>
    <n v="83.5327504703627"/>
    <n v="121.15300763345699"/>
    <n v="111.149035164446"/>
    <n v="134.74594549616199"/>
    <n v="56.587052438047799"/>
    <n v="32.885315928427801"/>
    <n v="38.868735914951799"/>
    <n v="14.002073863130301"/>
    <n v="62.748716935224799"/>
    <x v="375"/>
    <x v="0"/>
    <x v="0"/>
    <x v="0"/>
    <x v="0"/>
    <x v="0"/>
    <x v="1"/>
    <n v="0"/>
    <n v="0"/>
    <n v="0"/>
    <n v="0"/>
    <n v="239.42704971861301"/>
    <n v="0"/>
    <n v="0"/>
    <n v="0"/>
    <n v="0"/>
    <n v="0"/>
  </r>
  <r>
    <n v="329"/>
    <n v="49"/>
    <n v="0.672338090010977"/>
    <n v="5"/>
    <n v="6"/>
    <n v="21"/>
    <n v="17"/>
    <n v="0"/>
    <n v="0"/>
    <n v="0"/>
    <n v="1"/>
    <n v="7"/>
    <n v="8"/>
    <n v="7"/>
    <n v="2"/>
    <n v="2"/>
    <n v="1"/>
    <n v="8"/>
    <n v="2"/>
    <n v="1"/>
    <n v="0"/>
    <n v="0"/>
    <n v="0"/>
    <n v="0"/>
    <n v="0"/>
    <n v="30"/>
    <n v="4"/>
    <n v="0"/>
    <n v="37"/>
    <n v="42"/>
    <n v="43"/>
    <n v="58"/>
    <n v="54"/>
    <n v="16"/>
    <n v="3"/>
    <n v="0"/>
    <n v="21"/>
    <n v="26"/>
    <n v="27"/>
    <n v="42"/>
    <n v="38"/>
    <n v="8"/>
    <n v="1"/>
    <n v="2"/>
    <n v="3"/>
    <n v="2"/>
    <n v="14"/>
    <n v="4"/>
    <n v="4"/>
    <n v="5"/>
    <n v="1"/>
    <n v="1"/>
    <n v="0"/>
    <n v="0"/>
    <n v="0"/>
    <n v="0"/>
    <n v="3"/>
    <n v="0"/>
    <n v="0"/>
    <n v="1"/>
    <n v="0"/>
    <n v="0"/>
    <n v="13"/>
    <n v="1"/>
    <n v="0"/>
    <n v="3"/>
    <n v="0"/>
    <x v="376"/>
    <n v="17704.350376489299"/>
    <n v="1435.20334585604"/>
    <n v="1844.3888639814099"/>
    <n v="1551.57363394156"/>
    <n v="1626.3822927026099"/>
    <n v="2422.25645239606"/>
    <n v="1889.3819444753999"/>
    <n v="1592.6842370240099"/>
    <n v="1488.6732313411901"/>
    <n v="1719.4968302304301"/>
    <n v="1642.09650005239"/>
    <n v="1823.72786509703"/>
    <n v="1802.4646452623499"/>
    <n v="1697.1863779078401"/>
    <n v="1316.96342105178"/>
    <n v="863.31897055243599"/>
    <n v="889.19689128348796"/>
    <n v="477.44723463024798"/>
    <n v="305.22258149386602"/>
    <n v="67.093280751721593"/>
    <x v="376"/>
    <x v="0"/>
    <x v="0"/>
    <x v="0"/>
    <x v="79"/>
    <x v="184"/>
    <x v="211"/>
    <n v="43.950959250276497"/>
    <n v="13.434781776778101"/>
    <n v="11.631309606613099"/>
    <n v="6.08977608787362"/>
    <n v="43.866193817104197"/>
    <n v="11.0959180545197"/>
    <n v="5.8921047977813901"/>
    <n v="0"/>
    <n v="0"/>
    <n v="0"/>
  </r>
  <r>
    <n v="330"/>
    <n v="14"/>
    <n v="0.192096597145993"/>
    <n v="1"/>
    <n v="5"/>
    <n v="2"/>
    <n v="6"/>
    <n v="0"/>
    <n v="0"/>
    <n v="0"/>
    <n v="0"/>
    <n v="0"/>
    <n v="0"/>
    <n v="2"/>
    <n v="2"/>
    <n v="2"/>
    <n v="3"/>
    <n v="1"/>
    <n v="1"/>
    <n v="0"/>
    <n v="0"/>
    <n v="0"/>
    <n v="0"/>
    <n v="0"/>
    <n v="0"/>
    <n v="9"/>
    <n v="0"/>
    <n v="0"/>
    <n v="9"/>
    <n v="10"/>
    <n v="14"/>
    <n v="11"/>
    <n v="15"/>
    <n v="5"/>
    <n v="0"/>
    <n v="0"/>
    <n v="5"/>
    <n v="6"/>
    <n v="10"/>
    <n v="7"/>
    <n v="11"/>
    <n v="3"/>
    <n v="1"/>
    <n v="1"/>
    <n v="0"/>
    <n v="1"/>
    <n v="7"/>
    <n v="1"/>
    <n v="4"/>
    <n v="0"/>
    <n v="2"/>
    <n v="1"/>
    <n v="0"/>
    <n v="0"/>
    <n v="0"/>
    <n v="0"/>
    <n v="1"/>
    <n v="0"/>
    <n v="0"/>
    <n v="0"/>
    <n v="0"/>
    <n v="0"/>
    <n v="6"/>
    <n v="0"/>
    <n v="0"/>
    <n v="3"/>
    <n v="0"/>
    <x v="377"/>
    <n v="5476.0193321102097"/>
    <n v="435.85758840939701"/>
    <n v="427.680626357336"/>
    <n v="483.685698054912"/>
    <n v="447.71448962289901"/>
    <n v="607.60798293628397"/>
    <n v="461.38336183426799"/>
    <n v="713.68140884181901"/>
    <n v="624.40259109317697"/>
    <n v="492.94260860804297"/>
    <n v="737.23869199159606"/>
    <n v="500.92789226633897"/>
    <n v="489.62179241402299"/>
    <n v="400.49851250176403"/>
    <n v="340.364117623217"/>
    <n v="192.35560142505901"/>
    <n v="205.753065256068"/>
    <n v="104.543906551779"/>
    <n v="216.107211738985"/>
    <n v="69.471761840328298"/>
    <x v="377"/>
    <x v="0"/>
    <x v="0"/>
    <x v="0"/>
    <x v="0"/>
    <x v="0"/>
    <x v="1"/>
    <n v="28.023708831727198"/>
    <n v="32.0306166010376"/>
    <n v="40.572674487351399"/>
    <n v="40.692384062151199"/>
    <n v="19.962953060483802"/>
    <n v="20.423927519026801"/>
    <n v="0"/>
    <n v="0"/>
    <n v="0"/>
    <n v="0"/>
  </r>
  <r>
    <n v="331"/>
    <n v="6"/>
    <n v="8.2327113062568597E-2"/>
    <n v="0"/>
    <n v="1"/>
    <n v="1"/>
    <n v="4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4"/>
    <n v="0"/>
    <n v="0"/>
    <n v="4"/>
    <n v="4"/>
    <n v="5"/>
    <n v="5"/>
    <n v="8"/>
    <n v="5"/>
    <n v="0"/>
    <n v="0"/>
    <n v="5"/>
    <n v="5"/>
    <n v="6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x v="378"/>
    <n v="1756.6317024510099"/>
    <n v="154.242518233846"/>
    <n v="151.79073051570401"/>
    <n v="166.79981914539201"/>
    <n v="149.086888659561"/>
    <n v="135.27965234193601"/>
    <n v="237.52270878794701"/>
    <n v="142.793215740101"/>
    <n v="90.792196051241902"/>
    <n v="139.576772041948"/>
    <n v="218.54845146337701"/>
    <n v="270.16774244997799"/>
    <n v="209.84004227134801"/>
    <n v="163.02403264357201"/>
    <n v="171.952539784718"/>
    <n v="118.406099173108"/>
    <n v="43.003780493963802"/>
    <n v="39.811040895255502"/>
    <n v="86.449821952034497"/>
    <n v="65.324439663593694"/>
    <x v="378"/>
    <x v="0"/>
    <x v="0"/>
    <x v="0"/>
    <x v="0"/>
    <x v="185"/>
    <x v="212"/>
    <n v="70.031338310925605"/>
    <n v="110.14162488542701"/>
    <n v="0"/>
    <n v="0"/>
    <n v="0"/>
    <n v="0"/>
    <n v="61.340649214975102"/>
    <n v="0"/>
    <n v="0"/>
    <n v="0"/>
  </r>
  <r>
    <n v="332"/>
    <n v="3"/>
    <n v="4.1163556531284298E-2"/>
    <n v="0"/>
    <n v="1"/>
    <n v="1"/>
    <n v="1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2"/>
    <n v="0"/>
    <n v="0"/>
    <n v="2"/>
    <n v="2"/>
    <n v="3"/>
    <n v="3"/>
    <n v="3"/>
    <n v="2"/>
    <n v="0"/>
    <n v="0"/>
    <n v="2"/>
    <n v="2"/>
    <n v="3"/>
    <n v="3"/>
    <n v="3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0"/>
    <x v="379"/>
    <n v="4143.1368772754104"/>
    <n v="521.42226157950404"/>
    <n v="540.67498214038096"/>
    <n v="529.998513667461"/>
    <n v="324.24018468388698"/>
    <n v="421.20156026119599"/>
    <n v="283.91181550216498"/>
    <n v="456.042009275059"/>
    <n v="348.34959859548297"/>
    <n v="222.374396281044"/>
    <n v="406.45976950165499"/>
    <n v="535.24322699479899"/>
    <n v="716.19655089347395"/>
    <n v="429.11776528664598"/>
    <n v="378.46510615580797"/>
    <n v="113.550657192938"/>
    <n v="121.175499495118"/>
    <n v="19.600236348317601"/>
    <n v="106.24648765169999"/>
    <n v="63.993878530694701"/>
    <x v="379"/>
    <x v="0"/>
    <x v="0"/>
    <x v="0"/>
    <x v="0"/>
    <x v="186"/>
    <x v="1"/>
    <n v="21.9278044491918"/>
    <n v="0"/>
    <n v="0"/>
    <n v="24.602680880965501"/>
    <n v="0"/>
    <n v="0"/>
    <n v="0"/>
    <n v="0"/>
    <n v="0"/>
    <n v="0"/>
  </r>
  <r>
    <n v="333"/>
    <n v="8"/>
    <n v="0.109769484083425"/>
    <n v="0"/>
    <n v="1"/>
    <n v="3"/>
    <n v="4"/>
    <n v="0"/>
    <n v="0"/>
    <n v="0"/>
    <n v="0"/>
    <n v="2"/>
    <n v="2"/>
    <n v="0"/>
    <n v="0"/>
    <n v="0"/>
    <n v="2"/>
    <n v="1"/>
    <n v="1"/>
    <n v="0"/>
    <n v="0"/>
    <n v="0"/>
    <n v="0"/>
    <n v="0"/>
    <n v="0"/>
    <n v="6"/>
    <n v="0"/>
    <n v="0"/>
    <n v="7"/>
    <n v="7"/>
    <n v="8"/>
    <n v="10"/>
    <n v="11"/>
    <n v="3"/>
    <n v="0"/>
    <n v="0"/>
    <n v="3"/>
    <n v="3"/>
    <n v="4"/>
    <n v="6"/>
    <n v="7"/>
    <n v="1"/>
    <n v="0"/>
    <n v="0"/>
    <n v="0"/>
    <n v="1"/>
    <n v="2"/>
    <n v="0"/>
    <n v="1"/>
    <n v="1"/>
    <n v="0"/>
    <n v="1"/>
    <n v="0"/>
    <n v="0"/>
    <n v="0"/>
    <n v="0"/>
    <n v="0"/>
    <n v="0"/>
    <n v="0"/>
    <n v="0"/>
    <n v="0"/>
    <n v="0"/>
    <n v="3"/>
    <n v="0"/>
    <n v="0"/>
    <n v="1"/>
    <n v="0"/>
    <x v="380"/>
    <n v="5518.5086613002904"/>
    <n v="382.76571470073998"/>
    <n v="275.845555049957"/>
    <n v="475.40362421176201"/>
    <n v="466.36125399884202"/>
    <n v="513.22067206406496"/>
    <n v="306.94551232361601"/>
    <n v="339.10166410132001"/>
    <n v="490.53242690912202"/>
    <n v="422.13069250376401"/>
    <n v="458.94797024970501"/>
    <n v="783.55892374900702"/>
    <n v="882.994846979013"/>
    <n v="854.71469842183399"/>
    <n v="907.58296629737004"/>
    <n v="1125.1630952422099"/>
    <n v="662.53202109661595"/>
    <n v="454.26157436792403"/>
    <n v="468.74651863937498"/>
    <n v="53.730025245179597"/>
    <x v="380"/>
    <x v="0"/>
    <x v="0"/>
    <x v="0"/>
    <x v="0"/>
    <x v="187"/>
    <x v="213"/>
    <n v="0"/>
    <n v="0"/>
    <n v="0"/>
    <n v="43.577924506602301"/>
    <n v="12.762282065724101"/>
    <n v="11.325094403679699"/>
    <n v="0"/>
    <n v="0"/>
    <n v="0"/>
    <n v="0"/>
  </r>
  <r>
    <n v="334"/>
    <n v="7"/>
    <n v="9.6048298572996696E-2"/>
    <n v="0"/>
    <n v="1"/>
    <n v="2"/>
    <n v="4"/>
    <n v="0"/>
    <n v="0"/>
    <n v="0"/>
    <n v="0"/>
    <n v="2"/>
    <n v="1"/>
    <n v="0"/>
    <n v="0"/>
    <n v="1"/>
    <n v="1"/>
    <n v="1"/>
    <n v="1"/>
    <n v="0"/>
    <n v="0"/>
    <n v="0"/>
    <n v="0"/>
    <n v="0"/>
    <n v="0"/>
    <n v="6"/>
    <n v="0"/>
    <n v="0"/>
    <n v="6"/>
    <n v="6"/>
    <n v="7"/>
    <n v="8"/>
    <n v="10"/>
    <n v="3"/>
    <n v="0"/>
    <n v="0"/>
    <n v="3"/>
    <n v="3"/>
    <n v="4"/>
    <n v="5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"/>
    <n v="0"/>
    <x v="381"/>
    <n v="2500.1545509522098"/>
    <n v="235.210541775091"/>
    <n v="239.70989426926499"/>
    <n v="252.24662366040101"/>
    <n v="237.033708250904"/>
    <n v="224.65738274634899"/>
    <n v="178.32746127636199"/>
    <n v="162.014339397405"/>
    <n v="243.918752563553"/>
    <n v="226.16727435297"/>
    <n v="281.32540007382602"/>
    <n v="390.92317397005399"/>
    <n v="347.68650464619998"/>
    <n v="208.10055367459199"/>
    <n v="122.517533899683"/>
    <n v="91.498068530184298"/>
    <n v="106.86295448713101"/>
    <n v="101.056067088525"/>
    <n v="52.876035305366003"/>
    <n v="67.532826183271894"/>
    <x v="381"/>
    <x v="0"/>
    <x v="0"/>
    <x v="0"/>
    <x v="0"/>
    <x v="188"/>
    <x v="214"/>
    <n v="0"/>
    <n v="0"/>
    <n v="44.215061744049699"/>
    <n v="35.546026051596399"/>
    <n v="25.5804737755609"/>
    <n v="28.761541982125099"/>
    <n v="0"/>
    <n v="0"/>
    <n v="0"/>
    <n v="0"/>
  </r>
  <r>
    <n v="335"/>
    <n v="8"/>
    <n v="0.109769484083425"/>
    <n v="0"/>
    <n v="3"/>
    <n v="2"/>
    <n v="3"/>
    <n v="0"/>
    <n v="0"/>
    <n v="0"/>
    <n v="0"/>
    <n v="0"/>
    <n v="1"/>
    <n v="1"/>
    <n v="2"/>
    <n v="1"/>
    <n v="0"/>
    <n v="1"/>
    <n v="0"/>
    <n v="0"/>
    <n v="0"/>
    <n v="0"/>
    <n v="0"/>
    <n v="0"/>
    <n v="0"/>
    <n v="5"/>
    <n v="0"/>
    <n v="0"/>
    <n v="5"/>
    <n v="5"/>
    <n v="8"/>
    <n v="7"/>
    <n v="8"/>
    <n v="5"/>
    <n v="0"/>
    <n v="0"/>
    <n v="5"/>
    <n v="5"/>
    <n v="8"/>
    <n v="7"/>
    <n v="8"/>
    <n v="1"/>
    <n v="0"/>
    <n v="1"/>
    <n v="0"/>
    <n v="0"/>
    <n v="3"/>
    <n v="0"/>
    <n v="2"/>
    <n v="0"/>
    <n v="1"/>
    <n v="0"/>
    <n v="0"/>
    <n v="0"/>
    <n v="0"/>
    <n v="0"/>
    <n v="0"/>
    <n v="0"/>
    <n v="0"/>
    <n v="0"/>
    <n v="0"/>
    <n v="0"/>
    <n v="2"/>
    <n v="0"/>
    <n v="0"/>
    <n v="2"/>
    <n v="0"/>
    <x v="382"/>
    <n v="4341.3169138635403"/>
    <n v="398.78151650284798"/>
    <n v="392.014740448699"/>
    <n v="471.14980365443898"/>
    <n v="408.92311439283901"/>
    <n v="370.289877520272"/>
    <n v="286.84533745958998"/>
    <n v="166.618985133769"/>
    <n v="296.26606695274597"/>
    <n v="577.10028834493698"/>
    <n v="585.60656944859795"/>
    <n v="485.659638783986"/>
    <n v="637.66290147150198"/>
    <n v="526.34413435530303"/>
    <n v="556.56129139938002"/>
    <n v="369.96582346297902"/>
    <n v="114.808981010395"/>
    <n v="86.687302180570896"/>
    <n v="91.449808133958896"/>
    <n v="63.630144840887098"/>
    <x v="382"/>
    <x v="0"/>
    <x v="0"/>
    <x v="0"/>
    <x v="0"/>
    <x v="0"/>
    <x v="215"/>
    <n v="60.017170264070202"/>
    <n v="67.506887325000207"/>
    <n v="17.3280107495336"/>
    <n v="0"/>
    <n v="20.590551903877401"/>
    <n v="0"/>
    <n v="0"/>
    <n v="0"/>
    <n v="0"/>
    <n v="0"/>
  </r>
  <r>
    <n v="336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83"/>
    <n v="1042.77412163286"/>
    <n v="46.367052543998902"/>
    <n v="71.997125308769398"/>
    <n v="107.291068555001"/>
    <n v="108.23568778219099"/>
    <n v="92.844626995494593"/>
    <n v="73.065659405196897"/>
    <n v="83.524884025645605"/>
    <n v="70.405426951508801"/>
    <n v="86.852489812246404"/>
    <n v="102.85338852658199"/>
    <n v="139.86861757352"/>
    <n v="170.322596131312"/>
    <n v="114.800744429161"/>
    <n v="90.017889760839495"/>
    <n v="42.1096201057006"/>
    <n v="35.664605635976599"/>
    <n v="24.147425129426299"/>
    <n v="30.5748518293492"/>
    <n v="69.940540297899204"/>
    <x v="383"/>
    <x v="0"/>
    <x v="0"/>
    <x v="0"/>
    <x v="0"/>
    <x v="189"/>
    <x v="1"/>
    <n v="0"/>
    <n v="0"/>
    <n v="0"/>
    <n v="0"/>
    <n v="0"/>
    <n v="0"/>
    <n v="0"/>
    <n v="0"/>
    <n v="0"/>
    <n v="0"/>
  </r>
  <r>
    <n v="337"/>
    <n v="4"/>
    <n v="5.4884742041712398E-2"/>
    <n v="0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2"/>
    <n v="2"/>
    <n v="4"/>
    <n v="3"/>
    <n v="3"/>
    <n v="2"/>
    <n v="1"/>
    <n v="0"/>
    <n v="4"/>
    <n v="4"/>
    <n v="6"/>
    <n v="5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384"/>
    <n v="6043.59596211391"/>
    <n v="258.44352050238803"/>
    <n v="714.61030117436201"/>
    <n v="663.33084155188897"/>
    <n v="554.54328299259396"/>
    <n v="407.09219171783701"/>
    <n v="558.21829487586797"/>
    <n v="548.26825053549101"/>
    <n v="523.23423114877198"/>
    <n v="671.59616159602399"/>
    <n v="807.77233263905703"/>
    <n v="665.17420105334702"/>
    <n v="868.61044675807602"/>
    <n v="439.08656879684798"/>
    <n v="522.86534668384002"/>
    <n v="180.687306834048"/>
    <n v="166.278296484354"/>
    <n v="25.098253897458601"/>
    <n v="115.28816530834899"/>
    <n v="69.544974302124004"/>
    <x v="384"/>
    <x v="0"/>
    <x v="0"/>
    <x v="0"/>
    <x v="0"/>
    <x v="0"/>
    <x v="1"/>
    <n v="36.478493840316503"/>
    <n v="0"/>
    <n v="0"/>
    <n v="0"/>
    <n v="0"/>
    <n v="0"/>
    <n v="0"/>
    <n v="0"/>
    <n v="0"/>
    <n v="0"/>
  </r>
  <r>
    <n v="338"/>
    <n v="27"/>
    <n v="0.370472008781559"/>
    <n v="7"/>
    <n v="4"/>
    <n v="6"/>
    <n v="10"/>
    <n v="0"/>
    <n v="0"/>
    <n v="0"/>
    <n v="0"/>
    <n v="1"/>
    <n v="2"/>
    <n v="6"/>
    <n v="1"/>
    <n v="3"/>
    <n v="6"/>
    <n v="1"/>
    <n v="0"/>
    <n v="0"/>
    <n v="0"/>
    <n v="0"/>
    <n v="0"/>
    <n v="1"/>
    <n v="0"/>
    <n v="5"/>
    <n v="15"/>
    <n v="0"/>
    <n v="20"/>
    <n v="27"/>
    <n v="24"/>
    <n v="26"/>
    <n v="30"/>
    <n v="0"/>
    <n v="9"/>
    <n v="0"/>
    <n v="10"/>
    <n v="17"/>
    <n v="14"/>
    <n v="16"/>
    <n v="20"/>
    <n v="4"/>
    <n v="1"/>
    <n v="1"/>
    <n v="1"/>
    <n v="1"/>
    <n v="10"/>
    <n v="5"/>
    <n v="3"/>
    <n v="1"/>
    <n v="1"/>
    <n v="1"/>
    <n v="0"/>
    <n v="0"/>
    <n v="0"/>
    <n v="0"/>
    <n v="3"/>
    <n v="2"/>
    <n v="0"/>
    <n v="0"/>
    <n v="1"/>
    <n v="0"/>
    <n v="1"/>
    <n v="8"/>
    <n v="0"/>
    <n v="0"/>
    <n v="3"/>
    <x v="385"/>
    <n v="20723.032603536602"/>
    <n v="1806.2316852065201"/>
    <n v="1561.5790282793901"/>
    <n v="1777.94507664447"/>
    <n v="2119.0677717712601"/>
    <n v="2495.0340842190199"/>
    <n v="1970.50696748932"/>
    <n v="1715.0816348880401"/>
    <n v="1738.07957636685"/>
    <n v="1989.82933379926"/>
    <n v="2140.9585728861698"/>
    <n v="2053.1485908689201"/>
    <n v="2495.3069056670802"/>
    <n v="2006.01916558068"/>
    <n v="1705.96519431417"/>
    <n v="1384.9539286143699"/>
    <n v="968.51573930185498"/>
    <n v="847.76380215328095"/>
    <n v="628.934375299831"/>
    <n v="65.986576809358795"/>
    <x v="385"/>
    <x v="0"/>
    <x v="0"/>
    <x v="0"/>
    <x v="0"/>
    <x v="190"/>
    <x v="216"/>
    <n v="34.9837574955531"/>
    <n v="5.7534765012907201"/>
    <n v="15.076669888427"/>
    <n v="28.0248299802997"/>
    <n v="4.8705680847813699"/>
    <n v="0"/>
    <n v="0"/>
    <n v="0"/>
    <n v="0"/>
    <n v="0"/>
  </r>
  <r>
    <n v="340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86"/>
    <n v="1141.51512764681"/>
    <n v="23.673043938416502"/>
    <n v="20.407092921034199"/>
    <n v="23.998942854223898"/>
    <n v="47.918253321573403"/>
    <n v="110.063272585315"/>
    <n v="131.56548696591599"/>
    <n v="157.83234876051901"/>
    <n v="189.50687182794999"/>
    <n v="178.66578355316901"/>
    <n v="90.144998650401803"/>
    <n v="100.127859534723"/>
    <n v="93.397356351160099"/>
    <n v="42.292896096078501"/>
    <n v="39.194462687662202"/>
    <n v="6.2437947390717001"/>
    <n v="7.5094583578531804"/>
    <n v="4.5610196497134901"/>
    <n v="1.1809111562804999"/>
    <n v="90.004703922600996"/>
    <x v="386"/>
    <x v="0"/>
    <x v="0"/>
    <x v="0"/>
    <x v="0"/>
    <x v="0"/>
    <x v="1"/>
    <n v="0"/>
    <n v="0"/>
    <n v="0"/>
    <n v="0"/>
    <n v="0"/>
    <n v="0"/>
    <n v="0"/>
    <n v="0"/>
    <n v="0"/>
    <n v="0"/>
  </r>
  <r>
    <n v="401"/>
    <n v="7"/>
    <n v="9.6048298572996696E-2"/>
    <n v="3"/>
    <n v="1"/>
    <n v="2"/>
    <n v="1"/>
    <n v="0"/>
    <n v="0"/>
    <n v="0"/>
    <n v="0"/>
    <n v="0"/>
    <n v="1"/>
    <n v="2"/>
    <n v="2"/>
    <n v="0"/>
    <n v="0"/>
    <n v="1"/>
    <n v="0"/>
    <n v="0"/>
    <n v="0"/>
    <n v="0"/>
    <n v="0"/>
    <n v="0"/>
    <n v="0"/>
    <n v="4"/>
    <n v="0"/>
    <n v="0"/>
    <n v="4"/>
    <n v="7"/>
    <n v="5"/>
    <n v="6"/>
    <n v="5"/>
    <n v="4"/>
    <n v="1"/>
    <n v="0"/>
    <n v="5"/>
    <n v="8"/>
    <n v="6"/>
    <n v="7"/>
    <n v="6"/>
    <n v="1"/>
    <n v="1"/>
    <n v="0"/>
    <n v="0"/>
    <n v="0"/>
    <n v="3"/>
    <n v="3"/>
    <n v="0"/>
    <n v="0"/>
    <n v="0"/>
    <n v="0"/>
    <n v="0"/>
    <n v="0"/>
    <n v="0"/>
    <n v="0"/>
    <n v="0"/>
    <n v="0"/>
    <n v="0"/>
    <n v="2"/>
    <n v="1"/>
    <n v="0"/>
    <n v="1"/>
    <n v="0"/>
    <n v="0"/>
    <n v="0"/>
    <n v="0"/>
    <x v="387"/>
    <n v="6062.97613695377"/>
    <n v="335.73565971479502"/>
    <n v="325.855498609503"/>
    <n v="529.20246561194404"/>
    <n v="505.29687361263899"/>
    <n v="651.40768270518299"/>
    <n v="575.62609177005595"/>
    <n v="585.82168056330102"/>
    <n v="444.16208037760902"/>
    <n v="556.85500935334903"/>
    <n v="585.80280977638301"/>
    <n v="997.90987157979498"/>
    <n v="803.67086248235603"/>
    <n v="356.42317473309703"/>
    <n v="578.35396785291096"/>
    <n v="376.29177427323202"/>
    <n v="270.73551150434599"/>
    <n v="132.172996544977"/>
    <n v="136.35531235198101"/>
    <n v="69.309538139140898"/>
    <x v="387"/>
    <x v="0"/>
    <x v="0"/>
    <x v="0"/>
    <x v="0"/>
    <x v="0"/>
    <x v="217"/>
    <n v="34.140081638441302"/>
    <n v="45.028607536682998"/>
    <n v="0"/>
    <n v="0"/>
    <n v="10.020945062071499"/>
    <n v="0"/>
    <n v="0"/>
    <n v="0"/>
    <n v="0"/>
    <n v="0"/>
  </r>
  <r>
    <n v="402"/>
    <n v="2"/>
    <n v="2.7442371020856199E-2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2"/>
    <n v="2"/>
    <n v="1"/>
    <n v="2"/>
    <n v="0"/>
    <n v="0"/>
    <n v="2"/>
    <n v="2"/>
    <n v="3"/>
    <n v="3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388"/>
    <n v="568.60498986665903"/>
    <n v="31.453086283761898"/>
    <n v="17.270472058559001"/>
    <n v="36.729655962855702"/>
    <n v="38.825033607471902"/>
    <n v="38.175935436054097"/>
    <n v="63.971226256756097"/>
    <n v="61.376850291809497"/>
    <n v="33.472954298507702"/>
    <n v="52.283040031386598"/>
    <n v="59.039877412291403"/>
    <n v="101.17820043066"/>
    <n v="68.391268661560304"/>
    <n v="51.8906034401613"/>
    <n v="40.866581731500098"/>
    <n v="48.545164617959202"/>
    <n v="33.489859461105198"/>
    <n v="23.881065126407801"/>
    <n v="15.5034100859743"/>
    <n v="69.652596359021203"/>
    <x v="388"/>
    <x v="0"/>
    <x v="0"/>
    <x v="0"/>
    <x v="80"/>
    <x v="0"/>
    <x v="1"/>
    <n v="0"/>
    <n v="0"/>
    <n v="0"/>
    <n v="0"/>
    <n v="0"/>
    <n v="0"/>
    <n v="0"/>
    <n v="244.698714115645"/>
    <n v="0"/>
    <n v="0"/>
  </r>
  <r>
    <n v="403"/>
    <n v="10"/>
    <n v="0.13721185510428099"/>
    <n v="1"/>
    <n v="3"/>
    <n v="4"/>
    <n v="2"/>
    <n v="0"/>
    <n v="0"/>
    <n v="0"/>
    <n v="0"/>
    <n v="1"/>
    <n v="3"/>
    <n v="0"/>
    <n v="0"/>
    <n v="2"/>
    <n v="2"/>
    <n v="0"/>
    <n v="0"/>
    <n v="0"/>
    <n v="0"/>
    <n v="0"/>
    <n v="0"/>
    <n v="0"/>
    <n v="0"/>
    <n v="6"/>
    <n v="0"/>
    <n v="0"/>
    <n v="7"/>
    <n v="8"/>
    <n v="10"/>
    <n v="11"/>
    <n v="9"/>
    <n v="5"/>
    <n v="0"/>
    <n v="0"/>
    <n v="5"/>
    <n v="6"/>
    <n v="8"/>
    <n v="9"/>
    <n v="7"/>
    <n v="2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x v="389"/>
    <n v="4497.3285821804702"/>
    <n v="590.524355309199"/>
    <n v="217.91416208216"/>
    <n v="318.75202964534799"/>
    <n v="227.73947956143499"/>
    <n v="295.21844410233501"/>
    <n v="544.48427414647199"/>
    <n v="689.13991016764703"/>
    <n v="500.41800254707198"/>
    <n v="344.567390350072"/>
    <n v="365.56592477631602"/>
    <n v="498.54047693026001"/>
    <n v="599.593173699923"/>
    <n v="432.06150589894099"/>
    <n v="302.24052986209801"/>
    <n v="267.431806294181"/>
    <n v="226.77102020080801"/>
    <n v="120.921525506481"/>
    <n v="83.039877478592501"/>
    <n v="67.884984912007297"/>
    <x v="389"/>
    <x v="0"/>
    <x v="0"/>
    <x v="0"/>
    <x v="0"/>
    <x v="191"/>
    <x v="218"/>
    <n v="0"/>
    <n v="0"/>
    <n v="58.043797991680201"/>
    <n v="54.709694324594601"/>
    <n v="0"/>
    <n v="0"/>
    <n v="0"/>
    <n v="0"/>
    <n v="0"/>
    <n v="0"/>
  </r>
  <r>
    <n v="404"/>
    <n v="26"/>
    <n v="0.356750823271131"/>
    <n v="5"/>
    <n v="3"/>
    <n v="8"/>
    <n v="10"/>
    <n v="0"/>
    <n v="0"/>
    <n v="0"/>
    <n v="1"/>
    <n v="4"/>
    <n v="2"/>
    <n v="1"/>
    <n v="8"/>
    <n v="1"/>
    <n v="4"/>
    <n v="2"/>
    <n v="1"/>
    <n v="0"/>
    <n v="0"/>
    <n v="0"/>
    <n v="0"/>
    <n v="0"/>
    <n v="0"/>
    <n v="12"/>
    <n v="2"/>
    <n v="1"/>
    <n v="17"/>
    <n v="22"/>
    <n v="20"/>
    <n v="25"/>
    <n v="27"/>
    <n v="13"/>
    <n v="2"/>
    <n v="2"/>
    <n v="18"/>
    <n v="23"/>
    <n v="21"/>
    <n v="26"/>
    <n v="28"/>
    <n v="7"/>
    <n v="3"/>
    <n v="2"/>
    <n v="2"/>
    <n v="0"/>
    <n v="10"/>
    <n v="4"/>
    <n v="0"/>
    <n v="5"/>
    <n v="1"/>
    <n v="0"/>
    <n v="0"/>
    <n v="0"/>
    <n v="0"/>
    <n v="0"/>
    <n v="2"/>
    <n v="0"/>
    <n v="0"/>
    <n v="3"/>
    <n v="0"/>
    <n v="0"/>
    <n v="6"/>
    <n v="2"/>
    <n v="0"/>
    <n v="4"/>
    <n v="2"/>
    <x v="390"/>
    <n v="7301.2697587987604"/>
    <n v="606.44572684657101"/>
    <n v="754.81078613009004"/>
    <n v="567.29817008339205"/>
    <n v="773.24815559246701"/>
    <n v="487.839112585902"/>
    <n v="737.73464306662004"/>
    <n v="696.95527771384695"/>
    <n v="765.92025366710197"/>
    <n v="876.98600590615195"/>
    <n v="625.27256072185503"/>
    <n v="801.84131926189104"/>
    <n v="769.59239439806902"/>
    <n v="765.88003588485196"/>
    <n v="674.55788126144603"/>
    <n v="451.23787854627199"/>
    <n v="345.38668319417798"/>
    <n v="374.08675677025798"/>
    <n v="242.11312202472499"/>
    <n v="64.514768628653201"/>
    <x v="390"/>
    <x v="0"/>
    <x v="0"/>
    <x v="0"/>
    <x v="81"/>
    <x v="192"/>
    <x v="219"/>
    <n v="14.3481229280622"/>
    <n v="104.449516274015"/>
    <n v="11.4026905020764"/>
    <n v="63.972101948343003"/>
    <n v="24.942590908648"/>
    <n v="12.9938914064002"/>
    <n v="0"/>
    <n v="0"/>
    <n v="0"/>
    <n v="0"/>
  </r>
  <r>
    <n v="405"/>
    <n v="7"/>
    <n v="9.6048298572996696E-2"/>
    <n v="0"/>
    <n v="1"/>
    <n v="2"/>
    <n v="4"/>
    <n v="0"/>
    <n v="0"/>
    <n v="0"/>
    <n v="0"/>
    <n v="0"/>
    <n v="0"/>
    <n v="1"/>
    <n v="5"/>
    <n v="0"/>
    <n v="0"/>
    <n v="0"/>
    <n v="1"/>
    <n v="0"/>
    <n v="0"/>
    <n v="0"/>
    <n v="0"/>
    <n v="0"/>
    <n v="0"/>
    <n v="2"/>
    <n v="0"/>
    <n v="0"/>
    <n v="2"/>
    <n v="2"/>
    <n v="3"/>
    <n v="4"/>
    <n v="6"/>
    <n v="6"/>
    <n v="0"/>
    <n v="0"/>
    <n v="6"/>
    <n v="6"/>
    <n v="7"/>
    <n v="8"/>
    <n v="10"/>
    <n v="2"/>
    <n v="0"/>
    <n v="0"/>
    <n v="1"/>
    <n v="1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4"/>
    <n v="0"/>
    <x v="391"/>
    <n v="4999.8606161686803"/>
    <n v="352.66531495656699"/>
    <n v="345.99466239314302"/>
    <n v="501.78841391676701"/>
    <n v="658.23857321473599"/>
    <n v="456.63487399036802"/>
    <n v="488.47639179637298"/>
    <n v="453.31431168569401"/>
    <n v="264.44635711715301"/>
    <n v="543.09459877259303"/>
    <n v="929.81536690610596"/>
    <n v="393.93193702021398"/>
    <n v="451.54000255996999"/>
    <n v="360.36820310547"/>
    <n v="382.51256758053802"/>
    <n v="323.44416412055398"/>
    <n v="250.067269472703"/>
    <n v="131.80176009086699"/>
    <n v="319.15424602828898"/>
    <n v="65.724604474586002"/>
    <x v="391"/>
    <x v="0"/>
    <x v="0"/>
    <x v="0"/>
    <x v="0"/>
    <x v="0"/>
    <x v="1"/>
    <n v="22.059749145827801"/>
    <n v="189.07426271653799"/>
    <n v="0"/>
    <n v="0"/>
    <n v="0"/>
    <n v="22.1464320842136"/>
    <n v="0"/>
    <n v="0"/>
    <n v="0"/>
    <n v="0"/>
  </r>
  <r>
    <n v="406"/>
    <n v="8"/>
    <n v="0.109769484083425"/>
    <n v="3"/>
    <n v="1"/>
    <n v="3"/>
    <n v="1"/>
    <n v="0"/>
    <n v="0"/>
    <n v="0"/>
    <n v="0"/>
    <n v="0"/>
    <n v="0"/>
    <n v="1"/>
    <n v="3"/>
    <n v="0"/>
    <n v="1"/>
    <n v="0"/>
    <n v="1"/>
    <n v="0"/>
    <n v="0"/>
    <n v="0"/>
    <n v="0"/>
    <n v="0"/>
    <n v="0"/>
    <n v="1"/>
    <n v="0"/>
    <n v="0"/>
    <n v="2"/>
    <n v="5"/>
    <n v="3"/>
    <n v="5"/>
    <n v="3"/>
    <n v="3"/>
    <n v="0"/>
    <n v="0"/>
    <n v="4"/>
    <n v="7"/>
    <n v="5"/>
    <n v="7"/>
    <n v="5"/>
    <n v="1"/>
    <n v="1"/>
    <n v="0"/>
    <n v="0"/>
    <n v="0"/>
    <n v="3"/>
    <n v="2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x v="392"/>
    <n v="3754.0478047921101"/>
    <n v="393.73351547355702"/>
    <n v="195.68094583006601"/>
    <n v="247.55992978922899"/>
    <n v="350.51726649609401"/>
    <n v="258.61424071124299"/>
    <n v="535.73314974245602"/>
    <n v="307.30689846915402"/>
    <n v="342.86164755439"/>
    <n v="328.38486677286198"/>
    <n v="387.47755619728298"/>
    <n v="386.18236307386798"/>
    <n v="480.39242970543103"/>
    <n v="376.57738606932702"/>
    <n v="261.53500256506499"/>
    <n v="455.02296508328197"/>
    <n v="173.942906991863"/>
    <n v="83.161424255705796"/>
    <n v="119.74654950594601"/>
    <n v="66.040871558555395"/>
    <x v="392"/>
    <x v="0"/>
    <x v="0"/>
    <x v="0"/>
    <x v="0"/>
    <x v="0"/>
    <x v="1"/>
    <n v="32.540759904235401"/>
    <n v="87.498850378827896"/>
    <n v="0"/>
    <n v="25.807946396019201"/>
    <n v="0"/>
    <n v="20.816314707814701"/>
    <n v="0"/>
    <n v="0"/>
    <n v="0"/>
    <n v="0"/>
  </r>
  <r>
    <n v="407"/>
    <n v="9"/>
    <n v="0.12349066959385301"/>
    <n v="2"/>
    <n v="2"/>
    <n v="3"/>
    <n v="2"/>
    <n v="0"/>
    <n v="0"/>
    <n v="0"/>
    <n v="0"/>
    <n v="0"/>
    <n v="3"/>
    <n v="0"/>
    <n v="0"/>
    <n v="0"/>
    <n v="1"/>
    <n v="0"/>
    <n v="3"/>
    <n v="0"/>
    <n v="0"/>
    <n v="0"/>
    <n v="0"/>
    <n v="0"/>
    <n v="0"/>
    <n v="2"/>
    <n v="2"/>
    <n v="1"/>
    <n v="5"/>
    <n v="7"/>
    <n v="7"/>
    <n v="8"/>
    <n v="7"/>
    <n v="5"/>
    <n v="1"/>
    <n v="1"/>
    <n v="7"/>
    <n v="9"/>
    <n v="9"/>
    <n v="10"/>
    <n v="9"/>
    <n v="3"/>
    <n v="0"/>
    <n v="1"/>
    <n v="0"/>
    <n v="2"/>
    <n v="5"/>
    <n v="2"/>
    <n v="1"/>
    <n v="2"/>
    <n v="0"/>
    <n v="0"/>
    <n v="0"/>
    <n v="0"/>
    <n v="0"/>
    <n v="0"/>
    <n v="0"/>
    <n v="0"/>
    <n v="0"/>
    <n v="2"/>
    <n v="0"/>
    <n v="0"/>
    <n v="1"/>
    <n v="1"/>
    <n v="0"/>
    <n v="1"/>
    <n v="0"/>
    <x v="393"/>
    <n v="1543.91508241671"/>
    <n v="104.88410807063499"/>
    <n v="134.998059584629"/>
    <n v="84.880195381952603"/>
    <n v="171.33170108935499"/>
    <n v="151.485566084282"/>
    <n v="135.05796641175701"/>
    <n v="178.10507168365601"/>
    <n v="155.84425499395701"/>
    <n v="90.180782466190905"/>
    <n v="215.087803755376"/>
    <n v="231.37917351103701"/>
    <n v="122.47137458008299"/>
    <n v="92.9713878410154"/>
    <n v="49.998065820803703"/>
    <n v="68.590751342080296"/>
    <n v="21.5064023950498"/>
    <n v="21.593185512559099"/>
    <n v="17.297264776581699"/>
    <n v="75.398881333551699"/>
    <x v="393"/>
    <x v="0"/>
    <x v="0"/>
    <x v="0"/>
    <x v="0"/>
    <x v="0"/>
    <x v="220"/>
    <n v="0"/>
    <n v="0"/>
    <n v="0"/>
    <n v="46.492640797863302"/>
    <n v="0"/>
    <n v="244.95519955467799"/>
    <n v="0"/>
    <n v="0"/>
    <n v="0"/>
    <n v="0"/>
  </r>
  <r>
    <n v="408"/>
    <n v="159"/>
    <n v="2.1816684961580699"/>
    <n v="25"/>
    <n v="27"/>
    <n v="50"/>
    <n v="57"/>
    <n v="0"/>
    <n v="0"/>
    <n v="0"/>
    <n v="2"/>
    <n v="9"/>
    <n v="13"/>
    <n v="14"/>
    <n v="16"/>
    <n v="17"/>
    <n v="23"/>
    <n v="16"/>
    <n v="16"/>
    <n v="3"/>
    <n v="2"/>
    <n v="2"/>
    <n v="1"/>
    <n v="0"/>
    <n v="0"/>
    <n v="21"/>
    <n v="46"/>
    <n v="38"/>
    <n v="110"/>
    <n v="135"/>
    <n v="137"/>
    <n v="160"/>
    <n v="167"/>
    <n v="22"/>
    <n v="55"/>
    <n v="37"/>
    <n v="117"/>
    <n v="142"/>
    <n v="144"/>
    <n v="167"/>
    <n v="174"/>
    <n v="18"/>
    <n v="5"/>
    <n v="4"/>
    <n v="4"/>
    <n v="5"/>
    <n v="43"/>
    <n v="18"/>
    <n v="4"/>
    <n v="17"/>
    <n v="4"/>
    <n v="11"/>
    <n v="4"/>
    <n v="4"/>
    <n v="4"/>
    <n v="4"/>
    <n v="4"/>
    <n v="1"/>
    <n v="3"/>
    <n v="4"/>
    <n v="8"/>
    <n v="12"/>
    <n v="6"/>
    <n v="23"/>
    <n v="20"/>
    <n v="4"/>
    <n v="19"/>
    <x v="394"/>
    <n v="47871.976432059499"/>
    <n v="6602.3941540938704"/>
    <n v="6590.1834653011701"/>
    <n v="6438.6751123150098"/>
    <n v="5348.1245993197899"/>
    <n v="5928.9064202137497"/>
    <n v="5771.5918371015196"/>
    <n v="5733.4259363779602"/>
    <n v="5706.6814893867804"/>
    <n v="3921.0079795373199"/>
    <n v="4010.7015710856799"/>
    <n v="3854.5643681381798"/>
    <n v="4291.5433176473098"/>
    <n v="3305.4289132511699"/>
    <n v="2607.4778167158001"/>
    <n v="1753.97298672587"/>
    <n v="1065.37100048856"/>
    <n v="850.49959949861602"/>
    <n v="689.43162793486704"/>
    <n v="64.283587857750305"/>
    <x v="394"/>
    <x v="0"/>
    <x v="0"/>
    <x v="0"/>
    <x v="82"/>
    <x v="193"/>
    <x v="221"/>
    <n v="24.418210255706899"/>
    <n v="28.0373103523591"/>
    <n v="43.3561984283592"/>
    <n v="57.346575386744597"/>
    <n v="41.5092302835982"/>
    <n v="37.282624957334598"/>
    <n v="9.0759779705842902"/>
    <n v="7.6702474213915401"/>
    <n v="11.402684164101"/>
    <n v="9.3864015403218009"/>
  </r>
  <r>
    <n v="409"/>
    <n v="47"/>
    <n v="0.64489571899012099"/>
    <n v="8"/>
    <n v="10"/>
    <n v="11"/>
    <n v="18"/>
    <n v="0"/>
    <n v="0"/>
    <n v="0"/>
    <n v="1"/>
    <n v="6"/>
    <n v="6"/>
    <n v="9"/>
    <n v="5"/>
    <n v="3"/>
    <n v="3"/>
    <n v="1"/>
    <n v="1"/>
    <n v="0"/>
    <n v="0"/>
    <n v="0"/>
    <n v="0"/>
    <n v="0"/>
    <n v="0"/>
    <n v="27"/>
    <n v="0"/>
    <n v="2"/>
    <n v="30"/>
    <n v="38"/>
    <n v="40"/>
    <n v="41"/>
    <n v="48"/>
    <n v="31"/>
    <n v="1"/>
    <n v="1"/>
    <n v="36"/>
    <n v="44"/>
    <n v="46"/>
    <n v="47"/>
    <n v="54"/>
    <n v="4"/>
    <n v="2"/>
    <n v="0"/>
    <n v="1"/>
    <n v="1"/>
    <n v="16"/>
    <n v="6"/>
    <n v="4"/>
    <n v="3"/>
    <n v="3"/>
    <n v="0"/>
    <n v="0"/>
    <n v="0"/>
    <n v="0"/>
    <n v="0"/>
    <n v="5"/>
    <n v="0"/>
    <n v="0"/>
    <n v="6"/>
    <n v="0"/>
    <n v="1"/>
    <n v="11"/>
    <n v="0"/>
    <n v="2"/>
    <n v="10"/>
    <n v="0"/>
    <x v="395"/>
    <n v="45492.468164616097"/>
    <n v="3738.5798403516701"/>
    <n v="3750.8390386146998"/>
    <n v="4567.5306565915298"/>
    <n v="4775.2110342317601"/>
    <n v="3676.22096768643"/>
    <n v="3750.3189249624802"/>
    <n v="4341.3091603540897"/>
    <n v="4289.9487219142802"/>
    <n v="4416.1962983591302"/>
    <n v="4896.5869957872101"/>
    <n v="5190.8728798446"/>
    <n v="5364.0679247240596"/>
    <n v="4791.7352567521002"/>
    <n v="3509.3304339481401"/>
    <n v="2896.6589385079601"/>
    <n v="2715.9027908563999"/>
    <n v="1970.06903447829"/>
    <n v="2150.64236345058"/>
    <n v="64.262140498326801"/>
    <x v="395"/>
    <x v="0"/>
    <x v="0"/>
    <x v="0"/>
    <x v="83"/>
    <x v="194"/>
    <x v="222"/>
    <n v="20.731073663654801"/>
    <n v="11.6551509682588"/>
    <n v="6.7931762931703696"/>
    <n v="6.1267164304056196"/>
    <n v="1.9264582723319099"/>
    <n v="1.86425678055045"/>
    <n v="0"/>
    <n v="0"/>
    <n v="0"/>
    <n v="0"/>
  </r>
  <r>
    <n v="410"/>
    <n v="4"/>
    <n v="5.4884742041712398E-2"/>
    <n v="1"/>
    <n v="0"/>
    <n v="2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1"/>
    <n v="0"/>
    <n v="2"/>
    <n v="3"/>
    <n v="2"/>
    <n v="4"/>
    <n v="3"/>
    <n v="2"/>
    <n v="1"/>
    <n v="0"/>
    <n v="3"/>
    <n v="4"/>
    <n v="3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396"/>
    <n v="937.18911427397904"/>
    <n v="70.881229732399902"/>
    <n v="34.616986772294098"/>
    <n v="49.960951123098098"/>
    <n v="75.992285572706606"/>
    <n v="90.566075562938593"/>
    <n v="69.141507365746904"/>
    <n v="40.720401143202103"/>
    <n v="77.121406807648697"/>
    <n v="89.651587060032099"/>
    <n v="63.399230158569601"/>
    <n v="191.07348345861001"/>
    <n v="129.00449523207399"/>
    <n v="110.518641912451"/>
    <n v="138.00959488468399"/>
    <n v="80.850695962166895"/>
    <n v="110.060503560431"/>
    <n v="49.644814147837003"/>
    <n v="25.2147388109742"/>
    <n v="62.628387077337898"/>
    <x v="396"/>
    <x v="0"/>
    <x v="0"/>
    <x v="0"/>
    <x v="0"/>
    <x v="0"/>
    <x v="223"/>
    <n v="491.15429707250797"/>
    <n v="0"/>
    <n v="0"/>
    <n v="0"/>
    <n v="0"/>
    <n v="0"/>
    <n v="0"/>
    <n v="0"/>
    <n v="0"/>
    <n v="0"/>
  </r>
  <r>
    <n v="411"/>
    <n v="15"/>
    <n v="0.205817782656422"/>
    <n v="4"/>
    <n v="3"/>
    <n v="1"/>
    <n v="7"/>
    <n v="0"/>
    <n v="0"/>
    <n v="0"/>
    <n v="0"/>
    <n v="3"/>
    <n v="3"/>
    <n v="2"/>
    <n v="2"/>
    <n v="0"/>
    <n v="0"/>
    <n v="0"/>
    <n v="0"/>
    <n v="0"/>
    <n v="1"/>
    <n v="0"/>
    <n v="0"/>
    <n v="0"/>
    <n v="0"/>
    <n v="8"/>
    <n v="1"/>
    <n v="2"/>
    <n v="11"/>
    <n v="15"/>
    <n v="14"/>
    <n v="12"/>
    <n v="18"/>
    <n v="7"/>
    <n v="1"/>
    <n v="1"/>
    <n v="9"/>
    <n v="13"/>
    <n v="12"/>
    <n v="10"/>
    <n v="16"/>
    <n v="4"/>
    <n v="2"/>
    <n v="1"/>
    <n v="0"/>
    <n v="1"/>
    <n v="4"/>
    <n v="3"/>
    <n v="0"/>
    <n v="0"/>
    <n v="1"/>
    <n v="1"/>
    <n v="0"/>
    <n v="0"/>
    <n v="0"/>
    <n v="0"/>
    <n v="1"/>
    <n v="1"/>
    <n v="1"/>
    <n v="2"/>
    <n v="1"/>
    <n v="0"/>
    <n v="6"/>
    <n v="0"/>
    <n v="1"/>
    <n v="3"/>
    <n v="0"/>
    <x v="397"/>
    <n v="3256.3878444085199"/>
    <n v="219.33998597624301"/>
    <n v="399.59970690492901"/>
    <n v="395.246588092308"/>
    <n v="283.66864087469003"/>
    <n v="454.09227610788002"/>
    <n v="348.73195974004102"/>
    <n v="276.92169527982003"/>
    <n v="269.78200410566802"/>
    <n v="375.70559025215101"/>
    <n v="232.736830037224"/>
    <n v="343.805264039593"/>
    <n v="271.52139713306502"/>
    <n v="399.42218683838399"/>
    <n v="186.33634392503399"/>
    <n v="199.59783328291101"/>
    <n v="106.950749241173"/>
    <n v="66.389573795664106"/>
    <n v="36.850819278557601"/>
    <n v="66.911628327848305"/>
    <x v="397"/>
    <x v="0"/>
    <x v="0"/>
    <x v="0"/>
    <x v="0"/>
    <x v="195"/>
    <x v="224"/>
    <n v="72.222582559992901"/>
    <n v="74.133929230381199"/>
    <n v="0"/>
    <n v="0"/>
    <n v="0"/>
    <n v="0"/>
    <n v="0"/>
    <n v="53.6663958804685"/>
    <n v="0"/>
    <n v="0"/>
  </r>
  <r>
    <n v="412"/>
    <n v="20"/>
    <n v="0.27442371020856199"/>
    <n v="1"/>
    <n v="4"/>
    <n v="8"/>
    <n v="7"/>
    <n v="0"/>
    <n v="0"/>
    <n v="0"/>
    <n v="0"/>
    <n v="1"/>
    <n v="5"/>
    <n v="4"/>
    <n v="3"/>
    <n v="1"/>
    <n v="1"/>
    <n v="0"/>
    <n v="1"/>
    <n v="2"/>
    <n v="0"/>
    <n v="0"/>
    <n v="0"/>
    <n v="0"/>
    <n v="0"/>
    <n v="9"/>
    <n v="1"/>
    <n v="3"/>
    <n v="13"/>
    <n v="14"/>
    <n v="17"/>
    <n v="21"/>
    <n v="20"/>
    <n v="12"/>
    <n v="1"/>
    <n v="2"/>
    <n v="15"/>
    <n v="16"/>
    <n v="19"/>
    <n v="23"/>
    <n v="22"/>
    <n v="2"/>
    <n v="1"/>
    <n v="0"/>
    <n v="1"/>
    <n v="0"/>
    <n v="4"/>
    <n v="1"/>
    <n v="1"/>
    <n v="2"/>
    <n v="0"/>
    <n v="0"/>
    <n v="0"/>
    <n v="0"/>
    <n v="0"/>
    <n v="0"/>
    <n v="1"/>
    <n v="0"/>
    <n v="0"/>
    <n v="1"/>
    <n v="0"/>
    <n v="0"/>
    <n v="4"/>
    <n v="0"/>
    <n v="2"/>
    <n v="4"/>
    <n v="0"/>
    <x v="398"/>
    <n v="8778.8113227796002"/>
    <n v="684.76509928528003"/>
    <n v="854.30400944361804"/>
    <n v="662.14734255980898"/>
    <n v="468.848149179801"/>
    <n v="736.24430101568203"/>
    <n v="1217.81206023807"/>
    <n v="1026.53140522542"/>
    <n v="993.12982451880805"/>
    <n v="912.60379668046005"/>
    <n v="846.99457197127595"/>
    <n v="863.68010703851303"/>
    <n v="836.38993481017701"/>
    <n v="876.57717210138799"/>
    <n v="796.99470006397803"/>
    <n v="600.26943223203"/>
    <n v="300.42230533217497"/>
    <n v="194.62112003627701"/>
    <n v="329.38476152315599"/>
    <n v="66.497481091605906"/>
    <x v="398"/>
    <x v="0"/>
    <x v="0"/>
    <x v="0"/>
    <x v="0"/>
    <x v="196"/>
    <x v="225"/>
    <n v="38.966172682477499"/>
    <n v="30.2075310390921"/>
    <n v="10.9576576783642"/>
    <n v="11.8064511047883"/>
    <n v="0"/>
    <n v="11.9561457925358"/>
    <n v="22.8160173873279"/>
    <n v="0"/>
    <n v="0"/>
    <n v="0"/>
  </r>
  <r>
    <n v="413"/>
    <n v="3"/>
    <n v="4.1163556531284298E-2"/>
    <n v="2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2"/>
    <n v="0"/>
    <n v="0"/>
    <n v="2"/>
    <n v="4"/>
    <n v="2"/>
    <n v="3"/>
    <n v="2"/>
    <n v="3"/>
    <n v="0"/>
    <n v="0"/>
    <n v="3"/>
    <n v="5"/>
    <n v="3"/>
    <n v="4"/>
    <n v="3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0"/>
    <x v="399"/>
    <n v="1466.6296701664701"/>
    <n v="74.622967298001299"/>
    <n v="148.28289312617099"/>
    <n v="144.10144288628999"/>
    <n v="198.26982965083701"/>
    <n v="146.500068374005"/>
    <n v="63.194083152892702"/>
    <n v="131.05989782124399"/>
    <n v="137.81604770627999"/>
    <n v="121.45355429967"/>
    <n v="163.434924355253"/>
    <n v="179.23163819444801"/>
    <n v="163.69455884347599"/>
    <n v="161.97506776836099"/>
    <n v="99.926349205721294"/>
    <n v="134.806188623336"/>
    <n v="53.679548175026298"/>
    <n v="80.473648735296706"/>
    <n v="46.412423268042502"/>
    <n v="65.214405237133505"/>
    <x v="399"/>
    <x v="0"/>
    <x v="0"/>
    <x v="0"/>
    <x v="84"/>
    <x v="0"/>
    <x v="1"/>
    <n v="76.3009903581587"/>
    <n v="0"/>
    <n v="0"/>
    <n v="0"/>
    <n v="0"/>
    <n v="0"/>
    <n v="0"/>
    <n v="0"/>
    <n v="0"/>
    <n v="0"/>
  </r>
  <r>
    <n v="414"/>
    <n v="48"/>
    <n v="0.65861690450054899"/>
    <n v="7"/>
    <n v="8"/>
    <n v="16"/>
    <n v="17"/>
    <n v="0"/>
    <n v="0"/>
    <n v="0"/>
    <n v="0"/>
    <n v="1"/>
    <n v="8"/>
    <n v="7"/>
    <n v="3"/>
    <n v="4"/>
    <n v="3"/>
    <n v="1"/>
    <n v="6"/>
    <n v="2"/>
    <n v="0"/>
    <n v="0"/>
    <n v="0"/>
    <n v="0"/>
    <n v="0"/>
    <n v="29"/>
    <n v="0"/>
    <n v="3"/>
    <n v="32"/>
    <n v="39"/>
    <n v="40"/>
    <n v="48"/>
    <n v="49"/>
    <n v="21"/>
    <n v="0"/>
    <n v="2"/>
    <n v="23"/>
    <n v="30"/>
    <n v="31"/>
    <n v="39"/>
    <n v="40"/>
    <n v="6"/>
    <n v="0"/>
    <n v="2"/>
    <n v="2"/>
    <n v="2"/>
    <n v="8"/>
    <n v="3"/>
    <n v="2"/>
    <n v="3"/>
    <n v="0"/>
    <n v="7"/>
    <n v="2"/>
    <n v="2"/>
    <n v="2"/>
    <n v="2"/>
    <n v="4"/>
    <n v="0"/>
    <n v="0"/>
    <n v="4"/>
    <n v="0"/>
    <n v="1"/>
    <n v="12"/>
    <n v="0"/>
    <n v="2"/>
    <n v="3"/>
    <n v="0"/>
    <x v="400"/>
    <n v="7379.8379500664996"/>
    <n v="958.30148511919901"/>
    <n v="663.58284281006797"/>
    <n v="968.28189362592798"/>
    <n v="730.302055220532"/>
    <n v="571.58171251122303"/>
    <n v="882.17061661371702"/>
    <n v="850.78311018470197"/>
    <n v="875.86426631595702"/>
    <n v="835.53194196656705"/>
    <n v="472.66359793399999"/>
    <n v="684.80933228491597"/>
    <n v="674.70509533792597"/>
    <n v="801.42622169696301"/>
    <n v="365.91679734810202"/>
    <n v="291.51014683511897"/>
    <n v="202.90147580623201"/>
    <n v="177.12903953271001"/>
    <n v="193.255875913035"/>
    <n v="65.887189328870306"/>
    <x v="400"/>
    <x v="0"/>
    <x v="0"/>
    <x v="0"/>
    <x v="0"/>
    <x v="197"/>
    <x v="226"/>
    <n v="82.277138746681601"/>
    <n v="34.251882573295802"/>
    <n v="47.873693381312499"/>
    <n v="63.470087671505098"/>
    <n v="14.602604737634501"/>
    <n v="88.927741045069496"/>
    <n v="24.9555098879238"/>
    <n v="0"/>
    <n v="0"/>
    <n v="0"/>
  </r>
  <r>
    <n v="415"/>
    <n v="89"/>
    <n v="1.2211855104281"/>
    <n v="16"/>
    <n v="16"/>
    <n v="35"/>
    <n v="22"/>
    <n v="0"/>
    <n v="0"/>
    <n v="0"/>
    <n v="2"/>
    <n v="5"/>
    <n v="12"/>
    <n v="10"/>
    <n v="14"/>
    <n v="5"/>
    <n v="10"/>
    <n v="9"/>
    <n v="2"/>
    <n v="4"/>
    <n v="1"/>
    <n v="0"/>
    <n v="0"/>
    <n v="0"/>
    <n v="0"/>
    <n v="37"/>
    <n v="10"/>
    <n v="1"/>
    <n v="51"/>
    <n v="67"/>
    <n v="67"/>
    <n v="86"/>
    <n v="73"/>
    <n v="46"/>
    <n v="9"/>
    <n v="0"/>
    <n v="57"/>
    <n v="73"/>
    <n v="73"/>
    <n v="92"/>
    <n v="79"/>
    <n v="17"/>
    <n v="5"/>
    <n v="1"/>
    <n v="8"/>
    <n v="3"/>
    <n v="20"/>
    <n v="9"/>
    <n v="3"/>
    <n v="6"/>
    <n v="2"/>
    <n v="6"/>
    <n v="2"/>
    <n v="2"/>
    <n v="2"/>
    <n v="2"/>
    <n v="3"/>
    <n v="0"/>
    <n v="0"/>
    <n v="10"/>
    <n v="1"/>
    <n v="0"/>
    <n v="11"/>
    <n v="4"/>
    <n v="0"/>
    <n v="6"/>
    <n v="1"/>
    <x v="401"/>
    <n v="43280.986759299602"/>
    <n v="3172.49326136748"/>
    <n v="3967.7225160990702"/>
    <n v="3940.3017122834099"/>
    <n v="3851.7132393577099"/>
    <n v="4724.1249812850801"/>
    <n v="5139.8524464538104"/>
    <n v="3859.9465006833002"/>
    <n v="3859.1069159903"/>
    <n v="3842.2552545640601"/>
    <n v="4169.6034803869998"/>
    <n v="4347.0884848461901"/>
    <n v="5267.6892025812904"/>
    <n v="4219.6062531508596"/>
    <n v="3519.32649708075"/>
    <n v="2122.2047058903199"/>
    <n v="1561.5065711135701"/>
    <n v="1052.6524137761901"/>
    <n v="1107.6250414496401"/>
    <n v="67.9185709957125"/>
    <x v="401"/>
    <x v="0"/>
    <x v="0"/>
    <x v="0"/>
    <x v="85"/>
    <x v="198"/>
    <x v="227"/>
    <n v="25.907094821728101"/>
    <n v="36.277823612480603"/>
    <n v="13.0131906100218"/>
    <n v="23.983095867599999"/>
    <n v="20.703512319506999"/>
    <n v="3.7967312099961301"/>
    <n v="9.4795574753287095"/>
    <n v="2.8414527632758499"/>
    <n v="0"/>
    <n v="0"/>
  </r>
  <r>
    <n v="416"/>
    <n v="16"/>
    <n v="0.21953896816685001"/>
    <n v="2"/>
    <n v="1"/>
    <n v="6"/>
    <n v="7"/>
    <n v="0"/>
    <n v="0"/>
    <n v="0"/>
    <n v="0"/>
    <n v="2"/>
    <n v="2"/>
    <n v="4"/>
    <n v="2"/>
    <n v="0"/>
    <n v="1"/>
    <n v="1"/>
    <n v="0"/>
    <n v="0"/>
    <n v="1"/>
    <n v="0"/>
    <n v="0"/>
    <n v="0"/>
    <n v="0"/>
    <n v="9"/>
    <n v="0"/>
    <n v="0"/>
    <n v="10"/>
    <n v="12"/>
    <n v="11"/>
    <n v="16"/>
    <n v="17"/>
    <n v="11"/>
    <n v="0"/>
    <n v="0"/>
    <n v="11"/>
    <n v="13"/>
    <n v="12"/>
    <n v="17"/>
    <n v="18"/>
    <n v="2"/>
    <n v="0"/>
    <n v="0"/>
    <n v="1"/>
    <n v="1"/>
    <n v="5"/>
    <n v="1"/>
    <n v="0"/>
    <n v="4"/>
    <n v="0"/>
    <n v="1"/>
    <n v="1"/>
    <n v="1"/>
    <n v="1"/>
    <n v="1"/>
    <n v="0"/>
    <n v="0"/>
    <n v="0"/>
    <n v="2"/>
    <n v="0"/>
    <n v="0"/>
    <n v="4"/>
    <n v="0"/>
    <n v="0"/>
    <n v="4"/>
    <n v="0"/>
    <x v="402"/>
    <n v="10133.6205427311"/>
    <n v="872.25718607747501"/>
    <n v="774.59414555521005"/>
    <n v="934.81029730008095"/>
    <n v="842.70185743241905"/>
    <n v="843.51693160473201"/>
    <n v="1244.7190271685199"/>
    <n v="979.17935173028502"/>
    <n v="878.19250872948703"/>
    <n v="974.61998920425197"/>
    <n v="1182.2476063894101"/>
    <n v="1261.67594877023"/>
    <n v="1129.2801624020699"/>
    <n v="797.487159299724"/>
    <n v="834.83544154137303"/>
    <n v="720.980332129776"/>
    <n v="511.04383752544402"/>
    <n v="355.18204285975298"/>
    <n v="514.77489391382198"/>
    <n v="64.742886716012507"/>
    <x v="402"/>
    <x v="0"/>
    <x v="0"/>
    <x v="0"/>
    <x v="0"/>
    <x v="199"/>
    <x v="228"/>
    <n v="40.850534612803003"/>
    <n v="22.7740498822231"/>
    <n v="0"/>
    <n v="8.4584650000180996"/>
    <n v="7.9259654666058399"/>
    <n v="0"/>
    <n v="0"/>
    <n v="11.978408561017501"/>
    <n v="0"/>
    <n v="0"/>
  </r>
  <r>
    <n v="417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03"/>
    <n v="6364.5199278869504"/>
    <n v="613.88162006069695"/>
    <n v="850.67496341211199"/>
    <n v="981.27473331384499"/>
    <n v="608.66646907559198"/>
    <n v="297.139392586035"/>
    <n v="498.65081126576098"/>
    <n v="335.19222303370998"/>
    <n v="668.90277626274099"/>
    <n v="823.08476888359201"/>
    <n v="825.08027129481297"/>
    <n v="901.65957631690901"/>
    <n v="826.56163928973399"/>
    <n v="579.58199987806302"/>
    <n v="622.74440511258501"/>
    <n v="399.71415032469099"/>
    <n v="277.51909533068402"/>
    <n v="272.24196241283801"/>
    <n v="254.36387227239501"/>
    <n v="59.834154193508702"/>
    <x v="403"/>
    <x v="0"/>
    <x v="0"/>
    <x v="0"/>
    <x v="0"/>
    <x v="200"/>
    <x v="1"/>
    <n v="0"/>
    <n v="0"/>
    <n v="0"/>
    <n v="0"/>
    <n v="0"/>
    <n v="0"/>
    <n v="0"/>
    <n v="0"/>
    <n v="0"/>
    <n v="0"/>
  </r>
  <r>
    <n v="418"/>
    <n v="5"/>
    <n v="6.8605927552140497E-2"/>
    <n v="1"/>
    <n v="2"/>
    <n v="2"/>
    <n v="0"/>
    <n v="0"/>
    <n v="0"/>
    <n v="0"/>
    <n v="0"/>
    <n v="0"/>
    <n v="1"/>
    <n v="1"/>
    <n v="1"/>
    <n v="0"/>
    <n v="1"/>
    <n v="1"/>
    <n v="0"/>
    <n v="0"/>
    <n v="0"/>
    <n v="0"/>
    <n v="0"/>
    <n v="0"/>
    <n v="0"/>
    <n v="2"/>
    <n v="0"/>
    <n v="1"/>
    <n v="3"/>
    <n v="4"/>
    <n v="5"/>
    <n v="5"/>
    <n v="3"/>
    <n v="4"/>
    <n v="0"/>
    <n v="0"/>
    <n v="4"/>
    <n v="5"/>
    <n v="6"/>
    <n v="6"/>
    <n v="4"/>
    <n v="1"/>
    <n v="0"/>
    <n v="0"/>
    <n v="1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x v="404"/>
    <n v="4633.9117346142602"/>
    <n v="457.36814737762802"/>
    <n v="520.53592456438605"/>
    <n v="363.08871511080599"/>
    <n v="348.151600447004"/>
    <n v="317.38097225708702"/>
    <n v="368.82578362929303"/>
    <n v="492.70779948413298"/>
    <n v="460.89287336678399"/>
    <n v="518.38278776968104"/>
    <n v="503.26073593129598"/>
    <n v="557.22129797801199"/>
    <n v="600.30370861560505"/>
    <n v="466.78417513536198"/>
    <n v="384.34030521499898"/>
    <n v="390.73208973213701"/>
    <n v="234.63176122967801"/>
    <n v="225.44308129762101"/>
    <n v="272.538287594802"/>
    <n v="61.929247836254703"/>
    <x v="404"/>
    <x v="0"/>
    <x v="0"/>
    <x v="0"/>
    <x v="0"/>
    <x v="0"/>
    <x v="229"/>
    <n v="20.296005077390799"/>
    <n v="21.6970158964508"/>
    <n v="0"/>
    <n v="19.870415643483"/>
    <n v="17.946191282147701"/>
    <n v="0"/>
    <n v="0"/>
    <n v="0"/>
    <n v="0"/>
    <n v="0"/>
  </r>
  <r>
    <n v="419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05"/>
    <n v="628.79189855837501"/>
    <n v="41.752283297955302"/>
    <n v="61.701166222415502"/>
    <n v="63.525391417848297"/>
    <n v="52.292788022341398"/>
    <n v="66.269809577162405"/>
    <n v="60.564161258228403"/>
    <n v="56.291684392478501"/>
    <n v="60.701070271486699"/>
    <n v="42.241727673502901"/>
    <n v="59.647284307327602"/>
    <n v="90.318093978442704"/>
    <n v="77.693704992988202"/>
    <n v="62.771574084415803"/>
    <n v="45.354796450522798"/>
    <n v="37.849073851719197"/>
    <n v="31.556433750636199"/>
    <n v="16.399818985731599"/>
    <n v="18.2751751162792"/>
    <n v="66.524320995738606"/>
    <x v="405"/>
    <x v="0"/>
    <x v="0"/>
    <x v="0"/>
    <x v="0"/>
    <x v="0"/>
    <x v="1"/>
    <n v="0"/>
    <n v="164.741741047972"/>
    <n v="0"/>
    <n v="0"/>
    <n v="0"/>
    <n v="0"/>
    <n v="0"/>
    <n v="0"/>
    <n v="0"/>
    <n v="0"/>
  </r>
  <r>
    <n v="420"/>
    <n v="2"/>
    <n v="2.7442371020856199E-2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  <n v="2"/>
    <n v="2"/>
    <n v="2"/>
    <n v="2"/>
    <n v="4"/>
    <n v="2"/>
    <n v="0"/>
    <n v="0"/>
    <n v="2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406"/>
    <n v="1282.9080846305201"/>
    <n v="100.15765450134199"/>
    <n v="120.62765401765"/>
    <n v="79.403523014066593"/>
    <n v="132.05543615118901"/>
    <n v="125.739905148445"/>
    <n v="116.528447306971"/>
    <n v="132.88301322444701"/>
    <n v="81.833909280505296"/>
    <n v="149.61884896276001"/>
    <n v="167.36638142377501"/>
    <n v="158.952571636568"/>
    <n v="117.746539754111"/>
    <n v="100.183031741744"/>
    <n v="109.578872847878"/>
    <n v="51.0731851140525"/>
    <n v="54.838234284055197"/>
    <n v="28.368650812222899"/>
    <n v="42.941859324122198"/>
    <n v="68.608463014123998"/>
    <x v="406"/>
    <x v="0"/>
    <x v="0"/>
    <x v="0"/>
    <x v="0"/>
    <x v="0"/>
    <x v="1"/>
    <n v="150.50832694634099"/>
    <n v="0"/>
    <n v="0"/>
    <n v="0"/>
    <n v="0"/>
    <n v="0"/>
    <n v="0"/>
    <n v="0"/>
    <n v="0"/>
    <n v="0"/>
  </r>
  <r>
    <n v="421"/>
    <n v="3"/>
    <n v="4.1163556531284298E-2"/>
    <n v="1"/>
    <n v="0"/>
    <n v="1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2"/>
    <n v="0"/>
    <n v="2"/>
    <n v="3"/>
    <n v="2"/>
    <n v="3"/>
    <n v="3"/>
    <n v="0"/>
    <n v="3"/>
    <n v="0"/>
    <n v="3"/>
    <n v="4"/>
    <n v="3"/>
    <n v="4"/>
    <n v="4"/>
    <n v="1"/>
    <n v="0"/>
    <n v="0"/>
    <n v="0"/>
    <n v="1"/>
    <n v="2"/>
    <n v="1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x v="407"/>
    <n v="1801.29817666024"/>
    <n v="179.68408956484399"/>
    <n v="133.22730191627701"/>
    <n v="146.05383546585401"/>
    <n v="132.29222795285699"/>
    <n v="224.33978054625501"/>
    <n v="221.204047918784"/>
    <n v="88.376224543058996"/>
    <n v="40.510465501763299"/>
    <n v="217.06879800194599"/>
    <n v="305.95803514570201"/>
    <n v="287.92315591778498"/>
    <n v="146.36026305315301"/>
    <n v="137.26517807893899"/>
    <n v="131.07336046125999"/>
    <n v="169.35072375327701"/>
    <n v="241.980840724713"/>
    <n v="70.152414403230395"/>
    <n v="96.750341389465007"/>
    <n v="60.658530323112103"/>
    <x v="407"/>
    <x v="0"/>
    <x v="0"/>
    <x v="0"/>
    <x v="0"/>
    <x v="0"/>
    <x v="230"/>
    <n v="0"/>
    <n v="246.84979242128799"/>
    <n v="0"/>
    <n v="0"/>
    <n v="0"/>
    <n v="68.3245560741329"/>
    <n v="0"/>
    <n v="0"/>
    <n v="0"/>
    <n v="0"/>
  </r>
  <r>
    <n v="422"/>
    <n v="36"/>
    <n v="0.49396267837541202"/>
    <n v="5"/>
    <n v="5"/>
    <n v="7"/>
    <n v="19"/>
    <n v="0"/>
    <n v="0"/>
    <n v="0"/>
    <n v="1"/>
    <n v="1"/>
    <n v="7"/>
    <n v="5"/>
    <n v="4"/>
    <n v="2"/>
    <n v="5"/>
    <n v="5"/>
    <n v="1"/>
    <n v="0"/>
    <n v="0"/>
    <n v="1"/>
    <n v="0"/>
    <n v="0"/>
    <n v="0"/>
    <n v="16"/>
    <n v="7"/>
    <n v="0"/>
    <n v="24"/>
    <n v="29"/>
    <n v="29"/>
    <n v="31"/>
    <n v="43"/>
    <n v="16"/>
    <n v="3"/>
    <n v="0"/>
    <n v="20"/>
    <n v="25"/>
    <n v="25"/>
    <n v="27"/>
    <n v="39"/>
    <n v="9"/>
    <n v="3"/>
    <n v="2"/>
    <n v="2"/>
    <n v="2"/>
    <n v="11"/>
    <n v="3"/>
    <n v="1"/>
    <n v="4"/>
    <n v="3"/>
    <n v="1"/>
    <n v="0"/>
    <n v="0"/>
    <n v="0"/>
    <n v="0"/>
    <n v="1"/>
    <n v="0"/>
    <n v="0"/>
    <n v="2"/>
    <n v="0"/>
    <n v="0"/>
    <n v="9"/>
    <n v="6"/>
    <n v="0"/>
    <n v="7"/>
    <n v="2"/>
    <x v="408"/>
    <n v="11286.051518595399"/>
    <n v="1474.7659121522699"/>
    <n v="1084.2101206180701"/>
    <n v="934.300487744561"/>
    <n v="800.12372286557797"/>
    <n v="1173.5127479359001"/>
    <n v="1480.0390883646901"/>
    <n v="1322.72036240445"/>
    <n v="1252.30278421751"/>
    <n v="878.44864009387697"/>
    <n v="1224.50730896609"/>
    <n v="1066.9730431333401"/>
    <n v="1053.6026505919499"/>
    <n v="1033.82117002205"/>
    <n v="910.10866559082297"/>
    <n v="609.09624620622606"/>
    <n v="449.76514171447502"/>
    <n v="153.05860390611201"/>
    <n v="262.93770575109698"/>
    <n v="65.753075856685797"/>
    <x v="408"/>
    <x v="0"/>
    <x v="0"/>
    <x v="0"/>
    <x v="86"/>
    <x v="201"/>
    <x v="231"/>
    <n v="37.800884768349398"/>
    <n v="31.941157125985001"/>
    <n v="22.767409598201102"/>
    <n v="40.832749330191703"/>
    <n v="46.861540056501198"/>
    <n v="9.4912441558320495"/>
    <n v="0"/>
    <n v="0"/>
    <n v="16.417766588261401"/>
    <n v="0"/>
  </r>
  <r>
    <n v="423"/>
    <n v="10"/>
    <n v="0.13721185510428099"/>
    <n v="4"/>
    <n v="0"/>
    <n v="3"/>
    <n v="3"/>
    <n v="0"/>
    <n v="0"/>
    <n v="0"/>
    <n v="0"/>
    <n v="1"/>
    <n v="1"/>
    <n v="2"/>
    <n v="5"/>
    <n v="1"/>
    <n v="0"/>
    <n v="0"/>
    <n v="0"/>
    <n v="0"/>
    <n v="0"/>
    <n v="0"/>
    <n v="0"/>
    <n v="0"/>
    <n v="0"/>
    <n v="4"/>
    <n v="0"/>
    <n v="1"/>
    <n v="5"/>
    <n v="9"/>
    <n v="5"/>
    <n v="8"/>
    <n v="8"/>
    <n v="5"/>
    <n v="0"/>
    <n v="1"/>
    <n v="6"/>
    <n v="10"/>
    <n v="6"/>
    <n v="9"/>
    <n v="9"/>
    <n v="1"/>
    <n v="0"/>
    <n v="0"/>
    <n v="0"/>
    <n v="1"/>
    <n v="3"/>
    <n v="3"/>
    <n v="0"/>
    <n v="0"/>
    <n v="0"/>
    <n v="0"/>
    <n v="0"/>
    <n v="0"/>
    <n v="0"/>
    <n v="0"/>
    <n v="0"/>
    <n v="0"/>
    <n v="1"/>
    <n v="2"/>
    <n v="0"/>
    <n v="0"/>
    <n v="2"/>
    <n v="0"/>
    <n v="0"/>
    <n v="1"/>
    <n v="0"/>
    <x v="409"/>
    <n v="3094.0554209822099"/>
    <n v="270.971712510776"/>
    <n v="184.05779484620001"/>
    <n v="217.079450754199"/>
    <n v="295.57915692679302"/>
    <n v="319.92569528244201"/>
    <n v="340.290273089263"/>
    <n v="363.81681715975498"/>
    <n v="309.590754929772"/>
    <n v="304.65405354899599"/>
    <n v="370.77487762217203"/>
    <n v="258.62910520879399"/>
    <n v="255.470538296977"/>
    <n v="275.32414891724699"/>
    <n v="117.513006827515"/>
    <n v="172.64992055407399"/>
    <n v="100.371414846973"/>
    <n v="116.070108150078"/>
    <n v="42.061152050760803"/>
    <n v="71.7074701490384"/>
    <x v="409"/>
    <x v="0"/>
    <x v="0"/>
    <x v="0"/>
    <x v="0"/>
    <x v="202"/>
    <x v="232"/>
    <n v="54.972719942239102"/>
    <n v="161.503530721846"/>
    <n v="32.824116021130699"/>
    <n v="0"/>
    <n v="0"/>
    <n v="0"/>
    <n v="0"/>
    <n v="0"/>
    <n v="0"/>
    <n v="0"/>
  </r>
  <r>
    <n v="424"/>
    <n v="5"/>
    <n v="6.8605927552140497E-2"/>
    <n v="1"/>
    <n v="2"/>
    <n v="2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3"/>
    <n v="0"/>
    <n v="0"/>
    <n v="3"/>
    <n v="4"/>
    <n v="5"/>
    <n v="5"/>
    <n v="3"/>
    <n v="3"/>
    <n v="0"/>
    <n v="1"/>
    <n v="4"/>
    <n v="5"/>
    <n v="6"/>
    <n v="6"/>
    <n v="4"/>
    <n v="3"/>
    <n v="1"/>
    <n v="1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10"/>
    <n v="2364.12012017709"/>
    <n v="337.28183920807999"/>
    <n v="204.36278915882801"/>
    <n v="174.62189614483199"/>
    <n v="261.87842606623798"/>
    <n v="178.90773012809001"/>
    <n v="140.488726659295"/>
    <n v="239.744462683655"/>
    <n v="233.09699451214701"/>
    <n v="291.267064183169"/>
    <n v="276.60237282993899"/>
    <n v="283.255062043544"/>
    <n v="252.329849104912"/>
    <n v="206.54943196609699"/>
    <n v="204.24896319111301"/>
    <n v="146.66660164815801"/>
    <n v="135.01579370151501"/>
    <n v="108.52904943643399"/>
    <n v="46.091323410100401"/>
    <n v="63.535589177645299"/>
    <x v="410"/>
    <x v="0"/>
    <x v="0"/>
    <x v="0"/>
    <x v="0"/>
    <x v="203"/>
    <x v="233"/>
    <n v="0"/>
    <n v="0"/>
    <n v="34.332752410726798"/>
    <n v="0"/>
    <n v="0"/>
    <n v="39.630666112126399"/>
    <n v="0"/>
    <n v="0"/>
    <n v="0"/>
    <n v="0"/>
  </r>
  <r>
    <n v="425"/>
    <n v="5"/>
    <n v="6.8605927552140497E-2"/>
    <n v="1"/>
    <n v="1"/>
    <n v="1"/>
    <n v="2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n v="1"/>
    <n v="2"/>
    <n v="2"/>
    <n v="2"/>
    <n v="3"/>
    <n v="3"/>
    <n v="0"/>
    <n v="0"/>
    <n v="3"/>
    <n v="4"/>
    <n v="4"/>
    <n v="4"/>
    <n v="5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411"/>
    <n v="2945.4132219919802"/>
    <n v="227.296087720608"/>
    <n v="189.58511138112701"/>
    <n v="199.04494378479899"/>
    <n v="278.81703118876698"/>
    <n v="322.003580536171"/>
    <n v="338.24993583538497"/>
    <n v="361.13534476712402"/>
    <n v="264.17435671298603"/>
    <n v="182.87112001114599"/>
    <n v="215.07207135645299"/>
    <n v="305.86049422069698"/>
    <n v="376.540680514869"/>
    <n v="300.68860684838103"/>
    <n v="214.414088232257"/>
    <n v="123.135471945745"/>
    <n v="108.80386912611201"/>
    <n v="80.526710265307301"/>
    <n v="120.693771893001"/>
    <n v="69.980373284208099"/>
    <x v="411"/>
    <x v="0"/>
    <x v="0"/>
    <x v="0"/>
    <x v="0"/>
    <x v="0"/>
    <x v="1"/>
    <n v="27.690449425404299"/>
    <n v="0"/>
    <n v="0"/>
    <n v="0"/>
    <n v="32.6946440908592"/>
    <n v="0"/>
    <n v="33.256996681095998"/>
    <n v="0"/>
    <n v="0"/>
    <n v="0"/>
  </r>
  <r>
    <n v="426"/>
    <n v="9"/>
    <n v="0.12349066959385301"/>
    <n v="1"/>
    <n v="4"/>
    <n v="0"/>
    <n v="4"/>
    <n v="0"/>
    <n v="0"/>
    <n v="0"/>
    <n v="0"/>
    <n v="1"/>
    <n v="0"/>
    <n v="1"/>
    <n v="0"/>
    <n v="3"/>
    <n v="0"/>
    <n v="1"/>
    <n v="1"/>
    <n v="1"/>
    <n v="0"/>
    <n v="0"/>
    <n v="0"/>
    <n v="0"/>
    <n v="0"/>
    <n v="3"/>
    <n v="0"/>
    <n v="0"/>
    <n v="3"/>
    <n v="4"/>
    <n v="7"/>
    <n v="3"/>
    <n v="7"/>
    <n v="6"/>
    <n v="1"/>
    <n v="0"/>
    <n v="7"/>
    <n v="8"/>
    <n v="11"/>
    <n v="7"/>
    <n v="11"/>
    <n v="1"/>
    <n v="0"/>
    <n v="1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2"/>
    <n v="0"/>
    <n v="0"/>
    <n v="3"/>
    <n v="0"/>
    <x v="412"/>
    <n v="2915.49870774388"/>
    <n v="220.77736000564499"/>
    <n v="174.463681875096"/>
    <n v="199.58618467492201"/>
    <n v="220.549094595469"/>
    <n v="144.93191380949099"/>
    <n v="311.17892087962002"/>
    <n v="432.89186760615701"/>
    <n v="289.674699228328"/>
    <n v="218.809656862129"/>
    <n v="267.72898881790701"/>
    <n v="355.67578245070098"/>
    <n v="397.83126680419502"/>
    <n v="276.22651668988402"/>
    <n v="202.47242451962501"/>
    <n v="159.426575298611"/>
    <n v="14.757427877300699"/>
    <n v="50.0635414646786"/>
    <n v="74.676305215345593"/>
    <n v="72.674491305486995"/>
    <x v="412"/>
    <x v="0"/>
    <x v="0"/>
    <x v="0"/>
    <x v="0"/>
    <x v="204"/>
    <x v="1"/>
    <n v="23.1004570617112"/>
    <n v="0"/>
    <n v="137.10546613992801"/>
    <n v="0"/>
    <n v="28.1154930793919"/>
    <n v="25.136284737825299"/>
    <n v="36.202172477260298"/>
    <n v="0"/>
    <n v="0"/>
    <n v="0"/>
  </r>
  <r>
    <n v="427"/>
    <n v="35"/>
    <n v="0.48024149286498402"/>
    <n v="7"/>
    <n v="12"/>
    <n v="6"/>
    <n v="10"/>
    <n v="0"/>
    <n v="0"/>
    <n v="0"/>
    <n v="1"/>
    <n v="3"/>
    <n v="1"/>
    <n v="6"/>
    <n v="7"/>
    <n v="4"/>
    <n v="2"/>
    <n v="3"/>
    <n v="3"/>
    <n v="1"/>
    <n v="0"/>
    <n v="0"/>
    <n v="0"/>
    <n v="0"/>
    <n v="0"/>
    <n v="11"/>
    <n v="6"/>
    <n v="7"/>
    <n v="24"/>
    <n v="31"/>
    <n v="36"/>
    <n v="30"/>
    <n v="34"/>
    <n v="14"/>
    <n v="4"/>
    <n v="3"/>
    <n v="21"/>
    <n v="28"/>
    <n v="33"/>
    <n v="27"/>
    <n v="31"/>
    <n v="5"/>
    <n v="0"/>
    <n v="1"/>
    <n v="0"/>
    <n v="4"/>
    <n v="11"/>
    <n v="5"/>
    <n v="3"/>
    <n v="2"/>
    <n v="1"/>
    <n v="0"/>
    <n v="0"/>
    <n v="0"/>
    <n v="0"/>
    <n v="0"/>
    <n v="1"/>
    <n v="1"/>
    <n v="1"/>
    <n v="4"/>
    <n v="1"/>
    <n v="0"/>
    <n v="2"/>
    <n v="3"/>
    <n v="3"/>
    <n v="3"/>
    <n v="1"/>
    <x v="413"/>
    <n v="24288.132754267299"/>
    <n v="2338.5099776331999"/>
    <n v="2212.9545957340501"/>
    <n v="2166.1093799826599"/>
    <n v="2608.0911973698298"/>
    <n v="2135.8502984987399"/>
    <n v="2358.74413869199"/>
    <n v="2275.1577313089201"/>
    <n v="2519.95160192194"/>
    <n v="2302.4067867099998"/>
    <n v="2510.0242093379902"/>
    <n v="2661.6171874655402"/>
    <n v="2622.7864155648499"/>
    <n v="2293.5031873975199"/>
    <n v="1850.15900630948"/>
    <n v="1187.95501237659"/>
    <n v="798.91381590608205"/>
    <n v="660.83077844779598"/>
    <n v="474.66928472118298"/>
    <n v="67.507850289676298"/>
    <x v="413"/>
    <x v="0"/>
    <x v="0"/>
    <x v="0"/>
    <x v="87"/>
    <x v="205"/>
    <x v="234"/>
    <n v="26.371797952435301"/>
    <n v="27.778311276538702"/>
    <n v="17.3731246063419"/>
    <n v="7.9680506369597603"/>
    <n v="11.271342904336599"/>
    <n v="11.4382169367532"/>
    <n v="4.3601421855215197"/>
    <n v="0"/>
    <n v="0"/>
    <n v="0"/>
  </r>
  <r>
    <n v="428"/>
    <n v="22"/>
    <n v="0.30186608122941799"/>
    <n v="5"/>
    <n v="4"/>
    <n v="8"/>
    <n v="5"/>
    <n v="0"/>
    <n v="0"/>
    <n v="0"/>
    <n v="0"/>
    <n v="2"/>
    <n v="2"/>
    <n v="3"/>
    <n v="3"/>
    <n v="2"/>
    <n v="0"/>
    <n v="0"/>
    <n v="6"/>
    <n v="0"/>
    <n v="0"/>
    <n v="0"/>
    <n v="0"/>
    <n v="0"/>
    <n v="0"/>
    <n v="7"/>
    <n v="4"/>
    <n v="0"/>
    <n v="11"/>
    <n v="16"/>
    <n v="15"/>
    <n v="19"/>
    <n v="16"/>
    <n v="9"/>
    <n v="4"/>
    <n v="0"/>
    <n v="13"/>
    <n v="18"/>
    <n v="17"/>
    <n v="21"/>
    <n v="18"/>
    <n v="8"/>
    <n v="3"/>
    <n v="1"/>
    <n v="3"/>
    <n v="1"/>
    <n v="5"/>
    <n v="2"/>
    <n v="1"/>
    <n v="2"/>
    <n v="0"/>
    <n v="1"/>
    <n v="0"/>
    <n v="0"/>
    <n v="0"/>
    <n v="0"/>
    <n v="1"/>
    <n v="0"/>
    <n v="0"/>
    <n v="2"/>
    <n v="0"/>
    <n v="0"/>
    <n v="4"/>
    <n v="1"/>
    <n v="0"/>
    <n v="3"/>
    <n v="1"/>
    <x v="414"/>
    <n v="6520.5322621773003"/>
    <n v="615.22006836858895"/>
    <n v="442.36640245588399"/>
    <n v="524.92213876084497"/>
    <n v="655.31239098928199"/>
    <n v="640.02136234057105"/>
    <n v="687.085791014861"/>
    <n v="627.889383960891"/>
    <n v="590.93508566423895"/>
    <n v="570.81450848566601"/>
    <n v="664.64278637160601"/>
    <n v="879.71969344833997"/>
    <n v="595.44509821958002"/>
    <n v="608.66616168226403"/>
    <n v="338.95764311593803"/>
    <n v="200.20093027009199"/>
    <n v="225.42792585536401"/>
    <n v="170.87725681488899"/>
    <n v="60.931118126226998"/>
    <n v="71.658643944850795"/>
    <x v="414"/>
    <x v="0"/>
    <x v="0"/>
    <x v="0"/>
    <x v="0"/>
    <x v="206"/>
    <x v="235"/>
    <n v="47.7791164595778"/>
    <n v="50.766997471944997"/>
    <n v="35.037651816276899"/>
    <n v="0"/>
    <n v="0"/>
    <n v="100.76495747366801"/>
    <n v="0"/>
    <n v="0"/>
    <n v="0"/>
    <n v="0"/>
  </r>
  <r>
    <n v="430"/>
    <n v="16"/>
    <n v="0.21953896816685001"/>
    <n v="2"/>
    <n v="4"/>
    <n v="3"/>
    <n v="7"/>
    <n v="0"/>
    <n v="0"/>
    <n v="0"/>
    <n v="1"/>
    <n v="3"/>
    <n v="1"/>
    <n v="1"/>
    <n v="3"/>
    <n v="0"/>
    <n v="1"/>
    <n v="2"/>
    <n v="0"/>
    <n v="1"/>
    <n v="0"/>
    <n v="0"/>
    <n v="0"/>
    <n v="0"/>
    <n v="0"/>
    <n v="10"/>
    <n v="2"/>
    <n v="1"/>
    <n v="13"/>
    <n v="15"/>
    <n v="17"/>
    <n v="16"/>
    <n v="20"/>
    <n v="5"/>
    <n v="2"/>
    <n v="1"/>
    <n v="8"/>
    <n v="10"/>
    <n v="12"/>
    <n v="11"/>
    <n v="15"/>
    <n v="6"/>
    <n v="0"/>
    <n v="2"/>
    <n v="2"/>
    <n v="2"/>
    <n v="1"/>
    <n v="1"/>
    <n v="0"/>
    <n v="0"/>
    <n v="0"/>
    <n v="0"/>
    <n v="0"/>
    <n v="0"/>
    <n v="0"/>
    <n v="0"/>
    <n v="1"/>
    <n v="0"/>
    <n v="0"/>
    <n v="0"/>
    <n v="0"/>
    <n v="1"/>
    <n v="5"/>
    <n v="1"/>
    <n v="1"/>
    <n v="1"/>
    <n v="1"/>
    <x v="415"/>
    <n v="5505.0379604236596"/>
    <n v="567.20247926234697"/>
    <n v="610.86733695568398"/>
    <n v="463.81406233408399"/>
    <n v="375.62799002798198"/>
    <n v="521.85049068650096"/>
    <n v="565.66826349021403"/>
    <n v="753.83813747627698"/>
    <n v="582.20875559349895"/>
    <n v="538.43964200282005"/>
    <n v="668.60002716034398"/>
    <n v="423.19406176799498"/>
    <n v="499.828854614259"/>
    <n v="575.78173760376603"/>
    <n v="381.89127163385803"/>
    <n v="267.34411984449901"/>
    <n v="292.91326691239902"/>
    <n v="122.05550676076901"/>
    <n v="153.34915981592599"/>
    <n v="65.814505423535095"/>
    <x v="415"/>
    <x v="0"/>
    <x v="0"/>
    <x v="0"/>
    <x v="88"/>
    <x v="207"/>
    <x v="236"/>
    <n v="13.2654471866843"/>
    <n v="51.527909382637603"/>
    <n v="0"/>
    <n v="14.956625177644201"/>
    <n v="47.259642341022399"/>
    <n v="0"/>
    <n v="17.367692212012599"/>
    <n v="0"/>
    <n v="0"/>
    <n v="0"/>
  </r>
  <r>
    <n v="431"/>
    <n v="8"/>
    <n v="0.109769484083425"/>
    <n v="0"/>
    <n v="2"/>
    <n v="2"/>
    <n v="4"/>
    <n v="0"/>
    <n v="0"/>
    <n v="0"/>
    <n v="1"/>
    <n v="0"/>
    <n v="0"/>
    <n v="1"/>
    <n v="2"/>
    <n v="1"/>
    <n v="0"/>
    <n v="1"/>
    <n v="0"/>
    <n v="1"/>
    <n v="0"/>
    <n v="0"/>
    <n v="0"/>
    <n v="0"/>
    <n v="0"/>
    <n v="6"/>
    <n v="1"/>
    <n v="0"/>
    <n v="7"/>
    <n v="7"/>
    <n v="9"/>
    <n v="9"/>
    <n v="11"/>
    <n v="4"/>
    <n v="0"/>
    <n v="0"/>
    <n v="4"/>
    <n v="4"/>
    <n v="6"/>
    <n v="6"/>
    <n v="8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3"/>
    <n v="1"/>
    <n v="0"/>
    <n v="2"/>
    <n v="0"/>
    <x v="416"/>
    <n v="3885.26895799556"/>
    <n v="225.50589954573101"/>
    <n v="272.17309283696699"/>
    <n v="167.99770658924101"/>
    <n v="235.749757925686"/>
    <n v="387.13419108232802"/>
    <n v="416.84393154543199"/>
    <n v="400.31594679992003"/>
    <n v="328.08959955347598"/>
    <n v="444.266045561216"/>
    <n v="479.27460391148497"/>
    <n v="499.54490589049902"/>
    <n v="423.95886136450298"/>
    <n v="270.09111436102"/>
    <n v="317.821131384468"/>
    <n v="211.10149021041099"/>
    <n v="100.21584423827601"/>
    <n v="125.984671189655"/>
    <n v="135.85757828505101"/>
    <n v="71.395103355120696"/>
    <x v="416"/>
    <x v="0"/>
    <x v="0"/>
    <x v="0"/>
    <x v="89"/>
    <x v="0"/>
    <x v="1"/>
    <n v="24.980268909941898"/>
    <n v="60.958957636022703"/>
    <n v="22.5090350701179"/>
    <n v="0"/>
    <n v="20.018220348326398"/>
    <n v="0"/>
    <n v="37.024542712772799"/>
    <n v="0"/>
    <n v="0"/>
    <n v="0"/>
  </r>
  <r>
    <n v="432"/>
    <n v="16"/>
    <n v="0.21953896816685001"/>
    <n v="3"/>
    <n v="4"/>
    <n v="5"/>
    <n v="4"/>
    <n v="0"/>
    <n v="0"/>
    <n v="0"/>
    <n v="3"/>
    <n v="0"/>
    <n v="3"/>
    <n v="2"/>
    <n v="0"/>
    <n v="3"/>
    <n v="1"/>
    <n v="1"/>
    <n v="1"/>
    <n v="0"/>
    <n v="0"/>
    <n v="0"/>
    <n v="0"/>
    <n v="0"/>
    <n v="0"/>
    <n v="6"/>
    <n v="1"/>
    <n v="0"/>
    <n v="7"/>
    <n v="10"/>
    <n v="11"/>
    <n v="12"/>
    <n v="11"/>
    <n v="7"/>
    <n v="1"/>
    <n v="0"/>
    <n v="8"/>
    <n v="11"/>
    <n v="12"/>
    <n v="13"/>
    <n v="12"/>
    <n v="4"/>
    <n v="1"/>
    <n v="1"/>
    <n v="1"/>
    <n v="1"/>
    <n v="5"/>
    <n v="2"/>
    <n v="1"/>
    <n v="1"/>
    <n v="1"/>
    <n v="1"/>
    <n v="0"/>
    <n v="0"/>
    <n v="0"/>
    <n v="0"/>
    <n v="0"/>
    <n v="0"/>
    <n v="0"/>
    <n v="0"/>
    <n v="0"/>
    <n v="0"/>
    <n v="3"/>
    <n v="0"/>
    <n v="0"/>
    <n v="3"/>
    <n v="0"/>
    <x v="417"/>
    <n v="4884.1890245835802"/>
    <n v="348.90148501363501"/>
    <n v="426.92817103428303"/>
    <n v="422.85739823656098"/>
    <n v="361.78884922714298"/>
    <n v="606.39407942311504"/>
    <n v="443.50915325206398"/>
    <n v="499.02876293776302"/>
    <n v="453.73448364964997"/>
    <n v="355.75986099680603"/>
    <n v="475.855408020185"/>
    <n v="664.92255486915201"/>
    <n v="571.63684788989804"/>
    <n v="451.55902431780203"/>
    <n v="328.72902712319399"/>
    <n v="253.22404945543701"/>
    <n v="202.404988366997"/>
    <n v="89.287108647139704"/>
    <n v="82.631718059193204"/>
    <n v="69.386033305975403"/>
    <x v="417"/>
    <x v="0"/>
    <x v="0"/>
    <x v="0"/>
    <x v="90"/>
    <x v="0"/>
    <x v="237"/>
    <n v="40.077850186952702"/>
    <n v="0"/>
    <n v="84.3265452036742"/>
    <n v="21.0147869110186"/>
    <n v="15.0393454497387"/>
    <n v="17.493623857372601"/>
    <n v="0"/>
    <n v="0"/>
    <n v="0"/>
    <n v="0"/>
  </r>
  <r>
    <n v="434"/>
    <n v="17"/>
    <n v="0.23326015367727801"/>
    <n v="3"/>
    <n v="2"/>
    <n v="5"/>
    <n v="7"/>
    <n v="0"/>
    <n v="0"/>
    <n v="0"/>
    <n v="0"/>
    <n v="2"/>
    <n v="1"/>
    <n v="2"/>
    <n v="4"/>
    <n v="2"/>
    <n v="0"/>
    <n v="1"/>
    <n v="1"/>
    <n v="0"/>
    <n v="0"/>
    <n v="0"/>
    <n v="0"/>
    <n v="0"/>
    <n v="0"/>
    <n v="10"/>
    <n v="2"/>
    <n v="2"/>
    <n v="15"/>
    <n v="18"/>
    <n v="17"/>
    <n v="20"/>
    <n v="22"/>
    <n v="3"/>
    <n v="2"/>
    <n v="2"/>
    <n v="7"/>
    <n v="10"/>
    <n v="9"/>
    <n v="12"/>
    <n v="14"/>
    <n v="3"/>
    <n v="2"/>
    <n v="0"/>
    <n v="1"/>
    <n v="0"/>
    <n v="3"/>
    <n v="1"/>
    <n v="1"/>
    <n v="1"/>
    <n v="0"/>
    <n v="1"/>
    <n v="0"/>
    <n v="0"/>
    <n v="0"/>
    <n v="0"/>
    <n v="2"/>
    <n v="0"/>
    <n v="0"/>
    <n v="0"/>
    <n v="0"/>
    <n v="1"/>
    <n v="3"/>
    <n v="2"/>
    <n v="1"/>
    <n v="1"/>
    <n v="2"/>
    <x v="418"/>
    <n v="18261.208471588401"/>
    <n v="1352.31693558236"/>
    <n v="1696.41009210633"/>
    <n v="1873.09407895139"/>
    <n v="1594.0033313067399"/>
    <n v="1553.69146124904"/>
    <n v="1599.70187443036"/>
    <n v="1626.6677016807"/>
    <n v="1571.51401655056"/>
    <n v="1868.42437066978"/>
    <n v="2218.07080342263"/>
    <n v="1948.4052746433399"/>
    <n v="1979.40113968584"/>
    <n v="2301.3284979494401"/>
    <n v="1559.3219695805201"/>
    <n v="1513.0383813006099"/>
    <n v="835.37585601523597"/>
    <n v="876.62289141358099"/>
    <n v="1124.40065786886"/>
    <n v="62.771004772781801"/>
    <x v="418"/>
    <x v="0"/>
    <x v="0"/>
    <x v="0"/>
    <x v="0"/>
    <x v="208"/>
    <x v="238"/>
    <n v="12.295074144114199"/>
    <n v="25.4531614600544"/>
    <n v="10.704206343032499"/>
    <n v="0"/>
    <n v="5.1324024473453198"/>
    <n v="5.0520330616699303"/>
    <n v="0"/>
    <n v="0"/>
    <n v="0"/>
    <n v="0"/>
  </r>
  <r>
    <n v="435"/>
    <n v="12"/>
    <n v="0.164654226125137"/>
    <n v="2"/>
    <n v="4"/>
    <n v="3"/>
    <n v="3"/>
    <n v="0"/>
    <n v="0"/>
    <n v="0"/>
    <n v="1"/>
    <n v="1"/>
    <n v="1"/>
    <n v="1"/>
    <n v="3"/>
    <n v="0"/>
    <n v="3"/>
    <n v="0"/>
    <n v="1"/>
    <n v="0"/>
    <n v="0"/>
    <n v="0"/>
    <n v="0"/>
    <n v="0"/>
    <n v="0"/>
    <n v="9"/>
    <n v="0"/>
    <n v="0"/>
    <n v="9"/>
    <n v="11"/>
    <n v="13"/>
    <n v="12"/>
    <n v="12"/>
    <n v="7"/>
    <n v="0"/>
    <n v="0"/>
    <n v="7"/>
    <n v="9"/>
    <n v="11"/>
    <n v="10"/>
    <n v="10"/>
    <n v="2"/>
    <n v="1"/>
    <n v="1"/>
    <n v="0"/>
    <n v="0"/>
    <n v="2"/>
    <n v="0"/>
    <n v="1"/>
    <n v="1"/>
    <n v="0"/>
    <n v="1"/>
    <n v="0"/>
    <n v="0"/>
    <n v="0"/>
    <n v="0"/>
    <n v="1"/>
    <n v="0"/>
    <n v="0"/>
    <n v="1"/>
    <n v="0"/>
    <n v="0"/>
    <n v="3"/>
    <n v="0"/>
    <n v="0"/>
    <n v="2"/>
    <n v="0"/>
    <x v="419"/>
    <n v="7138.6700526553404"/>
    <n v="532.64193034915399"/>
    <n v="704.08310256955201"/>
    <n v="620.268949560235"/>
    <n v="513.97587756521796"/>
    <n v="564.05431505614297"/>
    <n v="701.32606240408495"/>
    <n v="1060.3816453510899"/>
    <n v="535.96332813396396"/>
    <n v="475.59579251686699"/>
    <n v="539.22773010501703"/>
    <n v="1050.88624098337"/>
    <n v="961.38330207018896"/>
    <n v="735.87575846940001"/>
    <n v="727.63056669419302"/>
    <n v="457.87500070569598"/>
    <n v="162.97904985410099"/>
    <n v="168.08267782994099"/>
    <n v="175.02420687260599"/>
    <n v="66.796101467585601"/>
    <x v="419"/>
    <x v="0"/>
    <x v="0"/>
    <x v="0"/>
    <x v="91"/>
    <x v="209"/>
    <x v="239"/>
    <n v="9.4305668566047505"/>
    <n v="55.973978862414803"/>
    <n v="0"/>
    <n v="55.635120979697"/>
    <n v="0"/>
    <n v="10.4016784756575"/>
    <n v="0"/>
    <n v="0"/>
    <n v="0"/>
    <n v="0"/>
  </r>
  <r>
    <n v="436"/>
    <n v="41"/>
    <n v="0.56256860592755198"/>
    <n v="7"/>
    <n v="11"/>
    <n v="14"/>
    <n v="9"/>
    <n v="0"/>
    <n v="0"/>
    <n v="0"/>
    <n v="0"/>
    <n v="4"/>
    <n v="4"/>
    <n v="7"/>
    <n v="6"/>
    <n v="7"/>
    <n v="3"/>
    <n v="3"/>
    <n v="0"/>
    <n v="0"/>
    <n v="0"/>
    <n v="0"/>
    <n v="0"/>
    <n v="0"/>
    <n v="0"/>
    <n v="20"/>
    <n v="4"/>
    <n v="2"/>
    <n v="27"/>
    <n v="34"/>
    <n v="38"/>
    <n v="41"/>
    <n v="36"/>
    <n v="18"/>
    <n v="6"/>
    <n v="2"/>
    <n v="27"/>
    <n v="34"/>
    <n v="38"/>
    <n v="41"/>
    <n v="36"/>
    <n v="5"/>
    <n v="1"/>
    <n v="2"/>
    <n v="2"/>
    <n v="0"/>
    <n v="13"/>
    <n v="4"/>
    <n v="2"/>
    <n v="5"/>
    <n v="2"/>
    <n v="3"/>
    <n v="0"/>
    <n v="0"/>
    <n v="0"/>
    <n v="0"/>
    <n v="3"/>
    <n v="1"/>
    <n v="0"/>
    <n v="1"/>
    <n v="1"/>
    <n v="0"/>
    <n v="8"/>
    <n v="0"/>
    <n v="1"/>
    <n v="5"/>
    <n v="0"/>
    <x v="420"/>
    <n v="26692.161468847498"/>
    <n v="2143.06188708219"/>
    <n v="2813.7177577329498"/>
    <n v="2435.8321449003902"/>
    <n v="2463.8413913470499"/>
    <n v="2465.7095582527299"/>
    <n v="2511.5260419455799"/>
    <n v="2773.1437118928202"/>
    <n v="2285.9934632087502"/>
    <n v="2726.4978085206599"/>
    <n v="3038.01050269589"/>
    <n v="3148.0805997994698"/>
    <n v="3040.8184742551002"/>
    <n v="2238.5399169295001"/>
    <n v="1847.4597545627801"/>
    <n v="1311.9228787734501"/>
    <n v="765.03773273883905"/>
    <n v="432.39395247290099"/>
    <n v="514.86635142933801"/>
    <n v="68.517944466429697"/>
    <x v="420"/>
    <x v="0"/>
    <x v="0"/>
    <x v="0"/>
    <x v="0"/>
    <x v="210"/>
    <x v="240"/>
    <n v="25.242110497122901"/>
    <n v="26.246794212517401"/>
    <n v="25.673961585899999"/>
    <n v="9.8748835704742994"/>
    <n v="9.5296162372434097"/>
    <n v="0"/>
    <n v="0"/>
    <n v="0"/>
    <n v="0"/>
    <n v="0"/>
  </r>
  <r>
    <n v="437"/>
    <n v="4"/>
    <n v="5.4884742041712398E-2"/>
    <n v="0"/>
    <n v="0"/>
    <n v="3"/>
    <n v="1"/>
    <n v="0"/>
    <n v="0"/>
    <n v="0"/>
    <n v="0"/>
    <n v="0"/>
    <n v="1"/>
    <n v="0"/>
    <n v="1"/>
    <n v="0"/>
    <n v="0"/>
    <n v="1"/>
    <n v="0"/>
    <n v="1"/>
    <n v="0"/>
    <n v="0"/>
    <n v="0"/>
    <n v="0"/>
    <n v="0"/>
    <n v="1"/>
    <n v="0"/>
    <n v="1"/>
    <n v="3"/>
    <n v="3"/>
    <n v="3"/>
    <n v="6"/>
    <n v="4"/>
    <n v="1"/>
    <n v="0"/>
    <n v="0"/>
    <n v="2"/>
    <n v="2"/>
    <n v="2"/>
    <n v="5"/>
    <n v="3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x v="421"/>
    <n v="1802.0988956165399"/>
    <n v="265.37916498561799"/>
    <n v="248.86846023327701"/>
    <n v="331.514027082133"/>
    <n v="215.645720739723"/>
    <n v="241.23668058368801"/>
    <n v="239.29851234913099"/>
    <n v="114.903944542215"/>
    <n v="263.72911678473002"/>
    <n v="204.160372034256"/>
    <n v="108.650125713327"/>
    <n v="186.758931391456"/>
    <n v="126.373767335385"/>
    <n v="101.341724142632"/>
    <n v="43.514661487353401"/>
    <n v="52.181352425329997"/>
    <n v="51.662726531146397"/>
    <n v="31.078058190652801"/>
    <n v="14.8461457438833"/>
    <n v="63.428647673133199"/>
    <x v="421"/>
    <x v="0"/>
    <x v="0"/>
    <x v="0"/>
    <x v="0"/>
    <x v="0"/>
    <x v="241"/>
    <n v="0"/>
    <n v="37.917694192873398"/>
    <n v="0"/>
    <n v="0"/>
    <n v="53.544962618357999"/>
    <n v="0"/>
    <n v="98.676039751658806"/>
    <n v="0"/>
    <n v="0"/>
    <n v="0"/>
  </r>
  <r>
    <n v="501"/>
    <n v="1"/>
    <n v="1.3721185510428099E-2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22"/>
    <n v="562.18311533021802"/>
    <n v="23.687086512045799"/>
    <n v="20.0471686332526"/>
    <n v="21.872661472862202"/>
    <n v="28.252407364502002"/>
    <n v="34.627657916975501"/>
    <n v="30.075579789673199"/>
    <n v="18.230353035767202"/>
    <n v="49.201471794792099"/>
    <n v="51.022678272698201"/>
    <n v="17.319907391910899"/>
    <n v="65.597628784067794"/>
    <n v="108.4201368536"/>
    <n v="159.43529412623101"/>
    <n v="181.28938465311899"/>
    <n v="176.73003535426301"/>
    <n v="110.23125699061301"/>
    <n v="90.188939617827998"/>
    <n v="97.485754149943105"/>
    <n v="43.7934384943579"/>
    <x v="422"/>
    <x v="0"/>
    <x v="0"/>
    <x v="0"/>
    <x v="0"/>
    <x v="0"/>
    <x v="1"/>
    <n v="0"/>
    <n v="0"/>
    <n v="0"/>
    <n v="0"/>
    <n v="152.44453473947499"/>
    <n v="0"/>
    <n v="0"/>
    <n v="0"/>
    <n v="0"/>
    <n v="0"/>
  </r>
  <r>
    <n v="504"/>
    <n v="3"/>
    <n v="4.1163556531284298E-2"/>
    <n v="1"/>
    <n v="0"/>
    <n v="1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3"/>
    <n v="0"/>
    <n v="0"/>
    <n v="3"/>
    <n v="4"/>
    <n v="3"/>
    <n v="4"/>
    <n v="4"/>
    <n v="3"/>
    <n v="0"/>
    <n v="0"/>
    <n v="3"/>
    <n v="4"/>
    <n v="3"/>
    <n v="4"/>
    <n v="4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x v="423"/>
    <n v="3930.1976848773402"/>
    <n v="289.767272725792"/>
    <n v="384.428189057221"/>
    <n v="415.05727748935499"/>
    <n v="292.90621731905298"/>
    <n v="321.58860645777901"/>
    <n v="310.56453629983099"/>
    <n v="377.73707407927901"/>
    <n v="290.01181444993301"/>
    <n v="307.13300849473097"/>
    <n v="371.65704385736097"/>
    <n v="508.19072186395499"/>
    <n v="520.12192032688802"/>
    <n v="630.28674172853505"/>
    <n v="492.13475818162999"/>
    <n v="260.58981303022603"/>
    <n v="237.14529718700601"/>
    <n v="117.78518885835101"/>
    <n v="147.10441862589499"/>
    <n v="62.640519643067499"/>
    <x v="423"/>
    <x v="0"/>
    <x v="0"/>
    <x v="0"/>
    <x v="0"/>
    <x v="0"/>
    <x v="1"/>
    <n v="26.473440618384199"/>
    <n v="0"/>
    <n v="0"/>
    <n v="0"/>
    <n v="19.6776516566885"/>
    <n v="0"/>
    <n v="0"/>
    <n v="0"/>
    <n v="0"/>
    <n v="0"/>
  </r>
  <r>
    <n v="505"/>
    <n v="36"/>
    <n v="0.49396267837541202"/>
    <n v="6"/>
    <n v="8"/>
    <n v="11"/>
    <n v="11"/>
    <n v="0"/>
    <n v="0"/>
    <n v="0"/>
    <n v="2"/>
    <n v="0"/>
    <n v="4"/>
    <n v="6"/>
    <n v="5"/>
    <n v="5"/>
    <n v="2"/>
    <n v="4"/>
    <n v="2"/>
    <n v="1"/>
    <n v="0"/>
    <n v="0"/>
    <n v="0"/>
    <n v="0"/>
    <n v="0"/>
    <n v="25"/>
    <n v="0"/>
    <n v="0"/>
    <n v="25"/>
    <n v="31"/>
    <n v="33"/>
    <n v="36"/>
    <n v="36"/>
    <n v="20"/>
    <n v="0"/>
    <n v="0"/>
    <n v="21"/>
    <n v="27"/>
    <n v="29"/>
    <n v="32"/>
    <n v="32"/>
    <n v="3"/>
    <n v="1"/>
    <n v="0"/>
    <n v="0"/>
    <n v="2"/>
    <n v="4"/>
    <n v="0"/>
    <n v="0"/>
    <n v="3"/>
    <n v="1"/>
    <n v="2"/>
    <n v="1"/>
    <n v="1"/>
    <n v="1"/>
    <n v="1"/>
    <n v="1"/>
    <n v="0"/>
    <n v="0"/>
    <n v="5"/>
    <n v="0"/>
    <n v="0"/>
    <n v="10"/>
    <n v="0"/>
    <n v="0"/>
    <n v="5"/>
    <n v="0"/>
    <x v="424"/>
    <n v="14278.127814068899"/>
    <n v="1007.53015816525"/>
    <n v="1086.21131595981"/>
    <n v="938.048842706801"/>
    <n v="1233.46621792413"/>
    <n v="1137.0207221968899"/>
    <n v="1205.6400152695901"/>
    <n v="1320.1373735730399"/>
    <n v="1165.7108687981699"/>
    <n v="1321.47534430065"/>
    <n v="1325.97546348691"/>
    <n v="1720.0049533860499"/>
    <n v="1664.8050985964701"/>
    <n v="2183.8917565369302"/>
    <n v="1762.1143002420299"/>
    <n v="1285.56209089653"/>
    <n v="966.56409585642496"/>
    <n v="692.71866946160503"/>
    <n v="619.44234618131804"/>
    <n v="63.076189262295003"/>
    <x v="424"/>
    <x v="0"/>
    <x v="0"/>
    <x v="0"/>
    <x v="92"/>
    <x v="0"/>
    <x v="242"/>
    <n v="45.449815451861603"/>
    <n v="42.892282587661903"/>
    <n v="37.836498588977399"/>
    <n v="15.083235361992401"/>
    <n v="23.255746979829802"/>
    <n v="12.013418277527601"/>
    <n v="4.5789815223522501"/>
    <n v="0"/>
    <n v="0"/>
    <n v="0"/>
  </r>
  <r>
    <n v="506"/>
    <n v="29"/>
    <n v="0.39791437980241501"/>
    <n v="6"/>
    <n v="5"/>
    <n v="7"/>
    <n v="11"/>
    <n v="0"/>
    <n v="0"/>
    <n v="1"/>
    <n v="0"/>
    <n v="1"/>
    <n v="5"/>
    <n v="2"/>
    <n v="5"/>
    <n v="3"/>
    <n v="0"/>
    <n v="4"/>
    <n v="2"/>
    <n v="0"/>
    <n v="0"/>
    <n v="0"/>
    <n v="0"/>
    <n v="0"/>
    <n v="0"/>
    <n v="19"/>
    <n v="4"/>
    <n v="0"/>
    <n v="24"/>
    <n v="30"/>
    <n v="29"/>
    <n v="31"/>
    <n v="35"/>
    <n v="17"/>
    <n v="2"/>
    <n v="0"/>
    <n v="19"/>
    <n v="25"/>
    <n v="24"/>
    <n v="26"/>
    <n v="30"/>
    <n v="5"/>
    <n v="2"/>
    <n v="1"/>
    <n v="1"/>
    <n v="1"/>
    <n v="6"/>
    <n v="1"/>
    <n v="2"/>
    <n v="1"/>
    <n v="2"/>
    <n v="0"/>
    <n v="0"/>
    <n v="0"/>
    <n v="0"/>
    <n v="0"/>
    <n v="3"/>
    <n v="1"/>
    <n v="0"/>
    <n v="3"/>
    <n v="1"/>
    <n v="0"/>
    <n v="8"/>
    <n v="2"/>
    <n v="0"/>
    <n v="5"/>
    <n v="0"/>
    <x v="425"/>
    <n v="11446.529884404201"/>
    <n v="1149.33165683485"/>
    <n v="1129.53891184195"/>
    <n v="1139.0247948313499"/>
    <n v="931.75790026751702"/>
    <n v="1022.1702475214"/>
    <n v="1362.78924338619"/>
    <n v="1259.7955004702401"/>
    <n v="1043.96582748421"/>
    <n v="837.58284376729898"/>
    <n v="1191.9188174451499"/>
    <n v="1091.21244500737"/>
    <n v="1394.55101790035"/>
    <n v="1310.78604115448"/>
    <n v="1239.7129946846301"/>
    <n v="970.43036111961499"/>
    <n v="723.409677120021"/>
    <n v="513.06032421390796"/>
    <n v="663.76086094838695"/>
    <n v="60.3249056988208"/>
    <x v="425"/>
    <x v="0"/>
    <x v="0"/>
    <x v="3"/>
    <x v="0"/>
    <x v="211"/>
    <x v="243"/>
    <n v="15.875592500953299"/>
    <n v="47.894287996468201"/>
    <n v="35.817352543976803"/>
    <n v="0"/>
    <n v="36.656473432842702"/>
    <n v="14.341533399123801"/>
    <n v="0"/>
    <n v="0"/>
    <n v="0"/>
    <n v="0"/>
  </r>
  <r>
    <n v="507"/>
    <n v="4"/>
    <n v="5.4884742041712398E-2"/>
    <n v="0"/>
    <n v="2"/>
    <n v="2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2"/>
    <n v="0"/>
    <n v="0"/>
    <n v="2"/>
    <n v="2"/>
    <n v="4"/>
    <n v="4"/>
    <n v="2"/>
    <n v="2"/>
    <n v="0"/>
    <n v="0"/>
    <n v="2"/>
    <n v="2"/>
    <n v="4"/>
    <n v="4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6"/>
    <n v="2041.5561917140701"/>
    <n v="28.118325078493498"/>
    <n v="101.765084878682"/>
    <n v="161.87282285139099"/>
    <n v="194.97866133872"/>
    <n v="150.14322107368201"/>
    <n v="132.186767381252"/>
    <n v="132.09090763570001"/>
    <n v="57.459904933694098"/>
    <n v="60.612827323356299"/>
    <n v="140.68050572927601"/>
    <n v="524.07534610255198"/>
    <n v="276.958664344471"/>
    <n v="372.36938585136301"/>
    <n v="511.91295204083099"/>
    <n v="310.61625938778297"/>
    <n v="359.10252992608901"/>
    <n v="191.442862766161"/>
    <n v="135.26904030710099"/>
    <n v="53.142607122343101"/>
    <x v="426"/>
    <x v="0"/>
    <x v="0"/>
    <x v="0"/>
    <x v="0"/>
    <x v="0"/>
    <x v="1"/>
    <n v="0"/>
    <n v="0"/>
    <n v="0"/>
    <n v="71.083054103060206"/>
    <n v="19.081225771004299"/>
    <n v="0"/>
    <n v="0"/>
    <n v="0"/>
    <n v="0"/>
    <n v="27.847200079760501"/>
  </r>
  <r>
    <n v="508"/>
    <n v="19"/>
    <n v="0.26070252469813399"/>
    <n v="3"/>
    <n v="4"/>
    <n v="5"/>
    <n v="7"/>
    <n v="0"/>
    <n v="0"/>
    <n v="0"/>
    <n v="0"/>
    <n v="3"/>
    <n v="1"/>
    <n v="2"/>
    <n v="4"/>
    <n v="1"/>
    <n v="1"/>
    <n v="5"/>
    <n v="1"/>
    <n v="0"/>
    <n v="0"/>
    <n v="0"/>
    <n v="0"/>
    <n v="0"/>
    <n v="0"/>
    <n v="11"/>
    <n v="0"/>
    <n v="1"/>
    <n v="12"/>
    <n v="15"/>
    <n v="16"/>
    <n v="17"/>
    <n v="19"/>
    <n v="10"/>
    <n v="0"/>
    <n v="1"/>
    <n v="11"/>
    <n v="14"/>
    <n v="15"/>
    <n v="16"/>
    <n v="18"/>
    <n v="1"/>
    <n v="1"/>
    <n v="0"/>
    <n v="0"/>
    <n v="0"/>
    <n v="3"/>
    <n v="1"/>
    <n v="1"/>
    <n v="1"/>
    <n v="0"/>
    <n v="1"/>
    <n v="1"/>
    <n v="1"/>
    <n v="1"/>
    <n v="1"/>
    <n v="1"/>
    <n v="0"/>
    <n v="0"/>
    <n v="1"/>
    <n v="0"/>
    <n v="1"/>
    <n v="4"/>
    <n v="0"/>
    <n v="1"/>
    <n v="4"/>
    <n v="0"/>
    <x v="427"/>
    <n v="6148.7352628807603"/>
    <n v="552.14916883544402"/>
    <n v="399.802932149539"/>
    <n v="628.12653492870504"/>
    <n v="565.25909080297697"/>
    <n v="473.92274791583901"/>
    <n v="538.84956322298501"/>
    <n v="280.91474829716799"/>
    <n v="463.02274707703998"/>
    <n v="422.002914460022"/>
    <n v="584.36126514029195"/>
    <n v="785.69606356767201"/>
    <n v="950.90388904721499"/>
    <n v="1083.8022333495501"/>
    <n v="922.66927620332206"/>
    <n v="950.70457587269902"/>
    <n v="535.05969519072596"/>
    <n v="466.26231267697898"/>
    <n v="682.79125650905905"/>
    <n v="54.4796320297866"/>
    <x v="427"/>
    <x v="0"/>
    <x v="0"/>
    <x v="0"/>
    <x v="0"/>
    <x v="212"/>
    <x v="244"/>
    <n v="71.195977146927305"/>
    <n v="86.388844290072399"/>
    <n v="23.6965188091073"/>
    <n v="17.112701673679901"/>
    <n v="63.637839513871398"/>
    <n v="10.516309918576299"/>
    <n v="0"/>
    <n v="0"/>
    <n v="0"/>
    <n v="0"/>
  </r>
  <r>
    <n v="509"/>
    <n v="1"/>
    <n v="1.3721185510428099E-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8"/>
    <n v="902.00116767770396"/>
    <n v="25.234294942894"/>
    <n v="44.499924876537001"/>
    <n v="52.081385985929202"/>
    <n v="71.163374875527893"/>
    <n v="71.077388349056804"/>
    <n v="16.660547715375301"/>
    <n v="30.9938153405832"/>
    <n v="53.879914873344703"/>
    <n v="31.888418773980799"/>
    <n v="57.735778678403499"/>
    <n v="129.77998261790501"/>
    <n v="191.67696843944299"/>
    <n v="247.14497801408399"/>
    <n v="356.94235313156702"/>
    <n v="199.16061525225601"/>
    <n v="129.33226950015401"/>
    <n v="96.648398826521898"/>
    <n v="70.022679415755803"/>
    <n v="48.083056958670703"/>
    <x v="428"/>
    <x v="0"/>
    <x v="0"/>
    <x v="0"/>
    <x v="0"/>
    <x v="0"/>
    <x v="1"/>
    <n v="0"/>
    <n v="0"/>
    <n v="0"/>
    <n v="0"/>
    <n v="77.053485431892497"/>
    <n v="0"/>
    <n v="0"/>
    <n v="0"/>
    <n v="0"/>
    <n v="0"/>
  </r>
  <r>
    <n v="511"/>
    <n v="10"/>
    <n v="0.13721185510428099"/>
    <n v="1"/>
    <n v="3"/>
    <n v="2"/>
    <n v="4"/>
    <n v="0"/>
    <n v="0"/>
    <n v="0"/>
    <n v="0"/>
    <n v="2"/>
    <n v="1"/>
    <n v="0"/>
    <n v="1"/>
    <n v="1"/>
    <n v="0"/>
    <n v="3"/>
    <n v="1"/>
    <n v="0"/>
    <n v="0"/>
    <n v="0"/>
    <n v="0"/>
    <n v="0"/>
    <n v="0"/>
    <n v="6"/>
    <n v="0"/>
    <n v="0"/>
    <n v="6"/>
    <n v="7"/>
    <n v="9"/>
    <n v="8"/>
    <n v="10"/>
    <n v="8"/>
    <n v="0"/>
    <n v="0"/>
    <n v="8"/>
    <n v="9"/>
    <n v="11"/>
    <n v="10"/>
    <n v="12"/>
    <n v="1"/>
    <n v="0"/>
    <n v="0"/>
    <n v="1"/>
    <n v="0"/>
    <n v="2"/>
    <n v="0"/>
    <n v="2"/>
    <n v="0"/>
    <n v="0"/>
    <n v="2"/>
    <n v="0"/>
    <n v="0"/>
    <n v="0"/>
    <n v="0"/>
    <n v="0"/>
    <n v="0"/>
    <n v="0"/>
    <n v="1"/>
    <n v="0"/>
    <n v="0"/>
    <n v="4"/>
    <n v="0"/>
    <n v="0"/>
    <n v="3"/>
    <n v="0"/>
    <x v="429"/>
    <n v="7710.4863979492402"/>
    <n v="541.25583242562095"/>
    <n v="674.08280171451599"/>
    <n v="799.33555220349399"/>
    <n v="743.88648889930903"/>
    <n v="784.179095095256"/>
    <n v="587.46048560435395"/>
    <n v="487.80561617066701"/>
    <n v="756.58428043598803"/>
    <n v="624.36002121048296"/>
    <n v="833.56275458601101"/>
    <n v="919.78999641519499"/>
    <n v="729.15385041059199"/>
    <n v="1243.7038091213899"/>
    <n v="989.32591654761995"/>
    <n v="430.358714317595"/>
    <n v="336.63823173000998"/>
    <n v="235.57356442355399"/>
    <n v="142.64838249846301"/>
    <n v="65.014147838558799"/>
    <x v="429"/>
    <x v="0"/>
    <x v="0"/>
    <x v="0"/>
    <x v="0"/>
    <x v="213"/>
    <x v="245"/>
    <n v="0"/>
    <n v="13.2172981366166"/>
    <n v="16.016400250311399"/>
    <n v="0"/>
    <n v="32.616140767917102"/>
    <n v="13.714526768759301"/>
    <n v="0"/>
    <n v="0"/>
    <n v="0"/>
    <n v="0"/>
  </r>
  <r>
    <n v="512"/>
    <n v="3"/>
    <n v="4.1163556531284298E-2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3"/>
    <n v="1"/>
    <n v="1"/>
    <n v="2"/>
    <n v="1"/>
    <n v="0"/>
    <n v="0"/>
    <n v="1"/>
    <n v="3"/>
    <n v="1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1"/>
    <n v="0"/>
    <x v="430"/>
    <n v="251.14252681267101"/>
    <n v="21.091253803569199"/>
    <n v="15.1432865848593"/>
    <n v="9.72531867271341"/>
    <n v="20.648016943793699"/>
    <n v="24.771084000387201"/>
    <n v="21.061426545801801"/>
    <n v="28.983632830283"/>
    <n v="13.119155320748799"/>
    <n v="2.6576983253405699"/>
    <n v="23.032676131969101"/>
    <n v="40.017803263367497"/>
    <n v="45.1519056896786"/>
    <n v="31.6991277613009"/>
    <n v="47.294619644747698"/>
    <n v="31.2976760777088"/>
    <n v="18.865898451062002"/>
    <n v="14.248773381425099"/>
    <n v="16.2052106461175"/>
    <n v="59.090334318149999"/>
    <x v="430"/>
    <x v="0"/>
    <x v="0"/>
    <x v="0"/>
    <x v="0"/>
    <x v="0"/>
    <x v="1"/>
    <n v="0"/>
    <n v="0"/>
    <n v="0"/>
    <n v="0"/>
    <n v="0"/>
    <n v="0"/>
    <n v="315.46609343012398"/>
    <n v="0"/>
    <n v="0"/>
    <n v="0"/>
  </r>
  <r>
    <n v="513"/>
    <n v="2"/>
    <n v="2.7442371020856199E-2"/>
    <n v="0"/>
    <n v="0"/>
    <n v="1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1"/>
    <n v="1"/>
    <n v="1"/>
    <n v="2"/>
    <n v="2"/>
    <n v="2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431"/>
    <n v="574.61259953867204"/>
    <n v="58.276356974993497"/>
    <n v="42.045210153701497"/>
    <n v="45.238108253816797"/>
    <n v="51.583063713296099"/>
    <n v="64.956319312039795"/>
    <n v="73.613192071877094"/>
    <n v="21.489125770037301"/>
    <n v="34.798281463210202"/>
    <n v="31.460662898785699"/>
    <n v="73.006949222239598"/>
    <n v="105.37911824758299"/>
    <n v="54.154254654198702"/>
    <n v="64.171632185403894"/>
    <n v="71.555322574147496"/>
    <n v="44.092296594416098"/>
    <n v="35.671794451397801"/>
    <n v="20.764181780732201"/>
    <n v="10.558208332301099"/>
    <n v="63.646836389087397"/>
    <x v="431"/>
    <x v="0"/>
    <x v="0"/>
    <x v="0"/>
    <x v="0"/>
    <x v="0"/>
    <x v="1"/>
    <n v="465.35164375756898"/>
    <n v="0"/>
    <n v="0"/>
    <n v="0"/>
    <n v="94.895460944221398"/>
    <n v="0"/>
    <n v="0"/>
    <n v="0"/>
    <n v="0"/>
    <n v="0"/>
  </r>
  <r>
    <n v="514"/>
    <n v="13"/>
    <n v="0.178375411635565"/>
    <n v="1"/>
    <n v="1"/>
    <n v="7"/>
    <n v="4"/>
    <n v="0"/>
    <n v="0"/>
    <n v="0"/>
    <n v="0"/>
    <n v="0"/>
    <n v="2"/>
    <n v="3"/>
    <n v="2"/>
    <n v="0"/>
    <n v="1"/>
    <n v="2"/>
    <n v="2"/>
    <n v="1"/>
    <n v="0"/>
    <n v="0"/>
    <n v="0"/>
    <n v="0"/>
    <n v="0"/>
    <n v="7"/>
    <n v="0"/>
    <n v="2"/>
    <n v="9"/>
    <n v="10"/>
    <n v="10"/>
    <n v="16"/>
    <n v="13"/>
    <n v="8"/>
    <n v="1"/>
    <n v="1"/>
    <n v="10"/>
    <n v="11"/>
    <n v="11"/>
    <n v="17"/>
    <n v="14"/>
    <n v="2"/>
    <n v="0"/>
    <n v="0"/>
    <n v="1"/>
    <n v="1"/>
    <n v="3"/>
    <n v="0"/>
    <n v="0"/>
    <n v="2"/>
    <n v="1"/>
    <n v="0"/>
    <n v="0"/>
    <n v="0"/>
    <n v="0"/>
    <n v="0"/>
    <n v="0"/>
    <n v="0"/>
    <n v="0"/>
    <n v="1"/>
    <n v="0"/>
    <n v="0"/>
    <n v="4"/>
    <n v="0"/>
    <n v="0"/>
    <n v="4"/>
    <n v="0"/>
    <x v="432"/>
    <n v="2797.1455168697198"/>
    <n v="242.95298951122601"/>
    <n v="161.43884860342101"/>
    <n v="177.26770929641501"/>
    <n v="214.79047878813401"/>
    <n v="317.40036184924099"/>
    <n v="280.87115813612797"/>
    <n v="125.073024081925"/>
    <n v="178.30330008462701"/>
    <n v="218.97384587303199"/>
    <n v="389.24596747421703"/>
    <n v="410.98400995184801"/>
    <n v="302.81889759681002"/>
    <n v="358.68447303376001"/>
    <n v="411.29504977365798"/>
    <n v="160.734535513396"/>
    <n v="168.22328939805001"/>
    <n v="99.299330174420206"/>
    <n v="63.841751451631801"/>
    <n v="65.320306305685506"/>
    <x v="432"/>
    <x v="0"/>
    <x v="0"/>
    <x v="0"/>
    <x v="0"/>
    <x v="0"/>
    <x v="246"/>
    <n v="239.85987562233601"/>
    <n v="112.168423077461"/>
    <n v="0"/>
    <n v="25.690696463444802"/>
    <n v="48.663693758653203"/>
    <n v="66.046076247952996"/>
    <n v="27.879656778616098"/>
    <n v="0"/>
    <n v="0"/>
    <n v="0"/>
  </r>
  <r>
    <n v="515"/>
    <n v="4"/>
    <n v="5.4884742041712398E-2"/>
    <n v="0"/>
    <n v="0"/>
    <n v="3"/>
    <n v="1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4"/>
    <n v="0"/>
    <n v="0"/>
    <n v="4"/>
    <n v="4"/>
    <n v="4"/>
    <n v="7"/>
    <n v="5"/>
    <n v="2"/>
    <n v="0"/>
    <n v="0"/>
    <n v="2"/>
    <n v="2"/>
    <n v="2"/>
    <n v="5"/>
    <n v="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x v="433"/>
    <n v="1737.53876531366"/>
    <n v="61.687435933733099"/>
    <n v="112.96521845017"/>
    <n v="92.117171612953896"/>
    <n v="174.959583403903"/>
    <n v="183.55169638940299"/>
    <n v="80.450421939711603"/>
    <n v="25.742457487355701"/>
    <n v="104.465719210213"/>
    <n v="210.428995096877"/>
    <n v="171.34142104147401"/>
    <n v="198.300745884186"/>
    <n v="201.914327655835"/>
    <n v="386.38339720470401"/>
    <n v="397.369360410063"/>
    <n v="319.012133604989"/>
    <n v="213.82442445179001"/>
    <n v="133.86320781945301"/>
    <n v="68.071705501945601"/>
    <n v="55.398271450428901"/>
    <x v="433"/>
    <x v="0"/>
    <x v="0"/>
    <x v="0"/>
    <x v="0"/>
    <x v="0"/>
    <x v="247"/>
    <n v="388.463300557526"/>
    <n v="0"/>
    <n v="47.521968136549901"/>
    <n v="0"/>
    <n v="0"/>
    <n v="0"/>
    <n v="0"/>
    <n v="0"/>
    <n v="0"/>
    <n v="0"/>
  </r>
  <r>
    <n v="516"/>
    <n v="5"/>
    <n v="6.8605927552140497E-2"/>
    <n v="2"/>
    <n v="0"/>
    <n v="2"/>
    <n v="1"/>
    <n v="0"/>
    <n v="0"/>
    <n v="0"/>
    <n v="0"/>
    <n v="0"/>
    <n v="0"/>
    <n v="2"/>
    <n v="0"/>
    <n v="1"/>
    <n v="0"/>
    <n v="2"/>
    <n v="0"/>
    <n v="0"/>
    <n v="0"/>
    <n v="0"/>
    <n v="0"/>
    <n v="0"/>
    <n v="0"/>
    <n v="1"/>
    <n v="0"/>
    <n v="1"/>
    <n v="2"/>
    <n v="4"/>
    <n v="2"/>
    <n v="4"/>
    <n v="3"/>
    <n v="2"/>
    <n v="0"/>
    <n v="2"/>
    <n v="4"/>
    <n v="6"/>
    <n v="4"/>
    <n v="6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x v="434"/>
    <n v="1612.6518387988499"/>
    <n v="177.39093255971301"/>
    <n v="153.65414052300301"/>
    <n v="113.262009426934"/>
    <n v="84.300560439791994"/>
    <n v="171.55322252466601"/>
    <n v="180.36948333072201"/>
    <n v="118.11674842993401"/>
    <n v="129.94405815359599"/>
    <n v="103.274398931457"/>
    <n v="134.977088089593"/>
    <n v="216.99006879468601"/>
    <n v="306.21557598294697"/>
    <n v="166.91063412145601"/>
    <n v="152.731743683715"/>
    <n v="95.133654483942095"/>
    <n v="78.334670641172096"/>
    <n v="44.6377817041123"/>
    <n v="41.640956527139501"/>
    <n v="65.304414048832896"/>
    <x v="434"/>
    <x v="0"/>
    <x v="0"/>
    <x v="0"/>
    <x v="0"/>
    <x v="0"/>
    <x v="1"/>
    <n v="169.32399736574101"/>
    <n v="0"/>
    <n v="96.829418553546603"/>
    <n v="0"/>
    <n v="92.170116867992803"/>
    <n v="0"/>
    <n v="0"/>
    <n v="0"/>
    <n v="0"/>
    <n v="0"/>
  </r>
  <r>
    <n v="601"/>
    <n v="21"/>
    <n v="0.28814489571898999"/>
    <n v="0"/>
    <n v="3"/>
    <n v="3"/>
    <n v="15"/>
    <n v="0"/>
    <n v="0"/>
    <n v="0"/>
    <n v="0"/>
    <n v="1"/>
    <n v="1"/>
    <n v="3"/>
    <n v="1"/>
    <n v="4"/>
    <n v="2"/>
    <n v="2"/>
    <n v="1"/>
    <n v="0"/>
    <n v="0"/>
    <n v="0"/>
    <n v="0"/>
    <n v="0"/>
    <n v="0"/>
    <n v="4"/>
    <n v="9"/>
    <n v="5"/>
    <n v="19"/>
    <n v="19"/>
    <n v="22"/>
    <n v="22"/>
    <n v="34"/>
    <n v="3"/>
    <n v="4"/>
    <n v="4"/>
    <n v="12"/>
    <n v="12"/>
    <n v="15"/>
    <n v="15"/>
    <n v="27"/>
    <n v="2"/>
    <n v="0"/>
    <n v="0"/>
    <n v="0"/>
    <n v="2"/>
    <n v="5"/>
    <n v="0"/>
    <n v="0"/>
    <n v="2"/>
    <n v="3"/>
    <n v="0"/>
    <n v="0"/>
    <n v="0"/>
    <n v="0"/>
    <n v="0"/>
    <n v="0"/>
    <n v="0"/>
    <n v="0"/>
    <n v="0"/>
    <n v="0"/>
    <n v="3"/>
    <n v="2"/>
    <n v="7"/>
    <n v="5"/>
    <n v="2"/>
    <n v="4"/>
    <x v="435"/>
    <n v="16369.7859912942"/>
    <n v="2156.56013830761"/>
    <n v="2539.59957168341"/>
    <n v="1984.86096569756"/>
    <n v="1581.10338911694"/>
    <n v="1775.64624000087"/>
    <n v="2452.24966457665"/>
    <n v="2344.9395768210002"/>
    <n v="1856.2453345741301"/>
    <n v="1941.9655726343101"/>
    <n v="1494.7065273698599"/>
    <n v="946.27793181033303"/>
    <n v="1114.08925329818"/>
    <n v="862.56250109188204"/>
    <n v="598.70303418894798"/>
    <n v="324.41580249305201"/>
    <n v="334.00861626855402"/>
    <n v="200.78130683914"/>
    <n v="244.625515101921"/>
    <n v="66.131622514041993"/>
    <x v="435"/>
    <x v="0"/>
    <x v="0"/>
    <x v="0"/>
    <x v="0"/>
    <x v="214"/>
    <x v="248"/>
    <n v="12.7935066201879"/>
    <n v="5.38721892722993"/>
    <n v="20.597687499546801"/>
    <n v="13.3805530609361"/>
    <n v="21.135439523288699"/>
    <n v="8.9759415328670809"/>
    <n v="0"/>
    <n v="0"/>
    <n v="0"/>
    <n v="0"/>
  </r>
  <r>
    <n v="602"/>
    <n v="11"/>
    <n v="0.150933040614709"/>
    <n v="4"/>
    <n v="2"/>
    <n v="2"/>
    <n v="3"/>
    <n v="0"/>
    <n v="0"/>
    <n v="0"/>
    <n v="0"/>
    <n v="1"/>
    <n v="2"/>
    <n v="3"/>
    <n v="1"/>
    <n v="0"/>
    <n v="0"/>
    <n v="3"/>
    <n v="0"/>
    <n v="0"/>
    <n v="0"/>
    <n v="0"/>
    <n v="0"/>
    <n v="0"/>
    <n v="0"/>
    <n v="7"/>
    <n v="1"/>
    <n v="0"/>
    <n v="8"/>
    <n v="12"/>
    <n v="10"/>
    <n v="10"/>
    <n v="11"/>
    <n v="8"/>
    <n v="1"/>
    <n v="0"/>
    <n v="9"/>
    <n v="13"/>
    <n v="11"/>
    <n v="11"/>
    <n v="12"/>
    <n v="1"/>
    <n v="1"/>
    <n v="0"/>
    <n v="0"/>
    <n v="0"/>
    <n v="3"/>
    <n v="0"/>
    <n v="0"/>
    <n v="2"/>
    <n v="1"/>
    <n v="0"/>
    <n v="0"/>
    <n v="0"/>
    <n v="0"/>
    <n v="0"/>
    <n v="1"/>
    <n v="1"/>
    <n v="0"/>
    <n v="2"/>
    <n v="1"/>
    <n v="0"/>
    <n v="3"/>
    <n v="0"/>
    <n v="0"/>
    <n v="2"/>
    <n v="0"/>
    <x v="436"/>
    <n v="3208.5474071888798"/>
    <n v="345.07177174093698"/>
    <n v="278.53003031573201"/>
    <n v="377.00099217183799"/>
    <n v="298.57975685743997"/>
    <n v="194.187297391404"/>
    <n v="273.794563200965"/>
    <n v="306.33650181887401"/>
    <n v="453.59213046106402"/>
    <n v="249.84497276165899"/>
    <n v="301.53316483010701"/>
    <n v="354.52020868876099"/>
    <n v="397.06828040339298"/>
    <n v="379.09053077521099"/>
    <n v="334.32919354787799"/>
    <n v="173.22970095064201"/>
    <n v="85.838679726328806"/>
    <n v="84.666294609896894"/>
    <n v="114.381141208743"/>
    <n v="64.150481427138999"/>
    <x v="436"/>
    <x v="0"/>
    <x v="0"/>
    <x v="0"/>
    <x v="0"/>
    <x v="215"/>
    <x v="249"/>
    <n v="97.931522433255296"/>
    <n v="22.046237860950701"/>
    <n v="0"/>
    <n v="0"/>
    <n v="84.621410189729104"/>
    <n v="0"/>
    <n v="0"/>
    <n v="0"/>
    <n v="0"/>
    <n v="0"/>
  </r>
  <r>
    <n v="603"/>
    <n v="2"/>
    <n v="2.7442371020856199E-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0"/>
    <n v="0"/>
    <n v="2"/>
    <n v="2"/>
    <n v="2"/>
    <n v="2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x v="437"/>
    <n v="1982.9877454623099"/>
    <n v="166.08996182854699"/>
    <n v="102.85071277108899"/>
    <n v="241.694268865867"/>
    <n v="177.401803000868"/>
    <n v="168.36956459563399"/>
    <n v="193.477855610517"/>
    <n v="242.20352101361701"/>
    <n v="156.21833805827299"/>
    <n v="144.70186399448099"/>
    <n v="194.84924125631201"/>
    <n v="250.751346161615"/>
    <n v="243.64928838513899"/>
    <n v="211.36492338585899"/>
    <n v="190.875884703998"/>
    <n v="187.54596258538399"/>
    <n v="116.35353747608499"/>
    <n v="68.379706942976398"/>
    <n v="34.097856875238399"/>
    <n v="64.156180255082703"/>
    <x v="437"/>
    <x v="0"/>
    <x v="0"/>
    <x v="0"/>
    <x v="0"/>
    <x v="0"/>
    <x v="1"/>
    <n v="0"/>
    <n v="64.012971359801398"/>
    <n v="0"/>
    <n v="0"/>
    <n v="0"/>
    <n v="0"/>
    <n v="0"/>
    <n v="0"/>
    <n v="0"/>
    <n v="0"/>
  </r>
  <r>
    <n v="604"/>
    <n v="1"/>
    <n v="1.3721185510428099E-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38"/>
    <n v="751.23633218425402"/>
    <n v="71.584454522184103"/>
    <n v="37.523043772346199"/>
    <n v="85.559866616804797"/>
    <n v="87.451802047620703"/>
    <n v="33.442489605516897"/>
    <n v="62.461961023681198"/>
    <n v="47.5153854541282"/>
    <n v="84.738400415652805"/>
    <n v="65.377134381254706"/>
    <n v="74.509905690139306"/>
    <n v="89.606811901087298"/>
    <n v="88.608722605913698"/>
    <n v="117.52371905925899"/>
    <n v="72.507797804335198"/>
    <n v="49.246472884586801"/>
    <n v="51.105724858321103"/>
    <n v="37.091953498662399"/>
    <n v="29.151093478863"/>
    <n v="63.395110514302097"/>
    <x v="438"/>
    <x v="0"/>
    <x v="0"/>
    <x v="0"/>
    <x v="0"/>
    <x v="0"/>
    <x v="1"/>
    <n v="0"/>
    <n v="0"/>
    <n v="152.95867729049999"/>
    <n v="0"/>
    <n v="0"/>
    <n v="0"/>
    <n v="0"/>
    <n v="0"/>
    <n v="0"/>
    <n v="0"/>
  </r>
  <r>
    <n v="605"/>
    <n v="4"/>
    <n v="5.4884742041712398E-2"/>
    <n v="1"/>
    <n v="1"/>
    <n v="0"/>
    <n v="2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3"/>
    <n v="0"/>
    <n v="0"/>
    <n v="3"/>
    <n v="4"/>
    <n v="4"/>
    <n v="3"/>
    <n v="5"/>
    <n v="3"/>
    <n v="0"/>
    <n v="0"/>
    <n v="3"/>
    <n v="4"/>
    <n v="4"/>
    <n v="3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2"/>
    <n v="0"/>
    <n v="0"/>
    <n v="1"/>
    <n v="0"/>
    <x v="439"/>
    <n v="4331.8558869769104"/>
    <n v="356.29963166550903"/>
    <n v="270.36949624046298"/>
    <n v="287.08665938589701"/>
    <n v="374.94174162155002"/>
    <n v="385.34537358605502"/>
    <n v="601.64999631990997"/>
    <n v="443.92036262783"/>
    <n v="480.27120374744999"/>
    <n v="431.51338186848102"/>
    <n v="461.932645394671"/>
    <n v="439.48541058169798"/>
    <n v="367.98985555987599"/>
    <n v="344.80591566939"/>
    <n v="293.60639990968502"/>
    <n v="278.81766884169798"/>
    <n v="158.99220402989999"/>
    <n v="83.9322407198012"/>
    <n v="95.010599005084799"/>
    <n v="70.368363285335306"/>
    <x v="439"/>
    <x v="0"/>
    <x v="0"/>
    <x v="0"/>
    <x v="0"/>
    <x v="0"/>
    <x v="1"/>
    <n v="45.053125929182499"/>
    <n v="20.821568984299301"/>
    <n v="23.174252341142601"/>
    <n v="0"/>
    <n v="0"/>
    <n v="0"/>
    <n v="0"/>
    <n v="0"/>
    <n v="0"/>
    <n v="0"/>
  </r>
  <r>
    <n v="606"/>
    <n v="1"/>
    <n v="1.3721185510428099E-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0"/>
    <n v="514.089149829549"/>
    <n v="45.184755335139002"/>
    <n v="32.849015621340598"/>
    <n v="49.1023378524376"/>
    <n v="36.8805133915087"/>
    <n v="45.651259889971399"/>
    <n v="36.401384626310602"/>
    <n v="36.2273752949787"/>
    <n v="50.081322152489797"/>
    <n v="48.608893551232001"/>
    <n v="54.087038263293302"/>
    <n v="62.996731812994703"/>
    <n v="56.116569487076902"/>
    <n v="87.038061359692705"/>
    <n v="58.465123804386998"/>
    <n v="52.533279398521401"/>
    <n v="39.601680922805997"/>
    <n v="11.451151711042"/>
    <n v="20.805563858907799"/>
    <n v="62.3832474728029"/>
    <x v="440"/>
    <x v="0"/>
    <x v="0"/>
    <x v="0"/>
    <x v="0"/>
    <x v="0"/>
    <x v="1"/>
    <n v="0"/>
    <n v="0"/>
    <n v="0"/>
    <n v="0"/>
    <n v="158.73839344055099"/>
    <n v="0"/>
    <n v="0"/>
    <n v="0"/>
    <n v="0"/>
    <n v="0"/>
  </r>
  <r>
    <n v="607"/>
    <n v="3"/>
    <n v="4.1163556531284298E-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2"/>
    <n v="2"/>
    <n v="4"/>
    <n v="3"/>
    <n v="2"/>
    <n v="2"/>
    <n v="0"/>
    <n v="0"/>
    <n v="2"/>
    <n v="2"/>
    <n v="4"/>
    <n v="3"/>
    <n v="2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1"/>
    <n v="2968.3811289676401"/>
    <n v="119.14937062547401"/>
    <n v="302.04984211024902"/>
    <n v="248.186340014716"/>
    <n v="397.85421129024701"/>
    <n v="190.76910641649999"/>
    <n v="277.85068378104398"/>
    <n v="190.81853186730601"/>
    <n v="225.74487058457899"/>
    <n v="390.41451263362001"/>
    <n v="251.88047773206799"/>
    <n v="363.32386030720602"/>
    <n v="365.280140373812"/>
    <n v="314.44473398125803"/>
    <n v="317.19389419891502"/>
    <n v="240.01015491151199"/>
    <n v="196.92343337795899"/>
    <n v="131.33116298808301"/>
    <n v="174.57720183676801"/>
    <n v="63.186587997765798"/>
    <x v="441"/>
    <x v="0"/>
    <x v="0"/>
    <x v="0"/>
    <x v="0"/>
    <x v="0"/>
    <x v="1"/>
    <n v="52.405811438450499"/>
    <n v="0"/>
    <n v="0"/>
    <n v="0"/>
    <n v="0"/>
    <n v="0"/>
    <n v="0"/>
    <n v="0"/>
    <n v="0"/>
    <n v="0"/>
  </r>
  <r>
    <n v="608"/>
    <n v="3"/>
    <n v="4.1163556531284298E-2"/>
    <n v="1"/>
    <n v="0"/>
    <n v="1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1"/>
    <n v="2"/>
    <n v="1"/>
    <n v="2"/>
    <n v="2"/>
    <n v="1"/>
    <n v="0"/>
    <n v="0"/>
    <n v="1"/>
    <n v="2"/>
    <n v="1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42"/>
    <n v="2137.5143763854999"/>
    <n v="275.10194715413701"/>
    <n v="210.79871077274001"/>
    <n v="190.10516210465499"/>
    <n v="227.305548128396"/>
    <n v="233.10349538955799"/>
    <n v="197.37397018892"/>
    <n v="251.427081676054"/>
    <n v="145.60856496221601"/>
    <n v="209.72680386411301"/>
    <n v="248.245684571281"/>
    <n v="161.096623432081"/>
    <n v="190.44116986377401"/>
    <n v="273.18543430910398"/>
    <n v="134.21581407746999"/>
    <n v="85.976113075754"/>
    <n v="84.824211407131799"/>
    <n v="43.455479133057501"/>
    <n v="35.372507194643497"/>
    <n v="66.852387203501905"/>
    <x v="442"/>
    <x v="0"/>
    <x v="0"/>
    <x v="0"/>
    <x v="0"/>
    <x v="0"/>
    <x v="250"/>
    <n v="0"/>
    <n v="68.677278720485305"/>
    <n v="0"/>
    <n v="0"/>
    <n v="62.074547479364398"/>
    <n v="0"/>
    <n v="0"/>
    <n v="0"/>
    <n v="0"/>
    <n v="0"/>
  </r>
  <r>
    <n v="609"/>
    <n v="5"/>
    <n v="6.8605927552140497E-2"/>
    <n v="2"/>
    <n v="0"/>
    <n v="2"/>
    <n v="1"/>
    <n v="0"/>
    <n v="0"/>
    <n v="0"/>
    <n v="0"/>
    <n v="1"/>
    <n v="0"/>
    <n v="1"/>
    <n v="0"/>
    <n v="1"/>
    <n v="0"/>
    <n v="0"/>
    <n v="2"/>
    <n v="0"/>
    <n v="0"/>
    <n v="0"/>
    <n v="0"/>
    <n v="0"/>
    <n v="0"/>
    <n v="4"/>
    <n v="0"/>
    <n v="0"/>
    <n v="4"/>
    <n v="6"/>
    <n v="4"/>
    <n v="6"/>
    <n v="5"/>
    <n v="2"/>
    <n v="0"/>
    <n v="0"/>
    <n v="2"/>
    <n v="4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x v="443"/>
    <n v="6759.4533289237297"/>
    <n v="56.370931413362499"/>
    <n v="128.176939531995"/>
    <n v="138.62627518038599"/>
    <n v="159.737825911389"/>
    <n v="220.784306486693"/>
    <n v="900.75094815088801"/>
    <n v="1257.2170555745399"/>
    <n v="1060.8740617565199"/>
    <n v="874.85989437930596"/>
    <n v="791.371355200219"/>
    <n v="798.12684877892298"/>
    <n v="461.67379851142402"/>
    <n v="234.05723417382401"/>
    <n v="220.04870353591599"/>
    <n v="160.26471352880401"/>
    <n v="160.84263698392499"/>
    <n v="68.647505212765097"/>
    <n v="46.721371201331799"/>
    <n v="87.341002925711905"/>
    <x v="443"/>
    <x v="0"/>
    <x v="0"/>
    <x v="0"/>
    <x v="0"/>
    <x v="216"/>
    <x v="1"/>
    <n v="7.95407599321031"/>
    <n v="0"/>
    <n v="11.4304016725956"/>
    <n v="0"/>
    <n v="0"/>
    <n v="43.320630420192899"/>
    <n v="0"/>
    <n v="0"/>
    <n v="0"/>
    <n v="0"/>
  </r>
  <r>
    <n v="610"/>
    <n v="66"/>
    <n v="0.90559824368825503"/>
    <n v="6"/>
    <n v="18"/>
    <n v="17"/>
    <n v="25"/>
    <n v="0"/>
    <n v="0"/>
    <n v="0"/>
    <n v="0"/>
    <n v="2"/>
    <n v="8"/>
    <n v="10"/>
    <n v="10"/>
    <n v="4"/>
    <n v="5"/>
    <n v="6"/>
    <n v="4"/>
    <n v="0"/>
    <n v="1"/>
    <n v="0"/>
    <n v="0"/>
    <n v="0"/>
    <n v="0"/>
    <n v="32"/>
    <n v="7"/>
    <n v="7"/>
    <n v="46"/>
    <n v="52"/>
    <n v="64"/>
    <n v="63"/>
    <n v="71"/>
    <n v="24"/>
    <n v="5"/>
    <n v="5"/>
    <n v="34"/>
    <n v="40"/>
    <n v="52"/>
    <n v="51"/>
    <n v="59"/>
    <n v="2"/>
    <n v="0"/>
    <n v="0"/>
    <n v="2"/>
    <n v="0"/>
    <n v="10"/>
    <n v="0"/>
    <n v="4"/>
    <n v="4"/>
    <n v="2"/>
    <n v="3"/>
    <n v="2"/>
    <n v="2"/>
    <n v="2"/>
    <n v="2"/>
    <n v="1"/>
    <n v="2"/>
    <n v="0"/>
    <n v="2"/>
    <n v="1"/>
    <n v="0"/>
    <n v="17"/>
    <n v="3"/>
    <n v="3"/>
    <n v="7"/>
    <n v="1"/>
    <x v="444"/>
    <n v="17866.737049719799"/>
    <n v="1288.74564175156"/>
    <n v="2095.4326184338001"/>
    <n v="2247.7048706007199"/>
    <n v="1715.79034303348"/>
    <n v="1633.84978141131"/>
    <n v="1445.97744366811"/>
    <n v="1939.3250642737701"/>
    <n v="1844.0755227228999"/>
    <n v="1455.3869389123699"/>
    <n v="1866.66368849624"/>
    <n v="2041.1398297785299"/>
    <n v="2277.0573962284302"/>
    <n v="1647.4710411946601"/>
    <n v="1296.3905032533301"/>
    <n v="947.68302845714697"/>
    <n v="888.26281415496601"/>
    <n v="596.16578508897396"/>
    <n v="679.26453553391104"/>
    <n v="64.023827762726796"/>
    <x v="444"/>
    <x v="0"/>
    <x v="0"/>
    <x v="0"/>
    <x v="0"/>
    <x v="217"/>
    <x v="251"/>
    <n v="51.5643312419352"/>
    <n v="54.227713977973799"/>
    <n v="27.4840998847307"/>
    <n v="26.7857570210086"/>
    <n v="29.395340350842201"/>
    <n v="17.566531290012001"/>
    <n v="0"/>
    <n v="7.7137251275018697"/>
    <n v="0"/>
    <n v="0"/>
  </r>
  <r>
    <n v="612"/>
    <n v="1"/>
    <n v="1.3721185510428099E-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5"/>
    <n v="521.37921207925694"/>
    <n v="45.763143652893604"/>
    <n v="33.257787112501703"/>
    <n v="49.820129574660697"/>
    <n v="37.290453520384197"/>
    <n v="46.299327050409701"/>
    <n v="36.736788071845098"/>
    <n v="36.717364948413604"/>
    <n v="50.822851030268602"/>
    <n v="49.343690037066096"/>
    <n v="54.8517128125876"/>
    <n v="63.915230184066203"/>
    <n v="56.891877282572601"/>
    <n v="88.509917141642902"/>
    <n v="59.357011504177898"/>
    <n v="53.335111026657302"/>
    <n v="40.233354412614503"/>
    <n v="11.599942953511301"/>
    <n v="21.130501056707399"/>
    <n v="62.375171851151002"/>
    <x v="445"/>
    <x v="0"/>
    <x v="0"/>
    <x v="0"/>
    <x v="0"/>
    <x v="0"/>
    <x v="1"/>
    <n v="0"/>
    <n v="196.76188559442099"/>
    <n v="0"/>
    <n v="0"/>
    <n v="0"/>
    <n v="0"/>
    <n v="0"/>
    <n v="0"/>
    <n v="0"/>
    <n v="0"/>
  </r>
  <r>
    <n v="613"/>
    <n v="5"/>
    <n v="6.8605927552140497E-2"/>
    <n v="1"/>
    <n v="1"/>
    <n v="2"/>
    <n v="1"/>
    <n v="0"/>
    <n v="0"/>
    <n v="0"/>
    <n v="0"/>
    <n v="1"/>
    <n v="1"/>
    <n v="0"/>
    <n v="1"/>
    <n v="0"/>
    <n v="0"/>
    <n v="1"/>
    <n v="0"/>
    <n v="0"/>
    <n v="1"/>
    <n v="0"/>
    <n v="0"/>
    <n v="0"/>
    <n v="0"/>
    <n v="3"/>
    <n v="0"/>
    <n v="0"/>
    <n v="4"/>
    <n v="5"/>
    <n v="5"/>
    <n v="6"/>
    <n v="5"/>
    <n v="3"/>
    <n v="0"/>
    <n v="0"/>
    <n v="4"/>
    <n v="5"/>
    <n v="5"/>
    <n v="6"/>
    <n v="5"/>
    <n v="1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0"/>
    <x v="446"/>
    <n v="4636.7848426092696"/>
    <n v="479.418181103329"/>
    <n v="410.65506939831198"/>
    <n v="499.24629184838"/>
    <n v="534.593357290678"/>
    <n v="408.96836796603799"/>
    <n v="636.50889753483204"/>
    <n v="566.22567181396596"/>
    <n v="338.14811448800299"/>
    <n v="174.51435136248799"/>
    <n v="478.301808387233"/>
    <n v="686.66547745422997"/>
    <n v="306.903119619221"/>
    <n v="505.95567669258497"/>
    <n v="514.70281789584305"/>
    <n v="339.35409130626903"/>
    <n v="152.64105329012"/>
    <n v="242.22645370593301"/>
    <n v="231.11626497722"/>
    <n v="61.7731845275541"/>
    <x v="446"/>
    <x v="0"/>
    <x v="0"/>
    <x v="0"/>
    <x v="0"/>
    <x v="218"/>
    <x v="252"/>
    <n v="0"/>
    <n v="29.5728397455098"/>
    <n v="0"/>
    <n v="0"/>
    <n v="14.563132017462699"/>
    <n v="0"/>
    <n v="0"/>
    <n v="19.4286871031346"/>
    <n v="0"/>
    <n v="0"/>
  </r>
  <r>
    <n v="614"/>
    <n v="105"/>
    <n v="1.44072447859495"/>
    <n v="13"/>
    <n v="14"/>
    <n v="38"/>
    <n v="40"/>
    <n v="0"/>
    <n v="0"/>
    <n v="0"/>
    <n v="3"/>
    <n v="2"/>
    <n v="10"/>
    <n v="14"/>
    <n v="11"/>
    <n v="7"/>
    <n v="14"/>
    <n v="11"/>
    <n v="6"/>
    <n v="2"/>
    <n v="0"/>
    <n v="0"/>
    <n v="0"/>
    <n v="0"/>
    <n v="0"/>
    <n v="50"/>
    <n v="8"/>
    <n v="16"/>
    <n v="75"/>
    <n v="88"/>
    <n v="89"/>
    <n v="113"/>
    <n v="115"/>
    <n v="35"/>
    <n v="3"/>
    <n v="18"/>
    <n v="56"/>
    <n v="69"/>
    <n v="70"/>
    <n v="94"/>
    <n v="96"/>
    <n v="13"/>
    <n v="4"/>
    <n v="4"/>
    <n v="3"/>
    <n v="2"/>
    <n v="12"/>
    <n v="3"/>
    <n v="1"/>
    <n v="3"/>
    <n v="5"/>
    <n v="2"/>
    <n v="0"/>
    <n v="0"/>
    <n v="0"/>
    <n v="0"/>
    <n v="2"/>
    <n v="0"/>
    <n v="0"/>
    <n v="3"/>
    <n v="0"/>
    <n v="3"/>
    <n v="23"/>
    <n v="4"/>
    <n v="8"/>
    <n v="13"/>
    <n v="0"/>
    <x v="447"/>
    <n v="38489.041415707798"/>
    <n v="4536.9313948793497"/>
    <n v="4037.23863032807"/>
    <n v="3606.1619007795298"/>
    <n v="3749.3319983834499"/>
    <n v="4309.1354660370598"/>
    <n v="4089.1844960590302"/>
    <n v="3380.0113970293801"/>
    <n v="3958.98267253923"/>
    <n v="3571.49713029849"/>
    <n v="3967.0536587373499"/>
    <n v="4011.1953998731801"/>
    <n v="4248.5605271240702"/>
    <n v="3204.0886696265302"/>
    <n v="3083.8160142689999"/>
    <n v="2709.5966823229301"/>
    <n v="1531.21511243139"/>
    <n v="1098.63033192936"/>
    <n v="1265.6170317353201"/>
    <n v="63.767657881153099"/>
    <x v="447"/>
    <x v="0"/>
    <x v="0"/>
    <x v="0"/>
    <x v="93"/>
    <x v="219"/>
    <x v="253"/>
    <n v="41.419978679078703"/>
    <n v="27.784915746915299"/>
    <n v="19.5996237561444"/>
    <n v="35.290674652623601"/>
    <n v="27.423246447549701"/>
    <n v="14.1224303189144"/>
    <n v="6.2420245074962901"/>
    <n v="0"/>
    <n v="0"/>
    <n v="0"/>
  </r>
  <r>
    <n v="701"/>
    <n v="41"/>
    <n v="0.56256860592755198"/>
    <n v="2"/>
    <n v="9"/>
    <n v="13"/>
    <n v="17"/>
    <n v="0"/>
    <n v="0"/>
    <n v="0"/>
    <n v="1"/>
    <n v="3"/>
    <n v="6"/>
    <n v="4"/>
    <n v="4"/>
    <n v="5"/>
    <n v="7"/>
    <n v="2"/>
    <n v="1"/>
    <n v="2"/>
    <n v="0"/>
    <n v="1"/>
    <n v="0"/>
    <n v="0"/>
    <n v="0"/>
    <n v="18"/>
    <n v="3"/>
    <n v="5"/>
    <n v="27"/>
    <n v="29"/>
    <n v="36"/>
    <n v="40"/>
    <n v="44"/>
    <n v="19"/>
    <n v="2"/>
    <n v="6"/>
    <n v="29"/>
    <n v="31"/>
    <n v="38"/>
    <n v="42"/>
    <n v="46"/>
    <n v="4"/>
    <n v="0"/>
    <n v="1"/>
    <n v="2"/>
    <n v="1"/>
    <n v="7"/>
    <n v="0"/>
    <n v="1"/>
    <n v="1"/>
    <n v="5"/>
    <n v="2"/>
    <n v="0"/>
    <n v="0"/>
    <n v="0"/>
    <n v="0"/>
    <n v="0"/>
    <n v="0"/>
    <n v="0"/>
    <n v="1"/>
    <n v="0"/>
    <n v="0"/>
    <n v="12"/>
    <n v="1"/>
    <n v="1"/>
    <n v="7"/>
    <n v="1"/>
    <x v="448"/>
    <n v="25316.5567459347"/>
    <n v="2466.7379590923101"/>
    <n v="1929.99160754881"/>
    <n v="1761.2108744147299"/>
    <n v="2186.34260479149"/>
    <n v="2739.8797784879498"/>
    <n v="2375.48239776539"/>
    <n v="2631.82195830511"/>
    <n v="2524.9151105434198"/>
    <n v="2552.8883900191099"/>
    <n v="2745.68378383752"/>
    <n v="2711.88147313646"/>
    <n v="2574.6977773570702"/>
    <n v="2272.96347169112"/>
    <n v="1684.7607681798499"/>
    <n v="987.11621477885399"/>
    <n v="604.85625735178303"/>
    <n v="568.92180627286496"/>
    <n v="572.04283765752405"/>
    <n v="70.534991509133405"/>
    <x v="448"/>
    <x v="0"/>
    <x v="0"/>
    <x v="0"/>
    <x v="94"/>
    <x v="220"/>
    <x v="254"/>
    <n v="15.198596498434901"/>
    <n v="15.8421167638349"/>
    <n v="19.585658423408699"/>
    <n v="25.494560011628199"/>
    <n v="7.3749535878014401"/>
    <n v="3.8839509972564699"/>
    <n v="8.7990855326503308"/>
    <n v="0"/>
    <n v="10.130519436599799"/>
    <n v="0"/>
  </r>
  <r>
    <n v="702"/>
    <n v="35"/>
    <n v="0.48024149286498402"/>
    <n v="4"/>
    <n v="8"/>
    <n v="9"/>
    <n v="14"/>
    <n v="0"/>
    <n v="0"/>
    <n v="0"/>
    <n v="0"/>
    <n v="2"/>
    <n v="6"/>
    <n v="2"/>
    <n v="0"/>
    <n v="2"/>
    <n v="2"/>
    <n v="4"/>
    <n v="3"/>
    <n v="0"/>
    <n v="0"/>
    <n v="1"/>
    <n v="0"/>
    <n v="0"/>
    <n v="0"/>
    <n v="12"/>
    <n v="3"/>
    <n v="2"/>
    <n v="17"/>
    <n v="21"/>
    <n v="25"/>
    <n v="26"/>
    <n v="31"/>
    <n v="15"/>
    <n v="1"/>
    <n v="4"/>
    <n v="21"/>
    <n v="25"/>
    <n v="29"/>
    <n v="30"/>
    <n v="35"/>
    <n v="7"/>
    <n v="1"/>
    <n v="2"/>
    <n v="1"/>
    <n v="3"/>
    <n v="6"/>
    <n v="0"/>
    <n v="1"/>
    <n v="2"/>
    <n v="3"/>
    <n v="0"/>
    <n v="0"/>
    <n v="0"/>
    <n v="0"/>
    <n v="0"/>
    <n v="1"/>
    <n v="0"/>
    <n v="0"/>
    <n v="1"/>
    <n v="0"/>
    <n v="2"/>
    <n v="4"/>
    <n v="2"/>
    <n v="2"/>
    <n v="4"/>
    <n v="1"/>
    <x v="449"/>
    <n v="33846.786913950004"/>
    <n v="3234.1975687468798"/>
    <n v="2669.36759712085"/>
    <n v="2733.72461047565"/>
    <n v="2802.7403770579199"/>
    <n v="3211.2907461617201"/>
    <n v="3615.3343931902"/>
    <n v="4177.9095615170299"/>
    <n v="3886.0147977881602"/>
    <n v="3874.5237409660199"/>
    <n v="3006.8773231221498"/>
    <n v="3235.1110377690502"/>
    <n v="3186.92420751401"/>
    <n v="2850.0607288637598"/>
    <n v="2165.4381110926302"/>
    <n v="1475.09213094301"/>
    <n v="952.30764496675897"/>
    <n v="900.07333485904996"/>
    <n v="1094.40950184965"/>
    <n v="68.974573168137397"/>
    <x v="449"/>
    <x v="0"/>
    <x v="0"/>
    <x v="0"/>
    <x v="0"/>
    <x v="221"/>
    <x v="255"/>
    <n v="4.7870830389008798"/>
    <n v="0"/>
    <n v="5.1619247518182698"/>
    <n v="6.6514186815022001"/>
    <n v="12.3643360407141"/>
    <n v="9.4134651615708709"/>
    <n v="0"/>
    <n v="0"/>
    <n v="6.7792375745419404"/>
    <n v="0"/>
  </r>
  <r>
    <n v="703"/>
    <n v="5"/>
    <n v="6.8605927552140497E-2"/>
    <n v="0"/>
    <n v="2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3"/>
    <n v="0"/>
    <n v="0"/>
    <n v="3"/>
    <n v="3"/>
    <n v="5"/>
    <n v="4"/>
    <n v="5"/>
    <n v="3"/>
    <n v="0"/>
    <n v="0"/>
    <n v="3"/>
    <n v="3"/>
    <n v="5"/>
    <n v="4"/>
    <n v="5"/>
    <n v="3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2"/>
    <n v="0"/>
    <x v="450"/>
    <n v="5500.0306380442398"/>
    <n v="388.073370114608"/>
    <n v="232.181561897064"/>
    <n v="526.17054095894196"/>
    <n v="465.11082687822102"/>
    <n v="647.07901394057501"/>
    <n v="476.50048817490301"/>
    <n v="568.36707803008699"/>
    <n v="572.32539446380304"/>
    <n v="466.956738758933"/>
    <n v="769.85531805108303"/>
    <n v="591.78206781245206"/>
    <n v="371.70644026895798"/>
    <n v="570.34727166522202"/>
    <n v="325.79337467059702"/>
    <n v="363.23691626046502"/>
    <n v="248.933576623622"/>
    <n v="179.269069336477"/>
    <n v="203.893680203695"/>
    <n v="69.030103931523399"/>
    <x v="450"/>
    <x v="0"/>
    <x v="0"/>
    <x v="0"/>
    <x v="0"/>
    <x v="0"/>
    <x v="1"/>
    <n v="0"/>
    <n v="0"/>
    <n v="0"/>
    <n v="0"/>
    <n v="33.796225144048201"/>
    <n v="0"/>
    <n v="0"/>
    <n v="0"/>
    <n v="0"/>
    <n v="0"/>
  </r>
  <r>
    <n v="704"/>
    <n v="11"/>
    <n v="0.150933040614709"/>
    <n v="1"/>
    <n v="3"/>
    <n v="3"/>
    <n v="4"/>
    <n v="0"/>
    <n v="0"/>
    <n v="0"/>
    <n v="1"/>
    <n v="0"/>
    <n v="1"/>
    <n v="2"/>
    <n v="1"/>
    <n v="2"/>
    <n v="1"/>
    <n v="1"/>
    <n v="0"/>
    <n v="0"/>
    <n v="1"/>
    <n v="0"/>
    <n v="0"/>
    <n v="0"/>
    <n v="0"/>
    <n v="7"/>
    <n v="0"/>
    <n v="0"/>
    <n v="7"/>
    <n v="8"/>
    <n v="10"/>
    <n v="10"/>
    <n v="11"/>
    <n v="9"/>
    <n v="0"/>
    <n v="0"/>
    <n v="9"/>
    <n v="10"/>
    <n v="12"/>
    <n v="12"/>
    <n v="13"/>
    <n v="2"/>
    <n v="1"/>
    <n v="1"/>
    <n v="0"/>
    <n v="0"/>
    <n v="4"/>
    <n v="1"/>
    <n v="1"/>
    <n v="1"/>
    <n v="1"/>
    <n v="0"/>
    <n v="0"/>
    <n v="0"/>
    <n v="0"/>
    <n v="0"/>
    <n v="0"/>
    <n v="0"/>
    <n v="0"/>
    <n v="1"/>
    <n v="0"/>
    <n v="0"/>
    <n v="3"/>
    <n v="0"/>
    <n v="0"/>
    <n v="3"/>
    <n v="0"/>
    <x v="451"/>
    <n v="7513.7815920400899"/>
    <n v="584.37527639742098"/>
    <n v="580.10600009095401"/>
    <n v="694.17052355571502"/>
    <n v="598.327761313937"/>
    <n v="842.28099584238896"/>
    <n v="403.44886937640399"/>
    <n v="596.48377386450397"/>
    <n v="877.10134619726398"/>
    <n v="767.65032538602998"/>
    <n v="991.94055771579394"/>
    <n v="928.12250235211502"/>
    <n v="650.22932163589905"/>
    <n v="858.19613835575103"/>
    <n v="581.19020930011004"/>
    <n v="689.63308005126498"/>
    <n v="525.62839594128002"/>
    <n v="559.76324656440204"/>
    <n v="837.29627040590196"/>
    <n v="59.794801223460802"/>
    <x v="451"/>
    <x v="0"/>
    <x v="0"/>
    <x v="0"/>
    <x v="95"/>
    <x v="0"/>
    <x v="256"/>
    <n v="33.5298307788389"/>
    <n v="11.4011910292416"/>
    <n v="26.053528981366"/>
    <n v="10.081249246454499"/>
    <n v="10.7744397691655"/>
    <n v="0"/>
    <n v="0"/>
    <n v="17.206070990153702"/>
    <n v="0"/>
    <n v="0"/>
  </r>
  <r>
    <n v="705"/>
    <n v="73"/>
    <n v="1.0016465422612499"/>
    <n v="9"/>
    <n v="18"/>
    <n v="24"/>
    <n v="22"/>
    <n v="1"/>
    <n v="0"/>
    <n v="0"/>
    <n v="0"/>
    <n v="0"/>
    <n v="2"/>
    <n v="2"/>
    <n v="2"/>
    <n v="6"/>
    <n v="11"/>
    <n v="9"/>
    <n v="12"/>
    <n v="7"/>
    <n v="1"/>
    <n v="1"/>
    <n v="0"/>
    <n v="0"/>
    <n v="0"/>
    <n v="3"/>
    <n v="35"/>
    <n v="4"/>
    <n v="42"/>
    <n v="51"/>
    <n v="60"/>
    <n v="66"/>
    <n v="64"/>
    <n v="2"/>
    <n v="39"/>
    <n v="3"/>
    <n v="45"/>
    <n v="54"/>
    <n v="63"/>
    <n v="69"/>
    <n v="67"/>
    <n v="9"/>
    <n v="1"/>
    <n v="4"/>
    <n v="3"/>
    <n v="1"/>
    <n v="16"/>
    <n v="0"/>
    <n v="3"/>
    <n v="8"/>
    <n v="5"/>
    <n v="3"/>
    <n v="1"/>
    <n v="1"/>
    <n v="1"/>
    <n v="1"/>
    <n v="0"/>
    <n v="0"/>
    <n v="0"/>
    <n v="0"/>
    <n v="6"/>
    <n v="0"/>
    <n v="1"/>
    <n v="17"/>
    <n v="1"/>
    <n v="0"/>
    <n v="11"/>
    <x v="452"/>
    <n v="43638.293493138903"/>
    <n v="4321.1017719703896"/>
    <n v="4303.2100901819904"/>
    <n v="4291.8281470641796"/>
    <n v="4019.9924076413799"/>
    <n v="4787.6880334828502"/>
    <n v="5177.96309399862"/>
    <n v="4469.2745362667602"/>
    <n v="4463.9787842139103"/>
    <n v="4370.7545374891297"/>
    <n v="4386.7044921484903"/>
    <n v="4072.4201976168201"/>
    <n v="4300.0742816116799"/>
    <n v="3589.4431286692502"/>
    <n v="2891.55624750264"/>
    <n v="1745.9488465642801"/>
    <n v="1303.5984230163899"/>
    <n v="1024.45068544529"/>
    <n v="1186.05858705375"/>
    <n v="67.440828166588304"/>
    <x v="452"/>
    <x v="5"/>
    <x v="0"/>
    <x v="0"/>
    <x v="0"/>
    <x v="0"/>
    <x v="257"/>
    <n v="4.4749992057337904"/>
    <n v="4.48030803164355"/>
    <n v="13.7276068663577"/>
    <n v="25.075771617824401"/>
    <n v="22.099880570445102"/>
    <n v="27.906494665255799"/>
    <n v="19.501632284100801"/>
    <n v="3.4583453144432998"/>
    <n v="5.7275446641396401"/>
    <n v="0"/>
  </r>
  <r>
    <n v="706"/>
    <n v="2"/>
    <n v="2.7442371020856199E-2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2"/>
    <n v="2"/>
    <n v="0"/>
    <n v="0"/>
    <n v="2"/>
    <n v="2"/>
    <n v="2"/>
    <n v="3"/>
    <n v="3"/>
    <n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x v="453"/>
    <n v="1351.09737010406"/>
    <n v="100.146564790817"/>
    <n v="164.434460148939"/>
    <n v="197.67289247459601"/>
    <n v="178.62217756854599"/>
    <n v="72.958130795299098"/>
    <n v="53.783498854471802"/>
    <n v="57.057396590018698"/>
    <n v="102.738332442341"/>
    <n v="144.17727448185099"/>
    <n v="252.369565422645"/>
    <n v="180.04092318210701"/>
    <n v="180.823931046486"/>
    <n v="128.526139720299"/>
    <n v="127.669176863015"/>
    <n v="102.31416897730701"/>
    <n v="92.6704217791535"/>
    <n v="57.535384358446699"/>
    <n v="77.903950481962696"/>
    <n v="59.4818599154422"/>
    <x v="453"/>
    <x v="0"/>
    <x v="0"/>
    <x v="0"/>
    <x v="0"/>
    <x v="0"/>
    <x v="258"/>
    <n v="0"/>
    <n v="0"/>
    <n v="0"/>
    <n v="0"/>
    <n v="0"/>
    <n v="0"/>
    <n v="0"/>
    <n v="0"/>
    <n v="0"/>
    <n v="0"/>
  </r>
  <r>
    <n v="707"/>
    <n v="3"/>
    <n v="4.1163556531284298E-2"/>
    <n v="0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1"/>
    <n v="1"/>
    <n v="2"/>
    <n v="1"/>
    <n v="3"/>
    <n v="1"/>
    <n v="0"/>
    <n v="0"/>
    <n v="1"/>
    <n v="1"/>
    <n v="2"/>
    <n v="1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4"/>
    <n v="4379.1014356915703"/>
    <n v="317.71309391662101"/>
    <n v="539.25555312039205"/>
    <n v="440.36060630147898"/>
    <n v="353.61258687151297"/>
    <n v="262.42284288831598"/>
    <n v="251.69049175561199"/>
    <n v="180.93373751986499"/>
    <n v="469.17900619688299"/>
    <n v="570.99171610374196"/>
    <n v="545.923667678058"/>
    <n v="573.20944729657003"/>
    <n v="635.32166325081505"/>
    <n v="535.81627613019805"/>
    <n v="316.16719834245703"/>
    <n v="352.74580715090798"/>
    <n v="400.11058302904502"/>
    <n v="274.302842165551"/>
    <n v="329.36718763593302"/>
    <n v="59.5867106412881"/>
    <x v="454"/>
    <x v="0"/>
    <x v="0"/>
    <x v="0"/>
    <x v="0"/>
    <x v="222"/>
    <x v="259"/>
    <n v="0"/>
    <n v="21.313826637425599"/>
    <n v="0"/>
    <n v="0"/>
    <n v="0"/>
    <n v="0"/>
    <n v="0"/>
    <n v="0"/>
    <n v="0"/>
    <n v="0"/>
  </r>
  <r>
    <n v="709"/>
    <n v="53"/>
    <n v="0.72722283205268901"/>
    <n v="3"/>
    <n v="9"/>
    <n v="24"/>
    <n v="17"/>
    <n v="0"/>
    <n v="0"/>
    <n v="0"/>
    <n v="0"/>
    <n v="2"/>
    <n v="3"/>
    <n v="1"/>
    <n v="5"/>
    <n v="1"/>
    <n v="6"/>
    <n v="11"/>
    <n v="9"/>
    <n v="2"/>
    <n v="1"/>
    <n v="2"/>
    <n v="0"/>
    <n v="0"/>
    <n v="0"/>
    <n v="6"/>
    <n v="22"/>
    <n v="3"/>
    <n v="31"/>
    <n v="34"/>
    <n v="40"/>
    <n v="55"/>
    <n v="48"/>
    <n v="4"/>
    <n v="30"/>
    <n v="2"/>
    <n v="36"/>
    <n v="39"/>
    <n v="45"/>
    <n v="60"/>
    <n v="53"/>
    <n v="8"/>
    <n v="0"/>
    <n v="0"/>
    <n v="4"/>
    <n v="4"/>
    <n v="8"/>
    <n v="0"/>
    <n v="1"/>
    <n v="4"/>
    <n v="3"/>
    <n v="3"/>
    <n v="0"/>
    <n v="0"/>
    <n v="0"/>
    <n v="0"/>
    <n v="0"/>
    <n v="0"/>
    <n v="0"/>
    <n v="0"/>
    <n v="3"/>
    <n v="0"/>
    <n v="3"/>
    <n v="11"/>
    <n v="0"/>
    <n v="2"/>
    <n v="8"/>
    <x v="455"/>
    <n v="36002.776422659299"/>
    <n v="3845.8385274684601"/>
    <n v="4237.8562909300599"/>
    <n v="3321.4682541192701"/>
    <n v="2589.91262888139"/>
    <n v="3871.7193193363901"/>
    <n v="4427.3273408860996"/>
    <n v="3976.7578382141801"/>
    <n v="3815.3338715628902"/>
    <n v="3986.61893165622"/>
    <n v="3821.2878913361201"/>
    <n v="3377.3295684791801"/>
    <n v="3310.2250888521398"/>
    <n v="2826.26394345469"/>
    <n v="2333.0635563092201"/>
    <n v="1544.7088482428201"/>
    <n v="1424.81959506557"/>
    <n v="544.589547923846"/>
    <n v="510.46205986153899"/>
    <n v="66.9624959780853"/>
    <x v="455"/>
    <x v="0"/>
    <x v="0"/>
    <x v="0"/>
    <x v="0"/>
    <x v="223"/>
    <x v="260"/>
    <n v="2.5146112503774298"/>
    <n v="13.1050130036243"/>
    <n v="2.5083912386493301"/>
    <n v="15.7015126067931"/>
    <n v="32.570111317129602"/>
    <n v="27.188483436698402"/>
    <n v="7.0764799042629196"/>
    <n v="4.2862098518308098"/>
    <n v="12.9474237315019"/>
    <n v="0"/>
  </r>
  <r>
    <n v="710"/>
    <n v="11"/>
    <n v="0.150933040614709"/>
    <n v="1"/>
    <n v="3"/>
    <n v="3"/>
    <n v="4"/>
    <n v="0"/>
    <n v="0"/>
    <n v="0"/>
    <n v="0"/>
    <n v="2"/>
    <n v="1"/>
    <n v="2"/>
    <n v="1"/>
    <n v="1"/>
    <n v="1"/>
    <n v="1"/>
    <n v="0"/>
    <n v="0"/>
    <n v="0"/>
    <n v="0"/>
    <n v="0"/>
    <n v="0"/>
    <n v="0"/>
    <n v="6"/>
    <n v="1"/>
    <n v="0"/>
    <n v="7"/>
    <n v="8"/>
    <n v="10"/>
    <n v="10"/>
    <n v="11"/>
    <n v="6"/>
    <n v="0"/>
    <n v="0"/>
    <n v="6"/>
    <n v="7"/>
    <n v="9"/>
    <n v="9"/>
    <n v="10"/>
    <n v="2"/>
    <n v="0"/>
    <n v="0"/>
    <n v="2"/>
    <n v="0"/>
    <n v="1"/>
    <n v="0"/>
    <n v="0"/>
    <n v="1"/>
    <n v="0"/>
    <n v="1"/>
    <n v="1"/>
    <n v="1"/>
    <n v="1"/>
    <n v="1"/>
    <n v="0"/>
    <n v="0"/>
    <n v="0"/>
    <n v="1"/>
    <n v="0"/>
    <n v="0"/>
    <n v="3"/>
    <n v="1"/>
    <n v="0"/>
    <n v="1"/>
    <n v="0"/>
    <x v="456"/>
    <n v="18142.486670773898"/>
    <n v="1533.0577497950701"/>
    <n v="2195.8405256555802"/>
    <n v="2324.9404875492"/>
    <n v="2065.5592352468798"/>
    <n v="1038.70432436684"/>
    <n v="730.979472364608"/>
    <n v="969.35678366599302"/>
    <n v="1795.19798795631"/>
    <n v="2318.9736764519898"/>
    <n v="2469.7804751584699"/>
    <n v="2393.3867553278701"/>
    <n v="2230.5129026137502"/>
    <n v="2130.0350576211399"/>
    <n v="1625.3949519416899"/>
    <n v="1293.5248217406099"/>
    <n v="977.96302752582403"/>
    <n v="508.44396316397098"/>
    <n v="1141.62421693788"/>
    <n v="60.996933954368501"/>
    <x v="456"/>
    <x v="0"/>
    <x v="0"/>
    <x v="0"/>
    <x v="0"/>
    <x v="224"/>
    <x v="261"/>
    <n v="20.6322381366769"/>
    <n v="5.5704162254460901"/>
    <n v="4.31225248546155"/>
    <n v="4.0489428516347603"/>
    <n v="4.1781797186514904"/>
    <n v="0"/>
    <n v="0"/>
    <n v="0"/>
    <n v="0"/>
    <n v="0"/>
  </r>
  <r>
    <n v="711"/>
    <n v="7"/>
    <n v="9.6048298572996696E-2"/>
    <n v="0"/>
    <n v="2"/>
    <n v="3"/>
    <n v="2"/>
    <n v="0"/>
    <n v="0"/>
    <n v="0"/>
    <n v="0"/>
    <n v="0"/>
    <n v="0"/>
    <n v="2"/>
    <n v="1"/>
    <n v="1"/>
    <n v="1"/>
    <n v="0"/>
    <n v="0"/>
    <n v="1"/>
    <n v="1"/>
    <n v="0"/>
    <n v="0"/>
    <n v="0"/>
    <n v="0"/>
    <n v="3"/>
    <n v="2"/>
    <n v="0"/>
    <n v="5"/>
    <n v="5"/>
    <n v="7"/>
    <n v="8"/>
    <n v="7"/>
    <n v="1"/>
    <n v="1"/>
    <n v="1"/>
    <n v="3"/>
    <n v="3"/>
    <n v="5"/>
    <n v="6"/>
    <n v="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1"/>
    <n v="0"/>
    <x v="457"/>
    <n v="15792.5037118685"/>
    <n v="1723.6478781605299"/>
    <n v="1843.5526245466999"/>
    <n v="2318.0904465179401"/>
    <n v="1516.9314392265801"/>
    <n v="1190.54120079585"/>
    <n v="827.637537487298"/>
    <n v="1213.78767256072"/>
    <n v="1676.2380531648"/>
    <n v="2022.78301068101"/>
    <n v="2180.0540545449398"/>
    <n v="1907.36234070571"/>
    <n v="1676.5023601871401"/>
    <n v="1580.6660425145001"/>
    <n v="920.71999682355499"/>
    <n v="584.08120383809205"/>
    <n v="532.55593262305899"/>
    <n v="229.252184027536"/>
    <n v="533.39465654283595"/>
    <n v="64.517663321735199"/>
    <x v="457"/>
    <x v="0"/>
    <x v="0"/>
    <x v="0"/>
    <x v="0"/>
    <x v="0"/>
    <x v="1"/>
    <n v="16.477346452041399"/>
    <n v="5.9657397594092503"/>
    <n v="4.9436839973425002"/>
    <n v="4.5870422245504301"/>
    <n v="0"/>
    <n v="0"/>
    <n v="6.3264470362709604"/>
    <n v="10.8610652907503"/>
    <n v="0"/>
    <n v="0"/>
  </r>
  <r>
    <n v="712"/>
    <n v="2"/>
    <n v="2.7442371020856199E-2"/>
    <n v="0"/>
    <n v="1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  <n v="1"/>
    <n v="2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8"/>
    <n v="12483.8018942904"/>
    <n v="1207.88319767338"/>
    <n v="1975.1645625250401"/>
    <n v="2205.8061078911101"/>
    <n v="1530.99152595127"/>
    <n v="535.41625534969296"/>
    <n v="485.031036214398"/>
    <n v="654.42352339149897"/>
    <n v="1118.5560204713099"/>
    <n v="1926.6318107601401"/>
    <n v="1719.1335434342"/>
    <n v="1997.3744342207101"/>
    <n v="1492.73777706074"/>
    <n v="1023.50596743647"/>
    <n v="988.64622151324602"/>
    <n v="651.41208058013501"/>
    <n v="332.15651212478099"/>
    <n v="237.45246495820899"/>
    <n v="388.72899764708598"/>
    <n v="60.982708022934702"/>
    <x v="458"/>
    <x v="0"/>
    <x v="0"/>
    <x v="0"/>
    <x v="0"/>
    <x v="0"/>
    <x v="262"/>
    <n v="0"/>
    <n v="0"/>
    <n v="5.1904053198698996"/>
    <n v="0"/>
    <n v="0"/>
    <n v="0"/>
    <n v="0"/>
    <n v="0"/>
    <n v="0"/>
    <n v="0"/>
  </r>
  <r>
    <n v="713"/>
    <n v="16"/>
    <n v="0.21953896816685001"/>
    <n v="3"/>
    <n v="4"/>
    <n v="6"/>
    <n v="3"/>
    <n v="0"/>
    <n v="0"/>
    <n v="0"/>
    <n v="1"/>
    <n v="0"/>
    <n v="3"/>
    <n v="2"/>
    <n v="1"/>
    <n v="1"/>
    <n v="0"/>
    <n v="2"/>
    <n v="2"/>
    <n v="1"/>
    <n v="0"/>
    <n v="0"/>
    <n v="0"/>
    <n v="0"/>
    <n v="0"/>
    <n v="7"/>
    <n v="2"/>
    <n v="0"/>
    <n v="9"/>
    <n v="12"/>
    <n v="13"/>
    <n v="15"/>
    <n v="12"/>
    <n v="6"/>
    <n v="3"/>
    <n v="0"/>
    <n v="9"/>
    <n v="12"/>
    <n v="13"/>
    <n v="15"/>
    <n v="12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2"/>
    <n v="0"/>
    <n v="0"/>
    <n v="1"/>
    <n v="1"/>
    <x v="459"/>
    <n v="25148.415432174701"/>
    <n v="2145.65101311432"/>
    <n v="2680.3570199522301"/>
    <n v="3103.4007731875499"/>
    <n v="2479.5997238934501"/>
    <n v="1713.1367487515899"/>
    <n v="2127.2988460263"/>
    <n v="2121.6759400710698"/>
    <n v="2287.6380772376701"/>
    <n v="2992.0688777861001"/>
    <n v="3394.5089489369502"/>
    <n v="2722.92522884244"/>
    <n v="2703.2758464497801"/>
    <n v="2606.2871941792901"/>
    <n v="1901.00480073017"/>
    <n v="1207.23157192944"/>
    <n v="779.51083875667405"/>
    <n v="498.86909705259399"/>
    <n v="504.28361317117401"/>
    <n v="66.234554856659898"/>
    <x v="459"/>
    <x v="0"/>
    <x v="0"/>
    <x v="0"/>
    <x v="96"/>
    <x v="0"/>
    <x v="263"/>
    <n v="9.4265102517635508"/>
    <n v="4.3713208393851497"/>
    <n v="3.3421690503994101"/>
    <n v="0"/>
    <n v="7.3450419380418799"/>
    <n v="7.3984310651338303"/>
    <n v="3.8368756990148101"/>
    <n v="0"/>
    <n v="0"/>
    <n v="0"/>
  </r>
  <r>
    <n v="714"/>
    <n v="418"/>
    <n v="5.7354555433589498"/>
    <n v="56"/>
    <n v="103"/>
    <n v="130"/>
    <n v="12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9"/>
    <n v="169"/>
    <n v="62"/>
    <n v="260"/>
    <n v="316"/>
    <n v="363"/>
    <n v="390"/>
    <n v="389"/>
    <n v="43"/>
    <n v="184"/>
    <n v="60"/>
    <n v="288"/>
    <n v="344"/>
    <n v="391"/>
    <n v="418"/>
    <n v="417"/>
    <n v="42"/>
    <n v="10"/>
    <n v="13"/>
    <n v="14"/>
    <n v="5"/>
    <n v="75"/>
    <n v="2"/>
    <n v="15"/>
    <n v="36"/>
    <n v="22"/>
    <n v="32"/>
    <n v="11"/>
    <n v="11"/>
    <n v="11"/>
    <n v="11"/>
    <n v="4"/>
    <n v="10"/>
    <n v="3"/>
    <n v="8"/>
    <n v="18"/>
    <n v="16"/>
    <n v="10"/>
    <n v="71"/>
    <n v="27"/>
    <n v="8"/>
    <n v="51"/>
    <x v="460"/>
    <n v="194488.168816702"/>
    <n v="21738.367129170299"/>
    <n v="18899.608633763499"/>
    <n v="18467.125657470398"/>
    <n v="19218.800295931302"/>
    <n v="22165.747319885599"/>
    <n v="23573.419638420299"/>
    <n v="22153.4400353819"/>
    <n v="20741.9343455423"/>
    <n v="19449.147847254699"/>
    <n v="19022.237108890298"/>
    <n v="18336.983652134699"/>
    <n v="15731.467376045201"/>
    <n v="14094.991197215601"/>
    <n v="9347.5193795730302"/>
    <n v="7888.3882172850099"/>
    <n v="4866.0433432296904"/>
    <n v="3040.5892523204202"/>
    <n v="3328.16371664401"/>
    <n v="68.951793438152094"/>
    <x v="460"/>
    <x v="6"/>
    <x v="1"/>
    <x v="4"/>
    <x v="97"/>
    <x v="225"/>
    <x v="264"/>
    <s v="NA"/>
    <s v="NA"/>
    <s v="NA"/>
    <s v="NA"/>
    <s v="NA"/>
    <s v="NA"/>
    <s v="NA"/>
    <s v="NA"/>
    <s v="NA"/>
    <s v="NA"/>
  </r>
  <r>
    <n v="715"/>
    <n v="1"/>
    <n v="1.3721185510428099E-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461"/>
    <n v="4176.5754311927103"/>
    <n v="280.98623349443801"/>
    <n v="421.83864927664598"/>
    <n v="669.639678187649"/>
    <n v="499.46998070090399"/>
    <n v="215.35547420348399"/>
    <n v="114.14618649057201"/>
    <n v="65.163650946393602"/>
    <n v="415.98887701801198"/>
    <n v="558.13597540087596"/>
    <n v="657.11176517548802"/>
    <n v="625.73789261116997"/>
    <n v="683.02721898602601"/>
    <n v="342.43840965978598"/>
    <n v="435.70172149393301"/>
    <n v="322.28775488105703"/>
    <n v="288.53329426135298"/>
    <n v="101.52871561374501"/>
    <n v="103.40771610108099"/>
    <n v="61.4157183426912"/>
    <x v="461"/>
    <x v="0"/>
    <x v="0"/>
    <x v="0"/>
    <x v="0"/>
    <x v="226"/>
    <x v="1"/>
    <n v="0"/>
    <n v="0"/>
    <n v="0"/>
    <n v="0"/>
    <n v="0"/>
    <n v="0"/>
    <n v="0"/>
    <n v="0"/>
    <n v="0"/>
    <n v="0"/>
  </r>
  <r>
    <n v="716"/>
    <n v="21"/>
    <n v="0.28814489571898999"/>
    <n v="2"/>
    <n v="6"/>
    <n v="6"/>
    <n v="7"/>
    <n v="0"/>
    <n v="0"/>
    <n v="0"/>
    <n v="1"/>
    <n v="2"/>
    <n v="1"/>
    <n v="1"/>
    <n v="2"/>
    <n v="0"/>
    <n v="4"/>
    <n v="1"/>
    <n v="1"/>
    <n v="2"/>
    <n v="0"/>
    <n v="0"/>
    <n v="0"/>
    <n v="0"/>
    <n v="0"/>
    <n v="12"/>
    <n v="0"/>
    <n v="3"/>
    <n v="15"/>
    <n v="17"/>
    <n v="21"/>
    <n v="21"/>
    <n v="22"/>
    <n v="9"/>
    <n v="0"/>
    <n v="4"/>
    <n v="13"/>
    <n v="15"/>
    <n v="19"/>
    <n v="19"/>
    <n v="20"/>
    <n v="3"/>
    <n v="2"/>
    <n v="0"/>
    <n v="1"/>
    <n v="0"/>
    <n v="3"/>
    <n v="2"/>
    <n v="0"/>
    <n v="0"/>
    <n v="1"/>
    <n v="0"/>
    <n v="0"/>
    <n v="0"/>
    <n v="0"/>
    <n v="0"/>
    <n v="0"/>
    <n v="0"/>
    <n v="0"/>
    <n v="0"/>
    <n v="0"/>
    <n v="1"/>
    <n v="6"/>
    <n v="0"/>
    <n v="1"/>
    <n v="4"/>
    <n v="0"/>
    <x v="462"/>
    <n v="19097.5097532199"/>
    <n v="1479.5018648835701"/>
    <n v="1637.1941190668699"/>
    <n v="1436.94881607091"/>
    <n v="1826.8564500924001"/>
    <n v="1484.93343712917"/>
    <n v="1654.77635564142"/>
    <n v="1966.3413888955899"/>
    <n v="2331.4307351141301"/>
    <n v="1964.47713314357"/>
    <n v="2025.8161992170601"/>
    <n v="2070.45055144668"/>
    <n v="2155.3197235530702"/>
    <n v="1617.10777898685"/>
    <n v="1503.2592041380401"/>
    <n v="1272.7501975964101"/>
    <n v="837.88664058945301"/>
    <n v="509.86664626236501"/>
    <n v="672.51850256120304"/>
    <n v="67.132622865619496"/>
    <x v="462"/>
    <x v="0"/>
    <x v="0"/>
    <x v="0"/>
    <x v="98"/>
    <x v="227"/>
    <x v="265"/>
    <n v="5.0855868957814003"/>
    <n v="8.57842341133113"/>
    <n v="0"/>
    <n v="19.7451279219997"/>
    <n v="4.8298666167191104"/>
    <n v="4.6396828696555898"/>
    <n v="12.36775944058"/>
    <n v="0"/>
    <n v="0"/>
    <n v="0"/>
  </r>
  <r>
    <n v="717"/>
    <n v="21"/>
    <n v="0.28814489571898999"/>
    <n v="0"/>
    <n v="6"/>
    <n v="5"/>
    <n v="10"/>
    <n v="0"/>
    <n v="0"/>
    <n v="0"/>
    <n v="0"/>
    <n v="1"/>
    <n v="2"/>
    <n v="2"/>
    <n v="2"/>
    <n v="1"/>
    <n v="2"/>
    <n v="4"/>
    <n v="1"/>
    <n v="2"/>
    <n v="1"/>
    <n v="0"/>
    <n v="0"/>
    <n v="0"/>
    <n v="0"/>
    <n v="1"/>
    <n v="13"/>
    <n v="3"/>
    <n v="17"/>
    <n v="17"/>
    <n v="23"/>
    <n v="22"/>
    <n v="27"/>
    <n v="1"/>
    <n v="6"/>
    <n v="0"/>
    <n v="7"/>
    <n v="7"/>
    <n v="13"/>
    <n v="12"/>
    <n v="17"/>
    <n v="2"/>
    <n v="0"/>
    <n v="1"/>
    <n v="1"/>
    <n v="0"/>
    <n v="3"/>
    <n v="0"/>
    <n v="1"/>
    <n v="2"/>
    <n v="0"/>
    <n v="0"/>
    <n v="0"/>
    <n v="0"/>
    <n v="0"/>
    <n v="0"/>
    <n v="0"/>
    <n v="0"/>
    <n v="0"/>
    <n v="0"/>
    <n v="0"/>
    <n v="0"/>
    <n v="1"/>
    <n v="6"/>
    <n v="3"/>
    <n v="0"/>
    <n v="2"/>
    <x v="463"/>
    <n v="20226.969560796799"/>
    <n v="2227.8359638961301"/>
    <n v="1719.1142350196301"/>
    <n v="2138.2704360800299"/>
    <n v="1943.07208058884"/>
    <n v="1752.7585376040299"/>
    <n v="2553.5494741349098"/>
    <n v="2693.9719569845402"/>
    <n v="1837.5284336859199"/>
    <n v="1719.0198247076301"/>
    <n v="1789.08053037732"/>
    <n v="2507.9867847594101"/>
    <n v="1789.90399234438"/>
    <n v="1640.0979456098401"/>
    <n v="1195.84784394491"/>
    <n v="1013.61012578035"/>
    <n v="820.46917092207696"/>
    <n v="748.05419401131803"/>
    <n v="509.43823940554398"/>
    <n v="66.102050689293705"/>
    <x v="463"/>
    <x v="0"/>
    <x v="0"/>
    <x v="0"/>
    <x v="0"/>
    <x v="228"/>
    <x v="266"/>
    <n v="7.4239822534703404"/>
    <n v="10.884185318363601"/>
    <n v="5.8172685714667596"/>
    <n v="11.1789266388037"/>
    <n v="15.9490473566579"/>
    <n v="5.5868918348532199"/>
    <n v="12.1943936662657"/>
    <n v="8.3622678676340705"/>
    <n v="0"/>
    <n v="0"/>
  </r>
  <r>
    <n v="718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64"/>
    <n v="3521.8627743564102"/>
    <n v="306.476641154937"/>
    <n v="417.42242942938799"/>
    <n v="263.26316513180302"/>
    <n v="391.06230726898298"/>
    <n v="167.81145284257801"/>
    <n v="278.596856850726"/>
    <n v="329.92431975363201"/>
    <n v="269.04988216847801"/>
    <n v="335.95271373813"/>
    <n v="442.65063234351697"/>
    <n v="422.95062389012003"/>
    <n v="467.30971585735699"/>
    <n v="416.55426964289097"/>
    <n v="376.56598499185998"/>
    <n v="310.98642670973902"/>
    <n v="152.078403303691"/>
    <n v="192.44394959588001"/>
    <n v="504.54721979348898"/>
    <n v="58.254522263365999"/>
    <x v="464"/>
    <x v="0"/>
    <x v="0"/>
    <x v="0"/>
    <x v="0"/>
    <x v="229"/>
    <x v="1"/>
    <n v="0"/>
    <n v="0"/>
    <n v="0"/>
    <n v="0"/>
    <n v="0"/>
    <n v="0"/>
    <n v="0"/>
    <n v="0"/>
    <n v="0"/>
    <n v="0"/>
  </r>
  <r>
    <n v="719"/>
    <n v="3"/>
    <n v="4.1163556531284298E-2"/>
    <n v="1"/>
    <n v="1"/>
    <n v="0"/>
    <n v="1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1"/>
    <n v="0"/>
    <n v="0"/>
    <n v="2"/>
    <n v="3"/>
    <n v="3"/>
    <n v="2"/>
    <n v="3"/>
    <n v="0"/>
    <n v="0"/>
    <n v="0"/>
    <n v="1"/>
    <n v="2"/>
    <n v="2"/>
    <n v="1"/>
    <n v="2"/>
    <n v="0"/>
    <n v="0"/>
    <n v="0"/>
    <n v="0"/>
    <n v="0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x v="465"/>
    <n v="11809.8577599293"/>
    <n v="849.20078661136995"/>
    <n v="960.02932129733199"/>
    <n v="862.09973147364201"/>
    <n v="1948.2566628806401"/>
    <n v="1894.17116928835"/>
    <n v="947.06527043127596"/>
    <n v="860.250809089585"/>
    <n v="956.49605193510502"/>
    <n v="1054.0599473001701"/>
    <n v="965.14522537689299"/>
    <n v="1212.1502265696499"/>
    <n v="857.85913262902102"/>
    <n v="1114.4032644286101"/>
    <n v="675.00348774144504"/>
    <n v="428.52260064848201"/>
    <n v="355.07815756385003"/>
    <n v="238.93859506221699"/>
    <n v="250.993968441101"/>
    <n v="71.881045999933093"/>
    <x v="465"/>
    <x v="0"/>
    <x v="0"/>
    <x v="0"/>
    <x v="0"/>
    <x v="0"/>
    <x v="267"/>
    <n v="0"/>
    <n v="0"/>
    <n v="0"/>
    <n v="20.722270052353998"/>
    <n v="0"/>
    <n v="0"/>
    <n v="0"/>
    <n v="0"/>
    <n v="0"/>
    <n v="0"/>
  </r>
  <r>
    <n v="720"/>
    <n v="5"/>
    <n v="6.8605927552140497E-2"/>
    <n v="0"/>
    <n v="1"/>
    <n v="1"/>
    <n v="3"/>
    <n v="0"/>
    <n v="0"/>
    <n v="0"/>
    <n v="0"/>
    <n v="0"/>
    <n v="1"/>
    <n v="0"/>
    <n v="0"/>
    <n v="0"/>
    <n v="1"/>
    <n v="2"/>
    <n v="1"/>
    <n v="0"/>
    <n v="0"/>
    <n v="0"/>
    <n v="0"/>
    <n v="0"/>
    <n v="0"/>
    <n v="4"/>
    <n v="0"/>
    <n v="0"/>
    <n v="4"/>
    <n v="4"/>
    <n v="5"/>
    <n v="5"/>
    <n v="7"/>
    <n v="2"/>
    <n v="0"/>
    <n v="0"/>
    <n v="2"/>
    <n v="2"/>
    <n v="3"/>
    <n v="3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x v="466"/>
    <n v="8229.2524839638099"/>
    <n v="814.93327373187401"/>
    <n v="906.11225021542202"/>
    <n v="833.09562836143903"/>
    <n v="601.58286461548596"/>
    <n v="643.24917052962905"/>
    <n v="529.95394465724905"/>
    <n v="661.40395961799197"/>
    <n v="884.38018452685799"/>
    <n v="931.63123618536395"/>
    <n v="1050.75991187658"/>
    <n v="1058.3605631942701"/>
    <n v="939.23823272881702"/>
    <n v="928.69241603157002"/>
    <n v="914.323002822597"/>
    <n v="774.06467846421299"/>
    <n v="374.15522319753899"/>
    <n v="258.643886070473"/>
    <n v="372.16286234160998"/>
    <n v="61.062619561637803"/>
    <x v="466"/>
    <x v="0"/>
    <x v="0"/>
    <x v="0"/>
    <x v="0"/>
    <x v="0"/>
    <x v="268"/>
    <n v="0"/>
    <n v="0"/>
    <n v="0"/>
    <n v="9.5169218838399896"/>
    <n v="18.897151590415799"/>
    <n v="10.646926042338"/>
    <n v="0"/>
    <n v="0"/>
    <n v="0"/>
    <n v="0"/>
  </r>
  <r>
    <n v="721"/>
    <n v="5"/>
    <n v="6.8605927552140497E-2"/>
    <n v="0"/>
    <n v="2"/>
    <n v="2"/>
    <n v="1"/>
    <n v="0"/>
    <n v="0"/>
    <n v="0"/>
    <n v="0"/>
    <n v="0"/>
    <n v="2"/>
    <n v="0"/>
    <n v="1"/>
    <n v="0"/>
    <n v="0"/>
    <n v="0"/>
    <n v="1"/>
    <n v="0"/>
    <n v="0"/>
    <n v="0"/>
    <n v="0"/>
    <n v="0"/>
    <n v="0"/>
    <n v="5"/>
    <n v="0"/>
    <n v="0"/>
    <n v="5"/>
    <n v="5"/>
    <n v="7"/>
    <n v="7"/>
    <n v="6"/>
    <n v="3"/>
    <n v="0"/>
    <n v="0"/>
    <n v="3"/>
    <n v="3"/>
    <n v="5"/>
    <n v="5"/>
    <n v="4"/>
    <n v="1"/>
    <n v="0"/>
    <n v="0"/>
    <n v="1"/>
    <n v="0"/>
    <n v="3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1"/>
    <n v="0"/>
    <x v="467"/>
    <n v="6595.4157445208502"/>
    <n v="513.17686087597303"/>
    <n v="659.42807074729603"/>
    <n v="636.23590538064298"/>
    <n v="471.94132217002903"/>
    <n v="583.83457326136295"/>
    <n v="455.43208030062101"/>
    <n v="560.57684713293997"/>
    <n v="609.38364652188602"/>
    <n v="685.42235974905395"/>
    <n v="819.01685163812601"/>
    <n v="840.86996160929698"/>
    <n v="835.27972592787103"/>
    <n v="733.65837620966704"/>
    <n v="492.41256892195503"/>
    <n v="480.19528431081397"/>
    <n v="330.99266298598701"/>
    <n v="289.47923938121602"/>
    <n v="759.21200446583396"/>
    <n v="61.315354471280003"/>
    <x v="467"/>
    <x v="0"/>
    <x v="0"/>
    <x v="0"/>
    <x v="0"/>
    <x v="0"/>
    <x v="269"/>
    <n v="0"/>
    <n v="16.4100235657388"/>
    <n v="0"/>
    <n v="0"/>
    <n v="0"/>
    <n v="11.9720372584065"/>
    <n v="0"/>
    <n v="0"/>
    <n v="0"/>
    <n v="0"/>
  </r>
  <r>
    <n v="722"/>
    <n v="21"/>
    <n v="0.28814489571898999"/>
    <n v="3"/>
    <n v="6"/>
    <n v="7"/>
    <n v="5"/>
    <n v="0"/>
    <n v="0"/>
    <n v="0"/>
    <n v="0"/>
    <n v="0"/>
    <n v="3"/>
    <n v="5"/>
    <n v="4"/>
    <n v="2"/>
    <n v="2"/>
    <n v="2"/>
    <n v="0"/>
    <n v="2"/>
    <n v="0"/>
    <n v="0"/>
    <n v="0"/>
    <n v="0"/>
    <n v="0"/>
    <n v="9"/>
    <n v="5"/>
    <n v="1"/>
    <n v="15"/>
    <n v="18"/>
    <n v="21"/>
    <n v="22"/>
    <n v="20"/>
    <n v="11"/>
    <n v="2"/>
    <n v="1"/>
    <n v="14"/>
    <n v="17"/>
    <n v="20"/>
    <n v="21"/>
    <n v="19"/>
    <n v="2"/>
    <n v="0"/>
    <n v="1"/>
    <n v="1"/>
    <n v="0"/>
    <n v="6"/>
    <n v="0"/>
    <n v="1"/>
    <n v="5"/>
    <n v="0"/>
    <n v="2"/>
    <n v="1"/>
    <n v="1"/>
    <n v="1"/>
    <n v="1"/>
    <n v="2"/>
    <n v="0"/>
    <n v="0"/>
    <n v="2"/>
    <n v="0"/>
    <n v="0"/>
    <n v="3"/>
    <n v="2"/>
    <n v="0"/>
    <n v="2"/>
    <n v="0"/>
    <x v="468"/>
    <n v="30543.984956216202"/>
    <n v="2332.3850757485402"/>
    <n v="2546.86726007279"/>
    <n v="3194.1292372179701"/>
    <n v="2657.0623463673201"/>
    <n v="2744.6822569773899"/>
    <n v="3019.8624159272799"/>
    <n v="2627.9714201257102"/>
    <n v="2835.4765117033398"/>
    <n v="3092.0919393194699"/>
    <n v="3290.6995595980402"/>
    <n v="3658.0690057371999"/>
    <n v="3517.9432291506801"/>
    <n v="3100.1262713097599"/>
    <n v="2442.2057848619702"/>
    <n v="2265.7708919874699"/>
    <n v="1204.7420224367499"/>
    <n v="1205.2237794796999"/>
    <n v="1453.83407774945"/>
    <n v="64.726720933880003"/>
    <x v="468"/>
    <x v="0"/>
    <x v="0"/>
    <x v="0"/>
    <x v="0"/>
    <x v="0"/>
    <x v="270"/>
    <n v="19.026082101611401"/>
    <n v="14.1069763177022"/>
    <n v="6.46811297739153"/>
    <n v="6.0777350340798098"/>
    <n v="5.4673654238431899"/>
    <n v="0"/>
    <n v="6.4513501224420402"/>
    <n v="0"/>
    <n v="0"/>
    <n v="0"/>
  </r>
  <r>
    <n v="801"/>
    <n v="14"/>
    <n v="0.192096597145993"/>
    <n v="3"/>
    <n v="2"/>
    <n v="3"/>
    <n v="6"/>
    <n v="0"/>
    <n v="0"/>
    <n v="0"/>
    <n v="0"/>
    <n v="1"/>
    <n v="5"/>
    <n v="3"/>
    <n v="1"/>
    <n v="1"/>
    <n v="0"/>
    <n v="1"/>
    <n v="0"/>
    <n v="0"/>
    <n v="1"/>
    <n v="0"/>
    <n v="0"/>
    <n v="0"/>
    <n v="0"/>
    <n v="7"/>
    <n v="0"/>
    <n v="2"/>
    <n v="9"/>
    <n v="12"/>
    <n v="11"/>
    <n v="12"/>
    <n v="15"/>
    <n v="6"/>
    <n v="1"/>
    <n v="1"/>
    <n v="8"/>
    <n v="11"/>
    <n v="10"/>
    <n v="11"/>
    <n v="14"/>
    <n v="3"/>
    <n v="1"/>
    <n v="2"/>
    <n v="0"/>
    <n v="0"/>
    <n v="7"/>
    <n v="3"/>
    <n v="0"/>
    <n v="0"/>
    <n v="4"/>
    <n v="0"/>
    <n v="0"/>
    <n v="0"/>
    <n v="0"/>
    <n v="0"/>
    <n v="0"/>
    <n v="0"/>
    <n v="0"/>
    <n v="0"/>
    <n v="1"/>
    <n v="1"/>
    <n v="5"/>
    <n v="0"/>
    <n v="1"/>
    <n v="2"/>
    <n v="0"/>
    <x v="469"/>
    <n v="5856.6848530460402"/>
    <n v="331.06285644246901"/>
    <n v="612.91115516154503"/>
    <n v="317.297099275687"/>
    <n v="656.49685201177397"/>
    <n v="694.29731765348697"/>
    <n v="448.46749497926203"/>
    <n v="634.52836618087099"/>
    <n v="390.22523833499201"/>
    <n v="596.12322297523303"/>
    <n v="679.16221652964396"/>
    <n v="560.91754628786202"/>
    <n v="560.86537541351697"/>
    <n v="635.60122267940301"/>
    <n v="374.13639957150298"/>
    <n v="419.39536447172702"/>
    <n v="92.865946673519602"/>
    <n v="89.981697673229206"/>
    <n v="342.06593512694002"/>
    <n v="69.421600983813207"/>
    <x v="469"/>
    <x v="0"/>
    <x v="0"/>
    <x v="0"/>
    <x v="0"/>
    <x v="230"/>
    <x v="271"/>
    <n v="47.279210196016002"/>
    <n v="25.6262256195111"/>
    <n v="16.7750552479575"/>
    <n v="0"/>
    <n v="17.827932226723401"/>
    <n v="0"/>
    <n v="0"/>
    <n v="26.728220006000399"/>
    <n v="0"/>
    <n v="0"/>
  </r>
  <r>
    <n v="802"/>
    <n v="49"/>
    <n v="0.672338090010977"/>
    <n v="7"/>
    <n v="6"/>
    <n v="10"/>
    <n v="26"/>
    <n v="0"/>
    <n v="0"/>
    <n v="0"/>
    <n v="0"/>
    <n v="2"/>
    <n v="13"/>
    <n v="6"/>
    <n v="7"/>
    <n v="9"/>
    <n v="4"/>
    <n v="0"/>
    <n v="3"/>
    <n v="0"/>
    <n v="0"/>
    <n v="0"/>
    <n v="1"/>
    <n v="0"/>
    <n v="0"/>
    <n v="31"/>
    <n v="4"/>
    <n v="1"/>
    <n v="37"/>
    <n v="44"/>
    <n v="43"/>
    <n v="47"/>
    <n v="63"/>
    <n v="20"/>
    <n v="2"/>
    <n v="1"/>
    <n v="23"/>
    <n v="30"/>
    <n v="29"/>
    <n v="33"/>
    <n v="49"/>
    <n v="5"/>
    <n v="0"/>
    <n v="2"/>
    <n v="1"/>
    <n v="2"/>
    <n v="7"/>
    <n v="4"/>
    <n v="0"/>
    <n v="0"/>
    <n v="3"/>
    <n v="4"/>
    <n v="1"/>
    <n v="1"/>
    <n v="1"/>
    <n v="1"/>
    <n v="2"/>
    <n v="0"/>
    <n v="0"/>
    <n v="3"/>
    <n v="1"/>
    <n v="0"/>
    <n v="20"/>
    <n v="3"/>
    <n v="0"/>
    <n v="9"/>
    <n v="1"/>
    <x v="470"/>
    <n v="20408.116011936101"/>
    <n v="1502.01123541794"/>
    <n v="1609.04152629601"/>
    <n v="1811.23397900137"/>
    <n v="1445.60829703177"/>
    <n v="1760.5974113064699"/>
    <n v="2401.2408233136498"/>
    <n v="2185.2378949828699"/>
    <n v="1814.7097786225499"/>
    <n v="1976.7077098320101"/>
    <n v="2247.01225061072"/>
    <n v="2236.7464319370401"/>
    <n v="2301.8841058483499"/>
    <n v="2038.3713084507201"/>
    <n v="1623.7294438875899"/>
    <n v="1241.5554371108799"/>
    <n v="862.62104513136899"/>
    <n v="624.84734153443696"/>
    <n v="760.36717516492399"/>
    <n v="67.035986212547598"/>
    <x v="470"/>
    <x v="0"/>
    <x v="0"/>
    <x v="0"/>
    <x v="0"/>
    <x v="231"/>
    <x v="272"/>
    <n v="27.456964817311299"/>
    <n v="38.573661102511601"/>
    <n v="45.530251919566098"/>
    <n v="17.8014160755591"/>
    <n v="0"/>
    <n v="13.0328020962392"/>
    <n v="0"/>
    <n v="0"/>
    <n v="0"/>
    <n v="11.592575971152099"/>
  </r>
  <r>
    <n v="803"/>
    <n v="7"/>
    <n v="9.6048298572996696E-2"/>
    <n v="1"/>
    <n v="0"/>
    <n v="3"/>
    <n v="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5"/>
    <n v="0"/>
    <n v="0"/>
    <n v="5"/>
    <n v="6"/>
    <n v="5"/>
    <n v="8"/>
    <n v="8"/>
    <n v="5"/>
    <n v="0"/>
    <n v="0"/>
    <n v="5"/>
    <n v="6"/>
    <n v="5"/>
    <n v="8"/>
    <n v="8"/>
    <n v="1"/>
    <n v="1"/>
    <n v="0"/>
    <n v="0"/>
    <n v="0"/>
    <n v="2"/>
    <n v="1"/>
    <n v="0"/>
    <n v="0"/>
    <n v="1"/>
    <n v="0"/>
    <n v="0"/>
    <n v="0"/>
    <n v="0"/>
    <n v="0"/>
    <n v="0"/>
    <n v="0"/>
    <n v="0"/>
    <n v="1"/>
    <n v="0"/>
    <n v="0"/>
    <n v="3"/>
    <n v="0"/>
    <n v="0"/>
    <n v="2"/>
    <n v="0"/>
    <x v="471"/>
    <n v="6251.0360350369001"/>
    <n v="870.19595877205995"/>
    <n v="1089.08270775246"/>
    <n v="731.65025652044403"/>
    <n v="374.75001801311402"/>
    <n v="487.22374674145198"/>
    <n v="443.22460569317599"/>
    <n v="645.90151498827595"/>
    <n v="873.37380042298503"/>
    <n v="771.23563889229604"/>
    <n v="597.89302405190699"/>
    <n v="492.24682165122499"/>
    <n v="831.75097261028895"/>
    <n v="733.43589197217796"/>
    <n v="286.064648835767"/>
    <n v="506.176688502069"/>
    <n v="358.96911377098797"/>
    <n v="133.704028523738"/>
    <n v="155.01202784338901"/>
    <n v="60.210955352161697"/>
    <x v="471"/>
    <x v="0"/>
    <x v="0"/>
    <x v="0"/>
    <x v="0"/>
    <x v="0"/>
    <x v="1"/>
    <n v="0"/>
    <n v="11.449851134939999"/>
    <n v="0"/>
    <n v="50.176200077884701"/>
    <n v="0"/>
    <n v="0"/>
    <n v="0"/>
    <n v="0"/>
    <n v="0"/>
    <n v="0"/>
  </r>
  <r>
    <n v="804"/>
    <n v="5"/>
    <n v="6.8605927552140497E-2"/>
    <n v="1"/>
    <n v="0"/>
    <n v="4"/>
    <n v="0"/>
    <n v="0"/>
    <n v="0"/>
    <n v="0"/>
    <n v="0"/>
    <n v="1"/>
    <n v="0"/>
    <n v="0"/>
    <n v="2"/>
    <n v="0"/>
    <n v="0"/>
    <n v="0"/>
    <n v="2"/>
    <n v="0"/>
    <n v="0"/>
    <n v="0"/>
    <n v="0"/>
    <n v="0"/>
    <n v="0"/>
    <n v="1"/>
    <n v="0"/>
    <n v="0"/>
    <n v="2"/>
    <n v="3"/>
    <n v="2"/>
    <n v="6"/>
    <n v="2"/>
    <n v="3"/>
    <n v="1"/>
    <n v="0"/>
    <n v="5"/>
    <n v="6"/>
    <n v="5"/>
    <n v="9"/>
    <n v="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72"/>
    <n v="2909.2713525964"/>
    <n v="131.122071520666"/>
    <n v="184.34705401529899"/>
    <n v="240.558874203409"/>
    <n v="321.49503960529"/>
    <n v="273.85000257018498"/>
    <n v="163.87696891958501"/>
    <n v="181.517976246709"/>
    <n v="215.16716913416701"/>
    <n v="482.69519022676002"/>
    <n v="433.11086611121499"/>
    <n v="218.78091327062899"/>
    <n v="273.52995777942402"/>
    <n v="345.247268732441"/>
    <n v="233.842016073114"/>
    <n v="96.6164535921029"/>
    <n v="135.63571614869599"/>
    <n v="86.634967840522407"/>
    <n v="49.872193806580299"/>
    <n v="71.517757371553699"/>
    <x v="472"/>
    <x v="0"/>
    <x v="0"/>
    <x v="0"/>
    <x v="0"/>
    <x v="232"/>
    <x v="1"/>
    <n v="0"/>
    <n v="92.950983556088204"/>
    <n v="0"/>
    <n v="0"/>
    <n v="0"/>
    <n v="73.118133612728798"/>
    <n v="0"/>
    <n v="0"/>
    <n v="0"/>
    <n v="0"/>
  </r>
  <r>
    <n v="805"/>
    <n v="27"/>
    <n v="0.370472008781559"/>
    <n v="3"/>
    <n v="7"/>
    <n v="8"/>
    <n v="9"/>
    <n v="0"/>
    <n v="0"/>
    <n v="0"/>
    <n v="0"/>
    <n v="2"/>
    <n v="3"/>
    <n v="8"/>
    <n v="4"/>
    <n v="0"/>
    <n v="2"/>
    <n v="3"/>
    <n v="1"/>
    <n v="1"/>
    <n v="0"/>
    <n v="0"/>
    <n v="0"/>
    <n v="0"/>
    <n v="0"/>
    <n v="17"/>
    <n v="1"/>
    <n v="0"/>
    <n v="19"/>
    <n v="22"/>
    <n v="26"/>
    <n v="27"/>
    <n v="28"/>
    <n v="15"/>
    <n v="1"/>
    <n v="1"/>
    <n v="18"/>
    <n v="21"/>
    <n v="25"/>
    <n v="26"/>
    <n v="27"/>
    <n v="5"/>
    <n v="2"/>
    <n v="1"/>
    <n v="1"/>
    <n v="1"/>
    <n v="3"/>
    <n v="1"/>
    <n v="1"/>
    <n v="0"/>
    <n v="1"/>
    <n v="0"/>
    <n v="0"/>
    <n v="0"/>
    <n v="0"/>
    <n v="0"/>
    <n v="2"/>
    <n v="0"/>
    <n v="0"/>
    <n v="0"/>
    <n v="0"/>
    <n v="0"/>
    <n v="8"/>
    <n v="0"/>
    <n v="0"/>
    <n v="5"/>
    <n v="0"/>
    <x v="473"/>
    <n v="11395.3368299546"/>
    <n v="898.51222877928296"/>
    <n v="946.50306164529002"/>
    <n v="992.49916265945797"/>
    <n v="912.17952707092195"/>
    <n v="898.43147191365597"/>
    <n v="961.28058093307095"/>
    <n v="981.86715282161299"/>
    <n v="1140.79131937687"/>
    <n v="1052.9983046003299"/>
    <n v="1101.30522145805"/>
    <n v="1521.1991573437399"/>
    <n v="1613.09280035866"/>
    <n v="1212.1912940776399"/>
    <n v="884.417686135537"/>
    <n v="641.92668806700794"/>
    <n v="365.71926319397102"/>
    <n v="258.451715791997"/>
    <n v="136.61769575499201"/>
    <n v="68.979101922594396"/>
    <x v="473"/>
    <x v="0"/>
    <x v="0"/>
    <x v="0"/>
    <x v="0"/>
    <x v="233"/>
    <x v="273"/>
    <n v="81.477417561125506"/>
    <n v="35.063380410230501"/>
    <n v="0"/>
    <n v="18.1602698419258"/>
    <n v="19.721283603906802"/>
    <n v="6.1992713610627801"/>
    <n v="8.2495230322611999"/>
    <n v="0"/>
    <n v="0"/>
    <n v="0"/>
  </r>
  <r>
    <n v="806"/>
    <n v="17"/>
    <n v="0.23326015367727801"/>
    <n v="1"/>
    <n v="5"/>
    <n v="4"/>
    <n v="7"/>
    <n v="0"/>
    <n v="0"/>
    <n v="0"/>
    <n v="0"/>
    <n v="2"/>
    <n v="5"/>
    <n v="2"/>
    <n v="1"/>
    <n v="2"/>
    <n v="1"/>
    <n v="1"/>
    <n v="2"/>
    <n v="0"/>
    <n v="0"/>
    <n v="0"/>
    <n v="0"/>
    <n v="0"/>
    <n v="0"/>
    <n v="5"/>
    <n v="3"/>
    <n v="0"/>
    <n v="8"/>
    <n v="9"/>
    <n v="13"/>
    <n v="12"/>
    <n v="15"/>
    <n v="9"/>
    <n v="0"/>
    <n v="0"/>
    <n v="10"/>
    <n v="11"/>
    <n v="15"/>
    <n v="14"/>
    <n v="17"/>
    <n v="4"/>
    <n v="0"/>
    <n v="2"/>
    <n v="0"/>
    <n v="2"/>
    <n v="3"/>
    <n v="1"/>
    <n v="1"/>
    <n v="1"/>
    <n v="0"/>
    <n v="0"/>
    <n v="0"/>
    <n v="0"/>
    <n v="0"/>
    <n v="0"/>
    <n v="0"/>
    <n v="0"/>
    <n v="0"/>
    <n v="1"/>
    <n v="0"/>
    <n v="0"/>
    <n v="1"/>
    <n v="3"/>
    <n v="0"/>
    <n v="4"/>
    <n v="0"/>
    <x v="474"/>
    <n v="14416.3440197607"/>
    <n v="844.14399137212104"/>
    <n v="1049.5683498236299"/>
    <n v="1061.2804708593601"/>
    <n v="2588.8272933098901"/>
    <n v="3111.0818121346601"/>
    <n v="1535.9406119832499"/>
    <n v="982.48381143430697"/>
    <n v="1066.7083441314301"/>
    <n v="902.33374323147098"/>
    <n v="1028.44934405858"/>
    <n v="1108.2304646766599"/>
    <n v="1093.99347359801"/>
    <n v="998.29512120245704"/>
    <n v="940.30894813561804"/>
    <n v="569.46896699716899"/>
    <n v="342.76646944995599"/>
    <n v="271.34970992857899"/>
    <n v="222.64641285558599"/>
    <n v="73.113062688106993"/>
    <x v="474"/>
    <x v="0"/>
    <x v="0"/>
    <x v="0"/>
    <x v="0"/>
    <x v="234"/>
    <x v="274"/>
    <n v="20.3565695100894"/>
    <n v="9.3746337084693199"/>
    <n v="22.164747966063299"/>
    <n v="9.7233763216153193"/>
    <n v="9.0233938866836905"/>
    <n v="18.281644710568902"/>
    <n v="0"/>
    <n v="0"/>
    <n v="0"/>
    <n v="0"/>
  </r>
  <r>
    <n v="807"/>
    <n v="3"/>
    <n v="4.1163556531284298E-2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3"/>
    <n v="2"/>
    <n v="1"/>
    <n v="2"/>
    <n v="0"/>
    <n v="0"/>
    <n v="2"/>
    <n v="2"/>
    <n v="4"/>
    <n v="3"/>
    <n v="2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75"/>
    <n v="3095.6565011320299"/>
    <n v="203.687664446784"/>
    <n v="234.17372355810801"/>
    <n v="354.68453312638502"/>
    <n v="329.21631390430298"/>
    <n v="192.87343572823499"/>
    <n v="287.59909735373498"/>
    <n v="320.13981482527498"/>
    <n v="225.55668354073501"/>
    <n v="306.25919716689702"/>
    <n v="353.94165083063399"/>
    <n v="287.21828190359997"/>
    <n v="422.76553647041698"/>
    <n v="370.08648940820399"/>
    <n v="268.93557577873099"/>
    <n v="186.88943146380399"/>
    <n v="191.939600517743"/>
    <n v="100.158879807055"/>
    <n v="209.45202722668799"/>
    <n v="63.886218348847699"/>
    <x v="475"/>
    <x v="0"/>
    <x v="0"/>
    <x v="0"/>
    <x v="0"/>
    <x v="235"/>
    <x v="275"/>
    <n v="0"/>
    <n v="0"/>
    <n v="0"/>
    <n v="0"/>
    <n v="0"/>
    <n v="0"/>
    <n v="0"/>
    <n v="0"/>
    <n v="0"/>
    <n v="0"/>
  </r>
  <r>
    <n v="808"/>
    <n v="9"/>
    <n v="0.12349066959385301"/>
    <n v="2"/>
    <n v="2"/>
    <n v="2"/>
    <n v="3"/>
    <n v="0"/>
    <n v="0"/>
    <n v="0"/>
    <n v="1"/>
    <n v="0"/>
    <n v="2"/>
    <n v="0"/>
    <n v="2"/>
    <n v="1"/>
    <n v="2"/>
    <n v="1"/>
    <n v="0"/>
    <n v="0"/>
    <n v="0"/>
    <n v="0"/>
    <n v="0"/>
    <n v="0"/>
    <n v="0"/>
    <n v="5"/>
    <n v="1"/>
    <n v="0"/>
    <n v="6"/>
    <n v="8"/>
    <n v="8"/>
    <n v="8"/>
    <n v="9"/>
    <n v="4"/>
    <n v="1"/>
    <n v="1"/>
    <n v="6"/>
    <n v="8"/>
    <n v="8"/>
    <n v="8"/>
    <n v="9"/>
    <n v="2"/>
    <n v="2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2"/>
    <n v="1"/>
    <n v="0"/>
    <n v="1"/>
    <n v="1"/>
    <x v="476"/>
    <n v="8539.7538904616704"/>
    <n v="782.46319753132298"/>
    <n v="937.38934065707701"/>
    <n v="1207.31613853455"/>
    <n v="1081.53315514623"/>
    <n v="549.48058840304202"/>
    <n v="675.70736770040401"/>
    <n v="609.30946024321395"/>
    <n v="666.009861275145"/>
    <n v="956.77911638156399"/>
    <n v="1112.4643719171499"/>
    <n v="1016.82665447052"/>
    <n v="1077.1986431912001"/>
    <n v="794.44467173321095"/>
    <n v="469.38693418683101"/>
    <n v="383.20063840242602"/>
    <n v="164.94275578710901"/>
    <n v="152.800142174819"/>
    <n v="172.63040016959999"/>
    <n v="66.665352045217702"/>
    <x v="476"/>
    <x v="0"/>
    <x v="0"/>
    <x v="0"/>
    <x v="99"/>
    <x v="0"/>
    <x v="276"/>
    <n v="0"/>
    <n v="30.029585390384302"/>
    <n v="10.4517331417296"/>
    <n v="17.978103843032098"/>
    <n v="9.8345179643301002"/>
    <n v="0"/>
    <n v="0"/>
    <n v="0"/>
    <n v="0"/>
    <n v="0"/>
  </r>
  <r>
    <n v="809"/>
    <n v="7"/>
    <n v="9.6048298572996696E-2"/>
    <n v="1"/>
    <n v="3"/>
    <n v="3"/>
    <n v="0"/>
    <n v="0"/>
    <n v="0"/>
    <n v="0"/>
    <n v="0"/>
    <n v="1"/>
    <n v="0"/>
    <n v="0"/>
    <n v="2"/>
    <n v="0"/>
    <n v="2"/>
    <n v="0"/>
    <n v="1"/>
    <n v="0"/>
    <n v="0"/>
    <n v="0"/>
    <n v="0"/>
    <n v="0"/>
    <n v="0"/>
    <n v="5"/>
    <n v="0"/>
    <n v="0"/>
    <n v="5"/>
    <n v="6"/>
    <n v="8"/>
    <n v="8"/>
    <n v="5"/>
    <n v="6"/>
    <n v="0"/>
    <n v="0"/>
    <n v="6"/>
    <n v="7"/>
    <n v="9"/>
    <n v="9"/>
    <n v="6"/>
    <n v="1"/>
    <n v="0"/>
    <n v="1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x v="477"/>
    <n v="4137.29238482038"/>
    <n v="280.90295769729897"/>
    <n v="448.48479704069302"/>
    <n v="568.08147444864505"/>
    <n v="409.49606714219198"/>
    <n v="335.11615723791402"/>
    <n v="230.62019030817299"/>
    <n v="365.51943010867399"/>
    <n v="582.86047313522499"/>
    <n v="359.83721322403102"/>
    <n v="552.15222803611903"/>
    <n v="555.36661028011895"/>
    <n v="351.87549419087799"/>
    <n v="394.44852115705498"/>
    <n v="241.75719698383301"/>
    <n v="193.20329022164299"/>
    <n v="30.610636986080099"/>
    <n v="39.229698722332699"/>
    <n v="17.635085270753802"/>
    <n v="69.450314000974501"/>
    <x v="477"/>
    <x v="0"/>
    <x v="0"/>
    <x v="0"/>
    <x v="0"/>
    <x v="236"/>
    <x v="1"/>
    <n v="0"/>
    <n v="34.313529432557601"/>
    <n v="0"/>
    <n v="36.221894949397402"/>
    <n v="0"/>
    <n v="28.419143035222"/>
    <n v="0"/>
    <n v="0"/>
    <n v="0"/>
    <n v="0"/>
  </r>
  <r>
    <n v="810"/>
    <n v="19"/>
    <n v="0.26070252469813399"/>
    <n v="5"/>
    <n v="1"/>
    <n v="8"/>
    <n v="5"/>
    <n v="0"/>
    <n v="0"/>
    <n v="0"/>
    <n v="1"/>
    <n v="0"/>
    <n v="1"/>
    <n v="1"/>
    <n v="3"/>
    <n v="5"/>
    <n v="2"/>
    <n v="2"/>
    <n v="1"/>
    <n v="1"/>
    <n v="0"/>
    <n v="0"/>
    <n v="0"/>
    <n v="0"/>
    <n v="0"/>
    <n v="11"/>
    <n v="1"/>
    <n v="1"/>
    <n v="13"/>
    <n v="18"/>
    <n v="14"/>
    <n v="21"/>
    <n v="18"/>
    <n v="11"/>
    <n v="0"/>
    <n v="1"/>
    <n v="12"/>
    <n v="17"/>
    <n v="13"/>
    <n v="20"/>
    <n v="17"/>
    <n v="2"/>
    <n v="2"/>
    <n v="0"/>
    <n v="0"/>
    <n v="0"/>
    <n v="6"/>
    <n v="4"/>
    <n v="0"/>
    <n v="2"/>
    <n v="0"/>
    <n v="1"/>
    <n v="1"/>
    <n v="1"/>
    <n v="1"/>
    <n v="1"/>
    <n v="2"/>
    <n v="0"/>
    <n v="0"/>
    <n v="2"/>
    <n v="0"/>
    <n v="1"/>
    <n v="2"/>
    <n v="1"/>
    <n v="1"/>
    <n v="2"/>
    <n v="0"/>
    <x v="478"/>
    <n v="10310.8909143983"/>
    <n v="682.66044789245097"/>
    <n v="841.61012052588899"/>
    <n v="1144.32849152525"/>
    <n v="1142.88686396854"/>
    <n v="657.75599017942204"/>
    <n v="1082.7950564069399"/>
    <n v="918.62066309415002"/>
    <n v="878.67638942597205"/>
    <n v="829.91615751008101"/>
    <n v="1330.5450346620701"/>
    <n v="1395.6667338633999"/>
    <n v="1086.7131099384701"/>
    <n v="987.31491534928296"/>
    <n v="829.80188280353502"/>
    <n v="520.80883428684001"/>
    <n v="399.563233464512"/>
    <n v="295.52357064157297"/>
    <n v="255.12202300397701"/>
    <n v="67.478285710680595"/>
    <x v="478"/>
    <x v="0"/>
    <x v="0"/>
    <x v="0"/>
    <x v="100"/>
    <x v="0"/>
    <x v="277"/>
    <n v="10.8858862006407"/>
    <n v="34.142262567904702"/>
    <n v="60.247049714046099"/>
    <n v="15.031434095787301"/>
    <n v="14.330068572056"/>
    <n v="9.2020606989513603"/>
    <n v="10.1284806342283"/>
    <n v="0"/>
    <n v="0"/>
    <n v="0"/>
  </r>
  <r>
    <n v="811"/>
    <n v="49"/>
    <n v="0.672338090010977"/>
    <n v="5"/>
    <n v="10"/>
    <n v="16"/>
    <n v="18"/>
    <n v="0"/>
    <n v="0"/>
    <n v="0"/>
    <n v="3"/>
    <n v="4"/>
    <n v="7"/>
    <n v="8"/>
    <n v="5"/>
    <n v="3"/>
    <n v="3"/>
    <n v="1"/>
    <n v="7"/>
    <n v="2"/>
    <n v="1"/>
    <n v="0"/>
    <n v="0"/>
    <n v="0"/>
    <n v="0"/>
    <n v="23"/>
    <n v="2"/>
    <n v="1"/>
    <n v="27"/>
    <n v="32"/>
    <n v="37"/>
    <n v="43"/>
    <n v="45"/>
    <n v="30"/>
    <n v="2"/>
    <n v="1"/>
    <n v="33"/>
    <n v="38"/>
    <n v="43"/>
    <n v="49"/>
    <n v="51"/>
    <n v="7"/>
    <n v="1"/>
    <n v="1"/>
    <n v="4"/>
    <n v="1"/>
    <n v="10"/>
    <n v="2"/>
    <n v="1"/>
    <n v="6"/>
    <n v="1"/>
    <n v="3"/>
    <n v="2"/>
    <n v="2"/>
    <n v="2"/>
    <n v="2"/>
    <n v="0"/>
    <n v="0"/>
    <n v="0"/>
    <n v="5"/>
    <n v="0"/>
    <n v="0"/>
    <n v="12"/>
    <n v="1"/>
    <n v="0"/>
    <n v="8"/>
    <n v="1"/>
    <x v="479"/>
    <n v="23982.9171192098"/>
    <n v="1753.17627449922"/>
    <n v="2558.5352848390999"/>
    <n v="2658.7458607387998"/>
    <n v="2556.1101415056801"/>
    <n v="1806.65567687977"/>
    <n v="2268.60542994766"/>
    <n v="2008.6128352482699"/>
    <n v="2029.7999263500301"/>
    <n v="2666.5946453340998"/>
    <n v="2573.0055378810098"/>
    <n v="3220.5098744294501"/>
    <n v="2708.06873284319"/>
    <n v="2144.9543187906302"/>
    <n v="1862.1705727041001"/>
    <n v="1451.2942837687001"/>
    <n v="1172.4982211231099"/>
    <n v="536.84868020514102"/>
    <n v="745.42553388743204"/>
    <n v="65.310088319651896"/>
    <x v="479"/>
    <x v="0"/>
    <x v="0"/>
    <x v="0"/>
    <x v="101"/>
    <x v="237"/>
    <x v="278"/>
    <n v="39.828481923502103"/>
    <n v="24.632969659186902"/>
    <n v="11.250303848203099"/>
    <n v="11.6595162965356"/>
    <n v="3.1050983819050102"/>
    <n v="25.848679227025102"/>
    <n v="9.3242078979455396"/>
    <n v="5.3700773423128298"/>
    <n v="0"/>
    <n v="0"/>
  </r>
  <r>
    <n v="812"/>
    <n v="9"/>
    <n v="0.12349066959385301"/>
    <n v="2"/>
    <n v="1"/>
    <n v="4"/>
    <n v="2"/>
    <n v="0"/>
    <n v="0"/>
    <n v="0"/>
    <n v="0"/>
    <n v="0"/>
    <n v="1"/>
    <n v="2"/>
    <n v="0"/>
    <n v="3"/>
    <n v="1"/>
    <n v="1"/>
    <n v="1"/>
    <n v="0"/>
    <n v="0"/>
    <n v="0"/>
    <n v="0"/>
    <n v="0"/>
    <n v="0"/>
    <n v="5"/>
    <n v="0"/>
    <n v="0"/>
    <n v="5"/>
    <n v="7"/>
    <n v="6"/>
    <n v="9"/>
    <n v="7"/>
    <n v="6"/>
    <n v="0"/>
    <n v="1"/>
    <n v="7"/>
    <n v="9"/>
    <n v="8"/>
    <n v="11"/>
    <n v="9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2"/>
    <n v="0"/>
    <n v="0"/>
    <n v="2"/>
    <n v="0"/>
    <n v="0"/>
    <n v="1"/>
    <n v="0"/>
    <x v="480"/>
    <n v="2007.0566270689701"/>
    <n v="183.54400028699101"/>
    <n v="166.16628234230501"/>
    <n v="169.135309966759"/>
    <n v="203.36197451565201"/>
    <n v="205.517468034514"/>
    <n v="145.08631420555801"/>
    <n v="241.38741636075"/>
    <n v="270.72003030371798"/>
    <n v="101.217595274492"/>
    <n v="249.06212262525599"/>
    <n v="236.81067659558801"/>
    <n v="182.289011296209"/>
    <n v="171.60401785722999"/>
    <n v="103.27255547982701"/>
    <n v="119.545426596357"/>
    <n v="79.591755858764998"/>
    <n v="51.746580610846799"/>
    <n v="39.454740736225403"/>
    <n v="68.746274988440405"/>
    <x v="480"/>
    <x v="0"/>
    <x v="0"/>
    <x v="0"/>
    <x v="0"/>
    <x v="0"/>
    <x v="279"/>
    <n v="82.854360436545207"/>
    <n v="0"/>
    <n v="296.39115529906599"/>
    <n v="40.150625452775898"/>
    <n v="42.227825804819801"/>
    <n v="54.857941951040502"/>
    <n v="0"/>
    <n v="0"/>
    <n v="0"/>
    <n v="0"/>
  </r>
  <r>
    <n v="813"/>
    <n v="1"/>
    <n v="1.3721185510428099E-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81"/>
    <n v="1041.09459174977"/>
    <n v="46.675655411882303"/>
    <n v="103.120984797476"/>
    <n v="130.916821915659"/>
    <n v="88.995781117533596"/>
    <n v="59.670509012865097"/>
    <n v="105.180092935163"/>
    <n v="86.252987573168596"/>
    <n v="144.54016828560501"/>
    <n v="102.89567606897999"/>
    <n v="116.965540762977"/>
    <n v="84.581252337106704"/>
    <n v="100.113501025741"/>
    <n v="151.89908263063001"/>
    <n v="114.171361017376"/>
    <n v="30.277893219888401"/>
    <n v="37.111233546653303"/>
    <n v="45.8099955602924"/>
    <n v="26.823598427641301"/>
    <n v="66.059211989747993"/>
    <x v="481"/>
    <x v="0"/>
    <x v="0"/>
    <x v="0"/>
    <x v="0"/>
    <x v="0"/>
    <x v="1"/>
    <n v="0"/>
    <n v="0"/>
    <n v="0"/>
    <n v="85.495265825892602"/>
    <n v="0"/>
    <n v="0"/>
    <n v="0"/>
    <n v="0"/>
    <n v="0"/>
    <n v="0"/>
  </r>
  <r>
    <n v="814"/>
    <n v="19"/>
    <n v="0.26070252469813399"/>
    <n v="1"/>
    <n v="4"/>
    <n v="6"/>
    <n v="8"/>
    <n v="0"/>
    <n v="0"/>
    <n v="0"/>
    <n v="1"/>
    <n v="0"/>
    <n v="1"/>
    <n v="3"/>
    <n v="4"/>
    <n v="1"/>
    <n v="1"/>
    <n v="1"/>
    <n v="1"/>
    <n v="0"/>
    <n v="1"/>
    <n v="0"/>
    <n v="0"/>
    <n v="0"/>
    <n v="0"/>
    <n v="11"/>
    <n v="4"/>
    <n v="0"/>
    <n v="15"/>
    <n v="16"/>
    <n v="19"/>
    <n v="21"/>
    <n v="23"/>
    <n v="6"/>
    <n v="2"/>
    <n v="1"/>
    <n v="10"/>
    <n v="11"/>
    <n v="14"/>
    <n v="16"/>
    <n v="18"/>
    <n v="2"/>
    <n v="0"/>
    <n v="1"/>
    <n v="1"/>
    <n v="0"/>
    <n v="2"/>
    <n v="1"/>
    <n v="1"/>
    <n v="0"/>
    <n v="0"/>
    <n v="1"/>
    <n v="1"/>
    <n v="1"/>
    <n v="1"/>
    <n v="1"/>
    <n v="0"/>
    <n v="0"/>
    <n v="0"/>
    <n v="0"/>
    <n v="0"/>
    <n v="0"/>
    <n v="4"/>
    <n v="3"/>
    <n v="0"/>
    <n v="1"/>
    <n v="2"/>
    <x v="482"/>
    <n v="4409.6404969901996"/>
    <n v="312.66421012072198"/>
    <n v="137.67211361375701"/>
    <n v="162.54302268012199"/>
    <n v="655.63318998251202"/>
    <n v="379.71998152272499"/>
    <n v="164.52113490953801"/>
    <n v="310.04575403152302"/>
    <n v="521.754332065982"/>
    <n v="314.37460735030697"/>
    <n v="548.68933777291295"/>
    <n v="258.920645073331"/>
    <n v="615.50535483598503"/>
    <n v="640.476159445382"/>
    <n v="253.29179164373599"/>
    <n v="117.98213417141"/>
    <n v="194.89888447526999"/>
    <n v="157.09910085520701"/>
    <n v="98.910814001298306"/>
    <n v="75.446790410121395"/>
    <x v="482"/>
    <x v="0"/>
    <x v="0"/>
    <x v="0"/>
    <x v="102"/>
    <x v="0"/>
    <x v="280"/>
    <n v="96.7599123997352"/>
    <n v="76.6644329364984"/>
    <n v="31.8091848584228"/>
    <n v="18.225249356200798"/>
    <n v="38.621871952959999"/>
    <n v="16.2468123492845"/>
    <n v="0"/>
    <n v="39.4801581808279"/>
    <n v="0"/>
    <n v="0"/>
  </r>
  <r>
    <n v="815"/>
    <n v="15"/>
    <n v="0.205817782656422"/>
    <n v="3"/>
    <n v="4"/>
    <n v="3"/>
    <n v="5"/>
    <n v="0"/>
    <n v="0"/>
    <n v="0"/>
    <n v="0"/>
    <n v="1"/>
    <n v="3"/>
    <n v="2"/>
    <n v="3"/>
    <n v="2"/>
    <n v="0"/>
    <n v="3"/>
    <n v="0"/>
    <n v="0"/>
    <n v="0"/>
    <n v="0"/>
    <n v="0"/>
    <n v="0"/>
    <n v="0"/>
    <n v="10"/>
    <n v="1"/>
    <n v="0"/>
    <n v="11"/>
    <n v="14"/>
    <n v="15"/>
    <n v="14"/>
    <n v="16"/>
    <n v="7"/>
    <n v="1"/>
    <n v="1"/>
    <n v="9"/>
    <n v="12"/>
    <n v="13"/>
    <n v="12"/>
    <n v="14"/>
    <n v="2"/>
    <n v="0"/>
    <n v="1"/>
    <n v="1"/>
    <n v="0"/>
    <n v="5"/>
    <n v="2"/>
    <n v="2"/>
    <n v="1"/>
    <n v="0"/>
    <n v="0"/>
    <n v="0"/>
    <n v="0"/>
    <n v="0"/>
    <n v="0"/>
    <n v="2"/>
    <n v="0"/>
    <n v="0"/>
    <n v="2"/>
    <n v="0"/>
    <n v="0"/>
    <n v="4"/>
    <n v="1"/>
    <n v="0"/>
    <n v="2"/>
    <n v="1"/>
    <x v="483"/>
    <n v="5768.5681960663396"/>
    <n v="385.27132635017898"/>
    <n v="466.67871925106698"/>
    <n v="588.96962735598504"/>
    <n v="570.54018938659101"/>
    <n v="714.88705812160504"/>
    <n v="455.46887296550102"/>
    <n v="432.31596710209499"/>
    <n v="398.953625474999"/>
    <n v="643.337437876683"/>
    <n v="487.77014892394101"/>
    <n v="601.71176214884304"/>
    <n v="756.71828488951803"/>
    <n v="706.86484917656503"/>
    <n v="391.81789593574899"/>
    <n v="463.76532619210099"/>
    <n v="162.69599319508501"/>
    <n v="88.819265503971096"/>
    <n v="329.66238744396099"/>
    <n v="66.717583212525398"/>
    <x v="483"/>
    <x v="0"/>
    <x v="0"/>
    <x v="0"/>
    <x v="0"/>
    <x v="238"/>
    <x v="281"/>
    <n v="46.262459686752301"/>
    <n v="75.196709803756406"/>
    <n v="31.087884557145401"/>
    <n v="0"/>
    <n v="49.857758958979801"/>
    <n v="0"/>
    <n v="0"/>
    <n v="0"/>
    <n v="0"/>
    <n v="0"/>
  </r>
  <r>
    <n v="816"/>
    <n v="3"/>
    <n v="4.1163556531284298E-2"/>
    <n v="1"/>
    <n v="1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1"/>
    <n v="0"/>
    <n v="0"/>
    <n v="1"/>
    <n v="2"/>
    <n v="2"/>
    <n v="1"/>
    <n v="2"/>
    <n v="1"/>
    <n v="0"/>
    <n v="0"/>
    <n v="1"/>
    <n v="2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x v="484"/>
    <n v="2068.4176318477998"/>
    <n v="183.02691232835599"/>
    <n v="256.77239994397502"/>
    <n v="345.50624427675098"/>
    <n v="209.15733272967699"/>
    <n v="178.64758437531799"/>
    <n v="154.394715843792"/>
    <n v="198.11195220654901"/>
    <n v="222.82016579872899"/>
    <n v="178.35012816353799"/>
    <n v="234.005497335461"/>
    <n v="271.10092090999399"/>
    <n v="255.748608988086"/>
    <n v="166.08072549665599"/>
    <n v="170.13974811821899"/>
    <n v="67.586168434814795"/>
    <n v="65.824788114711197"/>
    <n v="35.249208935593202"/>
    <n v="33.831943862901497"/>
    <n v="64.110043762851006"/>
    <x v="484"/>
    <x v="0"/>
    <x v="0"/>
    <x v="0"/>
    <x v="0"/>
    <x v="0"/>
    <x v="282"/>
    <n v="50.4765103196506"/>
    <n v="0"/>
    <n v="56.069485920584903"/>
    <n v="0"/>
    <n v="0"/>
    <n v="0"/>
    <n v="0"/>
    <n v="0"/>
    <n v="0"/>
    <n v="0"/>
  </r>
  <r>
    <n v="817"/>
    <n v="3"/>
    <n v="4.1163556531284298E-2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2"/>
    <n v="2"/>
    <n v="4"/>
    <n v="3"/>
    <n v="2"/>
    <n v="0"/>
    <n v="0"/>
    <n v="2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85"/>
    <n v="1766.4933439521999"/>
    <n v="162.02030555940601"/>
    <n v="181.13930412642799"/>
    <n v="195.60632539816001"/>
    <n v="223.32690940417601"/>
    <n v="93.457008061864599"/>
    <n v="145.761911090843"/>
    <n v="197.33853817413299"/>
    <n v="164.11425055103001"/>
    <n v="249.147790476491"/>
    <n v="185.90542678906399"/>
    <n v="298.617678181109"/>
    <n v="102.576184613287"/>
    <n v="106.247646610202"/>
    <n v="91.603830171976895"/>
    <n v="34.920284480115598"/>
    <n v="27.824102228501499"/>
    <n v="65.260705482853595"/>
    <n v="42.6156356808347"/>
    <n v="68.802510786626996"/>
    <x v="485"/>
    <x v="0"/>
    <x v="0"/>
    <x v="0"/>
    <x v="0"/>
    <x v="0"/>
    <x v="1"/>
    <n v="0"/>
    <n v="0"/>
    <n v="0"/>
    <n v="53.7907912249728"/>
    <n v="0"/>
    <n v="0"/>
    <n v="0"/>
    <n v="0"/>
    <n v="0"/>
    <n v="0"/>
  </r>
  <r>
    <n v="818"/>
    <n v="59"/>
    <n v="0.80954994511525802"/>
    <n v="10"/>
    <n v="10"/>
    <n v="11"/>
    <n v="28"/>
    <n v="0"/>
    <n v="0"/>
    <n v="0"/>
    <n v="2"/>
    <n v="6"/>
    <n v="10"/>
    <n v="12"/>
    <n v="6"/>
    <n v="2"/>
    <n v="2"/>
    <n v="3"/>
    <n v="1"/>
    <n v="0"/>
    <n v="0"/>
    <n v="0"/>
    <n v="0"/>
    <n v="0"/>
    <n v="0"/>
    <n v="39"/>
    <n v="3"/>
    <n v="2"/>
    <n v="46"/>
    <n v="56"/>
    <n v="56"/>
    <n v="57"/>
    <n v="74"/>
    <n v="34"/>
    <n v="1"/>
    <n v="2"/>
    <n v="37"/>
    <n v="47"/>
    <n v="47"/>
    <n v="48"/>
    <n v="65"/>
    <n v="6"/>
    <n v="1"/>
    <n v="3"/>
    <n v="0"/>
    <n v="2"/>
    <n v="8"/>
    <n v="3"/>
    <n v="1"/>
    <n v="2"/>
    <n v="2"/>
    <n v="3"/>
    <n v="1"/>
    <n v="1"/>
    <n v="1"/>
    <n v="1"/>
    <n v="3"/>
    <n v="1"/>
    <n v="0"/>
    <n v="5"/>
    <n v="0"/>
    <n v="0"/>
    <n v="23"/>
    <n v="1"/>
    <n v="0"/>
    <n v="13"/>
    <n v="1"/>
    <x v="486"/>
    <n v="31232.380289353601"/>
    <n v="2496.1193162458098"/>
    <n v="2701.7591700462999"/>
    <n v="3196.0389202248298"/>
    <n v="2716.31924327151"/>
    <n v="3222.9131330891801"/>
    <n v="3059.3156377915202"/>
    <n v="2834.1540242385399"/>
    <n v="2542.3045842573802"/>
    <n v="2752.0712845031799"/>
    <n v="3485.6380752630098"/>
    <n v="3861.84719066343"/>
    <n v="3432.1650025254798"/>
    <n v="3325.6521137503601"/>
    <n v="3130.3548736706898"/>
    <n v="1620.3890626888899"/>
    <n v="1315.90845540909"/>
    <n v="992.72064935733204"/>
    <n v="987.307032247709"/>
    <n v="65.513802054762493"/>
    <x v="486"/>
    <x v="0"/>
    <x v="0"/>
    <x v="0"/>
    <x v="103"/>
    <x v="239"/>
    <x v="283"/>
    <n v="42.340676961704901"/>
    <n v="23.600633996231501"/>
    <n v="7.2672536182544798"/>
    <n v="5.7378303679709797"/>
    <n v="7.7683032287060199"/>
    <n v="2.9136128340687999"/>
    <n v="0"/>
    <n v="0"/>
    <n v="0"/>
    <n v="0"/>
  </r>
  <r>
    <n v="820"/>
    <n v="34"/>
    <n v="0.46652030735455502"/>
    <n v="7"/>
    <n v="5"/>
    <n v="13"/>
    <n v="9"/>
    <n v="0"/>
    <n v="0"/>
    <n v="0"/>
    <n v="0"/>
    <n v="2"/>
    <n v="3"/>
    <n v="3"/>
    <n v="7"/>
    <n v="3"/>
    <n v="5"/>
    <n v="2"/>
    <n v="1"/>
    <n v="2"/>
    <n v="0"/>
    <n v="0"/>
    <n v="0"/>
    <n v="0"/>
    <n v="0"/>
    <n v="22"/>
    <n v="0"/>
    <n v="0"/>
    <n v="22"/>
    <n v="29"/>
    <n v="27"/>
    <n v="35"/>
    <n v="31"/>
    <n v="21"/>
    <n v="1"/>
    <n v="0"/>
    <n v="22"/>
    <n v="29"/>
    <n v="27"/>
    <n v="35"/>
    <n v="31"/>
    <n v="10"/>
    <n v="3"/>
    <n v="1"/>
    <n v="3"/>
    <n v="3"/>
    <n v="6"/>
    <n v="2"/>
    <n v="0"/>
    <n v="4"/>
    <n v="0"/>
    <n v="3"/>
    <n v="0"/>
    <n v="0"/>
    <n v="0"/>
    <n v="0"/>
    <n v="3"/>
    <n v="0"/>
    <n v="0"/>
    <n v="3"/>
    <n v="0"/>
    <n v="0"/>
    <n v="8"/>
    <n v="0"/>
    <n v="0"/>
    <n v="4"/>
    <n v="0"/>
    <x v="487"/>
    <n v="13984.7108196811"/>
    <n v="1133.50780664732"/>
    <n v="1326.6994656737099"/>
    <n v="1062.20052564051"/>
    <n v="1045.10146965029"/>
    <n v="1452.7091767069101"/>
    <n v="1464.4083025274699"/>
    <n v="1290.46488730127"/>
    <n v="1209.5816365293799"/>
    <n v="1376.1769989662801"/>
    <n v="1346.80527578756"/>
    <n v="1588.8079213803801"/>
    <n v="1506.7469069957999"/>
    <n v="1703.90824383578"/>
    <n v="1589.9810982224101"/>
    <n v="808.61785816889198"/>
    <n v="558.039209193646"/>
    <n v="293.84396863104803"/>
    <n v="517.50082701713995"/>
    <n v="65.732756987476094"/>
    <x v="487"/>
    <x v="0"/>
    <x v="0"/>
    <x v="0"/>
    <x v="0"/>
    <x v="240"/>
    <x v="284"/>
    <n v="23.2474360947074"/>
    <n v="57.871248939301999"/>
    <n v="21.799521444214399"/>
    <n v="37.124891696583198"/>
    <n v="12.5880540566689"/>
    <n v="6.6368146857114301"/>
    <n v="11.7377212489897"/>
    <n v="0"/>
    <n v="0"/>
    <n v="0"/>
  </r>
  <r>
    <n v="821"/>
    <n v="12"/>
    <n v="0.164654226125137"/>
    <n v="1"/>
    <n v="1"/>
    <n v="5"/>
    <n v="5"/>
    <n v="0"/>
    <n v="0"/>
    <n v="0"/>
    <n v="0"/>
    <n v="2"/>
    <n v="1"/>
    <n v="1"/>
    <n v="2"/>
    <n v="0"/>
    <n v="1"/>
    <n v="0"/>
    <n v="1"/>
    <n v="1"/>
    <n v="0"/>
    <n v="0"/>
    <n v="0"/>
    <n v="0"/>
    <n v="0"/>
    <n v="9"/>
    <n v="1"/>
    <n v="1"/>
    <n v="11"/>
    <n v="12"/>
    <n v="12"/>
    <n v="16"/>
    <n v="16"/>
    <n v="5"/>
    <n v="1"/>
    <n v="1"/>
    <n v="7"/>
    <n v="8"/>
    <n v="8"/>
    <n v="12"/>
    <n v="12"/>
    <n v="1"/>
    <n v="0"/>
    <n v="0"/>
    <n v="0"/>
    <n v="1"/>
    <n v="2"/>
    <n v="1"/>
    <n v="0"/>
    <n v="1"/>
    <n v="0"/>
    <n v="1"/>
    <n v="0"/>
    <n v="0"/>
    <n v="0"/>
    <n v="0"/>
    <n v="0"/>
    <n v="0"/>
    <n v="1"/>
    <n v="0"/>
    <n v="0"/>
    <n v="0"/>
    <n v="5"/>
    <n v="0"/>
    <n v="0"/>
    <n v="3"/>
    <n v="0"/>
    <x v="488"/>
    <n v="2833.8349808174798"/>
    <n v="192.312979010226"/>
    <n v="418.35222394422902"/>
    <n v="236.03422505068099"/>
    <n v="214.24470268294101"/>
    <n v="245.519527059377"/>
    <n v="266.51674223123098"/>
    <n v="356.21657387635003"/>
    <n v="311.43365712003703"/>
    <n v="256.54988075736497"/>
    <n v="294.96511593596102"/>
    <n v="352.17499909564299"/>
    <n v="337.581601133248"/>
    <n v="198.63218092532699"/>
    <n v="163.38417604826699"/>
    <n v="150.16676924302001"/>
    <n v="93.338560033148596"/>
    <n v="67.431490324151099"/>
    <n v="42.738465904276097"/>
    <n v="67.510937654480401"/>
    <x v="488"/>
    <x v="0"/>
    <x v="0"/>
    <x v="0"/>
    <x v="0"/>
    <x v="241"/>
    <x v="285"/>
    <n v="28.072809446174698"/>
    <n v="64.219134774798405"/>
    <n v="0"/>
    <n v="33.902314069474798"/>
    <n v="0"/>
    <n v="29.6224674758055"/>
    <n v="50.344309534412098"/>
    <n v="0"/>
    <n v="0"/>
    <n v="0"/>
  </r>
  <r>
    <n v="822"/>
    <n v="20"/>
    <n v="0.27442371020856199"/>
    <n v="8"/>
    <n v="3"/>
    <n v="4"/>
    <n v="5"/>
    <n v="0"/>
    <n v="0"/>
    <n v="0"/>
    <n v="0"/>
    <n v="1"/>
    <n v="0"/>
    <n v="3"/>
    <n v="3"/>
    <n v="2"/>
    <n v="1"/>
    <n v="2"/>
    <n v="0"/>
    <n v="3"/>
    <n v="0"/>
    <n v="0"/>
    <n v="0"/>
    <n v="0"/>
    <n v="0"/>
    <n v="9"/>
    <n v="1"/>
    <n v="0"/>
    <n v="10"/>
    <n v="18"/>
    <n v="13"/>
    <n v="14"/>
    <n v="15"/>
    <n v="10"/>
    <n v="1"/>
    <n v="1"/>
    <n v="12"/>
    <n v="20"/>
    <n v="15"/>
    <n v="16"/>
    <n v="17"/>
    <n v="2"/>
    <n v="2"/>
    <n v="0"/>
    <n v="0"/>
    <n v="0"/>
    <n v="4"/>
    <n v="3"/>
    <n v="0"/>
    <n v="0"/>
    <n v="1"/>
    <n v="3"/>
    <n v="0"/>
    <n v="0"/>
    <n v="0"/>
    <n v="0"/>
    <n v="1"/>
    <n v="0"/>
    <n v="0"/>
    <n v="4"/>
    <n v="0"/>
    <n v="0"/>
    <n v="5"/>
    <n v="0"/>
    <n v="0"/>
    <n v="2"/>
    <n v="0"/>
    <x v="489"/>
    <n v="6498.8837238876304"/>
    <n v="930.69248362076098"/>
    <n v="548.03054334355397"/>
    <n v="562.54592471656497"/>
    <n v="435.12387140645598"/>
    <n v="810.15202861859598"/>
    <n v="870.67346340815902"/>
    <n v="601.74402808393995"/>
    <n v="679.10248046130403"/>
    <n v="609.37757084495104"/>
    <n v="533.10497199799397"/>
    <n v="828.02884971215099"/>
    <n v="675.44930886099201"/>
    <n v="456.12715049309003"/>
    <n v="447.47227271706799"/>
    <n v="265.98443433728499"/>
    <n v="294.336508601861"/>
    <n v="195.48848454483601"/>
    <n v="240.986757933761"/>
    <n v="65.090240454201805"/>
    <x v="489"/>
    <x v="0"/>
    <x v="0"/>
    <x v="0"/>
    <x v="0"/>
    <x v="242"/>
    <x v="1"/>
    <n v="49.855085551119402"/>
    <n v="44.175954091084201"/>
    <n v="32.820374357179602"/>
    <n v="18.758031767217599"/>
    <n v="24.153747791459999"/>
    <n v="0"/>
    <n v="65.771134140050407"/>
    <n v="0"/>
    <n v="0"/>
    <n v="0"/>
  </r>
  <r>
    <n v="823"/>
    <n v="6"/>
    <n v="8.2327113062568597E-2"/>
    <n v="0"/>
    <n v="1"/>
    <n v="2"/>
    <n v="3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5"/>
    <n v="1"/>
    <n v="0"/>
    <n v="6"/>
    <n v="6"/>
    <n v="7"/>
    <n v="8"/>
    <n v="9"/>
    <n v="3"/>
    <n v="1"/>
    <n v="0"/>
    <n v="4"/>
    <n v="4"/>
    <n v="5"/>
    <n v="6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"/>
    <n v="0"/>
    <x v="490"/>
    <n v="2003.6128378707699"/>
    <n v="242.501548264485"/>
    <n v="138.760788757499"/>
    <n v="163.50616111913899"/>
    <n v="149.60267161348401"/>
    <n v="114.263966009024"/>
    <n v="207.10499642925899"/>
    <n v="144.70955481588999"/>
    <n v="223.09755264625201"/>
    <n v="216.56696539446901"/>
    <n v="277.24250733663899"/>
    <n v="218.98470565744199"/>
    <n v="186.23484028452299"/>
    <n v="265.80507768378999"/>
    <n v="165.827075344707"/>
    <n v="153.46903125577899"/>
    <n v="52.434858944776103"/>
    <n v="61.639984720523103"/>
    <n v="58.502956193049997"/>
    <n v="65.902783749251697"/>
    <x v="490"/>
    <x v="0"/>
    <x v="0"/>
    <x v="0"/>
    <x v="0"/>
    <x v="0"/>
    <x v="286"/>
    <n v="138.20787456257099"/>
    <n v="44.8234410525166"/>
    <n v="0"/>
    <n v="0"/>
    <n v="0"/>
    <n v="0"/>
    <n v="0"/>
    <n v="0"/>
    <n v="0"/>
    <n v="0"/>
  </r>
  <r>
    <n v="824"/>
    <n v="4"/>
    <n v="5.4884742041712398E-2"/>
    <n v="0"/>
    <n v="1"/>
    <n v="0"/>
    <n v="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3"/>
    <n v="0"/>
    <n v="0"/>
    <n v="4"/>
    <n v="4"/>
    <n v="5"/>
    <n v="4"/>
    <n v="7"/>
    <n v="2"/>
    <n v="0"/>
    <n v="0"/>
    <n v="3"/>
    <n v="3"/>
    <n v="4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491"/>
    <n v="8170.5223351762097"/>
    <n v="891.06038075860999"/>
    <n v="1196.3045362596299"/>
    <n v="900.01297928669896"/>
    <n v="954.01569902178403"/>
    <n v="533.52547959868798"/>
    <n v="500.17506466657602"/>
    <n v="687.520979684194"/>
    <n v="992.25661318303003"/>
    <n v="1076.2335326704299"/>
    <n v="1048.4170495794301"/>
    <n v="1152.11886972145"/>
    <n v="734.22532935543097"/>
    <n v="492.033717695186"/>
    <n v="637.130893526725"/>
    <n v="304.13695367007199"/>
    <n v="147.08377787415299"/>
    <n v="66.401524444668297"/>
    <n v="126.958834526453"/>
    <n v="65.6814874420308"/>
    <x v="491"/>
    <x v="0"/>
    <x v="0"/>
    <x v="0"/>
    <x v="0"/>
    <x v="0"/>
    <x v="1"/>
    <n v="0"/>
    <n v="0"/>
    <n v="9.2916636551801801"/>
    <n v="19.076378057780499"/>
    <n v="0"/>
    <n v="0"/>
    <n v="0"/>
    <n v="0"/>
    <n v="0"/>
    <n v="0"/>
  </r>
  <r>
    <n v="901"/>
    <n v="67"/>
    <n v="0.91931942919868304"/>
    <n v="15"/>
    <n v="9"/>
    <n v="18"/>
    <n v="25"/>
    <n v="0"/>
    <n v="0"/>
    <n v="0"/>
    <n v="2"/>
    <n v="2"/>
    <n v="9"/>
    <n v="6"/>
    <n v="4"/>
    <n v="6"/>
    <n v="7"/>
    <n v="6"/>
    <n v="7"/>
    <n v="1"/>
    <n v="1"/>
    <n v="0"/>
    <n v="0"/>
    <n v="0"/>
    <n v="0"/>
    <n v="24"/>
    <n v="0"/>
    <n v="5"/>
    <n v="31"/>
    <n v="46"/>
    <n v="40"/>
    <n v="49"/>
    <n v="56"/>
    <n v="34"/>
    <n v="1"/>
    <n v="5"/>
    <n v="42"/>
    <n v="57"/>
    <n v="51"/>
    <n v="60"/>
    <n v="67"/>
    <n v="15"/>
    <n v="8"/>
    <n v="1"/>
    <n v="4"/>
    <n v="2"/>
    <n v="15"/>
    <n v="3"/>
    <n v="1"/>
    <n v="7"/>
    <n v="4"/>
    <n v="4"/>
    <n v="1"/>
    <n v="1"/>
    <n v="1"/>
    <n v="1"/>
    <n v="0"/>
    <n v="0"/>
    <n v="0"/>
    <n v="9"/>
    <n v="0"/>
    <n v="2"/>
    <n v="17"/>
    <n v="0"/>
    <n v="3"/>
    <n v="12"/>
    <n v="0"/>
    <x v="492"/>
    <n v="39426.5749732439"/>
    <n v="3880.9071842206399"/>
    <n v="3680.0104029415302"/>
    <n v="3809.2115712888299"/>
    <n v="3497.5897683068201"/>
    <n v="3111.88775400537"/>
    <n v="4090.0341706744898"/>
    <n v="4580.8949886018599"/>
    <n v="4606.0668652646"/>
    <n v="4092.9354640975098"/>
    <n v="4154.6931276822797"/>
    <n v="3590.41091744904"/>
    <n v="3619.7964203576898"/>
    <n v="4082.2654968042498"/>
    <n v="3034.96139325592"/>
    <n v="1788.85201119465"/>
    <n v="1578.0059251816399"/>
    <n v="938.62837714197894"/>
    <n v="1034.7575454830201"/>
    <n v="66.630560655757193"/>
    <x v="492"/>
    <x v="0"/>
    <x v="0"/>
    <x v="0"/>
    <x v="104"/>
    <x v="243"/>
    <x v="287"/>
    <n v="13.097877194149101"/>
    <n v="8.6841987253048991"/>
    <n v="14.659405340325799"/>
    <n v="16.848416441059701"/>
    <n v="16.7111791322843"/>
    <n v="19.338104100639701"/>
    <n v="2.4496201944308602"/>
    <n v="3.29493482922758"/>
    <n v="0"/>
    <n v="0"/>
  </r>
  <r>
    <n v="902"/>
    <n v="2"/>
    <n v="2.7442371020856199E-2"/>
    <n v="0"/>
    <n v="1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93"/>
    <n v="1818.5104081382001"/>
    <n v="143.359142639081"/>
    <n v="138.51137904798301"/>
    <n v="142.713769096915"/>
    <n v="197.20463827470701"/>
    <n v="149.55608033594501"/>
    <n v="215.47229432578101"/>
    <n v="274.28132398164797"/>
    <n v="193.955794393258"/>
    <n v="124.777104805424"/>
    <n v="122.93691428241399"/>
    <n v="213.53773374853299"/>
    <n v="222.38510730505601"/>
    <n v="104.403416685431"/>
    <n v="61.935604170855598"/>
    <n v="63.657049155852"/>
    <n v="79.408986338252703"/>
    <n v="16.338387172124399"/>
    <n v="20.806068266390099"/>
    <n v="73.172402952252"/>
    <x v="493"/>
    <x v="0"/>
    <x v="0"/>
    <x v="0"/>
    <x v="0"/>
    <x v="0"/>
    <x v="1"/>
    <n v="0"/>
    <n v="0"/>
    <n v="0"/>
    <n v="81.342532943585397"/>
    <n v="0"/>
    <n v="0"/>
    <n v="95.782305957765203"/>
    <n v="0"/>
    <n v="0"/>
    <n v="0"/>
  </r>
  <r>
    <n v="903"/>
    <n v="4"/>
    <n v="5.4884742041712398E-2"/>
    <n v="0"/>
    <n v="1"/>
    <n v="1"/>
    <n v="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1"/>
    <n v="0"/>
    <n v="2"/>
    <n v="3"/>
    <n v="3"/>
    <n v="4"/>
    <n v="4"/>
    <n v="5"/>
    <n v="1"/>
    <n v="0"/>
    <n v="3"/>
    <n v="4"/>
    <n v="4"/>
    <n v="5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x v="494"/>
    <n v="8145.3559857281798"/>
    <n v="601.58415236634698"/>
    <n v="544.44907629638203"/>
    <n v="480.26560531274799"/>
    <n v="632.63210210825798"/>
    <n v="752.08828708671797"/>
    <n v="843.78663004295697"/>
    <n v="1355.64601785068"/>
    <n v="836.12205542476897"/>
    <n v="638.15526037634902"/>
    <n v="855.52170546784703"/>
    <n v="858.21704662332104"/>
    <n v="625.54043632554601"/>
    <n v="747.64644442173096"/>
    <n v="512.20687520723698"/>
    <n v="395.305405319447"/>
    <n v="281.87506153086298"/>
    <n v="147.28878846040101"/>
    <n v="200.47867935625499"/>
    <n v="72.0266434092607"/>
    <x v="494"/>
    <x v="0"/>
    <x v="0"/>
    <x v="0"/>
    <x v="0"/>
    <x v="0"/>
    <x v="288"/>
    <n v="0"/>
    <n v="35.879929019166099"/>
    <n v="0"/>
    <n v="0"/>
    <n v="0"/>
    <n v="0"/>
    <n v="0"/>
    <n v="0"/>
    <n v="0"/>
    <n v="0"/>
  </r>
  <r>
    <n v="904"/>
    <n v="8"/>
    <n v="0.109769484083425"/>
    <n v="1"/>
    <n v="4"/>
    <n v="2"/>
    <n v="1"/>
    <n v="0"/>
    <n v="0"/>
    <n v="0"/>
    <n v="0"/>
    <n v="3"/>
    <n v="0"/>
    <n v="1"/>
    <n v="0"/>
    <n v="0"/>
    <n v="1"/>
    <n v="0"/>
    <n v="0"/>
    <n v="1"/>
    <n v="0"/>
    <n v="0"/>
    <n v="0"/>
    <n v="0"/>
    <n v="0"/>
    <n v="1"/>
    <n v="0"/>
    <n v="1"/>
    <n v="2"/>
    <n v="3"/>
    <n v="6"/>
    <n v="4"/>
    <n v="3"/>
    <n v="3"/>
    <n v="0"/>
    <n v="2"/>
    <n v="6"/>
    <n v="7"/>
    <n v="10"/>
    <n v="8"/>
    <n v="7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x v="495"/>
    <n v="11573.8577241822"/>
    <n v="1140.98134964015"/>
    <n v="894.15159918537097"/>
    <n v="1040.5772361080899"/>
    <n v="632.85290586307406"/>
    <n v="1200.1934718979701"/>
    <n v="1933.70586244114"/>
    <n v="1685.0788172272401"/>
    <n v="1452.11800328972"/>
    <n v="1126.5769355400801"/>
    <n v="989.32336694221101"/>
    <n v="1072.5404467083099"/>
    <n v="814.04903303614105"/>
    <n v="667.41888123633396"/>
    <n v="460.58359687191302"/>
    <n v="443.07542231033602"/>
    <n v="253.53856611114199"/>
    <n v="145.45085493606899"/>
    <n v="194.08093373890301"/>
    <n v="71.681188084575098"/>
    <x v="495"/>
    <x v="0"/>
    <x v="0"/>
    <x v="0"/>
    <x v="0"/>
    <x v="244"/>
    <x v="1"/>
    <n v="5.9344405126727402"/>
    <n v="0"/>
    <n v="0"/>
    <n v="10.1079185371997"/>
    <n v="0"/>
    <n v="0"/>
    <n v="14.9830942473127"/>
    <n v="0"/>
    <n v="0"/>
    <n v="0"/>
  </r>
  <r>
    <n v="905"/>
    <n v="29"/>
    <n v="0.39791437980241501"/>
    <n v="3"/>
    <n v="8"/>
    <n v="8"/>
    <n v="10"/>
    <n v="0"/>
    <n v="0"/>
    <n v="0"/>
    <n v="0"/>
    <n v="2"/>
    <n v="2"/>
    <n v="3"/>
    <n v="4"/>
    <n v="1"/>
    <n v="2"/>
    <n v="2"/>
    <n v="6"/>
    <n v="0"/>
    <n v="1"/>
    <n v="0"/>
    <n v="0"/>
    <n v="0"/>
    <n v="0"/>
    <n v="14"/>
    <n v="0"/>
    <n v="4"/>
    <n v="18"/>
    <n v="21"/>
    <n v="26"/>
    <n v="26"/>
    <n v="28"/>
    <n v="12"/>
    <n v="1"/>
    <n v="6"/>
    <n v="19"/>
    <n v="22"/>
    <n v="27"/>
    <n v="27"/>
    <n v="29"/>
    <n v="6"/>
    <n v="1"/>
    <n v="1"/>
    <n v="3"/>
    <n v="1"/>
    <n v="7"/>
    <n v="0"/>
    <n v="4"/>
    <n v="2"/>
    <n v="1"/>
    <n v="0"/>
    <n v="0"/>
    <n v="0"/>
    <n v="0"/>
    <n v="0"/>
    <n v="2"/>
    <n v="0"/>
    <n v="0"/>
    <n v="1"/>
    <n v="0"/>
    <n v="1"/>
    <n v="7"/>
    <n v="0"/>
    <n v="1"/>
    <n v="4"/>
    <n v="1"/>
    <x v="496"/>
    <n v="42676.216752072098"/>
    <n v="3672.2609184896801"/>
    <n v="1750.1777592813701"/>
    <n v="1279.94686015606"/>
    <n v="1612.6320069020801"/>
    <n v="3695.0225866740202"/>
    <n v="10584.5614456352"/>
    <n v="8940.0649069778592"/>
    <n v="6022.5418526740996"/>
    <n v="3560.4684606911601"/>
    <n v="2744.4283691031101"/>
    <n v="1859.37938608897"/>
    <n v="2108.13563314466"/>
    <n v="1548.9821041809701"/>
    <n v="899.41430147764595"/>
    <n v="854.40247655560802"/>
    <n v="557.19524727540204"/>
    <n v="644.27744320798899"/>
    <n v="446.29115732992102"/>
    <n v="80.856515446557395"/>
    <x v="496"/>
    <x v="0"/>
    <x v="0"/>
    <x v="0"/>
    <x v="0"/>
    <x v="245"/>
    <x v="289"/>
    <n v="3.3556803347797302"/>
    <n v="6.64171391058734"/>
    <n v="2.8086191776176501"/>
    <n v="7.2874920785548101"/>
    <n v="10.756277147972501"/>
    <n v="28.461166851251999"/>
    <n v="0"/>
    <n v="11.1183466657924"/>
    <n v="0"/>
    <n v="0"/>
  </r>
  <r>
    <n v="906"/>
    <n v="163"/>
    <n v="2.2365532381997801"/>
    <n v="21"/>
    <n v="38"/>
    <n v="47"/>
    <n v="57"/>
    <n v="0"/>
    <n v="0"/>
    <n v="1"/>
    <n v="0"/>
    <n v="3"/>
    <n v="10"/>
    <n v="11"/>
    <n v="19"/>
    <n v="16"/>
    <n v="20"/>
    <n v="23"/>
    <n v="14"/>
    <n v="8"/>
    <n v="2"/>
    <n v="2"/>
    <n v="0"/>
    <n v="0"/>
    <n v="0"/>
    <n v="28"/>
    <n v="34"/>
    <n v="25"/>
    <n v="91"/>
    <n v="112"/>
    <n v="129"/>
    <n v="138"/>
    <n v="148"/>
    <n v="36"/>
    <n v="46"/>
    <n v="31"/>
    <n v="118"/>
    <n v="139"/>
    <n v="156"/>
    <n v="165"/>
    <n v="175"/>
    <n v="25"/>
    <n v="4"/>
    <n v="5"/>
    <n v="5"/>
    <n v="11"/>
    <n v="31"/>
    <n v="1"/>
    <n v="8"/>
    <n v="13"/>
    <n v="9"/>
    <n v="9"/>
    <n v="3"/>
    <n v="3"/>
    <n v="3"/>
    <n v="3"/>
    <n v="1"/>
    <n v="1"/>
    <n v="3"/>
    <n v="9"/>
    <n v="5"/>
    <n v="13"/>
    <n v="12"/>
    <n v="15"/>
    <n v="11"/>
    <n v="8"/>
    <n v="12"/>
    <x v="497"/>
    <n v="186936.24399172299"/>
    <n v="20332.6631040875"/>
    <n v="14522.5056897988"/>
    <n v="12287.576736475599"/>
    <n v="12208.6606665493"/>
    <n v="17595.139577874801"/>
    <n v="28045.874063015399"/>
    <n v="30358.426575928599"/>
    <n v="23987.2034006059"/>
    <n v="18746.682661240298"/>
    <n v="15428.646238346901"/>
    <n v="15005.4556348159"/>
    <n v="12953.294470942899"/>
    <n v="12606.860702403001"/>
    <n v="9957.4462199719692"/>
    <n v="7070.9361187119503"/>
    <n v="5057.5287591220304"/>
    <n v="2810.31632878043"/>
    <n v="2772.26823309776"/>
    <n v="71.418544427239198"/>
    <x v="497"/>
    <x v="0"/>
    <x v="0"/>
    <x v="5"/>
    <x v="0"/>
    <x v="246"/>
    <x v="290"/>
    <n v="3.6233761893055298"/>
    <n v="7.9208900190174196"/>
    <n v="8.5348433582229504"/>
    <n v="12.962900108689601"/>
    <n v="15.3277584898089"/>
    <n v="10.808061247588499"/>
    <n v="6.3457510865295097"/>
    <n v="2.00854712726295"/>
    <n v="2.82847980298869"/>
    <n v="0"/>
  </r>
  <r>
    <n v="907"/>
    <n v="24"/>
    <n v="0.329308452250274"/>
    <n v="6"/>
    <n v="6"/>
    <n v="3"/>
    <n v="9"/>
    <n v="0"/>
    <n v="0"/>
    <n v="0"/>
    <n v="0"/>
    <n v="3"/>
    <n v="2"/>
    <n v="1"/>
    <n v="5"/>
    <n v="0"/>
    <n v="2"/>
    <n v="3"/>
    <n v="2"/>
    <n v="2"/>
    <n v="0"/>
    <n v="0"/>
    <n v="0"/>
    <n v="0"/>
    <n v="0"/>
    <n v="10"/>
    <n v="0"/>
    <n v="2"/>
    <n v="13"/>
    <n v="19"/>
    <n v="19"/>
    <n v="16"/>
    <n v="22"/>
    <n v="9"/>
    <n v="0"/>
    <n v="4"/>
    <n v="13"/>
    <n v="19"/>
    <n v="19"/>
    <n v="16"/>
    <n v="22"/>
    <n v="4"/>
    <n v="1"/>
    <n v="1"/>
    <n v="0"/>
    <n v="2"/>
    <n v="2"/>
    <n v="1"/>
    <n v="1"/>
    <n v="0"/>
    <n v="0"/>
    <n v="5"/>
    <n v="1"/>
    <n v="1"/>
    <n v="1"/>
    <n v="1"/>
    <n v="0"/>
    <n v="0"/>
    <n v="0"/>
    <n v="3"/>
    <n v="0"/>
    <n v="0"/>
    <n v="8"/>
    <n v="0"/>
    <n v="0"/>
    <n v="4"/>
    <n v="0"/>
    <x v="498"/>
    <n v="28986.108490338302"/>
    <n v="2553.4685164498201"/>
    <n v="2475.14911417557"/>
    <n v="2514.3952435061501"/>
    <n v="2346.8609333142799"/>
    <n v="2904.4874473780601"/>
    <n v="3302.8489298869999"/>
    <n v="3164.30933802662"/>
    <n v="3084.8870535557198"/>
    <n v="2749.2502582451498"/>
    <n v="3097.63091746177"/>
    <n v="2926.0191478759598"/>
    <n v="2916.6062105373999"/>
    <n v="2493.2082540563601"/>
    <n v="1936.3620568793399"/>
    <n v="1507.3900151830101"/>
    <n v="736.22782073644396"/>
    <n v="517.56015232932498"/>
    <n v="703.64136473232998"/>
    <n v="69.129261113000098"/>
    <x v="498"/>
    <x v="0"/>
    <x v="0"/>
    <x v="0"/>
    <x v="0"/>
    <x v="247"/>
    <x v="291"/>
    <n v="3.1602472867701299"/>
    <n v="16.208048830302801"/>
    <n v="0"/>
    <n v="6.4565471267920502"/>
    <n v="10.252837894713499"/>
    <n v="6.8572849936827396"/>
    <n v="8.0217927914608502"/>
    <n v="0"/>
    <n v="0"/>
    <n v="0"/>
  </r>
  <r>
    <n v="908"/>
    <n v="29"/>
    <n v="0.39791437980241501"/>
    <n v="6"/>
    <n v="9"/>
    <n v="9"/>
    <n v="5"/>
    <n v="0"/>
    <n v="0"/>
    <n v="0"/>
    <n v="0"/>
    <n v="4"/>
    <n v="2"/>
    <n v="1"/>
    <n v="5"/>
    <n v="5"/>
    <n v="2"/>
    <n v="4"/>
    <n v="2"/>
    <n v="1"/>
    <n v="1"/>
    <n v="0"/>
    <n v="0"/>
    <n v="0"/>
    <n v="0"/>
    <n v="4"/>
    <n v="0"/>
    <n v="7"/>
    <n v="11"/>
    <n v="17"/>
    <n v="20"/>
    <n v="20"/>
    <n v="16"/>
    <n v="8"/>
    <n v="0"/>
    <n v="10"/>
    <n v="19"/>
    <n v="25"/>
    <n v="28"/>
    <n v="28"/>
    <n v="24"/>
    <n v="6"/>
    <n v="2"/>
    <n v="4"/>
    <n v="0"/>
    <n v="0"/>
    <n v="6"/>
    <n v="2"/>
    <n v="1"/>
    <n v="2"/>
    <n v="1"/>
    <n v="1"/>
    <n v="0"/>
    <n v="0"/>
    <n v="0"/>
    <n v="0"/>
    <n v="0"/>
    <n v="0"/>
    <n v="1"/>
    <n v="1"/>
    <n v="0"/>
    <n v="1"/>
    <n v="3"/>
    <n v="0"/>
    <n v="1"/>
    <n v="2"/>
    <n v="0"/>
    <x v="499"/>
    <n v="42108.032405210397"/>
    <n v="4050.8126441618501"/>
    <n v="3837.3944436781899"/>
    <n v="3300.1940467622499"/>
    <n v="3176.92546759879"/>
    <n v="3762.7969051138002"/>
    <n v="4901.8923455189297"/>
    <n v="4843.5717040980098"/>
    <n v="4968.7810017902302"/>
    <n v="4542.8997656636302"/>
    <n v="3881.6096193293602"/>
    <n v="4213.4327823659496"/>
    <n v="3674.3679754418699"/>
    <n v="4141.7548382898203"/>
    <n v="2639.4661588928702"/>
    <n v="1944.21646199681"/>
    <n v="1639.58555638491"/>
    <n v="1092.91120470802"/>
    <n v="1593.93307906727"/>
    <n v="67.690677448361299"/>
    <x v="499"/>
    <x v="0"/>
    <x v="0"/>
    <x v="0"/>
    <x v="0"/>
    <x v="248"/>
    <x v="292"/>
    <n v="2.0645921255876698"/>
    <n v="10.062830296200501"/>
    <n v="11.006186043969601"/>
    <n v="5.1525016581794896"/>
    <n v="9.4934468083620391"/>
    <n v="5.4431129744415001"/>
    <n v="2.41443552079705"/>
    <n v="3.7886448993892499"/>
    <n v="0"/>
    <n v="0"/>
  </r>
  <r>
    <n v="909"/>
    <n v="7"/>
    <n v="9.6048298572996696E-2"/>
    <n v="2"/>
    <n v="3"/>
    <n v="0"/>
    <n v="2"/>
    <n v="0"/>
    <n v="0"/>
    <n v="0"/>
    <n v="0"/>
    <n v="0"/>
    <n v="0"/>
    <n v="1"/>
    <n v="1"/>
    <n v="0"/>
    <n v="0"/>
    <n v="0"/>
    <n v="1"/>
    <n v="2"/>
    <n v="0"/>
    <n v="0"/>
    <n v="0"/>
    <n v="0"/>
    <n v="0"/>
    <n v="5"/>
    <n v="0"/>
    <n v="0"/>
    <n v="5"/>
    <n v="7"/>
    <n v="8"/>
    <n v="5"/>
    <n v="7"/>
    <n v="4"/>
    <n v="0"/>
    <n v="0"/>
    <n v="4"/>
    <n v="6"/>
    <n v="7"/>
    <n v="4"/>
    <n v="6"/>
    <n v="1"/>
    <n v="0"/>
    <n v="1"/>
    <n v="0"/>
    <n v="0"/>
    <n v="2"/>
    <n v="0"/>
    <n v="2"/>
    <n v="0"/>
    <n v="0"/>
    <n v="1"/>
    <n v="1"/>
    <n v="1"/>
    <n v="1"/>
    <n v="1"/>
    <n v="1"/>
    <n v="0"/>
    <n v="0"/>
    <n v="1"/>
    <n v="0"/>
    <n v="0"/>
    <n v="2"/>
    <n v="0"/>
    <n v="0"/>
    <n v="1"/>
    <n v="0"/>
    <x v="500"/>
    <n v="13394.3616711051"/>
    <n v="1175.8840744617601"/>
    <n v="842.25023062096705"/>
    <n v="923.88597679682596"/>
    <n v="1069.99318527521"/>
    <n v="1107.82210925287"/>
    <n v="1203.7260204779"/>
    <n v="1914.5139253406501"/>
    <n v="1371.4664423654499"/>
    <n v="1604.9664021962601"/>
    <n v="1339.0226291619799"/>
    <n v="1269.79740620593"/>
    <n v="1225.52272037889"/>
    <n v="1287.5308304499699"/>
    <n v="739.952605671573"/>
    <n v="889.28777145088497"/>
    <n v="529.20116300748703"/>
    <n v="534.75851549668903"/>
    <n v="532.495203723278"/>
    <n v="68.471060234132494"/>
    <x v="500"/>
    <x v="0"/>
    <x v="0"/>
    <x v="0"/>
    <x v="0"/>
    <x v="0"/>
    <x v="1"/>
    <n v="5.2232579077327399"/>
    <n v="7.2914653185041898"/>
    <n v="0"/>
    <n v="0"/>
    <n v="0"/>
    <n v="8.1597834407413803"/>
    <n v="15.533608615034399"/>
    <n v="0"/>
    <n v="0"/>
    <n v="0"/>
  </r>
  <r>
    <n v="910"/>
    <n v="22"/>
    <n v="0.30186608122941799"/>
    <n v="3"/>
    <n v="5"/>
    <n v="9"/>
    <n v="5"/>
    <n v="0"/>
    <n v="0"/>
    <n v="0"/>
    <n v="1"/>
    <n v="0"/>
    <n v="3"/>
    <n v="3"/>
    <n v="4"/>
    <n v="3"/>
    <n v="3"/>
    <n v="2"/>
    <n v="1"/>
    <n v="0"/>
    <n v="0"/>
    <n v="0"/>
    <n v="0"/>
    <n v="0"/>
    <n v="0"/>
    <n v="3"/>
    <n v="1"/>
    <n v="8"/>
    <n v="12"/>
    <n v="15"/>
    <n v="17"/>
    <n v="21"/>
    <n v="17"/>
    <n v="3"/>
    <n v="1"/>
    <n v="11"/>
    <n v="15"/>
    <n v="18"/>
    <n v="20"/>
    <n v="24"/>
    <n v="20"/>
    <n v="3"/>
    <n v="0"/>
    <n v="2"/>
    <n v="1"/>
    <n v="0"/>
    <n v="1"/>
    <n v="0"/>
    <n v="0"/>
    <n v="1"/>
    <n v="0"/>
    <n v="4"/>
    <n v="0"/>
    <n v="0"/>
    <n v="0"/>
    <n v="0"/>
    <n v="0"/>
    <n v="0"/>
    <n v="0"/>
    <n v="1"/>
    <n v="0"/>
    <n v="3"/>
    <n v="1"/>
    <n v="0"/>
    <n v="3"/>
    <n v="0"/>
    <n v="0"/>
    <x v="501"/>
    <n v="47852.6271785055"/>
    <n v="4578.3035613474303"/>
    <n v="4051.0043689673798"/>
    <n v="4429.15049722822"/>
    <n v="4176.1798700013396"/>
    <n v="4450.5861464856498"/>
    <n v="6140.3761577528203"/>
    <n v="5523.6327291231401"/>
    <n v="5244.8331733281402"/>
    <n v="5003.5660767667596"/>
    <n v="5357.3820370843996"/>
    <n v="4995.6209828119399"/>
    <n v="3623.1996094751098"/>
    <n v="3337.2503956761798"/>
    <n v="2168.7996186279702"/>
    <n v="1639.1571044883899"/>
    <n v="1605.37884573521"/>
    <n v="921.55347601461597"/>
    <n v="1025.6395571115499"/>
    <n v="70.091542046591499"/>
    <x v="501"/>
    <x v="0"/>
    <x v="0"/>
    <x v="0"/>
    <x v="105"/>
    <x v="0"/>
    <x v="293"/>
    <n v="5.4312083136567297"/>
    <n v="7.62655334842953"/>
    <n v="5.9957237577615103"/>
    <n v="5.5997499883966899"/>
    <n v="4.0035062845665204"/>
    <n v="2.7599914655126301"/>
    <n v="0"/>
    <n v="0"/>
    <n v="0"/>
    <n v="0"/>
  </r>
  <r>
    <n v="911"/>
    <n v="4"/>
    <n v="5.4884742041712398E-2"/>
    <n v="0"/>
    <n v="2"/>
    <n v="1"/>
    <n v="1"/>
    <n v="0"/>
    <n v="0"/>
    <n v="0"/>
    <n v="0"/>
    <n v="1"/>
    <n v="2"/>
    <n v="0"/>
    <n v="0"/>
    <n v="0"/>
    <n v="1"/>
    <n v="0"/>
    <n v="0"/>
    <n v="0"/>
    <n v="0"/>
    <n v="0"/>
    <n v="0"/>
    <n v="0"/>
    <n v="0"/>
    <n v="2"/>
    <n v="0"/>
    <n v="0"/>
    <n v="2"/>
    <n v="2"/>
    <n v="4"/>
    <n v="3"/>
    <n v="3"/>
    <n v="2"/>
    <n v="0"/>
    <n v="0"/>
    <n v="2"/>
    <n v="2"/>
    <n v="4"/>
    <n v="3"/>
    <n v="3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1"/>
    <n v="0"/>
    <x v="502"/>
    <n v="10677.0139413048"/>
    <n v="820.74717890472402"/>
    <n v="568.93973077873602"/>
    <n v="701.25403228911"/>
    <n v="457.93110291109701"/>
    <n v="607.92952880003304"/>
    <n v="1579.3488459909399"/>
    <n v="1793.2745729788901"/>
    <n v="1212.12080653613"/>
    <n v="1307.5929446755499"/>
    <n v="789.49301897050805"/>
    <n v="976.69393824052997"/>
    <n v="995.74156470135301"/>
    <n v="956.88761749973798"/>
    <n v="515.44301648165003"/>
    <n v="399.149556165283"/>
    <n v="304.98162551172402"/>
    <n v="314.80237687639402"/>
    <n v="146.523279843366"/>
    <n v="73.895226540754706"/>
    <x v="502"/>
    <x v="0"/>
    <x v="0"/>
    <x v="0"/>
    <x v="0"/>
    <x v="249"/>
    <x v="294"/>
    <n v="0"/>
    <n v="0"/>
    <n v="0"/>
    <n v="12.6663564587815"/>
    <n v="0"/>
    <n v="0"/>
    <n v="0"/>
    <n v="0"/>
    <n v="0"/>
    <n v="0"/>
  </r>
  <r>
    <n v="912"/>
    <n v="10"/>
    <n v="0.13721185510428099"/>
    <n v="1"/>
    <n v="1"/>
    <n v="5"/>
    <n v="3"/>
    <n v="0"/>
    <n v="0"/>
    <n v="0"/>
    <n v="2"/>
    <n v="1"/>
    <n v="1"/>
    <n v="2"/>
    <n v="0"/>
    <n v="1"/>
    <n v="1"/>
    <n v="0"/>
    <n v="1"/>
    <n v="0"/>
    <n v="0"/>
    <n v="0"/>
    <n v="0"/>
    <n v="0"/>
    <n v="0"/>
    <n v="3"/>
    <n v="0"/>
    <n v="5"/>
    <n v="8"/>
    <n v="9"/>
    <n v="9"/>
    <n v="13"/>
    <n v="11"/>
    <n v="2"/>
    <n v="0"/>
    <n v="3"/>
    <n v="5"/>
    <n v="6"/>
    <n v="6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2"/>
    <n v="0"/>
    <n v="0"/>
    <x v="503"/>
    <n v="36457.012358740503"/>
    <n v="3631.68901450968"/>
    <n v="3253.09550026958"/>
    <n v="2457.8969150061098"/>
    <n v="2428.3445244295399"/>
    <n v="3041.7429637139799"/>
    <n v="5214.0638311285802"/>
    <n v="5779.9725083230296"/>
    <n v="4114.6339559076796"/>
    <n v="3580.0800079831101"/>
    <n v="3292.0127331334602"/>
    <n v="3947.62134454018"/>
    <n v="2689.9898355310802"/>
    <n v="2368.5506540499"/>
    <n v="1702.36378749549"/>
    <n v="1474.9055086311"/>
    <n v="1333.10450261497"/>
    <n v="1038.7822329790099"/>
    <n v="901.520996212456"/>
    <n v="69.773691151023399"/>
    <x v="503"/>
    <x v="0"/>
    <x v="0"/>
    <x v="0"/>
    <x v="106"/>
    <x v="250"/>
    <x v="295"/>
    <n v="3.4602240704779201"/>
    <n v="0"/>
    <n v="2.7932336645274201"/>
    <n v="3.0376553223357798"/>
    <n v="0"/>
    <n v="3.7174861659005898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CrudeRat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30" firstHeaderRow="1" firstDataRow="1" firstDataCol="1"/>
  <pivotFields count="10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05">
        <item x="230"/>
        <item x="44"/>
        <item x="2"/>
        <item x="117"/>
        <item x="3"/>
        <item x="164"/>
        <item x="77"/>
        <item x="17"/>
        <item x="430"/>
        <item x="92"/>
        <item x="112"/>
        <item x="114"/>
        <item x="25"/>
        <item x="158"/>
        <item x="157"/>
        <item x="76"/>
        <item x="388"/>
        <item x="440"/>
        <item x="445"/>
        <item x="431"/>
        <item x="405"/>
        <item x="179"/>
        <item x="351"/>
        <item x="181"/>
        <item x="438"/>
        <item x="243"/>
        <item x="386"/>
        <item x="174"/>
        <item x="422"/>
        <item x="86"/>
        <item x="11"/>
        <item x="375"/>
        <item x="165"/>
        <item x="383"/>
        <item x="396"/>
        <item x="180"/>
        <item x="271"/>
        <item x="118"/>
        <item x="481"/>
        <item x="269"/>
        <item x="163"/>
        <item x="291"/>
        <item x="340"/>
        <item x="202"/>
        <item x="203"/>
        <item x="115"/>
        <item x="28"/>
        <item x="247"/>
        <item x="406"/>
        <item x="428"/>
        <item x="33"/>
        <item x="14"/>
        <item x="393"/>
        <item x="84"/>
        <item x="281"/>
        <item x="54"/>
        <item x="242"/>
        <item x="399"/>
        <item x="352"/>
        <item x="453"/>
        <item x="175"/>
        <item x="208"/>
        <item x="239"/>
        <item x="434"/>
        <item x="493"/>
        <item x="282"/>
        <item x="485"/>
        <item x="168"/>
        <item x="4"/>
        <item x="320"/>
        <item x="288"/>
        <item x="378"/>
        <item x="421"/>
        <item x="480"/>
        <item x="407"/>
        <item x="284"/>
        <item x="323"/>
        <item x="490"/>
        <item x="437"/>
        <item x="104"/>
        <item x="235"/>
        <item x="433"/>
        <item x="442"/>
        <item x="484"/>
        <item x="245"/>
        <item x="147"/>
        <item x="339"/>
        <item x="184"/>
        <item x="296"/>
        <item x="201"/>
        <item x="234"/>
        <item x="10"/>
        <item x="283"/>
        <item x="211"/>
        <item x="212"/>
        <item x="290"/>
        <item x="312"/>
        <item x="12"/>
        <item x="13"/>
        <item x="381"/>
        <item x="182"/>
        <item x="410"/>
        <item x="240"/>
        <item x="353"/>
        <item x="426"/>
        <item x="50"/>
        <item x="7"/>
        <item x="246"/>
        <item x="134"/>
        <item x="412"/>
        <item x="472"/>
        <item x="26"/>
        <item x="206"/>
        <item x="81"/>
        <item x="488"/>
        <item x="171"/>
        <item x="411"/>
        <item x="254"/>
        <item x="125"/>
        <item x="79"/>
        <item x="432"/>
        <item x="144"/>
        <item x="409"/>
        <item x="23"/>
        <item x="106"/>
        <item x="1"/>
        <item x="359"/>
        <item x="280"/>
        <item x="8"/>
        <item x="119"/>
        <item x="89"/>
        <item x="233"/>
        <item x="178"/>
        <item x="441"/>
        <item x="209"/>
        <item x="204"/>
        <item x="310"/>
        <item x="299"/>
        <item x="475"/>
        <item x="116"/>
        <item x="397"/>
        <item x="278"/>
        <item x="436"/>
        <item x="6"/>
        <item x="236"/>
        <item x="80"/>
        <item x="32"/>
        <item x="336"/>
        <item x="145"/>
        <item x="416"/>
        <item x="285"/>
        <item x="302"/>
        <item x="289"/>
        <item x="21"/>
        <item x="142"/>
        <item x="95"/>
        <item x="392"/>
        <item x="43"/>
        <item x="348"/>
        <item x="194"/>
        <item x="98"/>
        <item x="139"/>
        <item x="120"/>
        <item x="56"/>
        <item x="85"/>
        <item x="482"/>
        <item x="0"/>
        <item x="20"/>
        <item x="324"/>
        <item x="477"/>
        <item x="361"/>
        <item x="46"/>
        <item x="464"/>
        <item x="229"/>
        <item x="45"/>
        <item x="365"/>
        <item x="232"/>
        <item x="228"/>
        <item x="274"/>
        <item x="439"/>
        <item x="156"/>
        <item x="423"/>
        <item x="152"/>
        <item x="297"/>
        <item x="379"/>
        <item x="298"/>
        <item x="389"/>
        <item x="113"/>
        <item x="258"/>
        <item x="461"/>
        <item x="382"/>
        <item x="259"/>
        <item x="61"/>
        <item x="121"/>
        <item x="94"/>
        <item x="417"/>
        <item x="220"/>
        <item x="15"/>
        <item x="374"/>
        <item x="319"/>
        <item x="51"/>
        <item x="109"/>
        <item x="454"/>
        <item x="24"/>
        <item x="293"/>
        <item x="404"/>
        <item x="357"/>
        <item x="446"/>
        <item x="126"/>
        <item x="391"/>
        <item x="300"/>
        <item x="241"/>
        <item x="215"/>
        <item x="443"/>
        <item x="225"/>
        <item x="377"/>
        <item x="210"/>
        <item x="123"/>
        <item x="450"/>
        <item x="349"/>
        <item x="373"/>
        <item x="74"/>
        <item x="237"/>
        <item x="213"/>
        <item x="326"/>
        <item x="9"/>
        <item x="256"/>
        <item x="273"/>
        <item x="343"/>
        <item x="124"/>
        <item x="231"/>
        <item x="47"/>
        <item x="70"/>
        <item x="415"/>
        <item x="292"/>
        <item x="469"/>
        <item x="276"/>
        <item x="190"/>
        <item x="367"/>
        <item x="149"/>
        <item x="483"/>
        <item x="187"/>
        <item x="277"/>
        <item x="384"/>
        <item x="127"/>
        <item x="387"/>
        <item x="362"/>
        <item x="100"/>
        <item x="173"/>
        <item x="329"/>
        <item x="207"/>
        <item x="176"/>
        <item x="414"/>
        <item x="22"/>
        <item x="286"/>
        <item x="93"/>
        <item x="346"/>
        <item x="295"/>
        <item x="371"/>
        <item x="318"/>
        <item x="355"/>
        <item x="344"/>
        <item x="489"/>
        <item x="82"/>
        <item x="335"/>
        <item x="216"/>
        <item x="58"/>
        <item x="69"/>
        <item x="136"/>
        <item x="222"/>
        <item x="313"/>
        <item x="380"/>
        <item x="137"/>
        <item x="128"/>
        <item x="471"/>
        <item x="314"/>
        <item x="403"/>
        <item x="419"/>
        <item x="467"/>
        <item x="159"/>
        <item x="193"/>
        <item x="103"/>
        <item x="196"/>
        <item x="306"/>
        <item x="249"/>
        <item x="347"/>
        <item x="131"/>
        <item x="400"/>
        <item x="427"/>
        <item x="83"/>
        <item x="494"/>
        <item x="390"/>
        <item x="331"/>
        <item x="334"/>
        <item x="87"/>
        <item x="197"/>
        <item x="132"/>
        <item x="308"/>
        <item x="429"/>
        <item x="345"/>
        <item x="226"/>
        <item x="111"/>
        <item x="311"/>
        <item x="366"/>
        <item x="195"/>
        <item x="354"/>
        <item x="491"/>
        <item x="200"/>
        <item x="364"/>
        <item x="451"/>
        <item x="205"/>
        <item x="476"/>
        <item x="260"/>
        <item x="5"/>
        <item x="332"/>
        <item x="325"/>
        <item x="398"/>
        <item x="250"/>
        <item x="264"/>
        <item x="466"/>
        <item x="60"/>
        <item x="55"/>
        <item x="59"/>
        <item x="338"/>
        <item x="42"/>
        <item x="304"/>
        <item x="238"/>
        <item x="294"/>
        <item x="38"/>
        <item x="133"/>
        <item x="502"/>
        <item x="217"/>
        <item x="189"/>
        <item x="342"/>
        <item x="330"/>
        <item x="150"/>
        <item x="478"/>
        <item x="322"/>
        <item x="251"/>
        <item x="78"/>
        <item x="402"/>
        <item x="19"/>
        <item x="227"/>
        <item x="73"/>
        <item x="138"/>
        <item x="495"/>
        <item x="358"/>
        <item x="465"/>
        <item x="473"/>
        <item x="360"/>
        <item x="90"/>
        <item x="321"/>
        <item x="129"/>
        <item x="350"/>
        <item x="408"/>
        <item x="279"/>
        <item x="266"/>
        <item x="107"/>
        <item x="130"/>
        <item x="337"/>
        <item x="34"/>
        <item x="101"/>
        <item x="177"/>
        <item x="155"/>
        <item x="368"/>
        <item x="143"/>
        <item x="244"/>
        <item x="188"/>
        <item x="425"/>
        <item x="48"/>
        <item x="500"/>
        <item x="474"/>
        <item x="110"/>
        <item x="287"/>
        <item x="327"/>
        <item x="458"/>
        <item x="370"/>
        <item x="135"/>
        <item x="170"/>
        <item x="487"/>
        <item x="263"/>
        <item x="140"/>
        <item x="224"/>
        <item x="267"/>
        <item x="185"/>
        <item x="18"/>
        <item x="248"/>
        <item x="316"/>
        <item x="255"/>
        <item x="141"/>
        <item x="424"/>
        <item x="356"/>
        <item x="223"/>
        <item x="67"/>
        <item x="154"/>
        <item x="369"/>
        <item x="49"/>
        <item x="72"/>
        <item x="252"/>
        <item x="265"/>
        <item x="457"/>
        <item x="275"/>
        <item x="315"/>
        <item x="435"/>
        <item x="153"/>
        <item x="333"/>
        <item x="151"/>
        <item x="122"/>
        <item x="41"/>
        <item x="317"/>
        <item x="376"/>
        <item x="199"/>
        <item x="108"/>
        <item x="328"/>
        <item x="29"/>
        <item x="183"/>
        <item x="214"/>
        <item x="272"/>
        <item x="444"/>
        <item x="39"/>
        <item x="105"/>
        <item x="301"/>
        <item x="462"/>
        <item x="146"/>
        <item x="167"/>
        <item x="418"/>
        <item x="262"/>
        <item x="456"/>
        <item x="270"/>
        <item x="96"/>
        <item x="470"/>
        <item x="463"/>
        <item x="40"/>
        <item x="385"/>
        <item x="307"/>
        <item x="35"/>
        <item x="303"/>
        <item x="88"/>
        <item x="448"/>
        <item x="413"/>
        <item x="30"/>
        <item x="36"/>
        <item x="305"/>
        <item x="479"/>
        <item x="459"/>
        <item x="16"/>
        <item x="420"/>
        <item x="221"/>
        <item x="97"/>
        <item x="99"/>
        <item x="341"/>
        <item x="372"/>
        <item x="498"/>
        <item x="172"/>
        <item x="64"/>
        <item x="257"/>
        <item x="62"/>
        <item x="309"/>
        <item x="160"/>
        <item x="68"/>
        <item x="218"/>
        <item x="363"/>
        <item x="71"/>
        <item x="27"/>
        <item x="468"/>
        <item x="486"/>
        <item x="52"/>
        <item x="449"/>
        <item x="261"/>
        <item x="65"/>
        <item x="91"/>
        <item x="503"/>
        <item x="148"/>
        <item x="496"/>
        <item x="455"/>
        <item x="198"/>
        <item x="63"/>
        <item x="66"/>
        <item x="166"/>
        <item x="268"/>
        <item x="492"/>
        <item x="447"/>
        <item x="499"/>
        <item x="401"/>
        <item x="452"/>
        <item x="219"/>
        <item x="57"/>
        <item x="102"/>
        <item x="501"/>
        <item x="191"/>
        <item x="395"/>
        <item x="394"/>
        <item x="161"/>
        <item x="37"/>
        <item x="186"/>
        <item x="31"/>
        <item x="162"/>
        <item x="75"/>
        <item x="53"/>
        <item x="169"/>
        <item x="253"/>
        <item x="192"/>
        <item x="497"/>
        <item x="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05">
        <item x="333"/>
        <item x="132"/>
        <item x="403"/>
        <item x="458"/>
        <item x="128"/>
        <item x="344"/>
        <item x="277"/>
        <item x="357"/>
        <item x="138"/>
        <item x="126"/>
        <item x="109"/>
        <item x="319"/>
        <item x="342"/>
        <item x="121"/>
        <item x="40"/>
        <item x="461"/>
        <item x="113"/>
        <item x="331"/>
        <item x="21"/>
        <item x="259"/>
        <item x="465"/>
        <item x="334"/>
        <item x="223"/>
        <item x="139"/>
        <item x="39"/>
        <item x="348"/>
        <item x="142"/>
        <item x="324"/>
        <item x="270"/>
        <item x="20"/>
        <item x="503"/>
        <item x="214"/>
        <item x="464"/>
        <item x="131"/>
        <item x="151"/>
        <item x="227"/>
        <item x="313"/>
        <item x="6"/>
        <item x="5"/>
        <item x="188"/>
        <item x="301"/>
        <item x="278"/>
        <item x="272"/>
        <item x="302"/>
        <item x="116"/>
        <item x="273"/>
        <item x="317"/>
        <item x="231"/>
        <item x="125"/>
        <item x="144"/>
        <item x="311"/>
        <item x="502"/>
        <item x="67"/>
        <item x="343"/>
        <item x="341"/>
        <item x="237"/>
        <item x="265"/>
        <item x="350"/>
        <item x="103"/>
        <item x="215"/>
        <item x="38"/>
        <item x="304"/>
        <item x="34"/>
        <item x="249"/>
        <item x="134"/>
        <item x="308"/>
        <item x="52"/>
        <item x="306"/>
        <item x="457"/>
        <item x="255"/>
        <item x="218"/>
        <item x="82"/>
        <item x="201"/>
        <item x="312"/>
        <item x="501"/>
        <item x="296"/>
        <item x="303"/>
        <item x="245"/>
        <item x="129"/>
        <item x="327"/>
        <item x="10"/>
        <item x="155"/>
        <item x="234"/>
        <item x="361"/>
        <item x="235"/>
        <item x="491"/>
        <item x="494"/>
        <item x="19"/>
        <item x="284"/>
        <item x="229"/>
        <item x="29"/>
        <item x="224"/>
        <item x="330"/>
        <item x="500"/>
        <item x="285"/>
        <item x="171"/>
        <item x="346"/>
        <item x="305"/>
        <item x="329"/>
        <item x="328"/>
        <item x="127"/>
        <item x="219"/>
        <item x="263"/>
        <item x="4"/>
        <item x="150"/>
        <item x="85"/>
        <item x="66"/>
        <item x="236"/>
        <item x="35"/>
        <item x="137"/>
        <item x="145"/>
        <item x="325"/>
        <item x="252"/>
        <item x="251"/>
        <item x="221"/>
        <item x="326"/>
        <item x="99"/>
        <item x="456"/>
        <item x="466"/>
        <item x="250"/>
        <item x="300"/>
        <item x="279"/>
        <item x="95"/>
        <item x="136"/>
        <item x="217"/>
        <item x="321"/>
        <item x="459"/>
        <item x="1"/>
        <item x="268"/>
        <item x="335"/>
        <item x="63"/>
        <item x="384"/>
        <item x="79"/>
        <item x="186"/>
        <item x="59"/>
        <item x="496"/>
        <item x="370"/>
        <item x="454"/>
        <item x="468"/>
        <item x="499"/>
        <item x="495"/>
        <item x="149"/>
        <item x="310"/>
        <item x="315"/>
        <item x="191"/>
        <item x="309"/>
        <item x="141"/>
        <item x="146"/>
        <item x="280"/>
        <item x="244"/>
        <item x="349"/>
        <item x="337"/>
        <item x="379"/>
        <item x="148"/>
        <item x="443"/>
        <item x="358"/>
        <item x="260"/>
        <item x="467"/>
        <item x="169"/>
        <item x="195"/>
        <item x="292"/>
        <item x="256"/>
        <item x="423"/>
        <item x="53"/>
        <item x="71"/>
        <item x="267"/>
        <item x="318"/>
        <item x="356"/>
        <item x="0"/>
        <item x="194"/>
        <item x="228"/>
        <item x="275"/>
        <item x="354"/>
        <item x="33"/>
        <item x="287"/>
        <item x="64"/>
        <item x="266"/>
        <item x="198"/>
        <item x="206"/>
        <item x="498"/>
        <item x="220"/>
        <item x="12"/>
        <item x="97"/>
        <item x="107"/>
        <item x="290"/>
        <item x="336"/>
        <item x="28"/>
        <item x="340"/>
        <item x="497"/>
        <item x="332"/>
        <item x="386"/>
        <item x="276"/>
        <item x="90"/>
        <item x="450"/>
        <item x="110"/>
        <item x="123"/>
        <item x="439"/>
        <item x="140"/>
        <item x="418"/>
        <item x="363"/>
        <item x="258"/>
        <item x="211"/>
        <item x="62"/>
        <item x="199"/>
        <item x="338"/>
        <item x="153"/>
        <item x="383"/>
        <item x="481"/>
        <item x="156"/>
        <item x="88"/>
        <item x="8"/>
        <item x="475"/>
        <item x="369"/>
        <item x="226"/>
        <item x="322"/>
        <item x="122"/>
        <item x="106"/>
        <item x="189"/>
        <item x="154"/>
        <item x="102"/>
        <item x="55"/>
        <item x="437"/>
        <item x="441"/>
        <item x="72"/>
        <item x="200"/>
        <item x="98"/>
        <item x="395"/>
        <item x="11"/>
        <item x="18"/>
        <item x="449"/>
        <item x="176"/>
        <item x="347"/>
        <item x="463"/>
        <item x="314"/>
        <item x="476"/>
        <item x="86"/>
        <item x="61"/>
        <item x="213"/>
        <item x="30"/>
        <item x="264"/>
        <item x="115"/>
        <item x="261"/>
        <item x="446"/>
        <item x="295"/>
        <item x="133"/>
        <item x="404"/>
        <item x="339"/>
        <item x="111"/>
        <item x="91"/>
        <item x="462"/>
        <item x="493"/>
        <item x="104"/>
        <item x="372"/>
        <item x="428"/>
        <item x="75"/>
        <item x="471"/>
        <item x="60"/>
        <item x="7"/>
        <item x="353"/>
        <item x="190"/>
        <item x="32"/>
        <item x="387"/>
        <item x="13"/>
        <item x="307"/>
        <item x="108"/>
        <item x="65"/>
        <item x="474"/>
        <item x="345"/>
        <item x="274"/>
        <item x="240"/>
        <item x="293"/>
        <item x="257"/>
        <item x="143"/>
        <item x="364"/>
        <item x="50"/>
        <item x="135"/>
        <item x="316"/>
        <item x="239"/>
        <item x="289"/>
        <item x="320"/>
        <item x="248"/>
        <item x="196"/>
        <item x="243"/>
        <item x="435"/>
        <item x="286"/>
        <item x="429"/>
        <item x="193"/>
        <item x="238"/>
        <item x="385"/>
        <item x="87"/>
        <item x="253"/>
        <item x="212"/>
        <item x="351"/>
        <item x="438"/>
        <item x="57"/>
        <item x="362"/>
        <item x="366"/>
        <item x="175"/>
        <item x="360"/>
        <item x="391"/>
        <item x="442"/>
        <item x="31"/>
        <item x="262"/>
        <item x="283"/>
        <item x="413"/>
        <item x="15"/>
        <item x="380"/>
        <item x="484"/>
        <item x="43"/>
        <item x="451"/>
        <item x="84"/>
        <item x="455"/>
        <item x="453"/>
        <item x="281"/>
        <item x="130"/>
        <item x="298"/>
        <item x="192"/>
        <item x="232"/>
        <item x="177"/>
        <item x="420"/>
        <item x="49"/>
        <item x="373"/>
        <item x="197"/>
        <item x="183"/>
        <item x="406"/>
        <item x="402"/>
        <item x="367"/>
        <item x="288"/>
        <item x="405"/>
        <item x="124"/>
        <item x="166"/>
        <item x="448"/>
        <item x="323"/>
        <item x="101"/>
        <item x="246"/>
        <item x="407"/>
        <item x="452"/>
        <item x="419"/>
        <item x="181"/>
        <item x="477"/>
        <item x="411"/>
        <item x="485"/>
        <item x="492"/>
        <item x="254"/>
        <item x="472"/>
        <item x="368"/>
        <item x="41"/>
        <item x="94"/>
        <item x="159"/>
        <item x="118"/>
        <item x="422"/>
        <item x="203"/>
        <item x="37"/>
        <item x="187"/>
        <item x="36"/>
        <item x="204"/>
        <item x="478"/>
        <item x="382"/>
        <item x="185"/>
        <item x="299"/>
        <item x="225"/>
        <item x="48"/>
        <item x="45"/>
        <item x="486"/>
        <item x="167"/>
        <item x="68"/>
        <item x="445"/>
        <item x="222"/>
        <item x="27"/>
        <item x="440"/>
        <item x="426"/>
        <item x="105"/>
        <item x="365"/>
        <item x="208"/>
        <item x="152"/>
        <item x="161"/>
        <item x="73"/>
        <item x="242"/>
        <item x="479"/>
        <item x="399"/>
        <item x="401"/>
        <item x="180"/>
        <item x="416"/>
        <item x="359"/>
        <item x="216"/>
        <item x="56"/>
        <item x="410"/>
        <item x="162"/>
        <item x="392"/>
        <item x="22"/>
        <item x="297"/>
        <item x="460"/>
        <item x="120"/>
        <item x="51"/>
        <item x="421"/>
        <item x="100"/>
        <item x="389"/>
        <item x="168"/>
        <item x="47"/>
        <item x="58"/>
        <item x="398"/>
        <item x="433"/>
        <item x="74"/>
        <item x="269"/>
        <item x="184"/>
        <item x="473"/>
        <item x="469"/>
        <item x="470"/>
        <item x="9"/>
        <item x="487"/>
        <item x="207"/>
        <item x="424"/>
        <item x="425"/>
        <item x="233"/>
        <item x="377"/>
        <item x="54"/>
        <item x="23"/>
        <item x="483"/>
        <item x="178"/>
        <item x="80"/>
        <item x="24"/>
        <item x="210"/>
        <item x="447"/>
        <item x="202"/>
        <item x="83"/>
        <item x="376"/>
        <item x="119"/>
        <item x="381"/>
        <item x="112"/>
        <item x="271"/>
        <item x="96"/>
        <item x="374"/>
        <item x="158"/>
        <item x="147"/>
        <item x="415"/>
        <item x="241"/>
        <item x="78"/>
        <item x="46"/>
        <item x="490"/>
        <item x="157"/>
        <item x="170"/>
        <item x="282"/>
        <item x="489"/>
        <item x="412"/>
        <item x="427"/>
        <item x="434"/>
        <item x="408"/>
        <item x="409"/>
        <item x="417"/>
        <item x="160"/>
        <item x="294"/>
        <item x="394"/>
        <item x="355"/>
        <item x="42"/>
        <item x="172"/>
        <item x="209"/>
        <item x="414"/>
        <item x="205"/>
        <item x="378"/>
        <item x="436"/>
        <item x="165"/>
        <item x="431"/>
        <item x="388"/>
        <item x="371"/>
        <item x="291"/>
        <item x="390"/>
        <item x="182"/>
        <item x="163"/>
        <item x="444"/>
        <item x="14"/>
        <item x="16"/>
        <item x="173"/>
        <item x="69"/>
        <item x="89"/>
        <item x="488"/>
        <item x="396"/>
        <item x="81"/>
        <item x="26"/>
        <item x="70"/>
        <item x="482"/>
        <item x="247"/>
        <item x="480"/>
        <item x="375"/>
        <item x="397"/>
        <item x="432"/>
        <item x="114"/>
        <item x="17"/>
        <item x="393"/>
        <item x="93"/>
        <item x="400"/>
        <item x="352"/>
        <item x="77"/>
        <item x="2"/>
        <item x="3"/>
        <item x="174"/>
        <item x="164"/>
        <item x="25"/>
        <item x="92"/>
        <item x="76"/>
        <item x="430"/>
        <item x="117"/>
        <item x="230"/>
        <item x="179"/>
        <item x="44"/>
        <item t="default"/>
      </items>
    </pivotField>
    <pivotField axis="axisRow" showAll="0">
      <items count="8">
        <item x="0"/>
        <item x="5"/>
        <item x="1"/>
        <item x="2"/>
        <item x="3"/>
        <item x="4"/>
        <item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0"/>
        <item x="5"/>
        <item x="1"/>
        <item x="3"/>
        <item x="2"/>
        <item x="4"/>
        <item t="default"/>
      </items>
    </pivotField>
    <pivotField axis="axisRow" showAll="0">
      <items count="108">
        <item x="0"/>
        <item x="16"/>
        <item x="45"/>
        <item x="48"/>
        <item x="83"/>
        <item x="105"/>
        <item x="39"/>
        <item x="72"/>
        <item x="53"/>
        <item x="15"/>
        <item x="59"/>
        <item x="11"/>
        <item x="76"/>
        <item x="82"/>
        <item x="37"/>
        <item x="87"/>
        <item x="19"/>
        <item x="12"/>
        <item x="96"/>
        <item x="24"/>
        <item x="26"/>
        <item x="63"/>
        <item x="36"/>
        <item x="94"/>
        <item x="2"/>
        <item x="85"/>
        <item x="28"/>
        <item x="50"/>
        <item x="13"/>
        <item x="14"/>
        <item x="33"/>
        <item x="98"/>
        <item x="104"/>
        <item x="67"/>
        <item x="44"/>
        <item x="79"/>
        <item x="35"/>
        <item x="32"/>
        <item x="57"/>
        <item x="60"/>
        <item x="9"/>
        <item x="103"/>
        <item x="7"/>
        <item x="5"/>
        <item x="93"/>
        <item x="78"/>
        <item x="106"/>
        <item x="27"/>
        <item x="68"/>
        <item x="41"/>
        <item x="100"/>
        <item x="25"/>
        <item x="29"/>
        <item x="99"/>
        <item x="43"/>
        <item x="46"/>
        <item x="31"/>
        <item x="70"/>
        <item x="69"/>
        <item x="58"/>
        <item x="101"/>
        <item x="86"/>
        <item x="8"/>
        <item x="64"/>
        <item x="81"/>
        <item x="4"/>
        <item x="10"/>
        <item x="23"/>
        <item x="71"/>
        <item x="3"/>
        <item x="62"/>
        <item x="102"/>
        <item x="30"/>
        <item x="92"/>
        <item x="47"/>
        <item x="95"/>
        <item x="52"/>
        <item x="18"/>
        <item x="21"/>
        <item x="17"/>
        <item x="75"/>
        <item x="74"/>
        <item x="61"/>
        <item x="91"/>
        <item x="65"/>
        <item x="51"/>
        <item x="66"/>
        <item x="49"/>
        <item x="40"/>
        <item x="22"/>
        <item x="54"/>
        <item x="34"/>
        <item x="77"/>
        <item x="88"/>
        <item x="42"/>
        <item x="89"/>
        <item x="56"/>
        <item x="20"/>
        <item x="84"/>
        <item x="6"/>
        <item x="1"/>
        <item x="55"/>
        <item x="90"/>
        <item x="38"/>
        <item x="73"/>
        <item x="80"/>
        <item x="97"/>
        <item t="default"/>
      </items>
    </pivotField>
    <pivotField axis="axisRow" showAll="0">
      <items count="252">
        <item x="0"/>
        <item x="246"/>
        <item x="13"/>
        <item x="35"/>
        <item x="21"/>
        <item x="80"/>
        <item x="102"/>
        <item x="250"/>
        <item x="137"/>
        <item x="16"/>
        <item x="190"/>
        <item x="105"/>
        <item x="161"/>
        <item x="136"/>
        <item x="36"/>
        <item x="88"/>
        <item x="219"/>
        <item x="18"/>
        <item x="223"/>
        <item x="41"/>
        <item x="143"/>
        <item x="140"/>
        <item x="159"/>
        <item x="106"/>
        <item x="245"/>
        <item x="22"/>
        <item x="17"/>
        <item x="79"/>
        <item x="214"/>
        <item x="228"/>
        <item x="12"/>
        <item x="221"/>
        <item x="91"/>
        <item x="69"/>
        <item x="94"/>
        <item x="243"/>
        <item x="234"/>
        <item x="78"/>
        <item x="26"/>
        <item x="121"/>
        <item x="119"/>
        <item x="83"/>
        <item x="20"/>
        <item x="165"/>
        <item x="42"/>
        <item x="81"/>
        <item x="154"/>
        <item x="144"/>
        <item x="104"/>
        <item x="65"/>
        <item x="177"/>
        <item x="201"/>
        <item x="84"/>
        <item x="56"/>
        <item x="179"/>
        <item x="15"/>
        <item x="135"/>
        <item x="60"/>
        <item x="115"/>
        <item x="211"/>
        <item x="167"/>
        <item x="155"/>
        <item x="29"/>
        <item x="170"/>
        <item x="247"/>
        <item x="101"/>
        <item x="198"/>
        <item x="134"/>
        <item x="248"/>
        <item x="117"/>
        <item x="162"/>
        <item x="72"/>
        <item x="3"/>
        <item x="220"/>
        <item x="108"/>
        <item x="141"/>
        <item x="231"/>
        <item x="57"/>
        <item x="86"/>
        <item x="174"/>
        <item x="74"/>
        <item x="89"/>
        <item x="217"/>
        <item x="242"/>
        <item x="127"/>
        <item x="39"/>
        <item x="208"/>
        <item x="64"/>
        <item x="23"/>
        <item x="70"/>
        <item x="11"/>
        <item x="175"/>
        <item x="227"/>
        <item x="196"/>
        <item x="158"/>
        <item x="240"/>
        <item x="116"/>
        <item x="45"/>
        <item x="107"/>
        <item x="238"/>
        <item x="205"/>
        <item x="53"/>
        <item x="230"/>
        <item x="103"/>
        <item x="133"/>
        <item x="48"/>
        <item x="139"/>
        <item x="142"/>
        <item x="160"/>
        <item x="96"/>
        <item x="92"/>
        <item x="118"/>
        <item x="19"/>
        <item x="193"/>
        <item x="47"/>
        <item x="14"/>
        <item x="182"/>
        <item x="59"/>
        <item x="61"/>
        <item x="168"/>
        <item x="210"/>
        <item x="87"/>
        <item x="194"/>
        <item x="5"/>
        <item x="249"/>
        <item x="50"/>
        <item x="51"/>
        <item x="37"/>
        <item x="197"/>
        <item x="120"/>
        <item x="100"/>
        <item x="34"/>
        <item x="209"/>
        <item x="77"/>
        <item x="68"/>
        <item x="169"/>
        <item x="27"/>
        <item x="62"/>
        <item x="239"/>
        <item x="54"/>
        <item x="224"/>
        <item x="146"/>
        <item x="113"/>
        <item x="181"/>
        <item x="32"/>
        <item x="73"/>
        <item x="183"/>
        <item x="31"/>
        <item x="131"/>
        <item x="76"/>
        <item x="237"/>
        <item x="123"/>
        <item x="233"/>
        <item x="44"/>
        <item x="150"/>
        <item x="28"/>
        <item x="199"/>
        <item x="186"/>
        <item x="153"/>
        <item x="218"/>
        <item x="148"/>
        <item x="244"/>
        <item x="8"/>
        <item x="213"/>
        <item x="33"/>
        <item x="38"/>
        <item x="176"/>
        <item x="82"/>
        <item x="152"/>
        <item x="114"/>
        <item x="85"/>
        <item x="184"/>
        <item x="43"/>
        <item x="6"/>
        <item x="236"/>
        <item x="95"/>
        <item x="206"/>
        <item x="202"/>
        <item x="46"/>
        <item x="124"/>
        <item x="128"/>
        <item x="55"/>
        <item x="180"/>
        <item x="138"/>
        <item x="126"/>
        <item x="200"/>
        <item x="151"/>
        <item x="191"/>
        <item x="24"/>
        <item x="75"/>
        <item x="129"/>
        <item x="156"/>
        <item x="97"/>
        <item x="232"/>
        <item x="110"/>
        <item x="222"/>
        <item x="132"/>
        <item x="25"/>
        <item x="166"/>
        <item x="187"/>
        <item x="122"/>
        <item x="98"/>
        <item x="178"/>
        <item x="52"/>
        <item x="63"/>
        <item x="66"/>
        <item x="71"/>
        <item x="145"/>
        <item x="112"/>
        <item x="10"/>
        <item x="216"/>
        <item x="226"/>
        <item x="111"/>
        <item x="1"/>
        <item x="172"/>
        <item x="215"/>
        <item x="235"/>
        <item x="147"/>
        <item x="164"/>
        <item x="203"/>
        <item x="149"/>
        <item x="207"/>
        <item x="229"/>
        <item x="212"/>
        <item x="173"/>
        <item x="195"/>
        <item x="204"/>
        <item x="157"/>
        <item x="185"/>
        <item x="130"/>
        <item x="58"/>
        <item x="163"/>
        <item x="40"/>
        <item x="241"/>
        <item x="192"/>
        <item x="171"/>
        <item x="93"/>
        <item x="188"/>
        <item x="30"/>
        <item x="7"/>
        <item x="109"/>
        <item x="189"/>
        <item x="99"/>
        <item x="49"/>
        <item x="90"/>
        <item x="67"/>
        <item x="9"/>
        <item x="2"/>
        <item x="4"/>
        <item x="125"/>
        <item x="225"/>
        <item t="default"/>
      </items>
    </pivotField>
    <pivotField axis="axisRow" showAll="0">
      <items count="297">
        <item x="1"/>
        <item x="289"/>
        <item x="295"/>
        <item x="113"/>
        <item x="39"/>
        <item x="151"/>
        <item x="290"/>
        <item x="81"/>
        <item x="257"/>
        <item x="248"/>
        <item x="292"/>
        <item x="234"/>
        <item x="42"/>
        <item x="293"/>
        <item x="131"/>
        <item x="22"/>
        <item x="174"/>
        <item x="160"/>
        <item x="265"/>
        <item x="291"/>
        <item x="238"/>
        <item x="68"/>
        <item x="134"/>
        <item x="260"/>
        <item x="114"/>
        <item x="61"/>
        <item x="183"/>
        <item x="21"/>
        <item x="98"/>
        <item x="266"/>
        <item x="19"/>
        <item x="72"/>
        <item x="136"/>
        <item x="110"/>
        <item x="33"/>
        <item x="18"/>
        <item x="148"/>
        <item x="32"/>
        <item x="84"/>
        <item x="188"/>
        <item x="181"/>
        <item x="277"/>
        <item x="40"/>
        <item x="41"/>
        <item x="67"/>
        <item x="270"/>
        <item x="177"/>
        <item x="216"/>
        <item x="86"/>
        <item x="46"/>
        <item x="267"/>
        <item x="179"/>
        <item x="43"/>
        <item x="152"/>
        <item x="115"/>
        <item x="197"/>
        <item x="206"/>
        <item x="154"/>
        <item x="118"/>
        <item x="169"/>
        <item x="36"/>
        <item x="147"/>
        <item x="288"/>
        <item x="17"/>
        <item x="130"/>
        <item x="158"/>
        <item x="54"/>
        <item x="156"/>
        <item x="77"/>
        <item x="294"/>
        <item x="149"/>
        <item x="202"/>
        <item x="180"/>
        <item x="14"/>
        <item x="30"/>
        <item x="261"/>
        <item x="126"/>
        <item x="20"/>
        <item x="200"/>
        <item x="263"/>
        <item x="204"/>
        <item x="29"/>
        <item x="239"/>
        <item x="34"/>
        <item x="201"/>
        <item x="62"/>
        <item x="133"/>
        <item x="49"/>
        <item x="252"/>
        <item x="144"/>
        <item x="240"/>
        <item x="222"/>
        <item x="228"/>
        <item x="82"/>
        <item x="50"/>
        <item x="255"/>
        <item x="129"/>
        <item x="164"/>
        <item x="245"/>
        <item x="196"/>
        <item x="217"/>
        <item x="73"/>
        <item x="236"/>
        <item x="78"/>
        <item x="161"/>
        <item x="76"/>
        <item x="65"/>
        <item x="244"/>
        <item x="168"/>
        <item x="268"/>
        <item x="69"/>
        <item x="142"/>
        <item x="185"/>
        <item x="128"/>
        <item x="284"/>
        <item x="182"/>
        <item x="262"/>
        <item x="64"/>
        <item x="135"/>
        <item x="75"/>
        <item x="121"/>
        <item x="287"/>
        <item x="13"/>
        <item x="80"/>
        <item x="70"/>
        <item x="16"/>
        <item x="221"/>
        <item x="208"/>
        <item x="166"/>
        <item x="191"/>
        <item x="186"/>
        <item x="23"/>
        <item x="227"/>
        <item x="58"/>
        <item x="111"/>
        <item x="141"/>
        <item x="194"/>
        <item x="45"/>
        <item x="253"/>
        <item x="256"/>
        <item x="31"/>
        <item x="254"/>
        <item x="85"/>
        <item x="176"/>
        <item x="132"/>
        <item x="107"/>
        <item x="47"/>
        <item x="9"/>
        <item x="48"/>
        <item x="187"/>
        <item x="219"/>
        <item x="229"/>
        <item x="44"/>
        <item x="57"/>
        <item x="88"/>
        <item x="116"/>
        <item x="74"/>
        <item x="112"/>
        <item x="38"/>
        <item x="103"/>
        <item x="3"/>
        <item x="91"/>
        <item x="235"/>
        <item x="232"/>
        <item x="276"/>
        <item x="60"/>
        <item x="167"/>
        <item x="162"/>
        <item x="153"/>
        <item x="66"/>
        <item x="0"/>
        <item x="178"/>
        <item x="94"/>
        <item x="96"/>
        <item x="184"/>
        <item x="278"/>
        <item x="209"/>
        <item x="273"/>
        <item x="190"/>
        <item x="15"/>
        <item x="56"/>
        <item x="89"/>
        <item x="53"/>
        <item x="35"/>
        <item x="170"/>
        <item x="274"/>
        <item x="283"/>
        <item x="242"/>
        <item x="26"/>
        <item x="106"/>
        <item x="198"/>
        <item x="52"/>
        <item x="63"/>
        <item x="275"/>
        <item x="215"/>
        <item x="97"/>
        <item x="55"/>
        <item x="199"/>
        <item x="171"/>
        <item x="93"/>
        <item x="79"/>
        <item x="243"/>
        <item x="117"/>
        <item x="83"/>
        <item x="285"/>
        <item x="37"/>
        <item x="24"/>
        <item x="210"/>
        <item x="10"/>
        <item x="259"/>
        <item x="138"/>
        <item x="225"/>
        <item x="241"/>
        <item x="127"/>
        <item x="125"/>
        <item x="212"/>
        <item x="211"/>
        <item x="207"/>
        <item x="192"/>
        <item x="165"/>
        <item x="27"/>
        <item x="269"/>
        <item x="120"/>
        <item x="143"/>
        <item x="230"/>
        <item x="101"/>
        <item x="231"/>
        <item x="155"/>
        <item x="108"/>
        <item x="99"/>
        <item x="122"/>
        <item x="51"/>
        <item x="203"/>
        <item x="25"/>
        <item x="104"/>
        <item x="175"/>
        <item x="250"/>
        <item x="145"/>
        <item x="59"/>
        <item x="140"/>
        <item x="272"/>
        <item x="218"/>
        <item x="251"/>
        <item x="11"/>
        <item x="214"/>
        <item x="146"/>
        <item x="28"/>
        <item x="100"/>
        <item x="280"/>
        <item x="92"/>
        <item x="109"/>
        <item x="173"/>
        <item x="282"/>
        <item x="213"/>
        <item x="281"/>
        <item x="139"/>
        <item x="237"/>
        <item x="8"/>
        <item x="279"/>
        <item x="87"/>
        <item x="233"/>
        <item x="246"/>
        <item x="249"/>
        <item x="159"/>
        <item x="195"/>
        <item x="205"/>
        <item x="4"/>
        <item x="224"/>
        <item x="172"/>
        <item x="123"/>
        <item x="124"/>
        <item x="137"/>
        <item x="150"/>
        <item x="226"/>
        <item x="5"/>
        <item x="286"/>
        <item x="2"/>
        <item x="193"/>
        <item x="7"/>
        <item x="271"/>
        <item x="6"/>
        <item x="105"/>
        <item x="223"/>
        <item x="119"/>
        <item x="163"/>
        <item x="71"/>
        <item x="189"/>
        <item x="220"/>
        <item x="157"/>
        <item x="247"/>
        <item x="102"/>
        <item x="258"/>
        <item x="12"/>
        <item x="90"/>
        <item x="95"/>
        <item x="2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7">
    <field x="90"/>
    <field x="88"/>
    <field x="91"/>
    <field x="93"/>
    <field x="92"/>
    <field x="89"/>
    <field x="94"/>
  </rowFields>
  <rowItems count="3027">
    <i>
      <x/>
    </i>
    <i r="1">
      <x/>
    </i>
    <i r="2">
      <x/>
    </i>
    <i r="3">
      <x/>
    </i>
    <i r="4">
      <x/>
    </i>
    <i r="5">
      <x/>
    </i>
    <i r="6">
      <x/>
    </i>
    <i r="1">
      <x v="1"/>
    </i>
    <i r="2">
      <x/>
    </i>
    <i r="3">
      <x/>
    </i>
    <i r="4">
      <x/>
    </i>
    <i r="5">
      <x/>
    </i>
    <i r="6">
      <x/>
    </i>
    <i r="1">
      <x v="2"/>
    </i>
    <i r="2">
      <x/>
    </i>
    <i r="3">
      <x v="185"/>
    </i>
    <i r="4">
      <x/>
    </i>
    <i r="5">
      <x/>
    </i>
    <i r="6">
      <x/>
    </i>
    <i r="1">
      <x v="3"/>
    </i>
    <i r="2">
      <x/>
    </i>
    <i r="3">
      <x/>
    </i>
    <i r="4">
      <x/>
    </i>
    <i r="5">
      <x/>
    </i>
    <i r="6">
      <x v="116"/>
    </i>
    <i r="1">
      <x v="4"/>
    </i>
    <i r="2">
      <x/>
    </i>
    <i r="3">
      <x/>
    </i>
    <i r="4">
      <x/>
    </i>
    <i r="5">
      <x/>
    </i>
    <i r="6">
      <x v="156"/>
    </i>
    <i r="1">
      <x v="5"/>
    </i>
    <i r="2">
      <x/>
    </i>
    <i r="3">
      <x/>
    </i>
    <i r="4">
      <x/>
    </i>
    <i r="5">
      <x/>
    </i>
    <i r="6">
      <x/>
    </i>
    <i r="1">
      <x v="6"/>
    </i>
    <i r="2">
      <x/>
    </i>
    <i r="3">
      <x/>
    </i>
    <i r="4">
      <x/>
    </i>
    <i r="5">
      <x/>
    </i>
    <i r="6">
      <x/>
    </i>
    <i r="1">
      <x v="7"/>
    </i>
    <i r="2">
      <x/>
    </i>
    <i r="3">
      <x/>
    </i>
    <i r="4">
      <x v="80"/>
    </i>
    <i r="5">
      <x/>
    </i>
    <i r="6">
      <x/>
    </i>
    <i r="1">
      <x v="8"/>
    </i>
    <i r="2">
      <x/>
    </i>
    <i r="3">
      <x/>
    </i>
    <i r="4">
      <x/>
    </i>
    <i r="5">
      <x/>
    </i>
    <i r="6">
      <x/>
    </i>
    <i r="1">
      <x v="9"/>
    </i>
    <i r="2">
      <x/>
    </i>
    <i r="3">
      <x/>
    </i>
    <i r="4">
      <x/>
    </i>
    <i r="5">
      <x/>
    </i>
    <i r="6">
      <x/>
    </i>
    <i r="1">
      <x v="10"/>
    </i>
    <i r="2">
      <x/>
    </i>
    <i r="3">
      <x/>
    </i>
    <i r="4">
      <x/>
    </i>
    <i r="5">
      <x/>
    </i>
    <i r="6">
      <x/>
    </i>
    <i r="1">
      <x v="11"/>
    </i>
    <i r="2">
      <x/>
    </i>
    <i r="3">
      <x/>
    </i>
    <i r="4">
      <x/>
    </i>
    <i r="5">
      <x/>
    </i>
    <i r="6">
      <x/>
    </i>
    <i r="1">
      <x v="12"/>
    </i>
    <i r="2">
      <x/>
    </i>
    <i r="3">
      <x/>
    </i>
    <i r="4">
      <x/>
    </i>
    <i r="5">
      <x/>
    </i>
    <i r="6">
      <x/>
    </i>
    <i r="1">
      <x v="13"/>
    </i>
    <i r="2">
      <x/>
    </i>
    <i r="3">
      <x/>
    </i>
    <i r="4">
      <x/>
    </i>
    <i r="5">
      <x/>
    </i>
    <i r="6">
      <x/>
    </i>
    <i r="1">
      <x v="14"/>
    </i>
    <i r="2">
      <x/>
    </i>
    <i r="3">
      <x v="4"/>
    </i>
    <i r="4">
      <x/>
    </i>
    <i r="5">
      <x/>
    </i>
    <i r="6">
      <x v="15"/>
    </i>
    <i r="1">
      <x v="15"/>
    </i>
    <i r="2">
      <x/>
    </i>
    <i r="3">
      <x v="211"/>
    </i>
    <i r="4">
      <x/>
    </i>
    <i r="5">
      <x/>
    </i>
    <i r="6">
      <x/>
    </i>
    <i r="1">
      <x v="16"/>
    </i>
    <i r="2">
      <x/>
    </i>
    <i r="3">
      <x v="205"/>
    </i>
    <i r="4">
      <x/>
    </i>
    <i r="5">
      <x/>
    </i>
    <i r="6">
      <x/>
    </i>
    <i r="1">
      <x v="17"/>
    </i>
    <i r="2">
      <x/>
    </i>
    <i r="3">
      <x/>
    </i>
    <i r="4">
      <x/>
    </i>
    <i r="5">
      <x/>
    </i>
    <i r="6">
      <x/>
    </i>
    <i r="1">
      <x v="18"/>
    </i>
    <i r="2">
      <x/>
    </i>
    <i r="3">
      <x/>
    </i>
    <i r="4">
      <x v="65"/>
    </i>
    <i r="5">
      <x/>
    </i>
    <i r="6">
      <x/>
    </i>
    <i r="1">
      <x v="19"/>
    </i>
    <i r="2">
      <x/>
    </i>
    <i r="3">
      <x/>
    </i>
    <i r="4">
      <x/>
    </i>
    <i r="5">
      <x/>
    </i>
    <i r="6">
      <x/>
    </i>
    <i r="1">
      <x v="20"/>
    </i>
    <i r="2">
      <x/>
    </i>
    <i r="3">
      <x/>
    </i>
    <i r="4">
      <x/>
    </i>
    <i r="5">
      <x/>
    </i>
    <i r="6">
      <x v="50"/>
    </i>
    <i r="1">
      <x v="21"/>
    </i>
    <i r="2">
      <x/>
    </i>
    <i r="3">
      <x/>
    </i>
    <i r="4">
      <x v="57"/>
    </i>
    <i r="5">
      <x/>
    </i>
    <i r="6">
      <x v="130"/>
    </i>
    <i r="1">
      <x v="22"/>
    </i>
    <i r="2">
      <x/>
    </i>
    <i r="3">
      <x/>
    </i>
    <i r="4">
      <x/>
    </i>
    <i r="5">
      <x/>
    </i>
    <i r="6">
      <x v="86"/>
    </i>
    <i r="1">
      <x v="23"/>
    </i>
    <i r="2">
      <x/>
    </i>
    <i r="3">
      <x/>
    </i>
    <i r="4">
      <x/>
    </i>
    <i r="5">
      <x/>
    </i>
    <i r="6">
      <x v="200"/>
    </i>
    <i r="1">
      <x v="24"/>
    </i>
    <i r="2">
      <x/>
    </i>
    <i r="3">
      <x v="42"/>
    </i>
    <i r="4">
      <x/>
    </i>
    <i r="5">
      <x/>
    </i>
    <i r="6">
      <x v="27"/>
    </i>
    <i r="1">
      <x v="25"/>
    </i>
    <i r="2">
      <x/>
    </i>
    <i r="3">
      <x/>
    </i>
    <i r="4">
      <x/>
    </i>
    <i r="5">
      <x/>
    </i>
    <i r="6">
      <x/>
    </i>
    <i r="1">
      <x v="26"/>
    </i>
    <i r="2">
      <x/>
    </i>
    <i r="3">
      <x/>
    </i>
    <i r="4">
      <x/>
    </i>
    <i r="5">
      <x/>
    </i>
    <i r="6">
      <x/>
    </i>
    <i r="1">
      <x v="27"/>
    </i>
    <i r="2">
      <x/>
    </i>
    <i r="3">
      <x/>
    </i>
    <i r="4">
      <x/>
    </i>
    <i r="5">
      <x/>
    </i>
    <i r="6">
      <x/>
    </i>
    <i r="1">
      <x v="28"/>
    </i>
    <i r="2">
      <x/>
    </i>
    <i r="3">
      <x/>
    </i>
    <i r="4">
      <x v="21"/>
    </i>
    <i r="5">
      <x/>
    </i>
    <i r="6">
      <x v="65"/>
    </i>
    <i r="1">
      <x v="29"/>
    </i>
    <i r="2">
      <x/>
    </i>
    <i r="3">
      <x/>
    </i>
    <i r="4">
      <x/>
    </i>
    <i r="5">
      <x/>
    </i>
    <i r="6">
      <x/>
    </i>
    <i r="1">
      <x v="30"/>
    </i>
    <i r="2">
      <x/>
    </i>
    <i r="3">
      <x v="7"/>
    </i>
    <i r="4">
      <x v="46"/>
    </i>
    <i r="5">
      <x/>
    </i>
    <i r="6">
      <x v="2"/>
    </i>
    <i r="1">
      <x v="31"/>
    </i>
    <i r="2">
      <x/>
    </i>
    <i r="3">
      <x v="58"/>
    </i>
    <i r="4">
      <x/>
    </i>
    <i r="5">
      <x/>
    </i>
    <i r="6">
      <x v="213"/>
    </i>
    <i r="1">
      <x v="32"/>
    </i>
    <i r="2">
      <x/>
    </i>
    <i r="3">
      <x v="222"/>
    </i>
    <i r="4">
      <x/>
    </i>
    <i r="5">
      <x/>
    </i>
    <i r="6">
      <x/>
    </i>
    <i r="1">
      <x v="33"/>
    </i>
    <i r="2">
      <x/>
    </i>
    <i r="3">
      <x v="80"/>
    </i>
    <i r="4">
      <x/>
    </i>
    <i r="5">
      <x/>
    </i>
    <i r="6">
      <x/>
    </i>
    <i r="1">
      <x v="34"/>
    </i>
    <i r="2">
      <x/>
    </i>
    <i r="3">
      <x v="45"/>
    </i>
    <i r="4">
      <x/>
    </i>
    <i r="5">
      <x/>
    </i>
    <i r="6">
      <x v="48"/>
    </i>
    <i r="1">
      <x v="35"/>
    </i>
    <i r="2">
      <x/>
    </i>
    <i r="3">
      <x v="151"/>
    </i>
    <i r="4">
      <x/>
    </i>
    <i r="5">
      <x/>
    </i>
    <i r="6">
      <x/>
    </i>
    <i r="1">
      <x v="36"/>
    </i>
    <i r="2">
      <x/>
    </i>
    <i r="3">
      <x/>
    </i>
    <i r="4">
      <x/>
    </i>
    <i r="5">
      <x/>
    </i>
    <i r="6">
      <x v="171"/>
    </i>
    <i r="1">
      <x v="37"/>
    </i>
    <i r="2">
      <x/>
    </i>
    <i r="3">
      <x/>
    </i>
    <i r="4">
      <x/>
    </i>
    <i r="5">
      <x/>
    </i>
    <i r="6">
      <x v="276"/>
    </i>
    <i r="1">
      <x v="38"/>
    </i>
    <i r="2">
      <x/>
    </i>
    <i r="3">
      <x/>
    </i>
    <i r="4">
      <x/>
    </i>
    <i r="5">
      <x/>
    </i>
    <i r="6">
      <x/>
    </i>
    <i r="1">
      <x v="39"/>
    </i>
    <i r="2">
      <x/>
    </i>
    <i r="3">
      <x/>
    </i>
    <i r="4">
      <x v="55"/>
    </i>
    <i r="5">
      <x/>
    </i>
    <i r="6">
      <x/>
    </i>
    <i r="1">
      <x v="40"/>
    </i>
    <i r="2">
      <x/>
    </i>
    <i r="3">
      <x/>
    </i>
    <i r="4">
      <x/>
    </i>
    <i r="5">
      <x/>
    </i>
    <i r="6">
      <x/>
    </i>
    <i r="1">
      <x v="41"/>
    </i>
    <i r="2">
      <x/>
    </i>
    <i r="3">
      <x/>
    </i>
    <i r="4">
      <x/>
    </i>
    <i r="5">
      <x/>
    </i>
    <i r="6">
      <x/>
    </i>
    <i r="1">
      <x v="42"/>
    </i>
    <i r="2">
      <x/>
    </i>
    <i r="3">
      <x/>
    </i>
    <i r="4">
      <x/>
    </i>
    <i r="5">
      <x/>
    </i>
    <i r="6">
      <x v="17"/>
    </i>
    <i r="1">
      <x v="43"/>
    </i>
    <i r="2">
      <x/>
    </i>
    <i r="3">
      <x/>
    </i>
    <i r="4">
      <x/>
    </i>
    <i r="5">
      <x/>
    </i>
    <i r="6">
      <x/>
    </i>
    <i r="1">
      <x v="44"/>
    </i>
    <i r="2">
      <x/>
    </i>
    <i r="3">
      <x/>
    </i>
    <i r="4">
      <x/>
    </i>
    <i r="5">
      <x/>
    </i>
    <i r="6">
      <x/>
    </i>
    <i r="1">
      <x v="45"/>
    </i>
    <i r="2">
      <x/>
    </i>
    <i r="3">
      <x/>
    </i>
    <i r="4">
      <x/>
    </i>
    <i r="5">
      <x/>
    </i>
    <i r="6">
      <x/>
    </i>
    <i r="1">
      <x v="46"/>
    </i>
    <i r="2">
      <x/>
    </i>
    <i r="3">
      <x v="12"/>
    </i>
    <i r="4">
      <x/>
    </i>
    <i r="5">
      <x/>
    </i>
    <i r="6">
      <x/>
    </i>
    <i r="1">
      <x v="47"/>
    </i>
    <i r="2">
      <x/>
    </i>
    <i r="3">
      <x/>
    </i>
    <i r="4">
      <x/>
    </i>
    <i r="5">
      <x/>
    </i>
    <i r="6">
      <x/>
    </i>
    <i r="1">
      <x v="48"/>
    </i>
    <i r="2">
      <x/>
    </i>
    <i r="3">
      <x/>
    </i>
    <i r="4">
      <x/>
    </i>
    <i r="5">
      <x/>
    </i>
    <i r="6">
      <x/>
    </i>
    <i r="1">
      <x v="49"/>
    </i>
    <i r="2">
      <x/>
    </i>
    <i r="3">
      <x/>
    </i>
    <i r="4">
      <x/>
    </i>
    <i r="5">
      <x/>
    </i>
    <i r="6">
      <x/>
    </i>
    <i r="1">
      <x v="50"/>
    </i>
    <i r="2">
      <x/>
    </i>
    <i r="3">
      <x v="191"/>
    </i>
    <i r="4">
      <x/>
    </i>
    <i r="5">
      <x/>
    </i>
    <i r="6">
      <x/>
    </i>
    <i r="1">
      <x v="51"/>
    </i>
    <i r="2">
      <x/>
    </i>
    <i r="3">
      <x v="124"/>
    </i>
    <i r="4">
      <x/>
    </i>
    <i r="5">
      <x/>
    </i>
    <i r="6">
      <x v="69"/>
    </i>
    <i r="1">
      <x v="52"/>
    </i>
    <i r="2">
      <x/>
    </i>
    <i r="3">
      <x v="127"/>
    </i>
    <i r="4">
      <x/>
    </i>
    <i r="5">
      <x/>
    </i>
    <i r="6">
      <x v="52"/>
    </i>
    <i r="1">
      <x v="53"/>
    </i>
    <i r="2">
      <x/>
    </i>
    <i r="3">
      <x v="135"/>
    </i>
    <i r="4">
      <x/>
    </i>
    <i r="5">
      <x/>
    </i>
    <i r="6">
      <x/>
    </i>
    <i r="1">
      <x v="54"/>
    </i>
    <i r="2">
      <x/>
    </i>
    <i r="3">
      <x/>
    </i>
    <i r="4">
      <x v="7"/>
    </i>
    <i r="5">
      <x/>
    </i>
    <i r="6">
      <x/>
    </i>
    <i r="1">
      <x v="55"/>
    </i>
    <i r="2">
      <x/>
    </i>
    <i r="3">
      <x/>
    </i>
    <i r="4">
      <x/>
    </i>
    <i r="5">
      <x/>
    </i>
    <i r="6">
      <x v="135"/>
    </i>
    <i r="1">
      <x v="56"/>
    </i>
    <i r="2">
      <x/>
    </i>
    <i r="3">
      <x/>
    </i>
    <i r="4">
      <x/>
    </i>
    <i r="5">
      <x/>
    </i>
    <i r="6">
      <x/>
    </i>
    <i r="1">
      <x v="57"/>
    </i>
    <i r="2">
      <x/>
    </i>
    <i r="3">
      <x v="63"/>
    </i>
    <i r="4">
      <x/>
    </i>
    <i r="5">
      <x/>
    </i>
    <i r="6">
      <x v="218"/>
    </i>
    <i r="1">
      <x v="58"/>
    </i>
    <i r="2">
      <x/>
    </i>
    <i r="3">
      <x/>
    </i>
    <i r="4">
      <x/>
    </i>
    <i r="5">
      <x/>
    </i>
    <i r="6">
      <x v="106"/>
    </i>
    <i r="1">
      <x v="59"/>
    </i>
    <i r="2">
      <x/>
    </i>
    <i r="3">
      <x/>
    </i>
    <i r="4">
      <x/>
    </i>
    <i r="5">
      <x/>
    </i>
    <i r="6">
      <x/>
    </i>
    <i r="1">
      <x v="60"/>
    </i>
    <i r="2">
      <x/>
    </i>
    <i r="3">
      <x v="112"/>
    </i>
    <i r="4">
      <x/>
    </i>
    <i r="5">
      <x/>
    </i>
    <i r="6">
      <x/>
    </i>
    <i r="1">
      <x v="61"/>
    </i>
    <i r="2">
      <x/>
    </i>
    <i r="3">
      <x/>
    </i>
    <i r="4">
      <x/>
    </i>
    <i r="5">
      <x/>
    </i>
    <i r="6">
      <x/>
    </i>
    <i r="1">
      <x v="62"/>
    </i>
    <i r="2">
      <x/>
    </i>
    <i r="3">
      <x v="55"/>
    </i>
    <i r="4">
      <x v="42"/>
    </i>
    <i r="5">
      <x/>
    </i>
    <i r="6">
      <x v="63"/>
    </i>
    <i r="1">
      <x v="63"/>
    </i>
    <i r="2">
      <x/>
    </i>
    <i r="3">
      <x v="104"/>
    </i>
    <i r="4">
      <x/>
    </i>
    <i r="5">
      <x/>
    </i>
    <i r="6">
      <x/>
    </i>
    <i r="1">
      <x v="64"/>
    </i>
    <i r="2">
      <x/>
    </i>
    <i r="3">
      <x/>
    </i>
    <i r="4">
      <x/>
    </i>
    <i r="5">
      <x/>
    </i>
    <i r="6">
      <x/>
    </i>
    <i r="1">
      <x v="65"/>
    </i>
    <i r="2">
      <x/>
    </i>
    <i r="3">
      <x/>
    </i>
    <i r="4">
      <x/>
    </i>
    <i r="5">
      <x/>
    </i>
    <i r="6">
      <x/>
    </i>
    <i r="1">
      <x v="66"/>
    </i>
    <i r="2">
      <x/>
    </i>
    <i r="3">
      <x/>
    </i>
    <i r="4">
      <x v="11"/>
    </i>
    <i r="5">
      <x/>
    </i>
    <i r="6">
      <x v="37"/>
    </i>
    <i r="1">
      <x v="67"/>
    </i>
    <i r="2">
      <x/>
    </i>
    <i r="3">
      <x/>
    </i>
    <i r="4">
      <x/>
    </i>
    <i r="5">
      <x/>
    </i>
    <i r="6">
      <x v="235"/>
    </i>
    <i r="1">
      <x v="68"/>
    </i>
    <i r="2">
      <x/>
    </i>
    <i r="3">
      <x/>
    </i>
    <i r="4">
      <x/>
    </i>
    <i r="5">
      <x/>
    </i>
    <i r="6">
      <x/>
    </i>
    <i r="1">
      <x v="69"/>
    </i>
    <i r="2">
      <x/>
    </i>
    <i r="3">
      <x/>
    </i>
    <i r="4">
      <x/>
    </i>
    <i r="5">
      <x/>
    </i>
    <i r="6">
      <x/>
    </i>
    <i r="1">
      <x v="70"/>
    </i>
    <i r="2">
      <x/>
    </i>
    <i r="3">
      <x v="111"/>
    </i>
    <i r="4">
      <x/>
    </i>
    <i r="5">
      <x/>
    </i>
    <i r="6">
      <x v="96"/>
    </i>
    <i r="1">
      <x v="71"/>
    </i>
    <i r="2">
      <x/>
    </i>
    <i r="3">
      <x v="114"/>
    </i>
    <i r="4">
      <x/>
    </i>
    <i r="5">
      <x/>
    </i>
    <i r="6">
      <x v="191"/>
    </i>
    <i r="1">
      <x v="72"/>
    </i>
    <i r="2">
      <x/>
    </i>
    <i r="3">
      <x/>
    </i>
    <i r="4">
      <x/>
    </i>
    <i r="5">
      <x/>
    </i>
    <i r="6">
      <x/>
    </i>
    <i r="1">
      <x v="73"/>
    </i>
    <i r="2">
      <x/>
    </i>
    <i r="3">
      <x v="227"/>
    </i>
    <i r="4">
      <x/>
    </i>
    <i r="5">
      <x/>
    </i>
    <i r="6">
      <x/>
    </i>
    <i r="1">
      <x v="74"/>
    </i>
    <i r="2">
      <x/>
    </i>
    <i r="3">
      <x/>
    </i>
    <i r="4">
      <x v="5"/>
    </i>
    <i r="5">
      <x/>
    </i>
    <i r="6">
      <x v="13"/>
    </i>
    <i r="1">
      <x v="75"/>
    </i>
    <i r="2">
      <x/>
    </i>
    <i r="3">
      <x/>
    </i>
    <i r="4">
      <x/>
    </i>
    <i r="5">
      <x v="5"/>
    </i>
    <i r="6">
      <x/>
    </i>
    <i r="1">
      <x v="76"/>
    </i>
    <i r="2">
      <x/>
    </i>
    <i r="3">
      <x/>
    </i>
    <i r="4">
      <x/>
    </i>
    <i r="5">
      <x/>
    </i>
    <i r="6">
      <x/>
    </i>
    <i r="1">
      <x v="77"/>
    </i>
    <i r="2">
      <x/>
    </i>
    <i r="3">
      <x/>
    </i>
    <i r="4">
      <x/>
    </i>
    <i r="5">
      <x/>
    </i>
    <i r="6">
      <x/>
    </i>
    <i r="1">
      <x v="78"/>
    </i>
    <i r="2">
      <x/>
    </i>
    <i r="3">
      <x v="71"/>
    </i>
    <i r="4">
      <x/>
    </i>
    <i r="5">
      <x/>
    </i>
    <i r="6">
      <x/>
    </i>
    <i r="1">
      <x v="79"/>
    </i>
    <i r="2">
      <x/>
    </i>
    <i r="3">
      <x v="43"/>
    </i>
    <i r="4">
      <x/>
    </i>
    <i r="5">
      <x/>
    </i>
    <i r="6">
      <x/>
    </i>
    <i r="1">
      <x v="80"/>
    </i>
    <i r="2">
      <x/>
    </i>
    <i r="3">
      <x/>
    </i>
    <i r="4">
      <x/>
    </i>
    <i r="5">
      <x/>
    </i>
    <i r="6">
      <x v="274"/>
    </i>
    <i r="1">
      <x v="81"/>
    </i>
    <i r="2">
      <x/>
    </i>
    <i r="3">
      <x v="52"/>
    </i>
    <i r="4">
      <x/>
    </i>
    <i r="5">
      <x/>
    </i>
    <i r="6">
      <x/>
    </i>
    <i r="1">
      <x v="82"/>
    </i>
    <i r="2">
      <x/>
    </i>
    <i r="3">
      <x/>
    </i>
    <i r="4">
      <x/>
    </i>
    <i r="5">
      <x/>
    </i>
    <i r="6">
      <x/>
    </i>
    <i r="1">
      <x v="83"/>
    </i>
    <i r="2">
      <x/>
    </i>
    <i r="3">
      <x/>
    </i>
    <i r="4">
      <x/>
    </i>
    <i r="5">
      <x/>
    </i>
    <i r="6">
      <x/>
    </i>
    <i r="1">
      <x v="84"/>
    </i>
    <i r="2">
      <x/>
    </i>
    <i r="3">
      <x/>
    </i>
    <i r="4">
      <x/>
    </i>
    <i r="5">
      <x/>
    </i>
    <i r="6">
      <x/>
    </i>
    <i r="1">
      <x v="85"/>
    </i>
    <i r="2">
      <x/>
    </i>
    <i r="3">
      <x/>
    </i>
    <i r="4">
      <x/>
    </i>
    <i r="5">
      <x/>
    </i>
    <i r="6">
      <x/>
    </i>
    <i r="1">
      <x v="86"/>
    </i>
    <i r="2">
      <x/>
    </i>
    <i r="3">
      <x/>
    </i>
    <i r="4">
      <x/>
    </i>
    <i r="5">
      <x/>
    </i>
    <i r="6">
      <x v="62"/>
    </i>
    <i r="1">
      <x v="87"/>
    </i>
    <i r="2">
      <x/>
    </i>
    <i r="3">
      <x/>
    </i>
    <i r="4">
      <x/>
    </i>
    <i r="5">
      <x/>
    </i>
    <i r="6">
      <x/>
    </i>
    <i r="1">
      <x v="88"/>
    </i>
    <i r="2">
      <x/>
    </i>
    <i r="3">
      <x v="217"/>
    </i>
    <i r="4">
      <x/>
    </i>
    <i r="5">
      <x/>
    </i>
    <i r="6">
      <x/>
    </i>
    <i r="1">
      <x v="89"/>
    </i>
    <i r="2">
      <x/>
    </i>
    <i r="3">
      <x v="179"/>
    </i>
    <i r="4">
      <x/>
    </i>
    <i r="5">
      <x/>
    </i>
    <i r="6">
      <x v="210"/>
    </i>
    <i r="1">
      <x v="90"/>
    </i>
    <i r="2">
      <x/>
    </i>
    <i r="3">
      <x v="30"/>
    </i>
    <i r="4">
      <x/>
    </i>
    <i r="5">
      <x/>
    </i>
    <i r="6">
      <x v="73"/>
    </i>
    <i r="1">
      <x v="91"/>
    </i>
    <i r="2">
      <x/>
    </i>
    <i r="3">
      <x v="39"/>
    </i>
    <i r="4">
      <x/>
    </i>
    <i r="5">
      <x/>
    </i>
    <i r="6">
      <x v="22"/>
    </i>
    <i r="1">
      <x v="92"/>
    </i>
    <i r="2">
      <x/>
    </i>
    <i r="3">
      <x/>
    </i>
    <i r="4">
      <x/>
    </i>
    <i r="5">
      <x/>
    </i>
    <i r="6">
      <x/>
    </i>
    <i r="1">
      <x v="93"/>
    </i>
    <i r="2">
      <x/>
    </i>
    <i r="3">
      <x/>
    </i>
    <i r="4">
      <x/>
    </i>
    <i r="5">
      <x/>
    </i>
    <i r="6">
      <x/>
    </i>
    <i r="1">
      <x v="94"/>
    </i>
    <i r="2">
      <x/>
    </i>
    <i r="3">
      <x/>
    </i>
    <i r="4">
      <x/>
    </i>
    <i r="5">
      <x/>
    </i>
    <i r="6">
      <x/>
    </i>
    <i r="1">
      <x v="95"/>
    </i>
    <i r="2">
      <x/>
    </i>
    <i r="3">
      <x/>
    </i>
    <i r="4">
      <x/>
    </i>
    <i r="5">
      <x/>
    </i>
    <i r="6">
      <x/>
    </i>
    <i r="1">
      <x v="96"/>
    </i>
    <i r="2">
      <x/>
    </i>
    <i r="3">
      <x/>
    </i>
    <i r="4">
      <x/>
    </i>
    <i r="5">
      <x/>
    </i>
    <i r="6">
      <x/>
    </i>
    <i r="1">
      <x v="97"/>
    </i>
    <i r="2">
      <x/>
    </i>
    <i r="3">
      <x v="46"/>
    </i>
    <i r="4">
      <x/>
    </i>
    <i r="5">
      <x/>
    </i>
    <i r="6">
      <x v="16"/>
    </i>
    <i r="1">
      <x v="98"/>
    </i>
    <i r="2">
      <x/>
    </i>
    <i r="3">
      <x/>
    </i>
    <i r="4">
      <x/>
    </i>
    <i r="5">
      <x/>
    </i>
    <i r="6">
      <x v="174"/>
    </i>
    <i r="1">
      <x v="99"/>
    </i>
    <i r="2">
      <x/>
    </i>
    <i r="3">
      <x/>
    </i>
    <i r="4">
      <x/>
    </i>
    <i r="5">
      <x/>
    </i>
    <i r="6">
      <x v="26"/>
    </i>
    <i r="1">
      <x v="100"/>
    </i>
    <i r="2">
      <x/>
    </i>
    <i r="3">
      <x/>
    </i>
    <i r="4">
      <x/>
    </i>
    <i r="5">
      <x/>
    </i>
    <i r="6">
      <x/>
    </i>
    <i r="1">
      <x v="101"/>
    </i>
    <i r="2">
      <x/>
    </i>
    <i r="3">
      <x v="40"/>
    </i>
    <i r="4">
      <x v="8"/>
    </i>
    <i r="5">
      <x/>
    </i>
    <i r="6">
      <x v="64"/>
    </i>
    <i r="1">
      <x v="102"/>
    </i>
    <i r="2">
      <x/>
    </i>
    <i r="3">
      <x v="21"/>
    </i>
    <i r="4">
      <x/>
    </i>
    <i r="5">
      <x/>
    </i>
    <i r="6">
      <x/>
    </i>
    <i r="1">
      <x v="103"/>
    </i>
    <i r="2">
      <x/>
    </i>
    <i r="3">
      <x/>
    </i>
    <i r="4">
      <x/>
    </i>
    <i r="5">
      <x/>
    </i>
    <i r="6">
      <x/>
    </i>
    <i r="1">
      <x v="104"/>
    </i>
    <i r="2">
      <x/>
    </i>
    <i r="3">
      <x/>
    </i>
    <i r="4">
      <x/>
    </i>
    <i r="5">
      <x/>
    </i>
    <i r="6">
      <x/>
    </i>
    <i r="1">
      <x v="105"/>
    </i>
    <i r="2">
      <x/>
    </i>
    <i r="3">
      <x/>
    </i>
    <i r="4">
      <x v="78"/>
    </i>
    <i r="5">
      <x/>
    </i>
    <i r="6">
      <x/>
    </i>
    <i r="1">
      <x v="106"/>
    </i>
    <i r="2">
      <x/>
    </i>
    <i r="3">
      <x v="14"/>
    </i>
    <i r="4">
      <x v="1"/>
    </i>
    <i r="5">
      <x/>
    </i>
    <i r="6">
      <x v="12"/>
    </i>
    <i r="1">
      <x v="107"/>
    </i>
    <i r="2">
      <x/>
    </i>
    <i r="3">
      <x/>
    </i>
    <i r="4">
      <x/>
    </i>
    <i r="5">
      <x/>
    </i>
    <i r="6">
      <x v="239"/>
    </i>
    <i r="1">
      <x v="108"/>
    </i>
    <i r="2">
      <x/>
    </i>
    <i r="3">
      <x v="9"/>
    </i>
    <i r="4">
      <x/>
    </i>
    <i r="5">
      <x/>
    </i>
    <i r="6">
      <x v="35"/>
    </i>
    <i r="1">
      <x v="109"/>
    </i>
    <i r="2">
      <x/>
    </i>
    <i r="3">
      <x/>
    </i>
    <i r="4">
      <x v="72"/>
    </i>
    <i r="5">
      <x/>
    </i>
    <i r="6">
      <x v="103"/>
    </i>
    <i r="1">
      <x v="110"/>
    </i>
    <i r="2">
      <x/>
    </i>
    <i r="3">
      <x/>
    </i>
    <i r="4">
      <x/>
    </i>
    <i r="5">
      <x/>
    </i>
    <i r="6">
      <x/>
    </i>
    <i r="1">
      <x v="111"/>
    </i>
    <i r="2">
      <x/>
    </i>
    <i r="3">
      <x/>
    </i>
    <i r="4">
      <x/>
    </i>
    <i r="5">
      <x/>
    </i>
    <i r="6">
      <x/>
    </i>
    <i r="1">
      <x v="112"/>
    </i>
    <i r="2">
      <x/>
    </i>
    <i r="3">
      <x v="56"/>
    </i>
    <i r="4">
      <x/>
    </i>
    <i r="5">
      <x/>
    </i>
    <i r="6">
      <x v="36"/>
    </i>
    <i r="1">
      <x v="113"/>
    </i>
    <i r="2">
      <x/>
    </i>
    <i r="3">
      <x v="67"/>
    </i>
    <i r="4">
      <x/>
    </i>
    <i r="5">
      <x/>
    </i>
    <i r="6">
      <x v="61"/>
    </i>
    <i r="1">
      <x v="114"/>
    </i>
    <i r="2">
      <x/>
    </i>
    <i r="3">
      <x v="129"/>
    </i>
    <i r="4">
      <x/>
    </i>
    <i r="5">
      <x/>
    </i>
    <i r="6">
      <x v="14"/>
    </i>
    <i r="1">
      <x v="115"/>
    </i>
    <i r="2">
      <x/>
    </i>
    <i r="3">
      <x v="218"/>
    </i>
    <i r="4">
      <x/>
    </i>
    <i r="5">
      <x/>
    </i>
    <i r="6">
      <x/>
    </i>
    <i r="1">
      <x v="116"/>
    </i>
    <i r="2">
      <x/>
    </i>
    <i r="3">
      <x v="117"/>
    </i>
    <i r="4">
      <x/>
    </i>
    <i r="5">
      <x/>
    </i>
    <i r="6">
      <x v="25"/>
    </i>
    <i r="1">
      <x v="117"/>
    </i>
    <i r="2">
      <x/>
    </i>
    <i r="3">
      <x v="140"/>
    </i>
    <i r="4">
      <x/>
    </i>
    <i r="5">
      <x/>
    </i>
    <i r="6">
      <x v="75"/>
    </i>
    <i r="1">
      <x v="118"/>
    </i>
    <i r="2">
      <x/>
    </i>
    <i r="3">
      <x/>
    </i>
    <i r="4">
      <x/>
    </i>
    <i r="5">
      <x/>
    </i>
    <i r="6">
      <x v="109"/>
    </i>
    <i r="1">
      <x v="119"/>
    </i>
    <i r="2">
      <x/>
    </i>
    <i r="3">
      <x/>
    </i>
    <i r="4">
      <x v="59"/>
    </i>
    <i r="5">
      <x/>
    </i>
    <i r="6">
      <x v="245"/>
    </i>
    <i r="1">
      <x v="120"/>
    </i>
    <i r="2">
      <x/>
    </i>
    <i r="3">
      <x/>
    </i>
    <i r="4">
      <x/>
    </i>
    <i r="5">
      <x/>
    </i>
    <i r="6">
      <x v="251"/>
    </i>
    <i r="1">
      <x v="121"/>
    </i>
    <i r="2">
      <x/>
    </i>
    <i r="3">
      <x v="141"/>
    </i>
    <i r="4">
      <x/>
    </i>
    <i r="5">
      <x/>
    </i>
    <i r="6">
      <x/>
    </i>
    <i r="1">
      <x v="122"/>
    </i>
    <i r="2">
      <x/>
    </i>
    <i r="3">
      <x/>
    </i>
    <i r="4">
      <x/>
    </i>
    <i r="5">
      <x/>
    </i>
    <i r="6">
      <x/>
    </i>
    <i r="1">
      <x v="123"/>
    </i>
    <i r="2">
      <x/>
    </i>
    <i r="3">
      <x v="149"/>
    </i>
    <i r="4">
      <x/>
    </i>
    <i r="5">
      <x/>
    </i>
    <i r="6">
      <x/>
    </i>
    <i r="1">
      <x v="124"/>
    </i>
    <i r="2">
      <x/>
    </i>
    <i r="3">
      <x v="69"/>
    </i>
    <i r="4">
      <x/>
    </i>
    <i r="5">
      <x/>
    </i>
    <i r="6">
      <x v="113"/>
    </i>
    <i r="1">
      <x v="125"/>
    </i>
    <i r="2">
      <x/>
    </i>
    <i r="3">
      <x/>
    </i>
    <i r="4">
      <x v="58"/>
    </i>
    <i r="5">
      <x/>
    </i>
    <i r="6">
      <x v="40"/>
    </i>
    <i r="1">
      <x v="126"/>
    </i>
    <i r="2">
      <x/>
    </i>
    <i r="3">
      <x/>
    </i>
    <i r="4">
      <x v="18"/>
    </i>
    <i r="5">
      <x/>
    </i>
    <i r="6">
      <x v="79"/>
    </i>
    <i r="1">
      <x v="127"/>
    </i>
    <i r="2">
      <x/>
    </i>
    <i r="3">
      <x v="213"/>
    </i>
    <i r="4">
      <x/>
    </i>
    <i r="5">
      <x/>
    </i>
    <i r="6">
      <x/>
    </i>
    <i r="1">
      <x v="128"/>
    </i>
    <i r="2">
      <x/>
    </i>
    <i r="3">
      <x v="20"/>
    </i>
    <i r="4">
      <x/>
    </i>
    <i r="5">
      <x/>
    </i>
    <i r="6">
      <x v="67"/>
    </i>
    <i r="1">
      <x v="129"/>
    </i>
    <i r="2">
      <x/>
    </i>
    <i r="3">
      <x v="198"/>
    </i>
    <i r="4">
      <x/>
    </i>
    <i r="5">
      <x/>
    </i>
    <i r="6">
      <x/>
    </i>
    <i r="1">
      <x v="130"/>
    </i>
    <i r="2">
      <x/>
    </i>
    <i r="3">
      <x/>
    </i>
    <i r="4">
      <x/>
    </i>
    <i r="5">
      <x v="2"/>
    </i>
    <i r="6">
      <x v="4"/>
    </i>
    <i r="1">
      <x v="131"/>
    </i>
    <i r="2">
      <x/>
    </i>
    <i r="3">
      <x/>
    </i>
    <i r="4">
      <x/>
    </i>
    <i r="5">
      <x/>
    </i>
    <i r="6">
      <x/>
    </i>
    <i r="1">
      <x v="132"/>
    </i>
    <i r="2">
      <x/>
    </i>
    <i r="3">
      <x/>
    </i>
    <i r="4">
      <x/>
    </i>
    <i r="5">
      <x/>
    </i>
    <i r="6">
      <x v="231"/>
    </i>
    <i r="1">
      <x v="133"/>
    </i>
    <i r="2">
      <x/>
    </i>
    <i r="3">
      <x v="6"/>
    </i>
    <i r="4">
      <x v="2"/>
    </i>
    <i r="5">
      <x/>
    </i>
    <i r="6">
      <x v="33"/>
    </i>
    <i r="1">
      <x v="134"/>
    </i>
    <i r="2">
      <x/>
    </i>
    <i r="3">
      <x v="144"/>
    </i>
    <i r="4">
      <x/>
    </i>
    <i r="5">
      <x/>
    </i>
    <i r="6">
      <x/>
    </i>
    <i r="1">
      <x v="135"/>
    </i>
    <i r="2">
      <x/>
    </i>
    <i r="3">
      <x v="24"/>
    </i>
    <i r="4">
      <x/>
    </i>
    <i r="5">
      <x/>
    </i>
    <i r="6">
      <x v="1"/>
    </i>
    <i r="1">
      <x v="136"/>
    </i>
    <i r="2">
      <x/>
    </i>
    <i r="3">
      <x v="54"/>
    </i>
    <i r="4">
      <x/>
    </i>
    <i r="5">
      <x/>
    </i>
    <i r="6">
      <x/>
    </i>
    <i r="1">
      <x v="137"/>
    </i>
    <i r="2">
      <x/>
    </i>
    <i r="3">
      <x v="195"/>
    </i>
    <i r="4">
      <x/>
    </i>
    <i r="5">
      <x/>
    </i>
    <i r="6">
      <x v="209"/>
    </i>
    <i r="1">
      <x v="138"/>
    </i>
    <i r="2">
      <x/>
    </i>
    <i r="3">
      <x/>
    </i>
    <i r="4">
      <x/>
    </i>
    <i r="5">
      <x/>
    </i>
    <i r="6">
      <x v="45"/>
    </i>
    <i r="1">
      <x v="139"/>
    </i>
    <i r="2">
      <x/>
    </i>
    <i r="3">
      <x v="68"/>
    </i>
    <i r="4">
      <x/>
    </i>
    <i r="5">
      <x/>
    </i>
    <i r="6">
      <x v="10"/>
    </i>
    <i r="1">
      <x v="140"/>
    </i>
    <i r="2">
      <x/>
    </i>
    <i r="3">
      <x v="161"/>
    </i>
    <i r="4">
      <x/>
    </i>
    <i r="5">
      <x/>
    </i>
    <i r="6">
      <x/>
    </i>
    <i r="1">
      <x v="141"/>
    </i>
    <i r="2">
      <x v="4"/>
    </i>
    <i r="3">
      <x/>
    </i>
    <i r="4">
      <x/>
    </i>
    <i r="5">
      <x/>
    </i>
    <i r="6">
      <x v="142"/>
    </i>
    <i r="1">
      <x v="142"/>
    </i>
    <i r="2">
      <x/>
    </i>
    <i r="3">
      <x/>
    </i>
    <i r="4">
      <x/>
    </i>
    <i r="5">
      <x/>
    </i>
    <i r="6">
      <x/>
    </i>
    <i r="1">
      <x v="143"/>
    </i>
    <i r="2">
      <x/>
    </i>
    <i r="3">
      <x v="22"/>
    </i>
    <i r="4">
      <x/>
    </i>
    <i r="5">
      <x/>
    </i>
    <i r="6">
      <x/>
    </i>
    <i r="1">
      <x v="144"/>
    </i>
    <i r="2">
      <x/>
    </i>
    <i r="3">
      <x v="11"/>
    </i>
    <i r="4">
      <x/>
    </i>
    <i r="5">
      <x/>
    </i>
    <i r="6">
      <x v="3"/>
    </i>
    <i r="1">
      <x v="145"/>
    </i>
    <i r="2">
      <x/>
    </i>
    <i r="3">
      <x/>
    </i>
    <i r="4">
      <x v="33"/>
    </i>
    <i r="5">
      <x/>
    </i>
    <i r="6">
      <x v="46"/>
    </i>
    <i r="1">
      <x v="146"/>
    </i>
    <i r="2">
      <x/>
    </i>
    <i r="3">
      <x/>
    </i>
    <i r="4">
      <x/>
    </i>
    <i r="5">
      <x/>
    </i>
    <i r="6">
      <x/>
    </i>
    <i r="1">
      <x v="147"/>
    </i>
    <i r="2">
      <x/>
    </i>
    <i r="3">
      <x v="27"/>
    </i>
    <i r="4">
      <x/>
    </i>
    <i r="5">
      <x/>
    </i>
    <i r="6">
      <x v="93"/>
    </i>
    <i r="1">
      <x v="148"/>
    </i>
    <i r="2">
      <x/>
    </i>
    <i r="3">
      <x/>
    </i>
    <i r="4">
      <x/>
    </i>
    <i r="5">
      <x/>
    </i>
    <i r="6">
      <x/>
    </i>
    <i r="1">
      <x v="149"/>
    </i>
    <i r="2">
      <x/>
    </i>
    <i r="3">
      <x v="148"/>
    </i>
    <i r="4">
      <x/>
    </i>
    <i r="5">
      <x/>
    </i>
    <i r="6">
      <x v="89"/>
    </i>
    <i r="1">
      <x v="150"/>
    </i>
    <i r="2">
      <x/>
    </i>
    <i r="3">
      <x/>
    </i>
    <i r="4">
      <x/>
    </i>
    <i r="5">
      <x/>
    </i>
    <i r="6">
      <x/>
    </i>
    <i r="1">
      <x v="151"/>
    </i>
    <i r="2">
      <x/>
    </i>
    <i r="3">
      <x v="60"/>
    </i>
    <i r="4">
      <x/>
    </i>
    <i r="5">
      <x/>
    </i>
    <i r="6">
      <x v="39"/>
    </i>
    <i r="1">
      <x v="152"/>
    </i>
    <i r="2">
      <x/>
    </i>
    <i r="3">
      <x v="157"/>
    </i>
    <i r="4">
      <x/>
    </i>
    <i r="5">
      <x/>
    </i>
    <i r="6">
      <x/>
    </i>
    <i r="1">
      <x v="153"/>
    </i>
    <i r="2">
      <x/>
    </i>
    <i r="3">
      <x v="5"/>
    </i>
    <i r="4">
      <x v="37"/>
    </i>
    <i r="5">
      <x/>
    </i>
    <i r="6">
      <x v="38"/>
    </i>
    <i r="1">
      <x v="154"/>
    </i>
    <i r="2">
      <x/>
    </i>
    <i r="3">
      <x v="210"/>
    </i>
    <i r="4">
      <x/>
    </i>
    <i r="5">
      <x/>
    </i>
    <i r="6">
      <x/>
    </i>
    <i r="1">
      <x v="155"/>
    </i>
    <i r="2">
      <x/>
    </i>
    <i r="3">
      <x/>
    </i>
    <i r="4">
      <x/>
    </i>
    <i r="5">
      <x/>
    </i>
    <i r="6">
      <x v="55"/>
    </i>
    <i r="1">
      <x v="156"/>
    </i>
    <i r="2">
      <x/>
    </i>
    <i r="3">
      <x v="106"/>
    </i>
    <i r="4">
      <x v="70"/>
    </i>
    <i r="5">
      <x/>
    </i>
    <i r="6">
      <x/>
    </i>
    <i r="1">
      <x v="157"/>
    </i>
    <i r="2">
      <x/>
    </i>
    <i r="3">
      <x/>
    </i>
    <i r="4">
      <x/>
    </i>
    <i r="5">
      <x/>
    </i>
    <i r="6">
      <x v="221"/>
    </i>
    <i r="1">
      <x v="158"/>
    </i>
    <i r="2">
      <x/>
    </i>
    <i r="3">
      <x v="34"/>
    </i>
    <i r="4">
      <x/>
    </i>
    <i r="5">
      <x/>
    </i>
    <i r="6">
      <x v="28"/>
    </i>
    <i r="1">
      <x v="159"/>
    </i>
    <i r="2">
      <x/>
    </i>
    <i r="3">
      <x v="98"/>
    </i>
    <i r="4">
      <x/>
    </i>
    <i r="5">
      <x/>
    </i>
    <i r="6">
      <x/>
    </i>
    <i r="1">
      <x v="160"/>
    </i>
    <i r="2">
      <x/>
    </i>
    <i r="3">
      <x v="154"/>
    </i>
    <i r="4">
      <x/>
    </i>
    <i r="5">
      <x/>
    </i>
    <i r="6">
      <x v="128"/>
    </i>
    <i r="1">
      <x v="161"/>
    </i>
    <i r="2">
      <x/>
    </i>
    <i r="3">
      <x/>
    </i>
    <i r="4">
      <x/>
    </i>
    <i r="5">
      <x/>
    </i>
    <i r="6">
      <x/>
    </i>
    <i r="1">
      <x v="162"/>
    </i>
    <i r="2">
      <x/>
    </i>
    <i r="3">
      <x/>
    </i>
    <i r="4">
      <x/>
    </i>
    <i r="5">
      <x/>
    </i>
    <i r="6">
      <x/>
    </i>
    <i r="1">
      <x v="163"/>
    </i>
    <i r="2">
      <x/>
    </i>
    <i r="3">
      <x v="62"/>
    </i>
    <i r="4">
      <x v="17"/>
    </i>
    <i r="5">
      <x/>
    </i>
    <i r="6">
      <x v="34"/>
    </i>
    <i r="1">
      <x v="164"/>
    </i>
    <i r="2">
      <x/>
    </i>
    <i r="3">
      <x v="19"/>
    </i>
    <i r="4">
      <x/>
    </i>
    <i r="5">
      <x v="3"/>
    </i>
    <i r="6">
      <x v="49"/>
    </i>
    <i r="1">
      <x v="165"/>
    </i>
    <i r="2">
      <x/>
    </i>
    <i r="3">
      <x v="107"/>
    </i>
    <i r="4">
      <x/>
    </i>
    <i r="5">
      <x/>
    </i>
    <i r="6">
      <x v="227"/>
    </i>
    <i r="1">
      <x v="166"/>
    </i>
    <i r="2">
      <x/>
    </i>
    <i r="3">
      <x/>
    </i>
    <i r="4">
      <x/>
    </i>
    <i r="5">
      <x/>
    </i>
    <i r="6">
      <x/>
    </i>
    <i r="1">
      <x v="167"/>
    </i>
    <i r="2">
      <x/>
    </i>
    <i r="3">
      <x/>
    </i>
    <i r="4">
      <x/>
    </i>
    <i r="5">
      <x/>
    </i>
    <i r="6">
      <x v="99"/>
    </i>
    <i r="1">
      <x v="168"/>
    </i>
    <i r="2">
      <x/>
    </i>
    <i r="3">
      <x/>
    </i>
    <i r="4">
      <x/>
    </i>
    <i r="5">
      <x/>
    </i>
    <i r="6">
      <x v="170"/>
    </i>
    <i r="1">
      <x v="169"/>
    </i>
    <i r="2">
      <x/>
    </i>
    <i r="3">
      <x/>
    </i>
    <i r="4">
      <x/>
    </i>
    <i r="5">
      <x/>
    </i>
    <i r="6">
      <x/>
    </i>
    <i r="1">
      <x v="170"/>
    </i>
    <i r="2">
      <x/>
    </i>
    <i r="3">
      <x/>
    </i>
    <i r="4">
      <x/>
    </i>
    <i r="5">
      <x/>
    </i>
    <i r="6">
      <x v="271"/>
    </i>
    <i r="1">
      <x v="171"/>
    </i>
    <i r="2">
      <x/>
    </i>
    <i r="3">
      <x v="47"/>
    </i>
    <i r="4">
      <x/>
    </i>
    <i r="5">
      <x/>
    </i>
    <i r="6">
      <x v="104"/>
    </i>
    <i r="1">
      <x v="172"/>
    </i>
    <i r="2">
      <x/>
    </i>
    <i r="3">
      <x/>
    </i>
    <i r="4">
      <x/>
    </i>
    <i r="5">
      <x/>
    </i>
    <i r="6">
      <x v="136"/>
    </i>
    <i r="1">
      <x v="173"/>
    </i>
    <i r="2">
      <x/>
    </i>
    <i r="3">
      <x/>
    </i>
    <i r="4">
      <x/>
    </i>
    <i r="5">
      <x/>
    </i>
    <i r="6">
      <x/>
    </i>
    <i r="1">
      <x v="174"/>
    </i>
    <i r="2">
      <x/>
    </i>
    <i r="3">
      <x/>
    </i>
    <i r="4">
      <x/>
    </i>
    <i r="5">
      <x/>
    </i>
    <i r="6">
      <x v="97"/>
    </i>
    <i r="1">
      <x v="175"/>
    </i>
    <i r="2">
      <x/>
    </i>
    <i r="3">
      <x/>
    </i>
    <i r="4">
      <x v="9"/>
    </i>
    <i r="5">
      <x/>
    </i>
    <i r="6">
      <x v="42"/>
    </i>
    <i r="1">
      <x v="176"/>
    </i>
    <i r="2">
      <x/>
    </i>
    <i r="3">
      <x/>
    </i>
    <i r="4">
      <x/>
    </i>
    <i r="5">
      <x/>
    </i>
    <i r="6">
      <x v="57"/>
    </i>
    <i r="1">
      <x v="177"/>
    </i>
    <i r="2">
      <x/>
    </i>
    <i r="3">
      <x v="74"/>
    </i>
    <i r="4">
      <x v="27"/>
    </i>
    <i r="5">
      <x/>
    </i>
    <i r="6">
      <x/>
    </i>
    <i r="1">
      <x v="178"/>
    </i>
    <i r="2">
      <x/>
    </i>
    <i r="3">
      <x v="212"/>
    </i>
    <i r="4">
      <x/>
    </i>
    <i r="5">
      <x/>
    </i>
    <i r="6">
      <x v="230"/>
    </i>
    <i r="1">
      <x v="179"/>
    </i>
    <i r="2">
      <x/>
    </i>
    <i r="3">
      <x v="64"/>
    </i>
    <i r="4">
      <x/>
    </i>
    <i r="5">
      <x/>
    </i>
    <i r="6">
      <x v="19"/>
    </i>
    <i r="1">
      <x v="180"/>
    </i>
    <i r="2">
      <x/>
    </i>
    <i r="3">
      <x/>
    </i>
    <i r="4">
      <x/>
    </i>
    <i r="5">
      <x/>
    </i>
    <i r="6">
      <x/>
    </i>
    <i r="1">
      <x v="181"/>
    </i>
    <i r="2">
      <x/>
    </i>
    <i r="3">
      <x/>
    </i>
    <i r="4">
      <x/>
    </i>
    <i r="5">
      <x/>
    </i>
    <i r="6">
      <x/>
    </i>
    <i r="1">
      <x v="182"/>
    </i>
    <i r="2">
      <x/>
    </i>
    <i r="3">
      <x v="77"/>
    </i>
    <i r="4">
      <x v="19"/>
    </i>
    <i r="5">
      <x/>
    </i>
    <i r="6">
      <x v="165"/>
    </i>
    <i r="1">
      <x v="183"/>
    </i>
    <i r="2">
      <x/>
    </i>
    <i r="3">
      <x/>
    </i>
    <i r="4">
      <x v="47"/>
    </i>
    <i r="5">
      <x/>
    </i>
    <i r="6">
      <x v="44"/>
    </i>
    <i r="1">
      <x v="184"/>
    </i>
    <i r="2">
      <x/>
    </i>
    <i r="3">
      <x/>
    </i>
    <i r="4">
      <x/>
    </i>
    <i r="5">
      <x/>
    </i>
    <i r="6">
      <x/>
    </i>
    <i r="1">
      <x v="185"/>
    </i>
    <i r="2">
      <x/>
    </i>
    <i r="3">
      <x/>
    </i>
    <i r="4">
      <x/>
    </i>
    <i r="5">
      <x/>
    </i>
    <i r="6">
      <x v="149"/>
    </i>
    <i r="1">
      <x v="186"/>
    </i>
    <i r="2">
      <x/>
    </i>
    <i r="3">
      <x/>
    </i>
    <i r="4">
      <x/>
    </i>
    <i r="5">
      <x/>
    </i>
    <i r="6">
      <x/>
    </i>
    <i r="1">
      <x v="187"/>
    </i>
    <i r="2">
      <x/>
    </i>
    <i r="3">
      <x/>
    </i>
    <i r="4">
      <x/>
    </i>
    <i r="5">
      <x/>
    </i>
    <i r="6">
      <x/>
    </i>
    <i r="1">
      <x v="188"/>
    </i>
    <i r="2">
      <x v="1"/>
    </i>
    <i r="3">
      <x v="1"/>
    </i>
    <i r="4">
      <x/>
    </i>
    <i r="5">
      <x/>
    </i>
    <i r="6">
      <x v="6"/>
    </i>
    <i r="1">
      <x v="189"/>
    </i>
    <i r="2">
      <x/>
    </i>
    <i r="3">
      <x/>
    </i>
    <i r="4">
      <x/>
    </i>
    <i r="5">
      <x/>
    </i>
    <i r="6">
      <x v="112"/>
    </i>
    <i r="1">
      <x v="190"/>
    </i>
    <i r="2">
      <x/>
    </i>
    <i r="3">
      <x/>
    </i>
    <i r="4">
      <x/>
    </i>
    <i r="5">
      <x/>
    </i>
    <i r="6">
      <x/>
    </i>
    <i r="1">
      <x v="191"/>
    </i>
    <i r="2">
      <x/>
    </i>
    <i r="3">
      <x v="207"/>
    </i>
    <i r="4">
      <x/>
    </i>
    <i r="5">
      <x/>
    </i>
    <i r="6">
      <x v="167"/>
    </i>
    <i r="1">
      <x v="192"/>
    </i>
    <i r="2">
      <x/>
    </i>
    <i r="3">
      <x v="101"/>
    </i>
    <i r="4">
      <x/>
    </i>
    <i r="5">
      <x/>
    </i>
    <i r="6">
      <x v="180"/>
    </i>
    <i r="1">
      <x v="193"/>
    </i>
    <i r="2">
      <x/>
    </i>
    <i r="3">
      <x/>
    </i>
    <i r="4">
      <x/>
    </i>
    <i r="5">
      <x/>
    </i>
    <i r="6">
      <x/>
    </i>
    <i r="1">
      <x v="194"/>
    </i>
    <i r="2">
      <x/>
    </i>
    <i r="3">
      <x v="49"/>
    </i>
    <i r="4">
      <x/>
    </i>
    <i r="5">
      <x/>
    </i>
    <i r="6">
      <x v="110"/>
    </i>
    <i r="1">
      <x v="195"/>
    </i>
    <i r="2">
      <x/>
    </i>
    <i r="3">
      <x v="89"/>
    </i>
    <i r="4">
      <x/>
    </i>
    <i r="5">
      <x/>
    </i>
    <i r="6">
      <x/>
    </i>
    <i r="1">
      <x v="196"/>
    </i>
    <i r="2">
      <x/>
    </i>
    <i r="3">
      <x/>
    </i>
    <i r="4">
      <x/>
    </i>
    <i r="5">
      <x/>
    </i>
    <i r="6">
      <x/>
    </i>
    <i r="1">
      <x v="197"/>
    </i>
    <i r="2">
      <x v="2"/>
    </i>
    <i r="3">
      <x v="133"/>
    </i>
    <i r="4">
      <x/>
    </i>
    <i r="5">
      <x/>
    </i>
    <i r="6">
      <x v="123"/>
    </i>
    <i r="1">
      <x v="198"/>
    </i>
    <i r="2">
      <x/>
    </i>
    <i r="3">
      <x v="86"/>
    </i>
    <i r="4">
      <x/>
    </i>
    <i r="5">
      <x/>
    </i>
    <i r="6">
      <x v="20"/>
    </i>
    <i r="1">
      <x v="199"/>
    </i>
    <i r="2">
      <x/>
    </i>
    <i r="3">
      <x v="79"/>
    </i>
    <i r="4">
      <x v="12"/>
    </i>
    <i r="5">
      <x/>
    </i>
    <i r="6">
      <x v="84"/>
    </i>
    <i r="1">
      <x v="200"/>
    </i>
    <i r="2">
      <x/>
    </i>
    <i r="3">
      <x v="183"/>
    </i>
    <i r="4">
      <x v="82"/>
    </i>
    <i r="5">
      <x/>
    </i>
    <i r="6">
      <x v="272"/>
    </i>
    <i r="1">
      <x v="201"/>
    </i>
    <i r="2">
      <x/>
    </i>
    <i r="3">
      <x/>
    </i>
    <i r="4">
      <x/>
    </i>
    <i r="5">
      <x/>
    </i>
    <i r="6">
      <x/>
    </i>
    <i r="1">
      <x v="202"/>
    </i>
    <i r="2">
      <x/>
    </i>
    <i r="3">
      <x v="131"/>
    </i>
    <i r="4">
      <x v="29"/>
    </i>
    <i r="5">
      <x/>
    </i>
    <i r="6">
      <x v="158"/>
    </i>
    <i r="1">
      <x v="203"/>
    </i>
    <i r="2">
      <x/>
    </i>
    <i r="3">
      <x/>
    </i>
    <i r="4">
      <x/>
    </i>
    <i r="5">
      <x/>
    </i>
    <i r="6">
      <x v="202"/>
    </i>
    <i r="1">
      <x v="204"/>
    </i>
    <i r="2">
      <x/>
    </i>
    <i r="3">
      <x v="119"/>
    </i>
    <i r="4">
      <x v="68"/>
    </i>
    <i r="5">
      <x/>
    </i>
    <i r="6">
      <x/>
    </i>
    <i r="1">
      <x v="205"/>
    </i>
    <i r="2">
      <x/>
    </i>
    <i r="3">
      <x v="167"/>
    </i>
    <i r="4">
      <x v="30"/>
    </i>
    <i r="5">
      <x/>
    </i>
    <i r="6">
      <x v="154"/>
    </i>
    <i r="1">
      <x v="206"/>
    </i>
    <i r="2">
      <x/>
    </i>
    <i r="3">
      <x v="241"/>
    </i>
    <i r="4">
      <x/>
    </i>
    <i r="5">
      <x/>
    </i>
    <i r="6">
      <x/>
    </i>
    <i r="1">
      <x v="207"/>
    </i>
    <i r="2">
      <x/>
    </i>
    <i r="3">
      <x/>
    </i>
    <i r="4">
      <x/>
    </i>
    <i r="5">
      <x/>
    </i>
    <i r="6">
      <x/>
    </i>
    <i r="1">
      <x v="208"/>
    </i>
    <i r="2">
      <x/>
    </i>
    <i r="3">
      <x v="170"/>
    </i>
    <i r="4">
      <x v="91"/>
    </i>
    <i r="5">
      <x/>
    </i>
    <i r="6">
      <x/>
    </i>
    <i r="1">
      <x v="209"/>
    </i>
    <i r="2">
      <x/>
    </i>
    <i r="3">
      <x v="126"/>
    </i>
    <i r="4">
      <x/>
    </i>
    <i r="5">
      <x/>
    </i>
    <i r="6">
      <x v="66"/>
    </i>
    <i r="1">
      <x v="210"/>
    </i>
    <i r="2">
      <x/>
    </i>
    <i r="3">
      <x/>
    </i>
    <i r="4">
      <x/>
    </i>
    <i r="5">
      <x/>
    </i>
    <i r="6">
      <x v="160"/>
    </i>
    <i r="1">
      <x v="211"/>
    </i>
    <i r="2">
      <x/>
    </i>
    <i r="3">
      <x v="216"/>
    </i>
    <i r="4">
      <x/>
    </i>
    <i r="5">
      <x/>
    </i>
    <i r="6">
      <x v="193"/>
    </i>
    <i r="1">
      <x v="212"/>
    </i>
    <i r="2">
      <x/>
    </i>
    <i r="3">
      <x v="202"/>
    </i>
    <i r="4">
      <x/>
    </i>
    <i r="5">
      <x/>
    </i>
    <i r="6">
      <x v="217"/>
    </i>
    <i r="1">
      <x v="213"/>
    </i>
    <i r="2">
      <x/>
    </i>
    <i r="3">
      <x/>
    </i>
    <i r="4">
      <x/>
    </i>
    <i r="5">
      <x/>
    </i>
    <i r="6">
      <x v="32"/>
    </i>
    <i r="1">
      <x v="214"/>
    </i>
    <i r="2">
      <x/>
    </i>
    <i r="3">
      <x v="70"/>
    </i>
    <i r="4">
      <x/>
    </i>
    <i r="5">
      <x/>
    </i>
    <i r="6">
      <x v="115"/>
    </i>
    <i r="1">
      <x v="215"/>
    </i>
    <i r="2">
      <x/>
    </i>
    <i r="3">
      <x v="33"/>
    </i>
    <i r="4">
      <x v="26"/>
    </i>
    <i r="5">
      <x/>
    </i>
    <i r="6">
      <x v="31"/>
    </i>
    <i r="1">
      <x v="216"/>
    </i>
    <i r="2">
      <x/>
    </i>
    <i r="3">
      <x v="204"/>
    </i>
    <i r="4">
      <x/>
    </i>
    <i r="5">
      <x/>
    </i>
    <i r="6">
      <x/>
    </i>
    <i r="1">
      <x v="217"/>
    </i>
    <i r="2">
      <x/>
    </i>
    <i r="3">
      <x v="48"/>
    </i>
    <i r="4">
      <x v="74"/>
    </i>
    <i r="5">
      <x/>
    </i>
    <i r="6">
      <x v="134"/>
    </i>
    <i r="1">
      <x v="218"/>
    </i>
    <i r="2">
      <x/>
    </i>
    <i r="3">
      <x v="41"/>
    </i>
    <i r="4">
      <x/>
    </i>
    <i r="5">
      <x/>
    </i>
    <i r="6">
      <x v="181"/>
    </i>
    <i r="1">
      <x v="219"/>
    </i>
    <i r="2">
      <x/>
    </i>
    <i r="3">
      <x v="118"/>
    </i>
    <i r="4">
      <x v="20"/>
    </i>
    <i r="5">
      <x/>
    </i>
    <i r="6">
      <x v="117"/>
    </i>
    <i r="1">
      <x v="220"/>
    </i>
    <i r="2">
      <x/>
    </i>
    <i r="3">
      <x/>
    </i>
    <i r="4">
      <x/>
    </i>
    <i r="5">
      <x/>
    </i>
    <i r="6">
      <x/>
    </i>
    <i r="1">
      <x v="221"/>
    </i>
    <i r="2">
      <x/>
    </i>
    <i r="3">
      <x/>
    </i>
    <i r="4">
      <x/>
    </i>
    <i r="5">
      <x/>
    </i>
    <i r="6">
      <x/>
    </i>
    <i r="1">
      <x v="222"/>
    </i>
    <i r="2">
      <x/>
    </i>
    <i r="3">
      <x/>
    </i>
    <i r="4">
      <x/>
    </i>
    <i r="5">
      <x/>
    </i>
    <i r="6">
      <x/>
    </i>
    <i r="1">
      <x v="223"/>
    </i>
    <i r="2">
      <x/>
    </i>
    <i r="3">
      <x v="44"/>
    </i>
    <i r="4">
      <x v="77"/>
    </i>
    <i r="5">
      <x/>
    </i>
    <i r="6">
      <x v="146"/>
    </i>
    <i r="1">
      <x v="224"/>
    </i>
    <i r="2">
      <x/>
    </i>
    <i r="3">
      <x/>
    </i>
    <i r="4">
      <x/>
    </i>
    <i r="5">
      <x/>
    </i>
    <i r="6">
      <x v="58"/>
    </i>
    <i r="1">
      <x v="225"/>
    </i>
    <i r="2">
      <x/>
    </i>
    <i r="3">
      <x v="230"/>
    </i>
    <i r="4">
      <x/>
    </i>
    <i r="5">
      <x/>
    </i>
    <i r="6">
      <x/>
    </i>
    <i r="1">
      <x v="226"/>
    </i>
    <i r="2">
      <x/>
    </i>
    <i r="3">
      <x v="122"/>
    </i>
    <i r="4">
      <x v="4"/>
    </i>
    <i r="5">
      <x/>
    </i>
    <i r="6">
      <x v="91"/>
    </i>
    <i r="1">
      <x v="227"/>
    </i>
    <i r="2">
      <x/>
    </i>
    <i r="3">
      <x/>
    </i>
    <i r="4">
      <x/>
    </i>
    <i r="5">
      <x/>
    </i>
    <i r="6">
      <x v="280"/>
    </i>
    <i r="1">
      <x v="228"/>
    </i>
    <i r="2">
      <x/>
    </i>
    <i r="3">
      <x v="123"/>
    </i>
    <i r="4">
      <x v="69"/>
    </i>
    <i r="5">
      <x/>
    </i>
    <i r="6">
      <x v="208"/>
    </i>
    <i r="1">
      <x v="229"/>
    </i>
    <i r="2">
      <x/>
    </i>
    <i r="3">
      <x v="31"/>
    </i>
    <i r="4">
      <x/>
    </i>
    <i r="5">
      <x/>
    </i>
    <i r="6">
      <x v="95"/>
    </i>
    <i r="1">
      <x v="230"/>
    </i>
    <i r="2">
      <x/>
    </i>
    <i r="3">
      <x v="109"/>
    </i>
    <i r="4">
      <x/>
    </i>
    <i r="5">
      <x/>
    </i>
    <i r="6">
      <x/>
    </i>
    <i r="1">
      <x v="231"/>
    </i>
    <i r="2">
      <x/>
    </i>
    <i r="3">
      <x/>
    </i>
    <i r="4">
      <x/>
    </i>
    <i r="5">
      <x/>
    </i>
    <i r="6">
      <x v="129"/>
    </i>
    <i r="1">
      <x v="232"/>
    </i>
    <i r="2">
      <x/>
    </i>
    <i r="3">
      <x v="29"/>
    </i>
    <i r="4">
      <x/>
    </i>
    <i r="5">
      <x/>
    </i>
    <i r="6">
      <x v="29"/>
    </i>
    <i r="1">
      <x v="233"/>
    </i>
    <i r="2">
      <x/>
    </i>
    <i r="3">
      <x v="94"/>
    </i>
    <i r="4">
      <x/>
    </i>
    <i r="5">
      <x/>
    </i>
    <i r="6">
      <x v="51"/>
    </i>
    <i r="1">
      <x v="234"/>
    </i>
    <i r="2">
      <x/>
    </i>
    <i r="3">
      <x/>
    </i>
    <i r="4">
      <x v="53"/>
    </i>
    <i r="5">
      <x/>
    </i>
    <i r="6">
      <x v="164"/>
    </i>
    <i r="1">
      <x v="235"/>
    </i>
    <i r="2">
      <x/>
    </i>
    <i r="3">
      <x/>
    </i>
    <i r="4">
      <x/>
    </i>
    <i r="5">
      <x/>
    </i>
    <i r="6">
      <x/>
    </i>
    <i r="1">
      <x v="236"/>
    </i>
    <i r="2">
      <x/>
    </i>
    <i r="3">
      <x v="164"/>
    </i>
    <i r="4">
      <x/>
    </i>
    <i r="5">
      <x/>
    </i>
    <i r="6">
      <x v="205"/>
    </i>
    <i r="1">
      <x v="237"/>
    </i>
    <i r="2">
      <x/>
    </i>
    <i r="3">
      <x v="169"/>
    </i>
    <i r="4">
      <x/>
    </i>
    <i r="5">
      <x/>
    </i>
    <i r="6">
      <x v="76"/>
    </i>
    <i r="1">
      <x v="238"/>
    </i>
    <i r="2">
      <x/>
    </i>
    <i r="3">
      <x v="2"/>
    </i>
    <i r="4">
      <x/>
    </i>
    <i r="5">
      <x/>
    </i>
    <i r="6">
      <x v="179"/>
    </i>
    <i r="1">
      <x v="239"/>
    </i>
    <i r="2">
      <x/>
    </i>
    <i r="3">
      <x v="75"/>
    </i>
    <i r="4">
      <x/>
    </i>
    <i r="5">
      <x/>
    </i>
    <i r="6">
      <x v="168"/>
    </i>
    <i r="1">
      <x v="240"/>
    </i>
    <i r="2">
      <x/>
    </i>
    <i r="3">
      <x v="245"/>
    </i>
    <i r="4">
      <x/>
    </i>
    <i r="5">
      <x/>
    </i>
    <i r="6">
      <x/>
    </i>
    <i r="1">
      <x v="241"/>
    </i>
    <i r="2">
      <x/>
    </i>
    <i r="3">
      <x/>
    </i>
    <i r="4">
      <x/>
    </i>
    <i r="5">
      <x/>
    </i>
    <i r="6">
      <x v="5"/>
    </i>
    <i r="1">
      <x v="242"/>
    </i>
    <i r="2">
      <x/>
    </i>
    <i r="3">
      <x v="159"/>
    </i>
    <i r="4">
      <x/>
    </i>
    <i r="5">
      <x/>
    </i>
    <i r="6">
      <x v="88"/>
    </i>
    <i r="1">
      <x v="243"/>
    </i>
    <i r="2">
      <x/>
    </i>
    <i r="3">
      <x/>
    </i>
    <i r="4">
      <x v="86"/>
    </i>
    <i r="5">
      <x/>
    </i>
    <i r="6">
      <x v="59"/>
    </i>
    <i r="1">
      <x v="244"/>
    </i>
    <i r="2">
      <x/>
    </i>
    <i r="3">
      <x/>
    </i>
    <i r="4">
      <x/>
    </i>
    <i r="5">
      <x/>
    </i>
    <i r="6">
      <x v="105"/>
    </i>
    <i r="1">
      <x v="245"/>
    </i>
    <i r="2">
      <x/>
    </i>
    <i r="3">
      <x/>
    </i>
    <i r="4">
      <x/>
    </i>
    <i r="5">
      <x/>
    </i>
    <i r="6">
      <x v="151"/>
    </i>
    <i r="1">
      <x v="246"/>
    </i>
    <i r="2">
      <x/>
    </i>
    <i r="3">
      <x/>
    </i>
    <i r="4">
      <x/>
    </i>
    <i r="5">
      <x/>
    </i>
    <i r="6">
      <x v="286"/>
    </i>
    <i r="1">
      <x v="247"/>
    </i>
    <i r="2">
      <x/>
    </i>
    <i r="3">
      <x/>
    </i>
    <i r="4">
      <x/>
    </i>
    <i r="5">
      <x/>
    </i>
    <i r="6">
      <x v="124"/>
    </i>
    <i r="1">
      <x v="248"/>
    </i>
    <i r="2">
      <x/>
    </i>
    <i r="3">
      <x v="139"/>
    </i>
    <i r="4">
      <x/>
    </i>
    <i r="5">
      <x/>
    </i>
    <i r="6">
      <x v="153"/>
    </i>
    <i r="1">
      <x v="249"/>
    </i>
    <i r="2">
      <x/>
    </i>
    <i r="3">
      <x v="92"/>
    </i>
    <i r="4">
      <x v="31"/>
    </i>
    <i r="5">
      <x/>
    </i>
    <i r="6">
      <x v="18"/>
    </i>
    <i r="1">
      <x v="250"/>
    </i>
    <i r="2">
      <x/>
    </i>
    <i r="3">
      <x/>
    </i>
    <i r="4">
      <x/>
    </i>
    <i r="5">
      <x/>
    </i>
    <i r="6">
      <x/>
    </i>
    <i r="1">
      <x v="251"/>
    </i>
    <i r="2">
      <x/>
    </i>
    <i r="3">
      <x/>
    </i>
    <i r="4">
      <x/>
    </i>
    <i r="5">
      <x/>
    </i>
    <i r="6">
      <x/>
    </i>
    <i r="1">
      <x v="252"/>
    </i>
    <i r="2">
      <x/>
    </i>
    <i r="3">
      <x v="143"/>
    </i>
    <i r="4">
      <x v="45"/>
    </i>
    <i r="5">
      <x/>
    </i>
    <i r="6">
      <x v="127"/>
    </i>
    <i r="1">
      <x v="253"/>
    </i>
    <i r="2">
      <x/>
    </i>
    <i r="3">
      <x/>
    </i>
    <i r="4">
      <x/>
    </i>
    <i r="5">
      <x/>
    </i>
    <i r="6">
      <x/>
    </i>
    <i r="1">
      <x v="254"/>
    </i>
    <i r="2">
      <x/>
    </i>
    <i r="3">
      <x v="153"/>
    </i>
    <i r="4">
      <x v="16"/>
    </i>
    <i r="5">
      <x/>
    </i>
    <i r="6">
      <x v="87"/>
    </i>
    <i r="1">
      <x v="255"/>
    </i>
    <i r="2">
      <x/>
    </i>
    <i r="3">
      <x/>
    </i>
    <i r="4">
      <x/>
    </i>
    <i r="5">
      <x/>
    </i>
    <i r="6">
      <x/>
    </i>
    <i r="1">
      <x v="256"/>
    </i>
    <i r="2">
      <x/>
    </i>
    <i r="3">
      <x/>
    </i>
    <i r="4">
      <x/>
    </i>
    <i r="5">
      <x/>
    </i>
    <i r="6">
      <x v="60"/>
    </i>
    <i r="1">
      <x v="257"/>
    </i>
    <i r="2">
      <x/>
    </i>
    <i r="3">
      <x/>
    </i>
    <i r="4">
      <x/>
    </i>
    <i r="5">
      <x/>
    </i>
    <i r="6">
      <x/>
    </i>
    <i r="1">
      <x v="258"/>
    </i>
    <i r="2">
      <x/>
    </i>
    <i r="3">
      <x v="214"/>
    </i>
    <i r="4">
      <x/>
    </i>
    <i r="5">
      <x/>
    </i>
    <i r="6">
      <x/>
    </i>
    <i r="1">
      <x v="259"/>
    </i>
    <i r="2">
      <x/>
    </i>
    <i r="3">
      <x/>
    </i>
    <i r="4">
      <x/>
    </i>
    <i r="5">
      <x/>
    </i>
    <i r="6">
      <x v="157"/>
    </i>
    <i r="1">
      <x v="260"/>
    </i>
    <i r="2">
      <x/>
    </i>
    <i r="3">
      <x/>
    </i>
    <i r="4">
      <x v="99"/>
    </i>
    <i r="5">
      <x/>
    </i>
    <i r="6">
      <x/>
    </i>
    <i r="1">
      <x v="261"/>
    </i>
    <i r="2">
      <x/>
    </i>
    <i r="3">
      <x/>
    </i>
    <i r="4">
      <x/>
    </i>
    <i r="5">
      <x/>
    </i>
    <i r="6">
      <x v="100"/>
    </i>
    <i r="1">
      <x v="262"/>
    </i>
    <i r="2">
      <x/>
    </i>
    <i r="3">
      <x/>
    </i>
    <i r="4">
      <x/>
    </i>
    <i r="5">
      <x/>
    </i>
    <i r="6">
      <x/>
    </i>
    <i r="1">
      <x v="263"/>
    </i>
    <i r="2">
      <x/>
    </i>
    <i r="3">
      <x v="61"/>
    </i>
    <i r="4">
      <x/>
    </i>
    <i r="5">
      <x/>
    </i>
    <i r="6">
      <x v="143"/>
    </i>
    <i r="1">
      <x v="264"/>
    </i>
    <i r="2">
      <x/>
    </i>
    <i r="3">
      <x v="87"/>
    </i>
    <i r="4">
      <x/>
    </i>
    <i r="5">
      <x/>
    </i>
    <i r="6">
      <x v="21"/>
    </i>
    <i r="1">
      <x v="265"/>
    </i>
    <i r="2">
      <x/>
    </i>
    <i r="3">
      <x v="3"/>
    </i>
    <i r="4">
      <x/>
    </i>
    <i r="5">
      <x/>
    </i>
    <i r="6">
      <x v="43"/>
    </i>
    <i r="1">
      <x v="266"/>
    </i>
    <i r="2">
      <x/>
    </i>
    <i r="3">
      <x v="36"/>
    </i>
    <i r="4">
      <x/>
    </i>
    <i r="5">
      <x/>
    </i>
    <i r="6">
      <x v="185"/>
    </i>
    <i r="1">
      <x v="267"/>
    </i>
    <i r="2">
      <x/>
    </i>
    <i r="3">
      <x/>
    </i>
    <i r="4">
      <x/>
    </i>
    <i r="5">
      <x/>
    </i>
    <i r="6">
      <x v="178"/>
    </i>
    <i r="1">
      <x v="268"/>
    </i>
    <i r="2">
      <x/>
    </i>
    <i r="3">
      <x/>
    </i>
    <i r="4">
      <x/>
    </i>
    <i r="5">
      <x/>
    </i>
    <i r="6">
      <x/>
    </i>
    <i r="1">
      <x v="269"/>
    </i>
    <i r="2">
      <x/>
    </i>
    <i r="3">
      <x v="180"/>
    </i>
    <i r="4">
      <x/>
    </i>
    <i r="5">
      <x/>
    </i>
    <i r="6">
      <x/>
    </i>
    <i r="1">
      <x v="270"/>
    </i>
    <i r="2">
      <x/>
    </i>
    <i r="3">
      <x/>
    </i>
    <i r="4">
      <x/>
    </i>
    <i r="5">
      <x/>
    </i>
    <i r="6">
      <x v="166"/>
    </i>
    <i r="1">
      <x v="271"/>
    </i>
    <i r="2">
      <x/>
    </i>
    <i r="3">
      <x v="8"/>
    </i>
    <i r="4">
      <x v="39"/>
    </i>
    <i r="5">
      <x/>
    </i>
    <i r="6">
      <x/>
    </i>
    <i r="1">
      <x v="272"/>
    </i>
    <i r="2">
      <x/>
    </i>
    <i r="3">
      <x v="37"/>
    </i>
    <i r="4">
      <x v="56"/>
    </i>
    <i r="5">
      <x/>
    </i>
    <i r="6">
      <x v="7"/>
    </i>
    <i r="1">
      <x v="273"/>
    </i>
    <i r="2">
      <x/>
    </i>
    <i r="3">
      <x v="91"/>
    </i>
    <i r="4">
      <x/>
    </i>
    <i r="5">
      <x/>
    </i>
    <i r="6">
      <x v="71"/>
    </i>
    <i r="1">
      <x v="274"/>
    </i>
    <i r="2">
      <x/>
    </i>
    <i r="3">
      <x/>
    </i>
    <i r="4">
      <x/>
    </i>
    <i r="5">
      <x/>
    </i>
    <i r="6">
      <x/>
    </i>
    <i r="1">
      <x v="275"/>
    </i>
    <i r="2">
      <x/>
    </i>
    <i r="3">
      <x v="189"/>
    </i>
    <i r="4">
      <x/>
    </i>
    <i r="5">
      <x/>
    </i>
    <i r="6">
      <x v="68"/>
    </i>
    <i r="1">
      <x v="276"/>
    </i>
    <i r="2">
      <x/>
    </i>
    <i r="3">
      <x v="108"/>
    </i>
    <i r="4">
      <x v="48"/>
    </i>
    <i r="5">
      <x/>
    </i>
    <i r="6">
      <x v="72"/>
    </i>
    <i r="1">
      <x v="277"/>
    </i>
    <i r="2">
      <x/>
    </i>
    <i r="3">
      <x/>
    </i>
    <i r="4">
      <x v="101"/>
    </i>
    <i r="5">
      <x/>
    </i>
    <i r="6">
      <x/>
    </i>
    <i r="1">
      <x v="278"/>
    </i>
    <i r="2">
      <x/>
    </i>
    <i r="3">
      <x v="220"/>
    </i>
    <i r="4">
      <x/>
    </i>
    <i r="5">
      <x/>
    </i>
    <i r="6">
      <x v="219"/>
    </i>
    <i r="1">
      <x v="279"/>
    </i>
    <i r="2">
      <x/>
    </i>
    <i r="3">
      <x/>
    </i>
    <i r="4">
      <x/>
    </i>
    <i r="5">
      <x/>
    </i>
    <i r="6">
      <x/>
    </i>
    <i r="1">
      <x v="280"/>
    </i>
    <i r="2">
      <x/>
    </i>
    <i r="3">
      <x/>
    </i>
    <i r="4">
      <x v="38"/>
    </i>
    <i r="5">
      <x/>
    </i>
    <i r="6">
      <x/>
    </i>
    <i r="1">
      <x v="281"/>
    </i>
    <i r="2">
      <x/>
    </i>
    <i r="3">
      <x/>
    </i>
    <i r="4">
      <x v="87"/>
    </i>
    <i r="5">
      <x/>
    </i>
    <i r="6">
      <x v="54"/>
    </i>
    <i r="1">
      <x v="282"/>
    </i>
    <i r="2">
      <x/>
    </i>
    <i r="3">
      <x/>
    </i>
    <i r="4">
      <x/>
    </i>
    <i r="5">
      <x/>
    </i>
    <i r="6">
      <x/>
    </i>
    <i r="1">
      <x v="283"/>
    </i>
    <i r="2">
      <x/>
    </i>
    <i r="3">
      <x v="28"/>
    </i>
    <i r="4">
      <x/>
    </i>
    <i r="5">
      <x/>
    </i>
    <i r="6">
      <x v="9"/>
    </i>
    <i r="1">
      <x v="284"/>
    </i>
    <i r="2">
      <x/>
    </i>
    <i r="3">
      <x v="160"/>
    </i>
    <i r="4">
      <x v="63"/>
    </i>
    <i r="5">
      <x/>
    </i>
    <i r="6">
      <x/>
    </i>
    <i r="1">
      <x v="285"/>
    </i>
    <i r="2">
      <x/>
    </i>
    <i r="3">
      <x v="163"/>
    </i>
    <i r="4">
      <x/>
    </i>
    <i r="5">
      <x/>
    </i>
    <i r="6">
      <x v="98"/>
    </i>
    <i r="1">
      <x v="286"/>
    </i>
    <i r="2">
      <x/>
    </i>
    <i r="3">
      <x/>
    </i>
    <i r="4">
      <x/>
    </i>
    <i r="5">
      <x/>
    </i>
    <i r="6">
      <x/>
    </i>
    <i r="1">
      <x v="287"/>
    </i>
    <i r="2">
      <x/>
    </i>
    <i r="3">
      <x v="84"/>
    </i>
    <i r="4">
      <x/>
    </i>
    <i r="5">
      <x/>
    </i>
    <i r="6">
      <x v="111"/>
    </i>
    <i r="1">
      <x v="288"/>
    </i>
    <i r="2">
      <x/>
    </i>
    <i r="3">
      <x v="10"/>
    </i>
    <i r="4">
      <x/>
    </i>
    <i r="5">
      <x/>
    </i>
    <i r="6">
      <x v="47"/>
    </i>
    <i r="1">
      <x v="289"/>
    </i>
    <i r="2">
      <x/>
    </i>
    <i r="3">
      <x v="125"/>
    </i>
    <i r="4">
      <x/>
    </i>
    <i r="5">
      <x/>
    </i>
    <i r="6">
      <x/>
    </i>
    <i r="1">
      <x v="290"/>
    </i>
    <i r="2">
      <x/>
    </i>
    <i r="3">
      <x v="13"/>
    </i>
    <i r="4">
      <x v="10"/>
    </i>
    <i r="5">
      <x/>
    </i>
    <i r="6">
      <x v="70"/>
    </i>
    <i r="1">
      <x v="291"/>
    </i>
    <i r="2">
      <x/>
    </i>
    <i r="3">
      <x/>
    </i>
    <i r="4">
      <x/>
    </i>
    <i r="5">
      <x/>
    </i>
    <i r="6">
      <x/>
    </i>
    <i r="1">
      <x v="292"/>
    </i>
    <i r="2">
      <x/>
    </i>
    <i r="3">
      <x/>
    </i>
    <i r="4">
      <x v="104"/>
    </i>
    <i r="5">
      <x/>
    </i>
    <i r="6">
      <x/>
    </i>
    <i r="1">
      <x v="293"/>
    </i>
    <i r="2">
      <x/>
    </i>
    <i r="3">
      <x/>
    </i>
    <i r="4">
      <x/>
    </i>
    <i r="5">
      <x/>
    </i>
    <i r="6">
      <x/>
    </i>
    <i r="1">
      <x v="294"/>
    </i>
    <i r="2">
      <x/>
    </i>
    <i r="3">
      <x v="147"/>
    </i>
    <i r="4">
      <x v="28"/>
    </i>
    <i r="5">
      <x/>
    </i>
    <i r="6">
      <x v="83"/>
    </i>
    <i r="1">
      <x v="295"/>
    </i>
    <i r="2">
      <x/>
    </i>
    <i r="3">
      <x/>
    </i>
    <i r="4">
      <x/>
    </i>
    <i r="5">
      <x/>
    </i>
    <i r="6">
      <x v="78"/>
    </i>
    <i r="1">
      <x v="296"/>
    </i>
    <i r="2">
      <x/>
    </i>
    <i r="3">
      <x v="166"/>
    </i>
    <i r="4">
      <x/>
    </i>
    <i r="5">
      <x/>
    </i>
    <i r="6">
      <x v="80"/>
    </i>
    <i r="1">
      <x v="297"/>
    </i>
    <i r="2">
      <x/>
    </i>
    <i r="3">
      <x/>
    </i>
    <i r="4">
      <x/>
    </i>
    <i r="5">
      <x/>
    </i>
    <i r="6">
      <x/>
    </i>
    <i r="1">
      <x v="298"/>
    </i>
    <i r="2">
      <x/>
    </i>
    <i r="3">
      <x/>
    </i>
    <i r="4">
      <x/>
    </i>
    <i r="5">
      <x/>
    </i>
    <i r="6">
      <x v="197"/>
    </i>
    <i r="1">
      <x v="299"/>
    </i>
    <i r="2">
      <x/>
    </i>
    <i r="3">
      <x/>
    </i>
    <i r="4">
      <x/>
    </i>
    <i r="5">
      <x/>
    </i>
    <i r="6">
      <x/>
    </i>
    <i r="1">
      <x v="300"/>
    </i>
    <i r="2">
      <x/>
    </i>
    <i r="3">
      <x/>
    </i>
    <i r="4">
      <x/>
    </i>
    <i r="5">
      <x/>
    </i>
    <i r="6">
      <x v="236"/>
    </i>
    <i r="1">
      <x v="301"/>
    </i>
    <i r="2">
      <x/>
    </i>
    <i r="3">
      <x v="115"/>
    </i>
    <i r="4">
      <x v="43"/>
    </i>
    <i r="5">
      <x/>
    </i>
    <i r="6">
      <x v="125"/>
    </i>
    <i r="1">
      <x v="302"/>
    </i>
    <i r="2">
      <x/>
    </i>
    <i r="3">
      <x/>
    </i>
    <i r="4">
      <x/>
    </i>
    <i r="5">
      <x/>
    </i>
    <i r="6">
      <x v="53"/>
    </i>
    <i r="1">
      <x v="303"/>
    </i>
    <i r="2">
      <x/>
    </i>
    <i r="3">
      <x/>
    </i>
    <i r="4">
      <x/>
    </i>
    <i r="5">
      <x/>
    </i>
    <i r="6">
      <x v="284"/>
    </i>
    <i r="1">
      <x v="304"/>
    </i>
    <i r="2">
      <x/>
    </i>
    <i r="3">
      <x v="100"/>
    </i>
    <i r="4">
      <x v="15"/>
    </i>
    <i r="5">
      <x/>
    </i>
    <i r="6">
      <x v="11"/>
    </i>
    <i r="1">
      <x v="305"/>
    </i>
    <i r="2">
      <x/>
    </i>
    <i r="3">
      <x/>
    </i>
    <i r="4">
      <x v="100"/>
    </i>
    <i r="5">
      <x/>
    </i>
    <i r="6">
      <x v="257"/>
    </i>
    <i r="1">
      <x v="306"/>
    </i>
    <i r="2">
      <x/>
    </i>
    <i r="3">
      <x v="199"/>
    </i>
    <i r="4">
      <x/>
    </i>
    <i r="5">
      <x/>
    </i>
    <i r="6">
      <x v="253"/>
    </i>
    <i r="1">
      <x v="307"/>
    </i>
    <i r="2">
      <x/>
    </i>
    <i r="3">
      <x/>
    </i>
    <i r="4">
      <x/>
    </i>
    <i r="5">
      <x/>
    </i>
    <i r="6">
      <x v="252"/>
    </i>
    <i r="1">
      <x v="308"/>
    </i>
    <i r="2">
      <x/>
    </i>
    <i r="3">
      <x/>
    </i>
    <i r="4">
      <x/>
    </i>
    <i r="5">
      <x/>
    </i>
    <i r="6">
      <x v="233"/>
    </i>
    <i r="1">
      <x v="309"/>
    </i>
    <i r="2">
      <x/>
    </i>
    <i r="3">
      <x/>
    </i>
    <i r="4">
      <x v="75"/>
    </i>
    <i r="5">
      <x/>
    </i>
    <i r="6">
      <x v="139"/>
    </i>
    <i r="1">
      <x v="310"/>
    </i>
    <i r="2">
      <x/>
    </i>
    <i r="3">
      <x v="243"/>
    </i>
    <i r="4">
      <x/>
    </i>
    <i r="5">
      <x/>
    </i>
    <i r="6">
      <x/>
    </i>
    <i r="1">
      <x v="311"/>
    </i>
    <i r="2">
      <x/>
    </i>
    <i r="3">
      <x v="18"/>
    </i>
    <i r="4">
      <x/>
    </i>
    <i r="5">
      <x/>
    </i>
    <i r="6">
      <x v="23"/>
    </i>
    <i r="1">
      <x v="312"/>
    </i>
    <i r="2">
      <x/>
    </i>
    <i r="3">
      <x/>
    </i>
    <i r="4">
      <x/>
    </i>
    <i r="5">
      <x/>
    </i>
    <i r="6">
      <x v="291"/>
    </i>
    <i r="1">
      <x v="313"/>
    </i>
    <i r="2">
      <x/>
    </i>
    <i r="3">
      <x/>
    </i>
    <i r="4">
      <x/>
    </i>
    <i r="5">
      <x/>
    </i>
    <i r="6">
      <x/>
    </i>
    <i r="1">
      <x v="314"/>
    </i>
    <i r="2">
      <x/>
    </i>
    <i r="3">
      <x v="145"/>
    </i>
    <i r="4">
      <x v="52"/>
    </i>
    <i r="5">
      <x/>
    </i>
    <i r="6">
      <x v="119"/>
    </i>
    <i r="1">
      <x v="315"/>
    </i>
    <i r="2">
      <x/>
    </i>
    <i r="3">
      <x v="158"/>
    </i>
    <i r="4">
      <x/>
    </i>
    <i r="5">
      <x/>
    </i>
    <i r="6">
      <x v="198"/>
    </i>
    <i r="1">
      <x v="316"/>
    </i>
    <i r="2">
      <x/>
    </i>
    <i r="3">
      <x v="23"/>
    </i>
    <i r="4">
      <x v="3"/>
    </i>
    <i r="5">
      <x/>
    </i>
    <i r="6">
      <x v="24"/>
    </i>
    <i r="1">
      <x v="317"/>
    </i>
    <i r="2">
      <x/>
    </i>
    <i r="3">
      <x v="184"/>
    </i>
    <i r="4">
      <x v="90"/>
    </i>
    <i r="5">
      <x/>
    </i>
    <i r="6">
      <x/>
    </i>
    <i r="1">
      <x v="318"/>
    </i>
    <i r="2">
      <x/>
    </i>
    <i r="3">
      <x v="192"/>
    </i>
    <i r="4">
      <x v="54"/>
    </i>
    <i r="5">
      <x/>
    </i>
    <i r="6">
      <x v="159"/>
    </i>
    <i r="1">
      <x v="319"/>
    </i>
    <i r="2">
      <x/>
    </i>
    <i r="3">
      <x v="120"/>
    </i>
    <i r="4">
      <x/>
    </i>
    <i r="5">
      <x/>
    </i>
    <i r="6">
      <x v="90"/>
    </i>
    <i r="1">
      <x v="320"/>
    </i>
    <i r="2">
      <x/>
    </i>
    <i r="3">
      <x v="136"/>
    </i>
    <i r="4">
      <x v="66"/>
    </i>
    <i r="5">
      <x/>
    </i>
    <i r="6">
      <x v="74"/>
    </i>
    <i r="1">
      <x v="321"/>
    </i>
    <i r="2">
      <x/>
    </i>
    <i r="3">
      <x v="116"/>
    </i>
    <i r="4">
      <x/>
    </i>
    <i r="5">
      <x/>
    </i>
    <i r="6">
      <x v="176"/>
    </i>
    <i r="1">
      <x v="322"/>
    </i>
    <i r="2">
      <x/>
    </i>
    <i r="3">
      <x/>
    </i>
    <i r="4">
      <x/>
    </i>
    <i r="5">
      <x/>
    </i>
    <i r="6">
      <x v="155"/>
    </i>
    <i r="1">
      <x v="323"/>
    </i>
    <i r="2">
      <x/>
    </i>
    <i r="3">
      <x v="130"/>
    </i>
    <i r="4">
      <x v="34"/>
    </i>
    <i r="5">
      <x/>
    </i>
    <i r="6">
      <x v="145"/>
    </i>
    <i r="1">
      <x v="324"/>
    </i>
    <i r="2">
      <x/>
    </i>
    <i r="3">
      <x/>
    </i>
    <i r="4">
      <x/>
    </i>
    <i r="5">
      <x/>
    </i>
    <i r="6">
      <x/>
    </i>
    <i r="1">
      <x v="325"/>
    </i>
    <i r="2">
      <x/>
    </i>
    <i r="3">
      <x v="156"/>
    </i>
    <i r="4">
      <x/>
    </i>
    <i r="5">
      <x/>
    </i>
    <i r="6">
      <x v="92"/>
    </i>
    <i r="1">
      <x v="326"/>
    </i>
    <i r="2">
      <x/>
    </i>
    <i r="3">
      <x/>
    </i>
    <i r="4">
      <x/>
    </i>
    <i r="5">
      <x/>
    </i>
    <i r="6">
      <x v="265"/>
    </i>
    <i r="1">
      <x v="327"/>
    </i>
    <i r="2">
      <x/>
    </i>
    <i r="3">
      <x/>
    </i>
    <i r="4">
      <x/>
    </i>
    <i r="5">
      <x/>
    </i>
    <i r="6">
      <x/>
    </i>
    <i r="1">
      <x v="328"/>
    </i>
    <i r="2">
      <x/>
    </i>
    <i r="3">
      <x/>
    </i>
    <i r="4">
      <x/>
    </i>
    <i r="5">
      <x/>
    </i>
    <i r="6">
      <x/>
    </i>
    <i r="1">
      <x v="329"/>
    </i>
    <i r="2">
      <x/>
    </i>
    <i r="3">
      <x v="206"/>
    </i>
    <i r="4">
      <x/>
    </i>
    <i r="5">
      <x/>
    </i>
    <i r="6">
      <x v="101"/>
    </i>
    <i r="1">
      <x v="330"/>
    </i>
    <i r="2">
      <x/>
    </i>
    <i r="3">
      <x v="32"/>
    </i>
    <i r="4">
      <x v="6"/>
    </i>
    <i r="5">
      <x/>
    </i>
    <i r="6">
      <x v="173"/>
    </i>
    <i r="1">
      <x v="331"/>
    </i>
    <i r="2">
      <x/>
    </i>
    <i r="3">
      <x v="73"/>
    </i>
    <i r="4">
      <x v="23"/>
    </i>
    <i r="5">
      <x/>
    </i>
    <i r="6">
      <x v="141"/>
    </i>
    <i r="1">
      <x v="332"/>
    </i>
    <i r="2">
      <x/>
    </i>
    <i r="3">
      <x v="231"/>
    </i>
    <i r="4">
      <x/>
    </i>
    <i r="5">
      <x/>
    </i>
    <i r="6">
      <x/>
    </i>
    <i r="1">
      <x v="333"/>
    </i>
    <i r="2">
      <x/>
    </i>
    <i r="3">
      <x v="57"/>
    </i>
    <i r="4">
      <x v="51"/>
    </i>
    <i r="5">
      <x/>
    </i>
    <i r="6">
      <x v="192"/>
    </i>
    <i r="1">
      <x v="334"/>
    </i>
    <i r="2">
      <x/>
    </i>
    <i r="3">
      <x v="196"/>
    </i>
    <i r="4">
      <x v="96"/>
    </i>
    <i r="5">
      <x/>
    </i>
    <i r="6">
      <x/>
    </i>
    <i r="1">
      <x v="335"/>
    </i>
    <i r="2">
      <x/>
    </i>
    <i r="3">
      <x/>
    </i>
    <i r="4">
      <x/>
    </i>
    <i r="5">
      <x/>
    </i>
    <i r="6">
      <x v="224"/>
    </i>
    <i r="1">
      <x v="336"/>
    </i>
    <i r="2">
      <x/>
    </i>
    <i r="3">
      <x/>
    </i>
    <i r="4">
      <x/>
    </i>
    <i r="5">
      <x v="1"/>
    </i>
    <i r="6">
      <x v="8"/>
    </i>
    <i r="1">
      <x v="337"/>
    </i>
    <i r="2">
      <x/>
    </i>
    <i r="3">
      <x v="132"/>
    </i>
    <i r="4">
      <x v="83"/>
    </i>
    <i r="5">
      <x/>
    </i>
    <i r="6">
      <x v="82"/>
    </i>
    <i r="1">
      <x v="338"/>
    </i>
    <i r="2">
      <x/>
    </i>
    <i r="3">
      <x/>
    </i>
    <i r="4">
      <x/>
    </i>
    <i r="5">
      <x/>
    </i>
    <i r="6">
      <x/>
    </i>
    <i r="1">
      <x v="339"/>
    </i>
    <i r="2">
      <x/>
    </i>
    <i r="3">
      <x v="174"/>
    </i>
    <i r="4">
      <x/>
    </i>
    <i r="5">
      <x/>
    </i>
    <i r="6">
      <x/>
    </i>
    <i r="1">
      <x v="340"/>
    </i>
    <i r="2">
      <x/>
    </i>
    <i r="3">
      <x/>
    </i>
    <i r="4">
      <x/>
    </i>
    <i r="5">
      <x/>
    </i>
    <i r="6">
      <x/>
    </i>
    <i r="1">
      <x v="341"/>
    </i>
    <i r="2">
      <x/>
    </i>
    <i r="3">
      <x/>
    </i>
    <i r="4">
      <x/>
    </i>
    <i r="5">
      <x/>
    </i>
    <i r="6">
      <x/>
    </i>
    <i r="1">
      <x v="342"/>
    </i>
    <i r="2">
      <x/>
    </i>
    <i r="3">
      <x v="35"/>
    </i>
    <i r="4">
      <x v="32"/>
    </i>
    <i r="5">
      <x/>
    </i>
    <i r="6">
      <x v="121"/>
    </i>
    <i r="1">
      <x v="343"/>
    </i>
    <i r="2">
      <x/>
    </i>
    <i r="3">
      <x/>
    </i>
    <i r="4">
      <x/>
    </i>
    <i r="5">
      <x/>
    </i>
    <i r="6">
      <x/>
    </i>
    <i r="1">
      <x v="344"/>
    </i>
    <i r="2">
      <x/>
    </i>
    <i r="3">
      <x v="193"/>
    </i>
    <i r="4">
      <x/>
    </i>
    <i r="5">
      <x/>
    </i>
    <i r="6">
      <x/>
    </i>
    <i r="1">
      <x v="345"/>
    </i>
    <i r="2">
      <x/>
    </i>
    <i r="3">
      <x v="50"/>
    </i>
    <i r="4">
      <x/>
    </i>
    <i r="5">
      <x/>
    </i>
    <i r="6">
      <x v="56"/>
    </i>
    <i r="1">
      <x v="346"/>
    </i>
    <i r="2">
      <x/>
    </i>
    <i r="3">
      <x v="25"/>
    </i>
    <i r="4">
      <x/>
    </i>
    <i r="5">
      <x/>
    </i>
    <i r="6">
      <x v="131"/>
    </i>
    <i r="1">
      <x v="347"/>
    </i>
    <i r="2">
      <x/>
    </i>
    <i r="3">
      <x/>
    </i>
    <i r="4">
      <x/>
    </i>
    <i r="5">
      <x/>
    </i>
    <i r="6">
      <x/>
    </i>
    <i r="1">
      <x v="348"/>
    </i>
    <i r="2">
      <x/>
    </i>
    <i r="3">
      <x v="78"/>
    </i>
    <i r="4">
      <x/>
    </i>
    <i r="5">
      <x/>
    </i>
    <i r="6">
      <x v="161"/>
    </i>
    <i r="1">
      <x v="349"/>
    </i>
    <i r="2">
      <x/>
    </i>
    <i r="3">
      <x/>
    </i>
    <i r="4">
      <x/>
    </i>
    <i r="5">
      <x/>
    </i>
    <i r="6">
      <x/>
    </i>
    <i r="1">
      <x v="350"/>
    </i>
    <i r="2">
      <x/>
    </i>
    <i r="3">
      <x/>
    </i>
    <i r="4">
      <x/>
    </i>
    <i r="5">
      <x/>
    </i>
    <i r="6">
      <x/>
    </i>
    <i r="1">
      <x v="351"/>
    </i>
    <i r="2">
      <x/>
    </i>
    <i r="3">
      <x/>
    </i>
    <i r="4">
      <x/>
    </i>
    <i r="5">
      <x/>
    </i>
    <i r="6">
      <x/>
    </i>
    <i r="1">
      <x v="352"/>
    </i>
    <i r="2">
      <x/>
    </i>
    <i r="3">
      <x v="17"/>
    </i>
    <i r="4">
      <x v="40"/>
    </i>
    <i r="5">
      <x/>
    </i>
    <i r="6">
      <x v="77"/>
    </i>
    <i r="1">
      <x v="353"/>
    </i>
    <i r="2">
      <x/>
    </i>
    <i r="3">
      <x v="103"/>
    </i>
    <i r="4">
      <x/>
    </i>
    <i r="5">
      <x/>
    </i>
    <i r="6">
      <x/>
    </i>
    <i r="1">
      <x v="354"/>
    </i>
    <i r="2">
      <x/>
    </i>
    <i r="3">
      <x v="26"/>
    </i>
    <i r="4">
      <x v="62"/>
    </i>
    <i r="5">
      <x/>
    </i>
    <i r="6">
      <x v="30"/>
    </i>
    <i r="1">
      <x v="355"/>
    </i>
    <i r="2">
      <x/>
    </i>
    <i r="3">
      <x/>
    </i>
    <i r="4">
      <x/>
    </i>
    <i r="5">
      <x/>
    </i>
    <i r="6">
      <x v="222"/>
    </i>
    <i r="1">
      <x v="356"/>
    </i>
    <i r="2">
      <x/>
    </i>
    <i r="3">
      <x/>
    </i>
    <i r="4">
      <x v="50"/>
    </i>
    <i r="5">
      <x/>
    </i>
    <i r="6">
      <x v="41"/>
    </i>
    <i r="1">
      <x v="357"/>
    </i>
    <i r="2">
      <x/>
    </i>
    <i r="3">
      <x/>
    </i>
    <i r="4">
      <x/>
    </i>
    <i r="5">
      <x/>
    </i>
    <i r="6">
      <x v="194"/>
    </i>
    <i r="1">
      <x v="358"/>
    </i>
    <i r="2">
      <x/>
    </i>
    <i r="3">
      <x v="65"/>
    </i>
    <i r="4">
      <x/>
    </i>
    <i r="5">
      <x/>
    </i>
    <i r="6">
      <x v="250"/>
    </i>
    <i r="1">
      <x v="359"/>
    </i>
    <i r="2">
      <x/>
    </i>
    <i r="3">
      <x/>
    </i>
    <i r="4">
      <x/>
    </i>
    <i r="5">
      <x/>
    </i>
    <i r="6">
      <x v="268"/>
    </i>
    <i r="1">
      <x v="360"/>
    </i>
    <i r="2">
      <x/>
    </i>
    <i r="3">
      <x v="200"/>
    </i>
    <i r="4">
      <x/>
    </i>
    <i r="5">
      <x/>
    </i>
    <i r="6">
      <x v="118"/>
    </i>
    <i r="1">
      <x v="361"/>
    </i>
    <i r="2">
      <x/>
    </i>
    <i r="3">
      <x v="38"/>
    </i>
    <i r="4">
      <x/>
    </i>
    <i r="5">
      <x/>
    </i>
    <i r="6">
      <x v="81"/>
    </i>
    <i r="1">
      <x v="362"/>
    </i>
    <i r="2">
      <x/>
    </i>
    <i r="3">
      <x v="188"/>
    </i>
    <i r="4">
      <x/>
    </i>
    <i r="5">
      <x/>
    </i>
    <i r="6">
      <x v="188"/>
    </i>
    <i r="1">
      <x v="363"/>
    </i>
    <i r="2">
      <x/>
    </i>
    <i r="3">
      <x v="138"/>
    </i>
    <i r="4">
      <x v="41"/>
    </i>
    <i r="5">
      <x/>
    </i>
    <i r="6">
      <x v="186"/>
    </i>
    <i r="1">
      <x v="364"/>
    </i>
    <i r="2">
      <x/>
    </i>
    <i r="3">
      <x v="110"/>
    </i>
    <i r="4">
      <x/>
    </i>
    <i r="5">
      <x/>
    </i>
    <i r="6">
      <x v="195"/>
    </i>
    <i r="1">
      <x v="365"/>
    </i>
    <i r="2">
      <x/>
    </i>
    <i r="3">
      <x v="165"/>
    </i>
    <i r="4">
      <x/>
    </i>
    <i r="5">
      <x/>
    </i>
    <i r="6">
      <x v="152"/>
    </i>
    <i r="1">
      <x v="366"/>
    </i>
    <i r="2">
      <x/>
    </i>
    <i r="3">
      <x/>
    </i>
    <i r="4">
      <x/>
    </i>
    <i r="5">
      <x/>
    </i>
    <i r="6">
      <x/>
    </i>
    <i r="1">
      <x v="367"/>
    </i>
    <i r="2">
      <x/>
    </i>
    <i r="3">
      <x/>
    </i>
    <i r="4">
      <x/>
    </i>
    <i r="5">
      <x/>
    </i>
    <i r="6">
      <x v="144"/>
    </i>
    <i r="1">
      <x v="368"/>
    </i>
    <i r="2">
      <x/>
    </i>
    <i r="3">
      <x v="90"/>
    </i>
    <i r="4">
      <x/>
    </i>
    <i r="5">
      <x/>
    </i>
    <i r="6">
      <x v="122"/>
    </i>
    <i r="1">
      <x v="369"/>
    </i>
    <i r="2">
      <x/>
    </i>
    <i r="3">
      <x/>
    </i>
    <i r="4">
      <x/>
    </i>
    <i r="5">
      <x/>
    </i>
    <i r="6">
      <x/>
    </i>
    <i r="1">
      <x v="370"/>
    </i>
    <i r="2">
      <x/>
    </i>
    <i r="3">
      <x/>
    </i>
    <i r="4">
      <x/>
    </i>
    <i r="5">
      <x/>
    </i>
    <i r="6">
      <x/>
    </i>
    <i r="1">
      <x v="371"/>
    </i>
    <i r="2">
      <x/>
    </i>
    <i r="3">
      <x v="137"/>
    </i>
    <i r="4">
      <x/>
    </i>
    <i r="5">
      <x/>
    </i>
    <i r="6">
      <x v="169"/>
    </i>
    <i r="1">
      <x v="372"/>
    </i>
    <i r="2">
      <x/>
    </i>
    <i r="3">
      <x/>
    </i>
    <i r="4">
      <x v="92"/>
    </i>
    <i r="5">
      <x/>
    </i>
    <i r="6">
      <x v="232"/>
    </i>
    <i r="1">
      <x v="373"/>
    </i>
    <i r="2">
      <x/>
    </i>
    <i r="3">
      <x/>
    </i>
    <i r="4">
      <x/>
    </i>
    <i r="5">
      <x/>
    </i>
    <i r="6">
      <x v="270"/>
    </i>
    <i r="1">
      <x v="374"/>
    </i>
    <i r="2">
      <x/>
    </i>
    <i r="3">
      <x/>
    </i>
    <i r="4">
      <x/>
    </i>
    <i r="5">
      <x/>
    </i>
    <i r="6">
      <x v="259"/>
    </i>
    <i r="1">
      <x v="375"/>
    </i>
    <i r="2">
      <x/>
    </i>
    <i r="3">
      <x v="15"/>
    </i>
    <i r="4">
      <x v="22"/>
    </i>
    <i r="5">
      <x/>
    </i>
    <i r="6">
      <x v="199"/>
    </i>
    <i r="1">
      <x v="376"/>
    </i>
    <i r="2">
      <x/>
    </i>
    <i r="3">
      <x/>
    </i>
    <i r="4">
      <x/>
    </i>
    <i r="5">
      <x/>
    </i>
    <i r="6">
      <x v="148"/>
    </i>
    <i r="1">
      <x v="377"/>
    </i>
    <i r="2">
      <x/>
    </i>
    <i r="3">
      <x v="229"/>
    </i>
    <i r="4">
      <x/>
    </i>
    <i r="5">
      <x/>
    </i>
    <i r="6">
      <x/>
    </i>
    <i r="1">
      <x v="378"/>
    </i>
    <i r="2">
      <x/>
    </i>
    <i r="3">
      <x v="150"/>
    </i>
    <i r="4">
      <x v="60"/>
    </i>
    <i r="5">
      <x/>
    </i>
    <i r="6">
      <x v="175"/>
    </i>
    <i r="1">
      <x v="379"/>
    </i>
    <i r="2">
      <x/>
    </i>
    <i r="3">
      <x/>
    </i>
    <i r="4">
      <x v="98"/>
    </i>
    <i r="5">
      <x/>
    </i>
    <i r="6">
      <x/>
    </i>
    <i r="1">
      <x v="380"/>
    </i>
    <i r="2">
      <x/>
    </i>
    <i r="3">
      <x v="66"/>
    </i>
    <i r="4">
      <x v="25"/>
    </i>
    <i r="5">
      <x/>
    </i>
    <i r="6">
      <x v="132"/>
    </i>
    <i r="1">
      <x v="381"/>
    </i>
    <i r="2">
      <x/>
    </i>
    <i r="3">
      <x/>
    </i>
    <i r="4">
      <x/>
    </i>
    <i r="5">
      <x/>
    </i>
    <i r="6">
      <x/>
    </i>
    <i r="1">
      <x v="382"/>
    </i>
    <i r="2">
      <x/>
    </i>
    <i r="3">
      <x/>
    </i>
    <i r="4">
      <x v="95"/>
    </i>
    <i r="5">
      <x/>
    </i>
    <i r="6">
      <x/>
    </i>
    <i r="1">
      <x v="383"/>
    </i>
    <i r="2">
      <x/>
    </i>
    <i r="3">
      <x/>
    </i>
    <i r="4">
      <x/>
    </i>
    <i r="5">
      <x/>
    </i>
    <i r="6">
      <x v="190"/>
    </i>
    <i r="1">
      <x v="384"/>
    </i>
    <i r="2">
      <x/>
    </i>
    <i r="3">
      <x v="96"/>
    </i>
    <i r="4">
      <x v="76"/>
    </i>
    <i r="5">
      <x/>
    </i>
    <i r="6">
      <x/>
    </i>
    <i r="1">
      <x v="385"/>
    </i>
    <i r="2">
      <x/>
    </i>
    <i r="3">
      <x/>
    </i>
    <i r="4">
      <x/>
    </i>
    <i r="5">
      <x/>
    </i>
    <i r="6">
      <x/>
    </i>
    <i r="1">
      <x v="386"/>
    </i>
    <i r="2">
      <x/>
    </i>
    <i r="3">
      <x v="219"/>
    </i>
    <i r="4">
      <x/>
    </i>
    <i r="5">
      <x/>
    </i>
    <i r="6">
      <x v="260"/>
    </i>
    <i r="1">
      <x v="387"/>
    </i>
    <i r="2">
      <x/>
    </i>
    <i r="3">
      <x v="81"/>
    </i>
    <i r="4">
      <x v="14"/>
    </i>
    <i r="5">
      <x/>
    </i>
    <i r="6">
      <x v="172"/>
    </i>
    <i r="1">
      <x v="388"/>
    </i>
    <i r="2">
      <x/>
    </i>
    <i r="3">
      <x/>
    </i>
    <i r="4">
      <x/>
    </i>
    <i r="5">
      <x/>
    </i>
    <i r="6">
      <x/>
    </i>
    <i r="1">
      <x v="389"/>
    </i>
    <i r="2">
      <x/>
    </i>
    <i r="3">
      <x v="173"/>
    </i>
    <i r="4">
      <x/>
    </i>
    <i r="5">
      <x/>
    </i>
    <i r="6">
      <x/>
    </i>
    <i r="1">
      <x v="390"/>
    </i>
    <i r="2">
      <x/>
    </i>
    <i r="3">
      <x v="168"/>
    </i>
    <i r="4">
      <x/>
    </i>
    <i r="5">
      <x/>
    </i>
    <i r="6">
      <x v="184"/>
    </i>
    <i r="1">
      <x v="392"/>
    </i>
    <i r="2">
      <x/>
    </i>
    <i r="3">
      <x v="134"/>
    </i>
    <i r="4">
      <x/>
    </i>
    <i r="5">
      <x/>
    </i>
    <i r="6">
      <x/>
    </i>
    <i r="1">
      <x v="393"/>
    </i>
    <i r="2">
      <x/>
    </i>
    <i r="3">
      <x v="155"/>
    </i>
    <i r="4">
      <x/>
    </i>
    <i r="5">
      <x/>
    </i>
    <i r="6">
      <x v="140"/>
    </i>
    <i r="1">
      <x v="394"/>
    </i>
    <i r="2">
      <x/>
    </i>
    <i r="3">
      <x/>
    </i>
    <i r="4">
      <x/>
    </i>
    <i r="5">
      <x/>
    </i>
    <i r="6">
      <x v="212"/>
    </i>
    <i r="1">
      <x v="395"/>
    </i>
    <i r="2">
      <x/>
    </i>
    <i r="3">
      <x/>
    </i>
    <i r="4">
      <x/>
    </i>
    <i r="5">
      <x/>
    </i>
    <i r="6">
      <x v="85"/>
    </i>
    <i r="1">
      <x v="396"/>
    </i>
    <i r="2">
      <x/>
    </i>
    <i r="3">
      <x v="187"/>
    </i>
    <i r="4">
      <x/>
    </i>
    <i r="5">
      <x/>
    </i>
    <i r="6">
      <x v="241"/>
    </i>
    <i r="1">
      <x v="397"/>
    </i>
    <i r="2">
      <x/>
    </i>
    <i r="3">
      <x v="236"/>
    </i>
    <i r="4">
      <x/>
    </i>
    <i r="5">
      <x/>
    </i>
    <i r="6">
      <x/>
    </i>
    <i r="1">
      <x v="398"/>
    </i>
    <i r="2">
      <x/>
    </i>
    <i r="3">
      <x/>
    </i>
    <i r="4">
      <x/>
    </i>
    <i r="5">
      <x/>
    </i>
    <i r="6">
      <x v="246"/>
    </i>
    <i r="1">
      <x v="399"/>
    </i>
    <i r="2">
      <x/>
    </i>
    <i r="3">
      <x/>
    </i>
    <i r="4">
      <x/>
    </i>
    <i r="5">
      <x/>
    </i>
    <i r="6">
      <x v="183"/>
    </i>
    <i r="1">
      <x v="400"/>
    </i>
    <i r="2">
      <x/>
    </i>
    <i r="3">
      <x v="93"/>
    </i>
    <i r="4">
      <x/>
    </i>
    <i r="5">
      <x/>
    </i>
    <i r="6">
      <x v="211"/>
    </i>
    <i r="1">
      <x v="401"/>
    </i>
    <i r="2">
      <x/>
    </i>
    <i r="3">
      <x/>
    </i>
    <i r="4">
      <x/>
    </i>
    <i r="5">
      <x/>
    </i>
    <i r="6">
      <x v="289"/>
    </i>
    <i r="1">
      <x v="402"/>
    </i>
    <i r="2">
      <x/>
    </i>
    <i r="3">
      <x v="172"/>
    </i>
    <i r="4">
      <x/>
    </i>
    <i r="5">
      <x/>
    </i>
    <i r="6">
      <x/>
    </i>
    <i r="1">
      <x v="403"/>
    </i>
    <i r="2">
      <x/>
    </i>
    <i r="3">
      <x/>
    </i>
    <i r="4">
      <x/>
    </i>
    <i r="5">
      <x/>
    </i>
    <i r="6">
      <x v="288"/>
    </i>
    <i r="1">
      <x v="404"/>
    </i>
    <i r="2">
      <x/>
    </i>
    <i r="3">
      <x/>
    </i>
    <i r="4">
      <x/>
    </i>
    <i r="5">
      <x/>
    </i>
    <i r="6">
      <x v="228"/>
    </i>
    <i r="1">
      <x v="405"/>
    </i>
    <i r="2">
      <x/>
    </i>
    <i r="3">
      <x v="152"/>
    </i>
    <i r="4">
      <x/>
    </i>
    <i r="5">
      <x/>
    </i>
    <i r="6">
      <x v="177"/>
    </i>
    <i r="1">
      <x v="406"/>
    </i>
    <i r="2">
      <x/>
    </i>
    <i r="3">
      <x v="102"/>
    </i>
    <i r="4">
      <x/>
    </i>
    <i r="5">
      <x/>
    </i>
    <i r="6">
      <x v="279"/>
    </i>
    <i r="1">
      <x v="407"/>
    </i>
    <i r="2">
      <x/>
    </i>
    <i r="3">
      <x v="76"/>
    </i>
    <i r="4">
      <x/>
    </i>
    <i r="5">
      <x/>
    </i>
    <i r="6">
      <x v="240"/>
    </i>
    <i r="1">
      <x v="408"/>
    </i>
    <i r="2">
      <x/>
    </i>
    <i r="3">
      <x/>
    </i>
    <i r="4">
      <x/>
    </i>
    <i r="5">
      <x/>
    </i>
    <i r="6">
      <x v="266"/>
    </i>
    <i r="1">
      <x v="409"/>
    </i>
    <i r="2">
      <x/>
    </i>
    <i r="3">
      <x v="95"/>
    </i>
    <i r="4">
      <x/>
    </i>
    <i r="5">
      <x/>
    </i>
    <i r="6">
      <x v="114"/>
    </i>
    <i r="1">
      <x v="410"/>
    </i>
    <i r="2">
      <x/>
    </i>
    <i r="3">
      <x v="208"/>
    </i>
    <i r="4">
      <x/>
    </i>
    <i r="5">
      <x/>
    </i>
    <i r="6">
      <x v="269"/>
    </i>
    <i r="1">
      <x v="411"/>
    </i>
    <i r="2">
      <x/>
    </i>
    <i r="3">
      <x/>
    </i>
    <i r="4">
      <x v="73"/>
    </i>
    <i r="5">
      <x/>
    </i>
    <i r="6">
      <x v="187"/>
    </i>
    <i r="1">
      <x v="412"/>
    </i>
    <i r="2">
      <x v="3"/>
    </i>
    <i r="3">
      <x v="59"/>
    </i>
    <i r="4">
      <x/>
    </i>
    <i r="5">
      <x/>
    </i>
    <i r="6">
      <x v="201"/>
    </i>
    <i r="1">
      <x v="413"/>
    </i>
    <i r="2">
      <x/>
    </i>
    <i r="3">
      <x/>
    </i>
    <i r="4">
      <x/>
    </i>
    <i r="5">
      <x/>
    </i>
    <i r="6">
      <x v="255"/>
    </i>
    <i r="1">
      <x v="414"/>
    </i>
    <i r="2">
      <x/>
    </i>
    <i r="3">
      <x/>
    </i>
    <i r="4">
      <x/>
    </i>
    <i r="5">
      <x/>
    </i>
    <i r="6">
      <x/>
    </i>
    <i r="1">
      <x v="415"/>
    </i>
    <i r="2">
      <x/>
    </i>
    <i r="3">
      <x v="238"/>
    </i>
    <i r="4">
      <x/>
    </i>
    <i r="5">
      <x/>
    </i>
    <i r="6">
      <x/>
    </i>
    <i r="1">
      <x v="416"/>
    </i>
    <i r="2">
      <x/>
    </i>
    <i r="3">
      <x v="239"/>
    </i>
    <i r="4">
      <x/>
    </i>
    <i r="5">
      <x/>
    </i>
    <i r="6">
      <x/>
    </i>
    <i r="1">
      <x v="417"/>
    </i>
    <i r="2">
      <x/>
    </i>
    <i r="3">
      <x v="99"/>
    </i>
    <i r="4">
      <x/>
    </i>
    <i r="5">
      <x/>
    </i>
    <i r="6">
      <x v="254"/>
    </i>
    <i r="1">
      <x v="418"/>
    </i>
    <i r="2">
      <x/>
    </i>
    <i r="3">
      <x v="201"/>
    </i>
    <i r="4">
      <x/>
    </i>
    <i r="5">
      <x/>
    </i>
    <i r="6">
      <x v="234"/>
    </i>
    <i r="1">
      <x v="419"/>
    </i>
    <i r="2">
      <x/>
    </i>
    <i r="3">
      <x v="178"/>
    </i>
    <i r="4">
      <x v="97"/>
    </i>
    <i r="5">
      <x/>
    </i>
    <i r="6">
      <x/>
    </i>
    <i r="1">
      <x v="420"/>
    </i>
    <i r="2">
      <x/>
    </i>
    <i r="3">
      <x v="162"/>
    </i>
    <i r="4">
      <x/>
    </i>
    <i r="5">
      <x/>
    </i>
    <i r="6">
      <x v="243"/>
    </i>
    <i r="1">
      <x v="421"/>
    </i>
    <i r="2">
      <x/>
    </i>
    <i r="3">
      <x v="142"/>
    </i>
    <i r="4">
      <x v="85"/>
    </i>
    <i r="5">
      <x/>
    </i>
    <i r="6">
      <x v="214"/>
    </i>
    <i r="1">
      <x v="422"/>
    </i>
    <i r="2">
      <x/>
    </i>
    <i r="3">
      <x v="16"/>
    </i>
    <i r="4">
      <x v="44"/>
    </i>
    <i r="5">
      <x/>
    </i>
    <i r="6">
      <x v="138"/>
    </i>
    <i r="1">
      <x v="423"/>
    </i>
    <i r="2">
      <x/>
    </i>
    <i r="3">
      <x v="240"/>
    </i>
    <i r="4">
      <x/>
    </i>
    <i r="5">
      <x/>
    </i>
    <i r="6">
      <x v="283"/>
    </i>
    <i r="1">
      <x v="424"/>
    </i>
    <i r="2">
      <x/>
    </i>
    <i r="3">
      <x v="105"/>
    </i>
    <i r="4">
      <x/>
    </i>
    <i r="5">
      <x/>
    </i>
    <i r="6">
      <x v="182"/>
    </i>
    <i r="1">
      <x v="425"/>
    </i>
    <i r="2">
      <x/>
    </i>
    <i r="3">
      <x v="171"/>
    </i>
    <i r="4">
      <x v="35"/>
    </i>
    <i r="5">
      <x/>
    </i>
    <i r="6">
      <x v="216"/>
    </i>
    <i r="1">
      <x v="426"/>
    </i>
    <i r="2">
      <x/>
    </i>
    <i r="3">
      <x/>
    </i>
    <i r="4">
      <x/>
    </i>
    <i r="5">
      <x/>
    </i>
    <i r="6">
      <x v="285"/>
    </i>
    <i r="1">
      <x v="427"/>
    </i>
    <i r="2">
      <x/>
    </i>
    <i r="3">
      <x v="237"/>
    </i>
    <i r="4">
      <x/>
    </i>
    <i r="5">
      <x/>
    </i>
    <i r="6">
      <x v="244"/>
    </i>
    <i r="1">
      <x v="428"/>
    </i>
    <i r="2">
      <x/>
    </i>
    <i r="3">
      <x/>
    </i>
    <i r="4">
      <x/>
    </i>
    <i r="5">
      <x/>
    </i>
    <i r="6">
      <x/>
    </i>
    <i r="1">
      <x v="429"/>
    </i>
    <i r="2">
      <x/>
    </i>
    <i r="3">
      <x/>
    </i>
    <i r="4">
      <x/>
    </i>
    <i r="5">
      <x/>
    </i>
    <i r="6">
      <x v="263"/>
    </i>
    <i r="1">
      <x v="430"/>
    </i>
    <i r="2">
      <x/>
    </i>
    <i r="3">
      <x v="53"/>
    </i>
    <i r="4">
      <x v="67"/>
    </i>
    <i r="5">
      <x/>
    </i>
    <i r="6">
      <x v="238"/>
    </i>
    <i r="1">
      <x v="431"/>
    </i>
    <i r="2">
      <x/>
    </i>
    <i r="3">
      <x v="146"/>
    </i>
    <i r="4">
      <x/>
    </i>
    <i r="5">
      <x/>
    </i>
    <i r="6">
      <x v="207"/>
    </i>
    <i r="1">
      <x v="432"/>
    </i>
    <i r="2">
      <x/>
    </i>
    <i r="3">
      <x/>
    </i>
    <i r="4">
      <x/>
    </i>
    <i r="5">
      <x/>
    </i>
    <i r="6">
      <x v="293"/>
    </i>
    <i r="1">
      <x v="433"/>
    </i>
    <i r="2">
      <x/>
    </i>
    <i r="3">
      <x/>
    </i>
    <i r="4">
      <x/>
    </i>
    <i r="5">
      <x/>
    </i>
    <i r="6">
      <x v="203"/>
    </i>
    <i r="1">
      <x v="434"/>
    </i>
    <i r="2">
      <x/>
    </i>
    <i r="3">
      <x v="221"/>
    </i>
    <i r="4">
      <x v="93"/>
    </i>
    <i r="5">
      <x/>
    </i>
    <i r="6">
      <x v="102"/>
    </i>
    <i r="1">
      <x v="435"/>
    </i>
    <i r="2">
      <x/>
    </i>
    <i r="3">
      <x v="190"/>
    </i>
    <i r="4">
      <x/>
    </i>
    <i r="5">
      <x/>
    </i>
    <i r="6">
      <x v="223"/>
    </i>
    <i r="1">
      <x v="436"/>
    </i>
    <i r="2">
      <x/>
    </i>
    <i r="3">
      <x v="97"/>
    </i>
    <i r="4">
      <x/>
    </i>
    <i r="5">
      <x/>
    </i>
    <i r="6">
      <x v="94"/>
    </i>
    <i r="1">
      <x v="437"/>
    </i>
    <i r="2">
      <x/>
    </i>
    <i r="3">
      <x v="197"/>
    </i>
    <i r="4">
      <x/>
    </i>
    <i r="5">
      <x/>
    </i>
    <i r="6">
      <x v="220"/>
    </i>
    <i r="1">
      <x v="438"/>
    </i>
    <i r="2">
      <x/>
    </i>
    <i r="3">
      <x/>
    </i>
    <i r="4">
      <x/>
    </i>
    <i r="5">
      <x/>
    </i>
    <i r="6">
      <x v="275"/>
    </i>
    <i r="1">
      <x v="439"/>
    </i>
    <i r="2">
      <x/>
    </i>
    <i r="3">
      <x/>
    </i>
    <i r="4">
      <x/>
    </i>
    <i r="5">
      <x/>
    </i>
    <i r="6">
      <x/>
    </i>
    <i r="1">
      <x v="440"/>
    </i>
    <i r="2">
      <x/>
    </i>
    <i r="3">
      <x/>
    </i>
    <i r="4">
      <x v="88"/>
    </i>
    <i r="5">
      <x/>
    </i>
    <i r="6">
      <x v="229"/>
    </i>
    <i r="1">
      <x v="441"/>
    </i>
    <i r="2">
      <x/>
    </i>
    <i r="3">
      <x/>
    </i>
    <i r="4">
      <x/>
    </i>
    <i r="5">
      <x/>
    </i>
    <i r="6">
      <x/>
    </i>
    <i r="1">
      <x v="442"/>
    </i>
    <i r="2">
      <x/>
    </i>
    <i r="3">
      <x v="83"/>
    </i>
    <i r="4">
      <x/>
    </i>
    <i r="5">
      <x/>
    </i>
    <i r="6">
      <x/>
    </i>
    <i r="1">
      <x v="443"/>
    </i>
    <i r="2">
      <x/>
    </i>
    <i r="3">
      <x v="226"/>
    </i>
    <i r="4">
      <x/>
    </i>
    <i r="5">
      <x/>
    </i>
    <i r="6">
      <x/>
    </i>
    <i r="1">
      <x v="444"/>
    </i>
    <i r="2">
      <x/>
    </i>
    <i r="3">
      <x v="223"/>
    </i>
    <i r="4">
      <x/>
    </i>
    <i r="5">
      <x/>
    </i>
    <i r="6">
      <x v="107"/>
    </i>
    <i r="1">
      <x v="445"/>
    </i>
    <i r="2">
      <x/>
    </i>
    <i r="3">
      <x/>
    </i>
    <i r="4">
      <x/>
    </i>
    <i r="5">
      <x/>
    </i>
    <i r="6">
      <x/>
    </i>
    <i r="1">
      <x v="446"/>
    </i>
    <i r="2">
      <x/>
    </i>
    <i r="3">
      <x v="51"/>
    </i>
    <i r="4">
      <x v="61"/>
    </i>
    <i r="5">
      <x/>
    </i>
    <i r="6">
      <x v="226"/>
    </i>
    <i r="1">
      <x v="447"/>
    </i>
    <i r="2">
      <x/>
    </i>
    <i r="3">
      <x v="177"/>
    </i>
    <i r="4">
      <x/>
    </i>
    <i r="5">
      <x/>
    </i>
    <i r="6">
      <x v="163"/>
    </i>
    <i r="1">
      <x v="448"/>
    </i>
    <i r="2">
      <x/>
    </i>
    <i r="3">
      <x/>
    </i>
    <i r="4">
      <x v="102"/>
    </i>
    <i r="5">
      <x/>
    </i>
    <i r="6">
      <x v="256"/>
    </i>
    <i r="1">
      <x v="449"/>
    </i>
    <i r="2">
      <x/>
    </i>
    <i r="3">
      <x v="121"/>
    </i>
    <i r="4">
      <x v="36"/>
    </i>
    <i r="5">
      <x/>
    </i>
    <i r="6">
      <x v="249"/>
    </i>
    <i r="1">
      <x v="450"/>
    </i>
    <i r="2">
      <x/>
    </i>
    <i r="3">
      <x v="186"/>
    </i>
    <i r="4">
      <x v="84"/>
    </i>
    <i r="5">
      <x/>
    </i>
    <i r="6">
      <x v="108"/>
    </i>
    <i r="1">
      <x v="451"/>
    </i>
    <i r="2">
      <x/>
    </i>
    <i r="3">
      <x v="113"/>
    </i>
    <i r="4">
      <x v="13"/>
    </i>
    <i r="5">
      <x/>
    </i>
    <i r="6">
      <x v="126"/>
    </i>
    <i r="1">
      <x v="452"/>
    </i>
    <i r="2">
      <x/>
    </i>
    <i r="3">
      <x v="224"/>
    </i>
    <i r="4">
      <x v="81"/>
    </i>
    <i r="5">
      <x/>
    </i>
    <i r="6">
      <x v="264"/>
    </i>
    <i r="1">
      <x v="453"/>
    </i>
    <i r="2">
      <x/>
    </i>
    <i r="3">
      <x v="88"/>
    </i>
    <i r="4">
      <x/>
    </i>
    <i r="5">
      <x/>
    </i>
    <i r="6">
      <x v="206"/>
    </i>
    <i r="1">
      <x v="454"/>
    </i>
    <i r="2">
      <x/>
    </i>
    <i r="3">
      <x/>
    </i>
    <i r="4">
      <x v="49"/>
    </i>
    <i r="5">
      <x/>
    </i>
    <i r="6">
      <x v="247"/>
    </i>
    <i r="1">
      <x v="455"/>
    </i>
    <i r="2">
      <x/>
    </i>
    <i r="3">
      <x/>
    </i>
    <i r="4">
      <x/>
    </i>
    <i r="5">
      <x v="4"/>
    </i>
    <i r="6">
      <x/>
    </i>
    <i r="1">
      <x v="456"/>
    </i>
    <i r="2">
      <x/>
    </i>
    <i r="3">
      <x v="176"/>
    </i>
    <i r="4">
      <x/>
    </i>
    <i r="5">
      <x/>
    </i>
    <i r="6">
      <x v="162"/>
    </i>
    <i r="1">
      <x v="457"/>
    </i>
    <i r="2">
      <x/>
    </i>
    <i r="3">
      <x v="194"/>
    </i>
    <i r="4">
      <x/>
    </i>
    <i r="5">
      <x/>
    </i>
    <i r="6">
      <x v="120"/>
    </i>
    <i r="1">
      <x v="458"/>
    </i>
    <i r="2">
      <x/>
    </i>
    <i r="3">
      <x v="228"/>
    </i>
    <i r="4">
      <x/>
    </i>
    <i r="5">
      <x/>
    </i>
    <i r="6">
      <x v="215"/>
    </i>
    <i r="1">
      <x v="459"/>
    </i>
    <i r="2">
      <x/>
    </i>
    <i r="3">
      <x v="215"/>
    </i>
    <i r="4">
      <x/>
    </i>
    <i r="5">
      <x/>
    </i>
    <i r="6">
      <x v="262"/>
    </i>
    <i r="1">
      <x v="460"/>
    </i>
    <i r="2">
      <x/>
    </i>
    <i r="3">
      <x v="244"/>
    </i>
    <i r="4">
      <x/>
    </i>
    <i r="5">
      <x/>
    </i>
    <i r="6">
      <x/>
    </i>
    <i r="1">
      <x v="461"/>
    </i>
    <i r="2">
      <x/>
    </i>
    <i r="3">
      <x/>
    </i>
    <i r="4">
      <x/>
    </i>
    <i r="5">
      <x/>
    </i>
    <i r="6">
      <x/>
    </i>
    <i r="1">
      <x v="462"/>
    </i>
    <i r="2">
      <x/>
    </i>
    <i r="3">
      <x/>
    </i>
    <i r="4">
      <x v="105"/>
    </i>
    <i r="5">
      <x/>
    </i>
    <i r="6">
      <x/>
    </i>
    <i r="1">
      <x v="463"/>
    </i>
    <i r="2">
      <x/>
    </i>
    <i r="3">
      <x v="182"/>
    </i>
    <i r="4">
      <x/>
    </i>
    <i r="5">
      <x/>
    </i>
    <i r="6">
      <x/>
    </i>
    <i r="1">
      <x v="464"/>
    </i>
    <i r="2">
      <x/>
    </i>
    <i r="3">
      <x/>
    </i>
    <i r="4">
      <x/>
    </i>
    <i r="5">
      <x/>
    </i>
    <i r="6">
      <x/>
    </i>
    <i r="1">
      <x v="465"/>
    </i>
    <i r="2">
      <x/>
    </i>
    <i r="3">
      <x v="234"/>
    </i>
    <i r="4">
      <x v="64"/>
    </i>
    <i r="5">
      <x/>
    </i>
    <i r="6">
      <x v="150"/>
    </i>
    <i r="1">
      <x v="466"/>
    </i>
    <i r="2">
      <x/>
    </i>
    <i r="3">
      <x/>
    </i>
    <i r="4">
      <x/>
    </i>
    <i r="5">
      <x/>
    </i>
    <i r="6">
      <x v="189"/>
    </i>
    <i r="1">
      <x v="467"/>
    </i>
    <i r="2">
      <x/>
    </i>
    <i r="3">
      <x/>
    </i>
    <i r="4">
      <x v="103"/>
    </i>
    <i r="5">
      <x/>
    </i>
    <i r="6">
      <x/>
    </i>
    <i r="1">
      <x v="468"/>
    </i>
    <i r="2">
      <x/>
    </i>
    <i r="3">
      <x v="82"/>
    </i>
    <i r="4">
      <x/>
    </i>
    <i r="5">
      <x/>
    </i>
    <i r="6">
      <x v="242"/>
    </i>
    <i r="1">
      <x v="469"/>
    </i>
    <i r="2">
      <x/>
    </i>
    <i r="3">
      <x v="247"/>
    </i>
    <i r="4">
      <x/>
    </i>
    <i r="5">
      <x/>
    </i>
    <i r="6">
      <x v="278"/>
    </i>
    <i r="1">
      <x v="470"/>
    </i>
    <i r="2">
      <x/>
    </i>
    <i r="3">
      <x v="72"/>
    </i>
    <i r="4">
      <x v="24"/>
    </i>
    <i r="5">
      <x/>
    </i>
    <i r="6">
      <x v="147"/>
    </i>
    <i r="1">
      <x v="471"/>
    </i>
    <i r="2">
      <x/>
    </i>
    <i r="3">
      <x v="175"/>
    </i>
    <i r="4">
      <x v="94"/>
    </i>
    <i r="5">
      <x/>
    </i>
    <i r="6">
      <x v="225"/>
    </i>
    <i r="1">
      <x v="472"/>
    </i>
    <i r="2">
      <x/>
    </i>
    <i r="3">
      <x v="85"/>
    </i>
    <i r="4">
      <x v="79"/>
    </i>
    <i r="5">
      <x/>
    </i>
    <i r="6">
      <x/>
    </i>
    <i r="1">
      <x v="473"/>
    </i>
    <i r="2">
      <x/>
    </i>
    <i r="3">
      <x v="203"/>
    </i>
    <i r="4">
      <x/>
    </i>
    <i r="5">
      <x/>
    </i>
    <i r="6">
      <x v="196"/>
    </i>
    <i r="1">
      <x v="474"/>
    </i>
    <i r="2">
      <x/>
    </i>
    <i r="3">
      <x v="233"/>
    </i>
    <i r="4">
      <x/>
    </i>
    <i r="5">
      <x/>
    </i>
    <i r="6">
      <x v="204"/>
    </i>
    <i r="1">
      <x v="475"/>
    </i>
    <i r="2">
      <x/>
    </i>
    <i r="3">
      <x/>
    </i>
    <i r="4">
      <x/>
    </i>
    <i r="5">
      <x/>
    </i>
    <i r="6">
      <x v="282"/>
    </i>
    <i r="1">
      <x v="476"/>
    </i>
    <i r="2">
      <x/>
    </i>
    <i r="3">
      <x/>
    </i>
    <i r="4">
      <x/>
    </i>
    <i r="5">
      <x/>
    </i>
    <i r="6">
      <x/>
    </i>
    <i r="1">
      <x v="477"/>
    </i>
    <i r="2">
      <x/>
    </i>
    <i r="3">
      <x v="209"/>
    </i>
    <i r="4">
      <x/>
    </i>
    <i r="5">
      <x/>
    </i>
    <i r="6">
      <x/>
    </i>
    <i r="1">
      <x v="478"/>
    </i>
    <i r="2">
      <x/>
    </i>
    <i r="3">
      <x v="232"/>
    </i>
    <i r="4">
      <x/>
    </i>
    <i r="5">
      <x/>
    </i>
    <i r="6">
      <x v="137"/>
    </i>
    <i r="1">
      <x v="479"/>
    </i>
    <i r="2">
      <x/>
    </i>
    <i r="3">
      <x/>
    </i>
    <i r="4">
      <x v="71"/>
    </i>
    <i r="5">
      <x/>
    </i>
    <i r="6">
      <x v="248"/>
    </i>
    <i r="1">
      <x v="480"/>
    </i>
    <i r="2">
      <x/>
    </i>
    <i r="3">
      <x/>
    </i>
    <i r="4">
      <x/>
    </i>
    <i r="5">
      <x/>
    </i>
    <i r="6">
      <x v="237"/>
    </i>
    <i r="1">
      <x v="481"/>
    </i>
    <i r="2">
      <x/>
    </i>
    <i r="3">
      <x/>
    </i>
    <i r="4">
      <x/>
    </i>
    <i r="5">
      <x/>
    </i>
    <i r="6">
      <x v="258"/>
    </i>
    <i r="1">
      <x v="482"/>
    </i>
    <i r="2">
      <x/>
    </i>
    <i r="3">
      <x/>
    </i>
    <i r="4">
      <x/>
    </i>
    <i r="5">
      <x/>
    </i>
    <i r="6">
      <x/>
    </i>
    <i r="1">
      <x v="483"/>
    </i>
    <i r="2">
      <x/>
    </i>
    <i r="3">
      <x v="225"/>
    </i>
    <i r="4">
      <x/>
    </i>
    <i r="5">
      <x/>
    </i>
    <i r="6">
      <x v="267"/>
    </i>
    <i r="1">
      <x v="484"/>
    </i>
    <i r="2">
      <x/>
    </i>
    <i r="3">
      <x/>
    </i>
    <i r="4">
      <x/>
    </i>
    <i r="5">
      <x/>
    </i>
    <i r="6">
      <x v="261"/>
    </i>
    <i r="1">
      <x v="485"/>
    </i>
    <i r="2">
      <x/>
    </i>
    <i r="3">
      <x/>
    </i>
    <i r="4">
      <x/>
    </i>
    <i r="5">
      <x/>
    </i>
    <i r="6">
      <x/>
    </i>
    <i r="1">
      <x v="486"/>
    </i>
    <i r="2">
      <x/>
    </i>
    <i r="3">
      <x v="248"/>
    </i>
    <i r="4">
      <x/>
    </i>
    <i r="5">
      <x/>
    </i>
    <i r="6">
      <x/>
    </i>
    <i r="1">
      <x v="487"/>
    </i>
    <i r="2">
      <x/>
    </i>
    <i r="3">
      <x/>
    </i>
    <i r="4">
      <x/>
    </i>
    <i r="5">
      <x/>
    </i>
    <i r="6">
      <x v="287"/>
    </i>
    <i r="1">
      <x v="488"/>
    </i>
    <i r="2">
      <x/>
    </i>
    <i r="3">
      <x v="181"/>
    </i>
    <i r="4">
      <x v="89"/>
    </i>
    <i r="5">
      <x/>
    </i>
    <i r="6">
      <x v="133"/>
    </i>
    <i r="1">
      <x v="489"/>
    </i>
    <i r="2">
      <x/>
    </i>
    <i r="3">
      <x v="128"/>
    </i>
    <i r="4">
      <x/>
    </i>
    <i r="5">
      <x/>
    </i>
    <i r="6">
      <x v="273"/>
    </i>
    <i r="1">
      <x v="490"/>
    </i>
    <i r="2">
      <x/>
    </i>
    <i r="3">
      <x v="235"/>
    </i>
    <i r="4">
      <x/>
    </i>
    <i r="5">
      <x/>
    </i>
    <i r="6">
      <x v="277"/>
    </i>
    <i r="1">
      <x v="491"/>
    </i>
    <i r="2">
      <x/>
    </i>
    <i r="3">
      <x/>
    </i>
    <i r="4">
      <x/>
    </i>
    <i r="5">
      <x/>
    </i>
    <i r="6">
      <x/>
    </i>
    <i r="1">
      <x v="492"/>
    </i>
    <i r="2">
      <x/>
    </i>
    <i r="3">
      <x/>
    </i>
    <i r="4">
      <x/>
    </i>
    <i r="5">
      <x/>
    </i>
    <i r="6">
      <x/>
    </i>
    <i r="1">
      <x v="493"/>
    </i>
    <i r="2">
      <x/>
    </i>
    <i r="3">
      <x/>
    </i>
    <i r="4">
      <x/>
    </i>
    <i r="5">
      <x/>
    </i>
    <i r="6">
      <x/>
    </i>
    <i r="1">
      <x v="494"/>
    </i>
    <i r="2">
      <x/>
    </i>
    <i r="3">
      <x/>
    </i>
    <i r="4">
      <x/>
    </i>
    <i r="5">
      <x/>
    </i>
    <i r="6">
      <x v="290"/>
    </i>
    <i r="1">
      <x v="495"/>
    </i>
    <i r="2">
      <x/>
    </i>
    <i r="3">
      <x/>
    </i>
    <i r="4">
      <x/>
    </i>
    <i r="5">
      <x/>
    </i>
    <i r="6">
      <x v="294"/>
    </i>
    <i r="1">
      <x v="496"/>
    </i>
    <i r="2">
      <x/>
    </i>
    <i r="3">
      <x v="246"/>
    </i>
    <i r="4">
      <x/>
    </i>
    <i r="5">
      <x/>
    </i>
    <i r="6">
      <x v="292"/>
    </i>
    <i r="1">
      <x v="497"/>
    </i>
    <i r="2">
      <x/>
    </i>
    <i r="3">
      <x/>
    </i>
    <i r="4">
      <x/>
    </i>
    <i r="5">
      <x/>
    </i>
    <i r="6">
      <x/>
    </i>
    <i r="1">
      <x v="498"/>
    </i>
    <i r="2">
      <x/>
    </i>
    <i r="3">
      <x/>
    </i>
    <i r="4">
      <x/>
    </i>
    <i r="5">
      <x/>
    </i>
    <i r="6">
      <x/>
    </i>
    <i r="1">
      <x v="499"/>
    </i>
    <i r="2">
      <x/>
    </i>
    <i r="3">
      <x/>
    </i>
    <i r="4">
      <x/>
    </i>
    <i r="5">
      <x/>
    </i>
    <i r="6">
      <x/>
    </i>
    <i r="1">
      <x v="500"/>
    </i>
    <i r="2">
      <x/>
    </i>
    <i r="3">
      <x/>
    </i>
    <i r="4">
      <x/>
    </i>
    <i r="5">
      <x/>
    </i>
    <i r="6">
      <x/>
    </i>
    <i r="1">
      <x v="501"/>
    </i>
    <i r="2">
      <x/>
    </i>
    <i r="3">
      <x v="249"/>
    </i>
    <i r="4">
      <x/>
    </i>
    <i r="5">
      <x/>
    </i>
    <i r="6">
      <x/>
    </i>
    <i r="1">
      <x v="502"/>
    </i>
    <i r="2">
      <x/>
    </i>
    <i r="3">
      <x v="242"/>
    </i>
    <i r="4">
      <x/>
    </i>
    <i r="5">
      <x/>
    </i>
    <i r="6">
      <x v="281"/>
    </i>
    <i r="1">
      <x v="503"/>
    </i>
    <i r="2">
      <x/>
    </i>
    <i r="3">
      <x/>
    </i>
    <i r="4">
      <x/>
    </i>
    <i r="5">
      <x/>
    </i>
    <i r="6">
      <x/>
    </i>
    <i>
      <x v="1"/>
    </i>
    <i r="1">
      <x v="391"/>
    </i>
    <i r="2">
      <x v="5"/>
    </i>
    <i r="3">
      <x v="250"/>
    </i>
    <i r="4">
      <x v="106"/>
    </i>
    <i r="5">
      <x v="6"/>
    </i>
    <i r="6">
      <x v="295"/>
    </i>
    <i t="grand">
      <x/>
    </i>
  </rowItems>
  <colItems count="1">
    <i/>
  </colItems>
  <dataFields count="1">
    <dataField name="Sum of totpop18" fld="6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A506" totalsRowShown="0">
  <autoFilter ref="A2:DA506" xr:uid="{00000000-0009-0000-0100-000001000000}"/>
  <tableColumns count="105">
    <tableColumn id="1" xr3:uid="{00000000-0010-0000-0000-000001000000}" name="SSN"/>
    <tableColumn id="2" xr3:uid="{00000000-0010-0000-0000-000002000000}" name="TotalDeaths"/>
    <tableColumn id="3" xr3:uid="{00000000-0010-0000-0000-000003000000}" name="PropDeaths"/>
    <tableColumn id="4" xr3:uid="{00000000-0010-0000-0000-000004000000}" name="TotalDeath15"/>
    <tableColumn id="5" xr3:uid="{00000000-0010-0000-0000-000005000000}" name="TotalDeath16"/>
    <tableColumn id="6" xr3:uid="{00000000-0010-0000-0000-000006000000}" name="TotalDeath17"/>
    <tableColumn id="7" xr3:uid="{00000000-0010-0000-0000-000007000000}" name="TotalDeath18"/>
    <tableColumn id="8" xr3:uid="{00000000-0010-0000-0000-000008000000}" name="da04"/>
    <tableColumn id="9" xr3:uid="{00000000-0010-0000-0000-000009000000}" name="da59"/>
    <tableColumn id="10" xr3:uid="{00000000-0010-0000-0000-00000A000000}" name="da1014"/>
    <tableColumn id="11" xr3:uid="{00000000-0010-0000-0000-00000B000000}" name="da1520"/>
    <tableColumn id="12" xr3:uid="{00000000-0010-0000-0000-00000C000000}" name="da2024"/>
    <tableColumn id="13" xr3:uid="{00000000-0010-0000-0000-00000D000000}" name="da2529"/>
    <tableColumn id="14" xr3:uid="{00000000-0010-0000-0000-00000E000000}" name="da3034"/>
    <tableColumn id="15" xr3:uid="{00000000-0010-0000-0000-00000F000000}" name="da3539"/>
    <tableColumn id="16" xr3:uid="{00000000-0010-0000-0000-000010000000}" name="da4044"/>
    <tableColumn id="17" xr3:uid="{00000000-0010-0000-0000-000011000000}" name="da4549"/>
    <tableColumn id="18" xr3:uid="{00000000-0010-0000-0000-000012000000}" name="da5054"/>
    <tableColumn id="19" xr3:uid="{00000000-0010-0000-0000-000013000000}" name="da5559"/>
    <tableColumn id="20" xr3:uid="{00000000-0010-0000-0000-000014000000}" name="da6064"/>
    <tableColumn id="21" xr3:uid="{00000000-0010-0000-0000-000015000000}" name="da6569"/>
    <tableColumn id="22" xr3:uid="{00000000-0010-0000-0000-000016000000}" name="da7074"/>
    <tableColumn id="23" xr3:uid="{00000000-0010-0000-0000-000017000000}" name="da7580"/>
    <tableColumn id="24" xr3:uid="{00000000-0010-0000-0000-000018000000}" name="da8085"/>
    <tableColumn id="25" xr3:uid="{00000000-0010-0000-0000-000019000000}" name="da885"/>
    <tableColumn id="26" xr3:uid="{00000000-0010-0000-0000-00001A000000}" name="FentW"/>
    <tableColumn id="27" xr3:uid="{00000000-0010-0000-0000-00001B000000}" name="FentB"/>
    <tableColumn id="28" xr3:uid="{00000000-0010-0000-0000-00001C000000}" name="FentH"/>
    <tableColumn id="29" xr3:uid="{00000000-0010-0000-0000-00001D000000}" name="TotalFent"/>
    <tableColumn id="30" xr3:uid="{00000000-0010-0000-0000-00001E000000}" name="TotalFent15"/>
    <tableColumn id="31" xr3:uid="{00000000-0010-0000-0000-00001F000000}" name="TotalFent16"/>
    <tableColumn id="32" xr3:uid="{00000000-0010-0000-0000-000020000000}" name="TotalFent17"/>
    <tableColumn id="33" xr3:uid="{00000000-0010-0000-0000-000021000000}" name="TotalFent18"/>
    <tableColumn id="34" xr3:uid="{00000000-0010-0000-0000-000022000000}" name="HeroinW"/>
    <tableColumn id="35" xr3:uid="{00000000-0010-0000-0000-000023000000}" name="HeroinB"/>
    <tableColumn id="36" xr3:uid="{00000000-0010-0000-0000-000024000000}" name="HeroinH"/>
    <tableColumn id="37" xr3:uid="{00000000-0010-0000-0000-000025000000}" name="TotalHero"/>
    <tableColumn id="38" xr3:uid="{00000000-0010-0000-0000-000026000000}" name="TotalHero15"/>
    <tableColumn id="39" xr3:uid="{00000000-0010-0000-0000-000027000000}" name="TotalHero16"/>
    <tableColumn id="40" xr3:uid="{00000000-0010-0000-0000-000028000000}" name="TotalHero17"/>
    <tableColumn id="41" xr3:uid="{00000000-0010-0000-0000-000029000000}" name="TotalHero18"/>
    <tableColumn id="42" xr3:uid="{00000000-0010-0000-0000-00002A000000}" name="TotalOxy"/>
    <tableColumn id="43" xr3:uid="{00000000-0010-0000-0000-00002B000000}" name="TotalOxy15"/>
    <tableColumn id="44" xr3:uid="{00000000-0010-0000-0000-00002C000000}" name="TotalOxyt16"/>
    <tableColumn id="45" xr3:uid="{00000000-0010-0000-0000-00002D000000}" name="TotalOxyt17"/>
    <tableColumn id="46" xr3:uid="{00000000-0010-0000-0000-00002E000000}" name="TotalOxyt18"/>
    <tableColumn id="47" xr3:uid="{00000000-0010-0000-0000-00002F000000}" name="TotalMorph"/>
    <tableColumn id="48" xr3:uid="{00000000-0010-0000-0000-000030000000}" name="TotalMorp15"/>
    <tableColumn id="49" xr3:uid="{00000000-0010-0000-0000-000031000000}" name="TotalMorp16"/>
    <tableColumn id="50" xr3:uid="{00000000-0010-0000-0000-000032000000}" name="TotalMorp17"/>
    <tableColumn id="51" xr3:uid="{00000000-0010-0000-0000-000033000000}" name="TotalMorp18"/>
    <tableColumn id="52" xr3:uid="{00000000-0010-0000-0000-000034000000}" name="TotalMeth"/>
    <tableColumn id="53" xr3:uid="{00000000-0010-0000-0000-000035000000}" name="TotalMeth15"/>
    <tableColumn id="54" xr3:uid="{00000000-0010-0000-0000-000036000000}" name="TotalMeth16"/>
    <tableColumn id="55" xr3:uid="{00000000-0010-0000-0000-000037000000}" name="TotalMeth17"/>
    <tableColumn id="56" xr3:uid="{00000000-0010-0000-0000-000038000000}" name="TotalMeth18"/>
    <tableColumn id="57" xr3:uid="{00000000-0010-0000-0000-000039000000}" name="Fent15W"/>
    <tableColumn id="58" xr3:uid="{00000000-0010-0000-0000-00003A000000}" name="Fent15B"/>
    <tableColumn id="59" xr3:uid="{00000000-0010-0000-0000-00003B000000}" name="Fent15H"/>
    <tableColumn id="60" xr3:uid="{00000000-0010-0000-0000-00003C000000}" name="Hero15W"/>
    <tableColumn id="61" xr3:uid="{00000000-0010-0000-0000-00003D000000}" name="Hero15B"/>
    <tableColumn id="62" xr3:uid="{00000000-0010-0000-0000-00003E000000}" name="Hero15H"/>
    <tableColumn id="63" xr3:uid="{00000000-0010-0000-0000-00003F000000}" name="Fent18W"/>
    <tableColumn id="64" xr3:uid="{00000000-0010-0000-0000-000040000000}" name="Fent18B"/>
    <tableColumn id="65" xr3:uid="{00000000-0010-0000-0000-000041000000}" name="Fent18H"/>
    <tableColumn id="66" xr3:uid="{00000000-0010-0000-0000-000042000000}" name="Hero18W"/>
    <tableColumn id="67" xr3:uid="{00000000-0010-0000-0000-000043000000}" name="Hero18B"/>
    <tableColumn id="68" xr3:uid="{00000000-0010-0000-0000-000044000000}" name="totpop18"/>
    <tableColumn id="69" xr3:uid="{00000000-0010-0000-0000-000045000000}" name="pop18_1564"/>
    <tableColumn id="70" xr3:uid="{00000000-0010-0000-0000-000046000000}" name="a04"/>
    <tableColumn id="71" xr3:uid="{00000000-0010-0000-0000-000047000000}" name="a59"/>
    <tableColumn id="72" xr3:uid="{00000000-0010-0000-0000-000048000000}" name="a1014"/>
    <tableColumn id="73" xr3:uid="{00000000-0010-0000-0000-000049000000}" name="a1520"/>
    <tableColumn id="74" xr3:uid="{00000000-0010-0000-0000-00004A000000}" name="a2024"/>
    <tableColumn id="75" xr3:uid="{00000000-0010-0000-0000-00004B000000}" name="a2529"/>
    <tableColumn id="76" xr3:uid="{00000000-0010-0000-0000-00004C000000}" name="a3034"/>
    <tableColumn id="77" xr3:uid="{00000000-0010-0000-0000-00004D000000}" name="a3539"/>
    <tableColumn id="78" xr3:uid="{00000000-0010-0000-0000-00004E000000}" name="a4044"/>
    <tableColumn id="79" xr3:uid="{00000000-0010-0000-0000-00004F000000}" name="a4549"/>
    <tableColumn id="80" xr3:uid="{00000000-0010-0000-0000-000050000000}" name="a5054"/>
    <tableColumn id="81" xr3:uid="{00000000-0010-0000-0000-000051000000}" name="a5559"/>
    <tableColumn id="82" xr3:uid="{00000000-0010-0000-0000-000052000000}" name="a6064"/>
    <tableColumn id="83" xr3:uid="{00000000-0010-0000-0000-000053000000}" name="a6569"/>
    <tableColumn id="84" xr3:uid="{00000000-0010-0000-0000-000054000000}" name="a7074"/>
    <tableColumn id="85" xr3:uid="{00000000-0010-0000-0000-000055000000}" name="a7580"/>
    <tableColumn id="86" xr3:uid="{00000000-0010-0000-0000-000056000000}" name="a8084"/>
    <tableColumn id="87" xr3:uid="{00000000-0010-0000-0000-000057000000}" name="a85"/>
    <tableColumn id="88" xr3:uid="{00000000-0010-0000-0000-000058000000}" name="pop18_1564P"/>
    <tableColumn id="89" xr3:uid="{00000000-0010-0000-0000-000059000000}" name="CrudeRate"/>
    <tableColumn id="90" xr3:uid="{00000000-0010-0000-0000-00005A000000}" name="CrudeRt_04"/>
    <tableColumn id="91" xr3:uid="{00000000-0010-0000-0000-00005B000000}" name="CrudeRt_a59"/>
    <tableColumn id="92" xr3:uid="{00000000-0010-0000-0000-00005C000000}" name="CrudeRt_a1014"/>
    <tableColumn id="93" xr3:uid="{00000000-0010-0000-0000-00005D000000}" name="CrudeRt_a1520"/>
    <tableColumn id="94" xr3:uid="{00000000-0010-0000-0000-00005E000000}" name="CrudeRt_a2024"/>
    <tableColumn id="95" xr3:uid="{00000000-0010-0000-0000-00005F000000}" name="CrudeRt_a2529"/>
    <tableColumn id="96" xr3:uid="{00000000-0010-0000-0000-000060000000}" name="CrudeRt_a3034"/>
    <tableColumn id="97" xr3:uid="{00000000-0010-0000-0000-000061000000}" name="CrudeRt_a3539"/>
    <tableColumn id="98" xr3:uid="{00000000-0010-0000-0000-000062000000}" name="CrudeRt_a4044"/>
    <tableColumn id="99" xr3:uid="{00000000-0010-0000-0000-000063000000}" name="CrudeRt_a4549"/>
    <tableColumn id="100" xr3:uid="{00000000-0010-0000-0000-000064000000}" name="CrudeRt_a5054"/>
    <tableColumn id="101" xr3:uid="{00000000-0010-0000-0000-000065000000}" name="CrudeRt_a5559"/>
    <tableColumn id="102" xr3:uid="{00000000-0010-0000-0000-000066000000}" name="CrudeRt_a6064"/>
    <tableColumn id="103" xr3:uid="{00000000-0010-0000-0000-000067000000}" name="CrudeRt_a6569"/>
    <tableColumn id="104" xr3:uid="{00000000-0010-0000-0000-000068000000}" name="CrudeRt_a7074"/>
    <tableColumn id="105" xr3:uid="{00000000-0010-0000-0000-000069000000}" name="CrudeRt_a75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workbookViewId="0">
      <selection activeCell="A3" sqref="A3"/>
    </sheetView>
  </sheetViews>
  <sheetFormatPr baseColWidth="10" defaultRowHeight="16" x14ac:dyDescent="0.2"/>
  <cols>
    <col min="1" max="1" width="16" bestFit="1" customWidth="1"/>
  </cols>
  <sheetData>
    <row r="3" spans="1:1" x14ac:dyDescent="0.2">
      <c r="A3" t="s">
        <v>106</v>
      </c>
    </row>
    <row r="4" spans="1:1" x14ac:dyDescent="0.2">
      <c r="A4" s="1">
        <v>21741.091496072011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030"/>
  <sheetViews>
    <sheetView workbookViewId="0">
      <selection activeCell="A3" sqref="A3"/>
    </sheetView>
  </sheetViews>
  <sheetFormatPr baseColWidth="10" defaultRowHeight="16" x14ac:dyDescent="0.2"/>
  <cols>
    <col min="1" max="1" width="27.6640625" bestFit="1" customWidth="1"/>
    <col min="2" max="2" width="14.83203125" bestFit="1" customWidth="1"/>
    <col min="3" max="3" width="10.83203125" bestFit="1" customWidth="1"/>
    <col min="4" max="8" width="14.83203125" bestFit="1" customWidth="1"/>
  </cols>
  <sheetData>
    <row r="3" spans="1:2" x14ac:dyDescent="0.2">
      <c r="A3" s="3" t="s">
        <v>107</v>
      </c>
      <c r="B3" t="s">
        <v>109</v>
      </c>
    </row>
    <row r="4" spans="1:2" x14ac:dyDescent="0.2">
      <c r="A4" s="4">
        <v>0</v>
      </c>
      <c r="B4" s="1">
        <v>8419482.6432433296</v>
      </c>
    </row>
    <row r="5" spans="1:2" x14ac:dyDescent="0.2">
      <c r="A5" s="5">
        <v>1.60738573722692</v>
      </c>
      <c r="B5" s="1">
        <v>25161.446889606501</v>
      </c>
    </row>
    <row r="6" spans="1:2" x14ac:dyDescent="0.2">
      <c r="A6" s="6">
        <v>0</v>
      </c>
      <c r="B6" s="1">
        <v>25161.446889606501</v>
      </c>
    </row>
    <row r="7" spans="1:2" x14ac:dyDescent="0.2">
      <c r="A7" s="7">
        <v>0</v>
      </c>
      <c r="B7" s="1">
        <v>25161.446889606501</v>
      </c>
    </row>
    <row r="8" spans="1:2" x14ac:dyDescent="0.2">
      <c r="A8" s="8">
        <v>0</v>
      </c>
      <c r="B8" s="1">
        <v>25161.446889606501</v>
      </c>
    </row>
    <row r="9" spans="1:2" x14ac:dyDescent="0.2">
      <c r="A9" s="9">
        <v>0</v>
      </c>
      <c r="B9" s="1">
        <v>25161.446889606501</v>
      </c>
    </row>
    <row r="10" spans="1:2" x14ac:dyDescent="0.2">
      <c r="A10" s="10">
        <v>0</v>
      </c>
      <c r="B10" s="1">
        <v>25161.446889606501</v>
      </c>
    </row>
    <row r="11" spans="1:2" x14ac:dyDescent="0.2">
      <c r="A11" s="5">
        <v>3.19429903923379</v>
      </c>
      <c r="B11" s="1">
        <v>11748.2652470986</v>
      </c>
    </row>
    <row r="12" spans="1:2" x14ac:dyDescent="0.2">
      <c r="A12" s="6">
        <v>0</v>
      </c>
      <c r="B12" s="1">
        <v>11748.2652470986</v>
      </c>
    </row>
    <row r="13" spans="1:2" x14ac:dyDescent="0.2">
      <c r="A13" s="7">
        <v>0</v>
      </c>
      <c r="B13" s="1">
        <v>11748.2652470986</v>
      </c>
    </row>
    <row r="14" spans="1:2" x14ac:dyDescent="0.2">
      <c r="A14" s="8">
        <v>0</v>
      </c>
      <c r="B14" s="1">
        <v>11748.2652470986</v>
      </c>
    </row>
    <row r="15" spans="1:2" x14ac:dyDescent="0.2">
      <c r="A15" s="9">
        <v>0</v>
      </c>
      <c r="B15" s="1">
        <v>11748.2652470986</v>
      </c>
    </row>
    <row r="16" spans="1:2" x14ac:dyDescent="0.2">
      <c r="A16" s="10">
        <v>0</v>
      </c>
      <c r="B16" s="1">
        <v>11748.2652470986</v>
      </c>
    </row>
    <row r="17" spans="1:2" x14ac:dyDescent="0.2">
      <c r="A17" s="5">
        <v>3.9280260386112298</v>
      </c>
      <c r="B17" s="1">
        <v>10636.934730126801</v>
      </c>
    </row>
    <row r="18" spans="1:2" x14ac:dyDescent="0.2">
      <c r="A18" s="6">
        <v>0</v>
      </c>
      <c r="B18" s="1">
        <v>10636.934730126801</v>
      </c>
    </row>
    <row r="19" spans="1:2" x14ac:dyDescent="0.2">
      <c r="A19" s="7">
        <v>33.654238547669401</v>
      </c>
      <c r="B19" s="1">
        <v>10636.934730126801</v>
      </c>
    </row>
    <row r="20" spans="1:2" x14ac:dyDescent="0.2">
      <c r="A20" s="8">
        <v>0</v>
      </c>
      <c r="B20" s="1">
        <v>10636.934730126801</v>
      </c>
    </row>
    <row r="21" spans="1:2" x14ac:dyDescent="0.2">
      <c r="A21" s="9">
        <v>0</v>
      </c>
      <c r="B21" s="1">
        <v>10636.934730126801</v>
      </c>
    </row>
    <row r="22" spans="1:2" x14ac:dyDescent="0.2">
      <c r="A22" s="10">
        <v>0</v>
      </c>
      <c r="B22" s="1">
        <v>10636.934730126801</v>
      </c>
    </row>
    <row r="23" spans="1:2" x14ac:dyDescent="0.2">
      <c r="A23" s="5">
        <v>4.0051901194353299</v>
      </c>
      <c r="B23" s="1">
        <v>20471.052039203401</v>
      </c>
    </row>
    <row r="24" spans="1:2" x14ac:dyDescent="0.2">
      <c r="A24" s="6">
        <v>0</v>
      </c>
      <c r="B24" s="1">
        <v>20471.052039203401</v>
      </c>
    </row>
    <row r="25" spans="1:2" x14ac:dyDescent="0.2">
      <c r="A25" s="7">
        <v>0</v>
      </c>
      <c r="B25" s="1">
        <v>20471.052039203401</v>
      </c>
    </row>
    <row r="26" spans="1:2" x14ac:dyDescent="0.2">
      <c r="A26" s="8">
        <v>0</v>
      </c>
      <c r="B26" s="1">
        <v>20471.052039203401</v>
      </c>
    </row>
    <row r="27" spans="1:2" x14ac:dyDescent="0.2">
      <c r="A27" s="9">
        <v>0</v>
      </c>
      <c r="B27" s="1">
        <v>20471.052039203401</v>
      </c>
    </row>
    <row r="28" spans="1:2" x14ac:dyDescent="0.2">
      <c r="A28" s="10">
        <v>20.617237358764999</v>
      </c>
      <c r="B28" s="1">
        <v>20471.052039203401</v>
      </c>
    </row>
    <row r="29" spans="1:2" x14ac:dyDescent="0.2">
      <c r="A29" s="5">
        <v>4.0402198191525303</v>
      </c>
      <c r="B29" s="1">
        <v>10370.553655473401</v>
      </c>
    </row>
    <row r="30" spans="1:2" x14ac:dyDescent="0.2">
      <c r="A30" s="6">
        <v>0</v>
      </c>
      <c r="B30" s="1">
        <v>10370.553655473401</v>
      </c>
    </row>
    <row r="31" spans="1:2" x14ac:dyDescent="0.2">
      <c r="A31" s="7">
        <v>0</v>
      </c>
      <c r="B31" s="1">
        <v>10370.553655473401</v>
      </c>
    </row>
    <row r="32" spans="1:2" x14ac:dyDescent="0.2">
      <c r="A32" s="8">
        <v>0</v>
      </c>
      <c r="B32" s="1">
        <v>10370.553655473401</v>
      </c>
    </row>
    <row r="33" spans="1:2" x14ac:dyDescent="0.2">
      <c r="A33" s="9">
        <v>0</v>
      </c>
      <c r="B33" s="1">
        <v>10370.553655473401</v>
      </c>
    </row>
    <row r="34" spans="1:2" x14ac:dyDescent="0.2">
      <c r="A34" s="10">
        <v>27.9597521522827</v>
      </c>
      <c r="B34" s="1">
        <v>10370.553655473401</v>
      </c>
    </row>
    <row r="35" spans="1:2" x14ac:dyDescent="0.2">
      <c r="A35" s="5">
        <v>4.08304679892204</v>
      </c>
      <c r="B35" s="1">
        <v>9802.2400976214194</v>
      </c>
    </row>
    <row r="36" spans="1:2" x14ac:dyDescent="0.2">
      <c r="A36" s="6">
        <v>0</v>
      </c>
      <c r="B36" s="1">
        <v>9802.2400976214194</v>
      </c>
    </row>
    <row r="37" spans="1:2" x14ac:dyDescent="0.2">
      <c r="A37" s="7">
        <v>0</v>
      </c>
      <c r="B37" s="1">
        <v>9802.2400976214194</v>
      </c>
    </row>
    <row r="38" spans="1:2" x14ac:dyDescent="0.2">
      <c r="A38" s="8">
        <v>0</v>
      </c>
      <c r="B38" s="1">
        <v>9802.2400976214194</v>
      </c>
    </row>
    <row r="39" spans="1:2" x14ac:dyDescent="0.2">
      <c r="A39" s="9">
        <v>0</v>
      </c>
      <c r="B39" s="1">
        <v>9802.2400976214194</v>
      </c>
    </row>
    <row r="40" spans="1:2" x14ac:dyDescent="0.2">
      <c r="A40" s="10">
        <v>0</v>
      </c>
      <c r="B40" s="1">
        <v>9802.2400976214194</v>
      </c>
    </row>
    <row r="41" spans="1:2" x14ac:dyDescent="0.2">
      <c r="A41" s="5">
        <v>4.5867298490953896</v>
      </c>
      <c r="B41" s="1">
        <v>8679.6980122777295</v>
      </c>
    </row>
    <row r="42" spans="1:2" x14ac:dyDescent="0.2">
      <c r="A42" s="6">
        <v>0</v>
      </c>
      <c r="B42" s="1">
        <v>8679.6980122777295</v>
      </c>
    </row>
    <row r="43" spans="1:2" x14ac:dyDescent="0.2">
      <c r="A43" s="7">
        <v>0</v>
      </c>
      <c r="B43" s="1">
        <v>8679.6980122777295</v>
      </c>
    </row>
    <row r="44" spans="1:2" x14ac:dyDescent="0.2">
      <c r="A44" s="8">
        <v>0</v>
      </c>
      <c r="B44" s="1">
        <v>8679.6980122777295</v>
      </c>
    </row>
    <row r="45" spans="1:2" x14ac:dyDescent="0.2">
      <c r="A45" s="9">
        <v>0</v>
      </c>
      <c r="B45" s="1">
        <v>8679.6980122777295</v>
      </c>
    </row>
    <row r="46" spans="1:2" x14ac:dyDescent="0.2">
      <c r="A46" s="10">
        <v>0</v>
      </c>
      <c r="B46" s="1">
        <v>8679.6980122777295</v>
      </c>
    </row>
    <row r="47" spans="1:2" x14ac:dyDescent="0.2">
      <c r="A47" s="5">
        <v>4.5988706937366102</v>
      </c>
      <c r="B47" s="1">
        <v>7500.1277300728398</v>
      </c>
    </row>
    <row r="48" spans="1:2" x14ac:dyDescent="0.2">
      <c r="A48" s="6">
        <v>0</v>
      </c>
      <c r="B48" s="1">
        <v>7500.1277300728398</v>
      </c>
    </row>
    <row r="49" spans="1:2" x14ac:dyDescent="0.2">
      <c r="A49" s="7">
        <v>0</v>
      </c>
      <c r="B49" s="1">
        <v>7500.1277300728398</v>
      </c>
    </row>
    <row r="50" spans="1:2" x14ac:dyDescent="0.2">
      <c r="A50" s="8">
        <v>18.276595087952099</v>
      </c>
      <c r="B50" s="1">
        <v>7500.1277300728398</v>
      </c>
    </row>
    <row r="51" spans="1:2" x14ac:dyDescent="0.2">
      <c r="A51" s="9">
        <v>0</v>
      </c>
      <c r="B51" s="1">
        <v>7500.1277300728398</v>
      </c>
    </row>
    <row r="52" spans="1:2" x14ac:dyDescent="0.2">
      <c r="A52" s="10">
        <v>0</v>
      </c>
      <c r="B52" s="1">
        <v>7500.1277300728398</v>
      </c>
    </row>
    <row r="53" spans="1:2" x14ac:dyDescent="0.2">
      <c r="A53" s="5">
        <v>4.6919301174336496</v>
      </c>
      <c r="B53" s="1">
        <v>16100.369347555299</v>
      </c>
    </row>
    <row r="54" spans="1:2" x14ac:dyDescent="0.2">
      <c r="A54" s="6">
        <v>0</v>
      </c>
      <c r="B54" s="1">
        <v>16100.369347555299</v>
      </c>
    </row>
    <row r="55" spans="1:2" x14ac:dyDescent="0.2">
      <c r="A55" s="7">
        <v>0</v>
      </c>
      <c r="B55" s="1">
        <v>16100.369347555299</v>
      </c>
    </row>
    <row r="56" spans="1:2" x14ac:dyDescent="0.2">
      <c r="A56" s="8">
        <v>0</v>
      </c>
      <c r="B56" s="1">
        <v>16100.369347555299</v>
      </c>
    </row>
    <row r="57" spans="1:2" x14ac:dyDescent="0.2">
      <c r="A57" s="9">
        <v>0</v>
      </c>
      <c r="B57" s="1">
        <v>16100.369347555299</v>
      </c>
    </row>
    <row r="58" spans="1:2" x14ac:dyDescent="0.2">
      <c r="A58" s="10">
        <v>0</v>
      </c>
      <c r="B58" s="1">
        <v>16100.369347555299</v>
      </c>
    </row>
    <row r="59" spans="1:2" x14ac:dyDescent="0.2">
      <c r="A59" s="5">
        <v>4.9187494691625799</v>
      </c>
      <c r="B59" s="1">
        <v>7571.4840264813101</v>
      </c>
    </row>
    <row r="60" spans="1:2" x14ac:dyDescent="0.2">
      <c r="A60" s="6">
        <v>0</v>
      </c>
      <c r="B60" s="1">
        <v>7571.4840264813101</v>
      </c>
    </row>
    <row r="61" spans="1:2" x14ac:dyDescent="0.2">
      <c r="A61" s="7">
        <v>0</v>
      </c>
      <c r="B61" s="1">
        <v>7571.4840264813101</v>
      </c>
    </row>
    <row r="62" spans="1:2" x14ac:dyDescent="0.2">
      <c r="A62" s="8">
        <v>0</v>
      </c>
      <c r="B62" s="1">
        <v>7571.4840264813101</v>
      </c>
    </row>
    <row r="63" spans="1:2" x14ac:dyDescent="0.2">
      <c r="A63" s="9">
        <v>0</v>
      </c>
      <c r="B63" s="1">
        <v>7571.4840264813101</v>
      </c>
    </row>
    <row r="64" spans="1:2" x14ac:dyDescent="0.2">
      <c r="A64" s="10">
        <v>0</v>
      </c>
      <c r="B64" s="1">
        <v>7571.4840264813101</v>
      </c>
    </row>
    <row r="65" spans="1:2" x14ac:dyDescent="0.2">
      <c r="A65" s="5">
        <v>5.2487649260287297</v>
      </c>
      <c r="B65" s="1">
        <v>7326.8494451113402</v>
      </c>
    </row>
    <row r="66" spans="1:2" x14ac:dyDescent="0.2">
      <c r="A66" s="6">
        <v>0</v>
      </c>
      <c r="B66" s="1">
        <v>7326.8494451113402</v>
      </c>
    </row>
    <row r="67" spans="1:2" x14ac:dyDescent="0.2">
      <c r="A67" s="7">
        <v>0</v>
      </c>
      <c r="B67" s="1">
        <v>7326.8494451113402</v>
      </c>
    </row>
    <row r="68" spans="1:2" x14ac:dyDescent="0.2">
      <c r="A68" s="8">
        <v>0</v>
      </c>
      <c r="B68" s="1">
        <v>7326.8494451113402</v>
      </c>
    </row>
    <row r="69" spans="1:2" x14ac:dyDescent="0.2">
      <c r="A69" s="9">
        <v>0</v>
      </c>
      <c r="B69" s="1">
        <v>7326.8494451113402</v>
      </c>
    </row>
    <row r="70" spans="1:2" x14ac:dyDescent="0.2">
      <c r="A70" s="10">
        <v>0</v>
      </c>
      <c r="B70" s="1">
        <v>7326.8494451113402</v>
      </c>
    </row>
    <row r="71" spans="1:2" x14ac:dyDescent="0.2">
      <c r="A71" s="5">
        <v>5.4736655449092604</v>
      </c>
      <c r="B71" s="1">
        <v>7309.4952075729298</v>
      </c>
    </row>
    <row r="72" spans="1:2" x14ac:dyDescent="0.2">
      <c r="A72" s="6">
        <v>0</v>
      </c>
      <c r="B72" s="1">
        <v>7309.4952075729298</v>
      </c>
    </row>
    <row r="73" spans="1:2" x14ac:dyDescent="0.2">
      <c r="A73" s="7">
        <v>0</v>
      </c>
      <c r="B73" s="1">
        <v>7309.4952075729298</v>
      </c>
    </row>
    <row r="74" spans="1:2" x14ac:dyDescent="0.2">
      <c r="A74" s="8">
        <v>0</v>
      </c>
      <c r="B74" s="1">
        <v>7309.4952075729298</v>
      </c>
    </row>
    <row r="75" spans="1:2" x14ac:dyDescent="0.2">
      <c r="A75" s="9">
        <v>0</v>
      </c>
      <c r="B75" s="1">
        <v>7309.4952075729298</v>
      </c>
    </row>
    <row r="76" spans="1:2" x14ac:dyDescent="0.2">
      <c r="A76" s="10">
        <v>0</v>
      </c>
      <c r="B76" s="1">
        <v>7309.4952075729298</v>
      </c>
    </row>
    <row r="77" spans="1:2" x14ac:dyDescent="0.2">
      <c r="A77" s="5">
        <v>5.5424275016543501</v>
      </c>
      <c r="B77" s="1">
        <v>14768.739233070501</v>
      </c>
    </row>
    <row r="78" spans="1:2" x14ac:dyDescent="0.2">
      <c r="A78" s="6">
        <v>0</v>
      </c>
      <c r="B78" s="1">
        <v>14768.739233070501</v>
      </c>
    </row>
    <row r="79" spans="1:2" x14ac:dyDescent="0.2">
      <c r="A79" s="7">
        <v>0</v>
      </c>
      <c r="B79" s="1">
        <v>14768.739233070501</v>
      </c>
    </row>
    <row r="80" spans="1:2" x14ac:dyDescent="0.2">
      <c r="A80" s="8">
        <v>0</v>
      </c>
      <c r="B80" s="1">
        <v>14768.739233070501</v>
      </c>
    </row>
    <row r="81" spans="1:2" x14ac:dyDescent="0.2">
      <c r="A81" s="9">
        <v>0</v>
      </c>
      <c r="B81" s="1">
        <v>14768.739233070501</v>
      </c>
    </row>
    <row r="82" spans="1:2" x14ac:dyDescent="0.2">
      <c r="A82" s="10">
        <v>0</v>
      </c>
      <c r="B82" s="1">
        <v>14768.739233070501</v>
      </c>
    </row>
    <row r="83" spans="1:2" x14ac:dyDescent="0.2">
      <c r="A83" s="5">
        <v>5.5805571338098598</v>
      </c>
      <c r="B83" s="1">
        <v>7012.91770867383</v>
      </c>
    </row>
    <row r="84" spans="1:2" x14ac:dyDescent="0.2">
      <c r="A84" s="6">
        <v>0</v>
      </c>
      <c r="B84" s="1">
        <v>7012.91770867383</v>
      </c>
    </row>
    <row r="85" spans="1:2" x14ac:dyDescent="0.2">
      <c r="A85" s="7">
        <v>0</v>
      </c>
      <c r="B85" s="1">
        <v>7012.91770867383</v>
      </c>
    </row>
    <row r="86" spans="1:2" x14ac:dyDescent="0.2">
      <c r="A86" s="8">
        <v>0</v>
      </c>
      <c r="B86" s="1">
        <v>7012.91770867383</v>
      </c>
    </row>
    <row r="87" spans="1:2" x14ac:dyDescent="0.2">
      <c r="A87" s="9">
        <v>0</v>
      </c>
      <c r="B87" s="1">
        <v>7012.91770867383</v>
      </c>
    </row>
    <row r="88" spans="1:2" x14ac:dyDescent="0.2">
      <c r="A88" s="10">
        <v>0</v>
      </c>
      <c r="B88" s="1">
        <v>7012.91770867383</v>
      </c>
    </row>
    <row r="89" spans="1:2" x14ac:dyDescent="0.2">
      <c r="A89" s="5">
        <v>5.8984630922907701</v>
      </c>
      <c r="B89" s="1">
        <v>30777.441718301601</v>
      </c>
    </row>
    <row r="90" spans="1:2" x14ac:dyDescent="0.2">
      <c r="A90" s="6">
        <v>0</v>
      </c>
      <c r="B90" s="1">
        <v>30777.441718301601</v>
      </c>
    </row>
    <row r="91" spans="1:2" x14ac:dyDescent="0.2">
      <c r="A91" s="7">
        <v>2.4997704217546399</v>
      </c>
      <c r="B91" s="1">
        <v>30777.441718301601</v>
      </c>
    </row>
    <row r="92" spans="1:2" x14ac:dyDescent="0.2">
      <c r="A92" s="8">
        <v>0</v>
      </c>
      <c r="B92" s="1">
        <v>30777.441718301601</v>
      </c>
    </row>
    <row r="93" spans="1:2" x14ac:dyDescent="0.2">
      <c r="A93" s="9">
        <v>0</v>
      </c>
      <c r="B93" s="1">
        <v>30777.441718301601</v>
      </c>
    </row>
    <row r="94" spans="1:2" x14ac:dyDescent="0.2">
      <c r="A94" s="10">
        <v>5.4625730850229699</v>
      </c>
      <c r="B94" s="1">
        <v>30777.441718301601</v>
      </c>
    </row>
    <row r="95" spans="1:2" x14ac:dyDescent="0.2">
      <c r="A95" s="5">
        <v>5.9857652308366696</v>
      </c>
      <c r="B95" s="1">
        <v>6800.4991945026104</v>
      </c>
    </row>
    <row r="96" spans="1:2" x14ac:dyDescent="0.2">
      <c r="A96" s="6">
        <v>0</v>
      </c>
      <c r="B96" s="1">
        <v>6800.4991945026104</v>
      </c>
    </row>
    <row r="97" spans="1:2" x14ac:dyDescent="0.2">
      <c r="A97" s="7">
        <v>46.434853987278998</v>
      </c>
      <c r="B97" s="1">
        <v>6800.4991945026104</v>
      </c>
    </row>
    <row r="98" spans="1:2" x14ac:dyDescent="0.2">
      <c r="A98" s="8">
        <v>0</v>
      </c>
      <c r="B98" s="1">
        <v>6800.4991945026104</v>
      </c>
    </row>
    <row r="99" spans="1:2" x14ac:dyDescent="0.2">
      <c r="A99" s="9">
        <v>0</v>
      </c>
      <c r="B99" s="1">
        <v>6800.4991945026104</v>
      </c>
    </row>
    <row r="100" spans="1:2" x14ac:dyDescent="0.2">
      <c r="A100" s="10">
        <v>0</v>
      </c>
      <c r="B100" s="1">
        <v>6800.4991945026104</v>
      </c>
    </row>
    <row r="101" spans="1:2" x14ac:dyDescent="0.2">
      <c r="A101" s="5">
        <v>6.0136852976278599</v>
      </c>
      <c r="B101" s="1">
        <v>6742.0123229175897</v>
      </c>
    </row>
    <row r="102" spans="1:2" x14ac:dyDescent="0.2">
      <c r="A102" s="6">
        <v>0</v>
      </c>
      <c r="B102" s="1">
        <v>6742.0123229175897</v>
      </c>
    </row>
    <row r="103" spans="1:2" x14ac:dyDescent="0.2">
      <c r="A103" s="7">
        <v>43.737255290752998</v>
      </c>
      <c r="B103" s="1">
        <v>6742.0123229175897</v>
      </c>
    </row>
    <row r="104" spans="1:2" x14ac:dyDescent="0.2">
      <c r="A104" s="8">
        <v>0</v>
      </c>
      <c r="B104" s="1">
        <v>6742.0123229175897</v>
      </c>
    </row>
    <row r="105" spans="1:2" x14ac:dyDescent="0.2">
      <c r="A105" s="9">
        <v>0</v>
      </c>
      <c r="B105" s="1">
        <v>6742.0123229175897</v>
      </c>
    </row>
    <row r="106" spans="1:2" x14ac:dyDescent="0.2">
      <c r="A106" s="10">
        <v>0</v>
      </c>
      <c r="B106" s="1">
        <v>6742.0123229175897</v>
      </c>
    </row>
    <row r="107" spans="1:2" x14ac:dyDescent="0.2">
      <c r="A107" s="5">
        <v>6.1594113716373702</v>
      </c>
      <c r="B107" s="1">
        <v>11390.0525590947</v>
      </c>
    </row>
    <row r="108" spans="1:2" x14ac:dyDescent="0.2">
      <c r="A108" s="6">
        <v>0</v>
      </c>
      <c r="B108" s="1">
        <v>11390.0525590947</v>
      </c>
    </row>
    <row r="109" spans="1:2" x14ac:dyDescent="0.2">
      <c r="A109" s="7">
        <v>0</v>
      </c>
      <c r="B109" s="1">
        <v>11390.0525590947</v>
      </c>
    </row>
    <row r="110" spans="1:2" x14ac:dyDescent="0.2">
      <c r="A110" s="8">
        <v>0</v>
      </c>
      <c r="B110" s="1">
        <v>11390.0525590947</v>
      </c>
    </row>
    <row r="111" spans="1:2" x14ac:dyDescent="0.2">
      <c r="A111" s="9">
        <v>0</v>
      </c>
      <c r="B111" s="1">
        <v>11390.0525590947</v>
      </c>
    </row>
    <row r="112" spans="1:2" x14ac:dyDescent="0.2">
      <c r="A112" s="10">
        <v>0</v>
      </c>
      <c r="B112" s="1">
        <v>11390.0525590947</v>
      </c>
    </row>
    <row r="113" spans="1:2" x14ac:dyDescent="0.2">
      <c r="A113" s="5">
        <v>6.1678690769435702</v>
      </c>
      <c r="B113" s="1">
        <v>5611.6276293341698</v>
      </c>
    </row>
    <row r="114" spans="1:2" x14ac:dyDescent="0.2">
      <c r="A114" s="6">
        <v>0</v>
      </c>
      <c r="B114" s="1">
        <v>5611.6276293341698</v>
      </c>
    </row>
    <row r="115" spans="1:2" x14ac:dyDescent="0.2">
      <c r="A115" s="7">
        <v>0</v>
      </c>
      <c r="B115" s="1">
        <v>5611.6276293341698</v>
      </c>
    </row>
    <row r="116" spans="1:2" x14ac:dyDescent="0.2">
      <c r="A116" s="8">
        <v>13.1668047229054</v>
      </c>
      <c r="B116" s="1">
        <v>5611.6276293341698</v>
      </c>
    </row>
    <row r="117" spans="1:2" x14ac:dyDescent="0.2">
      <c r="A117" s="9">
        <v>0</v>
      </c>
      <c r="B117" s="1">
        <v>5611.6276293341698</v>
      </c>
    </row>
    <row r="118" spans="1:2" x14ac:dyDescent="0.2">
      <c r="A118" s="10">
        <v>0</v>
      </c>
      <c r="B118" s="1">
        <v>5611.6276293341698</v>
      </c>
    </row>
    <row r="119" spans="1:2" x14ac:dyDescent="0.2">
      <c r="A119" s="5">
        <v>6.2735673373364103</v>
      </c>
      <c r="B119" s="1">
        <v>6888.5834078995804</v>
      </c>
    </row>
    <row r="120" spans="1:2" x14ac:dyDescent="0.2">
      <c r="A120" s="6">
        <v>0</v>
      </c>
      <c r="B120" s="1">
        <v>6888.5834078995804</v>
      </c>
    </row>
    <row r="121" spans="1:2" x14ac:dyDescent="0.2">
      <c r="A121" s="7">
        <v>0</v>
      </c>
      <c r="B121" s="1">
        <v>6888.5834078995804</v>
      </c>
    </row>
    <row r="122" spans="1:2" x14ac:dyDescent="0.2">
      <c r="A122" s="8">
        <v>0</v>
      </c>
      <c r="B122" s="1">
        <v>6888.5834078995804</v>
      </c>
    </row>
    <row r="123" spans="1:2" x14ac:dyDescent="0.2">
      <c r="A123" s="9">
        <v>0</v>
      </c>
      <c r="B123" s="1">
        <v>6888.5834078995804</v>
      </c>
    </row>
    <row r="124" spans="1:2" x14ac:dyDescent="0.2">
      <c r="A124" s="10">
        <v>0</v>
      </c>
      <c r="B124" s="1">
        <v>6888.5834078995804</v>
      </c>
    </row>
    <row r="125" spans="1:2" x14ac:dyDescent="0.2">
      <c r="A125" s="5">
        <v>6.3506268682146203</v>
      </c>
      <c r="B125" s="1">
        <v>16429.7244087687</v>
      </c>
    </row>
    <row r="126" spans="1:2" x14ac:dyDescent="0.2">
      <c r="A126" s="6">
        <v>0</v>
      </c>
      <c r="B126" s="1">
        <v>16429.7244087687</v>
      </c>
    </row>
    <row r="127" spans="1:2" x14ac:dyDescent="0.2">
      <c r="A127" s="7">
        <v>0</v>
      </c>
      <c r="B127" s="1">
        <v>16429.7244087687</v>
      </c>
    </row>
    <row r="128" spans="1:2" x14ac:dyDescent="0.2">
      <c r="A128" s="8">
        <v>0</v>
      </c>
      <c r="B128" s="1">
        <v>16429.7244087687</v>
      </c>
    </row>
    <row r="129" spans="1:2" x14ac:dyDescent="0.2">
      <c r="A129" s="9">
        <v>0</v>
      </c>
      <c r="B129" s="1">
        <v>16429.7244087687</v>
      </c>
    </row>
    <row r="130" spans="1:2" x14ac:dyDescent="0.2">
      <c r="A130" s="10">
        <v>10.5589343334765</v>
      </c>
      <c r="B130" s="1">
        <v>16429.7244087687</v>
      </c>
    </row>
    <row r="131" spans="1:2" x14ac:dyDescent="0.2">
      <c r="A131" s="5">
        <v>6.4403484094207597</v>
      </c>
      <c r="B131" s="1">
        <v>11411.274978941099</v>
      </c>
    </row>
    <row r="132" spans="1:2" x14ac:dyDescent="0.2">
      <c r="A132" s="6">
        <v>0</v>
      </c>
      <c r="B132" s="1">
        <v>11411.274978941099</v>
      </c>
    </row>
    <row r="133" spans="1:2" x14ac:dyDescent="0.2">
      <c r="A133" s="7">
        <v>0</v>
      </c>
      <c r="B133" s="1">
        <v>11411.274978941099</v>
      </c>
    </row>
    <row r="134" spans="1:2" x14ac:dyDescent="0.2">
      <c r="A134" s="8">
        <v>10.708181219242899</v>
      </c>
      <c r="B134" s="1">
        <v>11411.274978941099</v>
      </c>
    </row>
    <row r="135" spans="1:2" x14ac:dyDescent="0.2">
      <c r="A135" s="9">
        <v>0</v>
      </c>
      <c r="B135" s="1">
        <v>11411.274978941099</v>
      </c>
    </row>
    <row r="136" spans="1:2" x14ac:dyDescent="0.2">
      <c r="A136" s="10">
        <v>22.823715561811198</v>
      </c>
      <c r="B136" s="1">
        <v>11411.274978941099</v>
      </c>
    </row>
    <row r="137" spans="1:2" x14ac:dyDescent="0.2">
      <c r="A137" s="5">
        <v>6.4884677399712398</v>
      </c>
      <c r="B137" s="1">
        <v>22960.0539598211</v>
      </c>
    </row>
    <row r="138" spans="1:2" x14ac:dyDescent="0.2">
      <c r="A138" s="6">
        <v>0</v>
      </c>
      <c r="B138" s="1">
        <v>22960.0539598211</v>
      </c>
    </row>
    <row r="139" spans="1:2" x14ac:dyDescent="0.2">
      <c r="A139" s="7">
        <v>0</v>
      </c>
      <c r="B139" s="1">
        <v>22960.0539598211</v>
      </c>
    </row>
    <row r="140" spans="1:2" x14ac:dyDescent="0.2">
      <c r="A140" s="8">
        <v>0</v>
      </c>
      <c r="B140" s="1">
        <v>22960.0539598211</v>
      </c>
    </row>
    <row r="141" spans="1:2" x14ac:dyDescent="0.2">
      <c r="A141" s="9">
        <v>0</v>
      </c>
      <c r="B141" s="1">
        <v>22960.0539598211</v>
      </c>
    </row>
    <row r="142" spans="1:2" x14ac:dyDescent="0.2">
      <c r="A142" s="10">
        <v>14.743210580445</v>
      </c>
      <c r="B142" s="1">
        <v>22960.0539598211</v>
      </c>
    </row>
    <row r="143" spans="1:2" x14ac:dyDescent="0.2">
      <c r="A143" s="5">
        <v>6.6100982980614402</v>
      </c>
      <c r="B143" s="1">
        <v>5782.0167585280396</v>
      </c>
    </row>
    <row r="144" spans="1:2" x14ac:dyDescent="0.2">
      <c r="A144" s="6">
        <v>0</v>
      </c>
      <c r="B144" s="1">
        <v>5782.0167585280396</v>
      </c>
    </row>
    <row r="145" spans="1:2" x14ac:dyDescent="0.2">
      <c r="A145" s="7">
        <v>0</v>
      </c>
      <c r="B145" s="1">
        <v>5782.0167585280396</v>
      </c>
    </row>
    <row r="146" spans="1:2" x14ac:dyDescent="0.2">
      <c r="A146" s="8">
        <v>0</v>
      </c>
      <c r="B146" s="1">
        <v>5782.0167585280396</v>
      </c>
    </row>
    <row r="147" spans="1:2" x14ac:dyDescent="0.2">
      <c r="A147" s="9">
        <v>0</v>
      </c>
      <c r="B147" s="1">
        <v>5782.0167585280396</v>
      </c>
    </row>
    <row r="148" spans="1:2" x14ac:dyDescent="0.2">
      <c r="A148" s="10">
        <v>36.575547713618498</v>
      </c>
      <c r="B148" s="1">
        <v>5782.0167585280396</v>
      </c>
    </row>
    <row r="149" spans="1:2" x14ac:dyDescent="0.2">
      <c r="A149" s="5">
        <v>6.63970142003215</v>
      </c>
      <c r="B149" s="1">
        <v>28062.587840884498</v>
      </c>
    </row>
    <row r="150" spans="1:2" x14ac:dyDescent="0.2">
      <c r="A150" s="6">
        <v>0</v>
      </c>
      <c r="B150" s="1">
        <v>28062.587840884498</v>
      </c>
    </row>
    <row r="151" spans="1:2" x14ac:dyDescent="0.2">
      <c r="A151" s="7">
        <v>7.1701063896387698</v>
      </c>
      <c r="B151" s="1">
        <v>28062.587840884498</v>
      </c>
    </row>
    <row r="152" spans="1:2" x14ac:dyDescent="0.2">
      <c r="A152" s="8">
        <v>0</v>
      </c>
      <c r="B152" s="1">
        <v>28062.587840884498</v>
      </c>
    </row>
    <row r="153" spans="1:2" x14ac:dyDescent="0.2">
      <c r="A153" s="9">
        <v>0</v>
      </c>
      <c r="B153" s="1">
        <v>28062.587840884498</v>
      </c>
    </row>
    <row r="154" spans="1:2" x14ac:dyDescent="0.2">
      <c r="A154" s="10">
        <v>7.4534423814885198</v>
      </c>
      <c r="B154" s="1">
        <v>28062.587840884498</v>
      </c>
    </row>
    <row r="155" spans="1:2" x14ac:dyDescent="0.2">
      <c r="A155" s="5">
        <v>6.6768570675186298</v>
      </c>
      <c r="B155" s="1">
        <v>5713.7793404252398</v>
      </c>
    </row>
    <row r="156" spans="1:2" x14ac:dyDescent="0.2">
      <c r="A156" s="6">
        <v>0</v>
      </c>
      <c r="B156" s="1">
        <v>5713.7793404252398</v>
      </c>
    </row>
    <row r="157" spans="1:2" x14ac:dyDescent="0.2">
      <c r="A157" s="7">
        <v>0</v>
      </c>
      <c r="B157" s="1">
        <v>5713.7793404252398</v>
      </c>
    </row>
    <row r="158" spans="1:2" x14ac:dyDescent="0.2">
      <c r="A158" s="8">
        <v>0</v>
      </c>
      <c r="B158" s="1">
        <v>5713.7793404252398</v>
      </c>
    </row>
    <row r="159" spans="1:2" x14ac:dyDescent="0.2">
      <c r="A159" s="9">
        <v>0</v>
      </c>
      <c r="B159" s="1">
        <v>5713.7793404252398</v>
      </c>
    </row>
    <row r="160" spans="1:2" x14ac:dyDescent="0.2">
      <c r="A160" s="10">
        <v>0</v>
      </c>
      <c r="B160" s="1">
        <v>5713.7793404252398</v>
      </c>
    </row>
    <row r="161" spans="1:2" x14ac:dyDescent="0.2">
      <c r="A161" s="5">
        <v>6.6960182076069596</v>
      </c>
      <c r="B161" s="1">
        <v>5618.4203222109199</v>
      </c>
    </row>
    <row r="162" spans="1:2" x14ac:dyDescent="0.2">
      <c r="A162" s="6">
        <v>0</v>
      </c>
      <c r="B162" s="1">
        <v>5618.4203222109199</v>
      </c>
    </row>
    <row r="163" spans="1:2" x14ac:dyDescent="0.2">
      <c r="A163" s="7">
        <v>0</v>
      </c>
      <c r="B163" s="1">
        <v>5618.4203222109199</v>
      </c>
    </row>
    <row r="164" spans="1:2" x14ac:dyDescent="0.2">
      <c r="A164" s="8">
        <v>0</v>
      </c>
      <c r="B164" s="1">
        <v>5618.4203222109199</v>
      </c>
    </row>
    <row r="165" spans="1:2" x14ac:dyDescent="0.2">
      <c r="A165" s="9">
        <v>0</v>
      </c>
      <c r="B165" s="1">
        <v>5618.4203222109199</v>
      </c>
    </row>
    <row r="166" spans="1:2" x14ac:dyDescent="0.2">
      <c r="A166" s="10">
        <v>0</v>
      </c>
      <c r="B166" s="1">
        <v>5618.4203222109199</v>
      </c>
    </row>
    <row r="167" spans="1:2" x14ac:dyDescent="0.2">
      <c r="A167" s="5">
        <v>6.7138918321273797</v>
      </c>
      <c r="B167" s="1">
        <v>5948.9071236336003</v>
      </c>
    </row>
    <row r="168" spans="1:2" x14ac:dyDescent="0.2">
      <c r="A168" s="6">
        <v>0</v>
      </c>
      <c r="B168" s="1">
        <v>5948.9071236336003</v>
      </c>
    </row>
    <row r="169" spans="1:2" x14ac:dyDescent="0.2">
      <c r="A169" s="7">
        <v>0</v>
      </c>
      <c r="B169" s="1">
        <v>5948.9071236336003</v>
      </c>
    </row>
    <row r="170" spans="1:2" x14ac:dyDescent="0.2">
      <c r="A170" s="8">
        <v>0</v>
      </c>
      <c r="B170" s="1">
        <v>5948.9071236336003</v>
      </c>
    </row>
    <row r="171" spans="1:2" x14ac:dyDescent="0.2">
      <c r="A171" s="9">
        <v>0</v>
      </c>
      <c r="B171" s="1">
        <v>5948.9071236336003</v>
      </c>
    </row>
    <row r="172" spans="1:2" x14ac:dyDescent="0.2">
      <c r="A172" s="10">
        <v>0</v>
      </c>
      <c r="B172" s="1">
        <v>5948.9071236336003</v>
      </c>
    </row>
    <row r="173" spans="1:2" x14ac:dyDescent="0.2">
      <c r="A173" s="5">
        <v>6.7490467112927996</v>
      </c>
      <c r="B173" s="1">
        <v>30052.0896733154</v>
      </c>
    </row>
    <row r="174" spans="1:2" x14ac:dyDescent="0.2">
      <c r="A174" s="6">
        <v>0</v>
      </c>
      <c r="B174" s="1">
        <v>30052.0896733154</v>
      </c>
    </row>
    <row r="175" spans="1:2" x14ac:dyDescent="0.2">
      <c r="A175" s="7">
        <v>0</v>
      </c>
      <c r="B175" s="1">
        <v>30052.0896733154</v>
      </c>
    </row>
    <row r="176" spans="1:2" x14ac:dyDescent="0.2">
      <c r="A176" s="8">
        <v>4.36466214082097</v>
      </c>
      <c r="B176" s="1">
        <v>30052.0896733154</v>
      </c>
    </row>
    <row r="177" spans="1:2" x14ac:dyDescent="0.2">
      <c r="A177" s="9">
        <v>0</v>
      </c>
      <c r="B177" s="1">
        <v>30052.0896733154</v>
      </c>
    </row>
    <row r="178" spans="1:2" x14ac:dyDescent="0.2">
      <c r="A178" s="10">
        <v>12.4845947747948</v>
      </c>
      <c r="B178" s="1">
        <v>30052.0896733154</v>
      </c>
    </row>
    <row r="179" spans="1:2" x14ac:dyDescent="0.2">
      <c r="A179" s="5">
        <v>6.7506115930675099</v>
      </c>
      <c r="B179" s="1">
        <v>5871.0754694583902</v>
      </c>
    </row>
    <row r="180" spans="1:2" x14ac:dyDescent="0.2">
      <c r="A180" s="6">
        <v>0</v>
      </c>
      <c r="B180" s="1">
        <v>5871.0754694583902</v>
      </c>
    </row>
    <row r="181" spans="1:2" x14ac:dyDescent="0.2">
      <c r="A181" s="7">
        <v>0</v>
      </c>
      <c r="B181" s="1">
        <v>5871.0754694583902</v>
      </c>
    </row>
    <row r="182" spans="1:2" x14ac:dyDescent="0.2">
      <c r="A182" s="8">
        <v>0</v>
      </c>
      <c r="B182" s="1">
        <v>5871.0754694583902</v>
      </c>
    </row>
    <row r="183" spans="1:2" x14ac:dyDescent="0.2">
      <c r="A183" s="9">
        <v>0</v>
      </c>
      <c r="B183" s="1">
        <v>5871.0754694583902</v>
      </c>
    </row>
    <row r="184" spans="1:2" x14ac:dyDescent="0.2">
      <c r="A184" s="10">
        <v>0</v>
      </c>
      <c r="B184" s="1">
        <v>5871.0754694583902</v>
      </c>
    </row>
    <row r="185" spans="1:2" x14ac:dyDescent="0.2">
      <c r="A185" s="5">
        <v>6.8573913172032901</v>
      </c>
      <c r="B185" s="1">
        <v>52250.370816458897</v>
      </c>
    </row>
    <row r="186" spans="1:2" x14ac:dyDescent="0.2">
      <c r="A186" s="6">
        <v>0</v>
      </c>
      <c r="B186" s="1">
        <v>52250.370816458897</v>
      </c>
    </row>
    <row r="187" spans="1:2" x14ac:dyDescent="0.2">
      <c r="A187" s="7">
        <v>3.2875887671290802</v>
      </c>
      <c r="B187" s="1">
        <v>52250.370816458897</v>
      </c>
    </row>
    <row r="188" spans="1:2" x14ac:dyDescent="0.2">
      <c r="A188" s="8">
        <v>8.2360636222730204</v>
      </c>
      <c r="B188" s="1">
        <v>52250.370816458897</v>
      </c>
    </row>
    <row r="189" spans="1:2" x14ac:dyDescent="0.2">
      <c r="A189" s="9">
        <v>0</v>
      </c>
      <c r="B189" s="1">
        <v>52250.370816458897</v>
      </c>
    </row>
    <row r="190" spans="1:2" x14ac:dyDescent="0.2">
      <c r="A190" s="10">
        <v>1.91788983101795</v>
      </c>
      <c r="B190" s="1">
        <v>52250.370816458897</v>
      </c>
    </row>
    <row r="191" spans="1:2" x14ac:dyDescent="0.2">
      <c r="A191" s="5">
        <v>6.9191297492534298</v>
      </c>
      <c r="B191" s="1">
        <v>27374.671353291498</v>
      </c>
    </row>
    <row r="192" spans="1:2" x14ac:dyDescent="0.2">
      <c r="A192" s="6">
        <v>0</v>
      </c>
      <c r="B192" s="1">
        <v>27374.671353291498</v>
      </c>
    </row>
    <row r="193" spans="1:2" x14ac:dyDescent="0.2">
      <c r="A193" s="7">
        <v>9.74861919980248</v>
      </c>
      <c r="B193" s="1">
        <v>27374.671353291498</v>
      </c>
    </row>
    <row r="194" spans="1:2" x14ac:dyDescent="0.2">
      <c r="A194" s="8">
        <v>0</v>
      </c>
      <c r="B194" s="1">
        <v>27374.671353291498</v>
      </c>
    </row>
    <row r="195" spans="1:2" x14ac:dyDescent="0.2">
      <c r="A195" s="9">
        <v>0</v>
      </c>
      <c r="B195" s="1">
        <v>27374.671353291498</v>
      </c>
    </row>
    <row r="196" spans="1:2" x14ac:dyDescent="0.2">
      <c r="A196" s="10">
        <v>41.822809807884198</v>
      </c>
      <c r="B196" s="1">
        <v>27374.671353291498</v>
      </c>
    </row>
    <row r="197" spans="1:2" x14ac:dyDescent="0.2">
      <c r="A197" s="5">
        <v>7.0985162119408596</v>
      </c>
      <c r="B197" s="1">
        <v>6045.6469944671999</v>
      </c>
    </row>
    <row r="198" spans="1:2" x14ac:dyDescent="0.2">
      <c r="A198" s="6">
        <v>0</v>
      </c>
      <c r="B198" s="1">
        <v>6045.6469944671999</v>
      </c>
    </row>
    <row r="199" spans="1:2" x14ac:dyDescent="0.2">
      <c r="A199" s="7">
        <v>59.5906884220881</v>
      </c>
      <c r="B199" s="1">
        <v>6045.6469944671999</v>
      </c>
    </row>
    <row r="200" spans="1:2" x14ac:dyDescent="0.2">
      <c r="A200" s="8">
        <v>0</v>
      </c>
      <c r="B200" s="1">
        <v>6045.6469944671999</v>
      </c>
    </row>
    <row r="201" spans="1:2" x14ac:dyDescent="0.2">
      <c r="A201" s="9">
        <v>0</v>
      </c>
      <c r="B201" s="1">
        <v>6045.6469944671999</v>
      </c>
    </row>
    <row r="202" spans="1:2" x14ac:dyDescent="0.2">
      <c r="A202" s="10">
        <v>0</v>
      </c>
      <c r="B202" s="1">
        <v>6045.6469944671999</v>
      </c>
    </row>
    <row r="203" spans="1:2" x14ac:dyDescent="0.2">
      <c r="A203" s="5">
        <v>7.10181129011987</v>
      </c>
      <c r="B203" s="1">
        <v>11065.575058943101</v>
      </c>
    </row>
    <row r="204" spans="1:2" x14ac:dyDescent="0.2">
      <c r="A204" s="6">
        <v>0</v>
      </c>
      <c r="B204" s="1">
        <v>11065.575058943101</v>
      </c>
    </row>
    <row r="205" spans="1:2" x14ac:dyDescent="0.2">
      <c r="A205" s="7">
        <v>11.7379720237175</v>
      </c>
      <c r="B205" s="1">
        <v>11065.575058943101</v>
      </c>
    </row>
    <row r="206" spans="1:2" x14ac:dyDescent="0.2">
      <c r="A206" s="8">
        <v>0</v>
      </c>
      <c r="B206" s="1">
        <v>11065.575058943101</v>
      </c>
    </row>
    <row r="207" spans="1:2" x14ac:dyDescent="0.2">
      <c r="A207" s="9">
        <v>0</v>
      </c>
      <c r="B207" s="1">
        <v>11065.575058943101</v>
      </c>
    </row>
    <row r="208" spans="1:2" x14ac:dyDescent="0.2">
      <c r="A208" s="10">
        <v>0</v>
      </c>
      <c r="B208" s="1">
        <v>11065.575058943101</v>
      </c>
    </row>
    <row r="209" spans="1:2" x14ac:dyDescent="0.2">
      <c r="A209" s="5">
        <v>7.1651910946427204</v>
      </c>
      <c r="B209" s="1">
        <v>25746.492470158701</v>
      </c>
    </row>
    <row r="210" spans="1:2" x14ac:dyDescent="0.2">
      <c r="A210" s="6">
        <v>0</v>
      </c>
      <c r="B210" s="1">
        <v>25746.492470158701</v>
      </c>
    </row>
    <row r="211" spans="1:2" x14ac:dyDescent="0.2">
      <c r="A211" s="7">
        <v>7.4478476264819804</v>
      </c>
      <c r="B211" s="1">
        <v>25746.492470158701</v>
      </c>
    </row>
    <row r="212" spans="1:2" x14ac:dyDescent="0.2">
      <c r="A212" s="8">
        <v>0</v>
      </c>
      <c r="B212" s="1">
        <v>25746.492470158701</v>
      </c>
    </row>
    <row r="213" spans="1:2" x14ac:dyDescent="0.2">
      <c r="A213" s="9">
        <v>0</v>
      </c>
      <c r="B213" s="1">
        <v>25746.492470158701</v>
      </c>
    </row>
    <row r="214" spans="1:2" x14ac:dyDescent="0.2">
      <c r="A214" s="10">
        <v>10.325009064627</v>
      </c>
      <c r="B214" s="1">
        <v>25746.492470158701</v>
      </c>
    </row>
    <row r="215" spans="1:2" x14ac:dyDescent="0.2">
      <c r="A215" s="5">
        <v>7.3150137971579401</v>
      </c>
      <c r="B215" s="1">
        <v>15862.2533008459</v>
      </c>
    </row>
    <row r="216" spans="1:2" x14ac:dyDescent="0.2">
      <c r="A216" s="6">
        <v>0</v>
      </c>
      <c r="B216" s="1">
        <v>15862.2533008459</v>
      </c>
    </row>
    <row r="217" spans="1:2" x14ac:dyDescent="0.2">
      <c r="A217" s="7">
        <v>22.2478503789808</v>
      </c>
      <c r="B217" s="1">
        <v>15862.2533008459</v>
      </c>
    </row>
    <row r="218" spans="1:2" x14ac:dyDescent="0.2">
      <c r="A218" s="8">
        <v>0</v>
      </c>
      <c r="B218" s="1">
        <v>15862.2533008459</v>
      </c>
    </row>
    <row r="219" spans="1:2" x14ac:dyDescent="0.2">
      <c r="A219" s="9">
        <v>0</v>
      </c>
      <c r="B219" s="1">
        <v>15862.2533008459</v>
      </c>
    </row>
    <row r="220" spans="1:2" x14ac:dyDescent="0.2">
      <c r="A220" s="10">
        <v>0</v>
      </c>
      <c r="B220" s="1">
        <v>15862.2533008459</v>
      </c>
    </row>
    <row r="221" spans="1:2" x14ac:dyDescent="0.2">
      <c r="A221" s="5">
        <v>7.5162466954354397</v>
      </c>
      <c r="B221" s="1">
        <v>10237.821460901499</v>
      </c>
    </row>
    <row r="222" spans="1:2" x14ac:dyDescent="0.2">
      <c r="A222" s="6">
        <v>0</v>
      </c>
      <c r="B222" s="1">
        <v>10237.821460901499</v>
      </c>
    </row>
    <row r="223" spans="1:2" x14ac:dyDescent="0.2">
      <c r="A223" s="7">
        <v>0</v>
      </c>
      <c r="B223" s="1">
        <v>10237.821460901499</v>
      </c>
    </row>
    <row r="224" spans="1:2" x14ac:dyDescent="0.2">
      <c r="A224" s="8">
        <v>0</v>
      </c>
      <c r="B224" s="1">
        <v>10237.821460901499</v>
      </c>
    </row>
    <row r="225" spans="1:2" x14ac:dyDescent="0.2">
      <c r="A225" s="9">
        <v>0</v>
      </c>
      <c r="B225" s="1">
        <v>10237.821460901499</v>
      </c>
    </row>
    <row r="226" spans="1:2" x14ac:dyDescent="0.2">
      <c r="A226" s="10">
        <v>30.350840143189</v>
      </c>
      <c r="B226" s="1">
        <v>10237.821460901499</v>
      </c>
    </row>
    <row r="227" spans="1:2" x14ac:dyDescent="0.2">
      <c r="A227" s="5">
        <v>7.5359999871509702</v>
      </c>
      <c r="B227" s="1">
        <v>5061.9816966124699</v>
      </c>
    </row>
    <row r="228" spans="1:2" x14ac:dyDescent="0.2">
      <c r="A228" s="6">
        <v>0</v>
      </c>
      <c r="B228" s="1">
        <v>5061.9816966124699</v>
      </c>
    </row>
    <row r="229" spans="1:2" x14ac:dyDescent="0.2">
      <c r="A229" s="7">
        <v>0</v>
      </c>
      <c r="B229" s="1">
        <v>5061.9816966124699</v>
      </c>
    </row>
    <row r="230" spans="1:2" x14ac:dyDescent="0.2">
      <c r="A230" s="8">
        <v>0</v>
      </c>
      <c r="B230" s="1">
        <v>5061.9816966124699</v>
      </c>
    </row>
    <row r="231" spans="1:2" x14ac:dyDescent="0.2">
      <c r="A231" s="9">
        <v>0</v>
      </c>
      <c r="B231" s="1">
        <v>5061.9816966124699</v>
      </c>
    </row>
    <row r="232" spans="1:2" x14ac:dyDescent="0.2">
      <c r="A232" s="10">
        <v>98.109646222117306</v>
      </c>
      <c r="B232" s="1">
        <v>5061.9816966124699</v>
      </c>
    </row>
    <row r="233" spans="1:2" x14ac:dyDescent="0.2">
      <c r="A233" s="5">
        <v>7.6911140534526599</v>
      </c>
      <c r="B233" s="1">
        <v>13007.078048258099</v>
      </c>
    </row>
    <row r="234" spans="1:2" x14ac:dyDescent="0.2">
      <c r="A234" s="6">
        <v>0</v>
      </c>
      <c r="B234" s="1">
        <v>13007.078048258099</v>
      </c>
    </row>
    <row r="235" spans="1:2" x14ac:dyDescent="0.2">
      <c r="A235" s="7">
        <v>0</v>
      </c>
      <c r="B235" s="1">
        <v>13007.078048258099</v>
      </c>
    </row>
    <row r="236" spans="1:2" x14ac:dyDescent="0.2">
      <c r="A236" s="8">
        <v>0</v>
      </c>
      <c r="B236" s="1">
        <v>13007.078048258099</v>
      </c>
    </row>
    <row r="237" spans="1:2" x14ac:dyDescent="0.2">
      <c r="A237" s="9">
        <v>0</v>
      </c>
      <c r="B237" s="1">
        <v>13007.078048258099</v>
      </c>
    </row>
    <row r="238" spans="1:2" x14ac:dyDescent="0.2">
      <c r="A238" s="10">
        <v>0</v>
      </c>
      <c r="B238" s="1">
        <v>13007.078048258099</v>
      </c>
    </row>
    <row r="239" spans="1:2" x14ac:dyDescent="0.2">
      <c r="A239" s="5">
        <v>7.9252320892359096</v>
      </c>
      <c r="B239" s="1">
        <v>18898.187498266801</v>
      </c>
    </row>
    <row r="240" spans="1:2" x14ac:dyDescent="0.2">
      <c r="A240" s="6">
        <v>0</v>
      </c>
      <c r="B240" s="1">
        <v>18898.187498266801</v>
      </c>
    </row>
    <row r="241" spans="1:2" x14ac:dyDescent="0.2">
      <c r="A241" s="7">
        <v>0</v>
      </c>
      <c r="B241" s="1">
        <v>18898.187498266801</v>
      </c>
    </row>
    <row r="242" spans="1:2" x14ac:dyDescent="0.2">
      <c r="A242" s="8">
        <v>10.432187475613199</v>
      </c>
      <c r="B242" s="1">
        <v>18898.187498266801</v>
      </c>
    </row>
    <row r="243" spans="1:2" x14ac:dyDescent="0.2">
      <c r="A243" s="9">
        <v>0</v>
      </c>
      <c r="B243" s="1">
        <v>18898.187498266801</v>
      </c>
    </row>
    <row r="244" spans="1:2" x14ac:dyDescent="0.2">
      <c r="A244" s="10">
        <v>0</v>
      </c>
      <c r="B244" s="1">
        <v>18898.187498266801</v>
      </c>
    </row>
    <row r="245" spans="1:2" x14ac:dyDescent="0.2">
      <c r="A245" s="5">
        <v>7.96588104445906</v>
      </c>
      <c r="B245" s="1">
        <v>28402.089667327898</v>
      </c>
    </row>
    <row r="246" spans="1:2" x14ac:dyDescent="0.2">
      <c r="A246" s="6">
        <v>0</v>
      </c>
      <c r="B246" s="1">
        <v>28402.089667327898</v>
      </c>
    </row>
    <row r="247" spans="1:2" x14ac:dyDescent="0.2">
      <c r="A247" s="7">
        <v>0</v>
      </c>
      <c r="B247" s="1">
        <v>28402.089667327898</v>
      </c>
    </row>
    <row r="248" spans="1:2" x14ac:dyDescent="0.2">
      <c r="A248" s="8">
        <v>0</v>
      </c>
      <c r="B248" s="1">
        <v>28402.089667327898</v>
      </c>
    </row>
    <row r="249" spans="1:2" x14ac:dyDescent="0.2">
      <c r="A249" s="9">
        <v>0</v>
      </c>
      <c r="B249" s="1">
        <v>28402.089667327898</v>
      </c>
    </row>
    <row r="250" spans="1:2" x14ac:dyDescent="0.2">
      <c r="A250" s="10">
        <v>0</v>
      </c>
      <c r="B250" s="1">
        <v>28402.089667327898</v>
      </c>
    </row>
    <row r="251" spans="1:2" x14ac:dyDescent="0.2">
      <c r="A251" s="5">
        <v>8.0116809092256602</v>
      </c>
      <c r="B251" s="1">
        <v>4943.4665387692503</v>
      </c>
    </row>
    <row r="252" spans="1:2" x14ac:dyDescent="0.2">
      <c r="A252" s="6">
        <v>0</v>
      </c>
      <c r="B252" s="1">
        <v>4943.4665387692503</v>
      </c>
    </row>
    <row r="253" spans="1:2" x14ac:dyDescent="0.2">
      <c r="A253" s="7">
        <v>0</v>
      </c>
      <c r="B253" s="1">
        <v>4943.4665387692503</v>
      </c>
    </row>
    <row r="254" spans="1:2" x14ac:dyDescent="0.2">
      <c r="A254" s="8">
        <v>0</v>
      </c>
      <c r="B254" s="1">
        <v>4943.4665387692503</v>
      </c>
    </row>
    <row r="255" spans="1:2" x14ac:dyDescent="0.2">
      <c r="A255" s="9">
        <v>0</v>
      </c>
      <c r="B255" s="1">
        <v>4943.4665387692503</v>
      </c>
    </row>
    <row r="256" spans="1:2" x14ac:dyDescent="0.2">
      <c r="A256" s="10">
        <v>0</v>
      </c>
      <c r="B256" s="1">
        <v>4943.4665387692503</v>
      </c>
    </row>
    <row r="257" spans="1:2" x14ac:dyDescent="0.2">
      <c r="A257" s="5">
        <v>8.1547942188730804</v>
      </c>
      <c r="B257" s="1">
        <v>27533.132083937198</v>
      </c>
    </row>
    <row r="258" spans="1:2" x14ac:dyDescent="0.2">
      <c r="A258" s="6">
        <v>0</v>
      </c>
      <c r="B258" s="1">
        <v>27533.132083937198</v>
      </c>
    </row>
    <row r="259" spans="1:2" x14ac:dyDescent="0.2">
      <c r="A259" s="7">
        <v>0</v>
      </c>
      <c r="B259" s="1">
        <v>27533.132083937198</v>
      </c>
    </row>
    <row r="260" spans="1:2" x14ac:dyDescent="0.2">
      <c r="A260" s="8">
        <v>0</v>
      </c>
      <c r="B260" s="1">
        <v>27533.132083937198</v>
      </c>
    </row>
    <row r="261" spans="1:2" x14ac:dyDescent="0.2">
      <c r="A261" s="9">
        <v>0</v>
      </c>
      <c r="B261" s="1">
        <v>27533.132083937198</v>
      </c>
    </row>
    <row r="262" spans="1:2" x14ac:dyDescent="0.2">
      <c r="A262" s="10">
        <v>5.9349221676959196</v>
      </c>
      <c r="B262" s="1">
        <v>27533.132083937198</v>
      </c>
    </row>
    <row r="263" spans="1:2" x14ac:dyDescent="0.2">
      <c r="A263" s="5">
        <v>8.2705043150868498</v>
      </c>
      <c r="B263" s="1">
        <v>5490.7622810583498</v>
      </c>
    </row>
    <row r="264" spans="1:2" x14ac:dyDescent="0.2">
      <c r="A264" s="6">
        <v>0</v>
      </c>
      <c r="B264" s="1">
        <v>5490.7622810583498</v>
      </c>
    </row>
    <row r="265" spans="1:2" x14ac:dyDescent="0.2">
      <c r="A265" s="7">
        <v>0</v>
      </c>
      <c r="B265" s="1">
        <v>5490.7622810583498</v>
      </c>
    </row>
    <row r="266" spans="1:2" x14ac:dyDescent="0.2">
      <c r="A266" s="8">
        <v>0</v>
      </c>
      <c r="B266" s="1">
        <v>5490.7622810583498</v>
      </c>
    </row>
    <row r="267" spans="1:2" x14ac:dyDescent="0.2">
      <c r="A267" s="9">
        <v>0</v>
      </c>
      <c r="B267" s="1">
        <v>5490.7622810583498</v>
      </c>
    </row>
    <row r="268" spans="1:2" x14ac:dyDescent="0.2">
      <c r="A268" s="10">
        <v>0</v>
      </c>
      <c r="B268" s="1">
        <v>5490.7622810583498</v>
      </c>
    </row>
    <row r="269" spans="1:2" x14ac:dyDescent="0.2">
      <c r="A269" s="5">
        <v>8.5121690364389799</v>
      </c>
      <c r="B269" s="1">
        <v>4857.0298459371797</v>
      </c>
    </row>
    <row r="270" spans="1:2" x14ac:dyDescent="0.2">
      <c r="A270" s="6">
        <v>0</v>
      </c>
      <c r="B270" s="1">
        <v>4857.0298459371797</v>
      </c>
    </row>
    <row r="271" spans="1:2" x14ac:dyDescent="0.2">
      <c r="A271" s="7">
        <v>0</v>
      </c>
      <c r="B271" s="1">
        <v>4857.0298459371797</v>
      </c>
    </row>
    <row r="272" spans="1:2" x14ac:dyDescent="0.2">
      <c r="A272" s="8">
        <v>0</v>
      </c>
      <c r="B272" s="1">
        <v>4857.0298459371797</v>
      </c>
    </row>
    <row r="273" spans="1:2" x14ac:dyDescent="0.2">
      <c r="A273" s="9">
        <v>0</v>
      </c>
      <c r="B273" s="1">
        <v>4857.0298459371797</v>
      </c>
    </row>
    <row r="274" spans="1:2" x14ac:dyDescent="0.2">
      <c r="A274" s="10">
        <v>0</v>
      </c>
      <c r="B274" s="1">
        <v>4857.0298459371797</v>
      </c>
    </row>
    <row r="275" spans="1:2" x14ac:dyDescent="0.2">
      <c r="A275" s="5">
        <v>8.5293564020220494</v>
      </c>
      <c r="B275" s="1">
        <v>8202.0371448765109</v>
      </c>
    </row>
    <row r="276" spans="1:2" x14ac:dyDescent="0.2">
      <c r="A276" s="6">
        <v>0</v>
      </c>
      <c r="B276" s="1">
        <v>8202.0371448765109</v>
      </c>
    </row>
    <row r="277" spans="1:2" x14ac:dyDescent="0.2">
      <c r="A277" s="7">
        <v>0</v>
      </c>
      <c r="B277" s="1">
        <v>8202.0371448765109</v>
      </c>
    </row>
    <row r="278" spans="1:2" x14ac:dyDescent="0.2">
      <c r="A278" s="8">
        <v>0</v>
      </c>
      <c r="B278" s="1">
        <v>8202.0371448765109</v>
      </c>
    </row>
    <row r="279" spans="1:2" x14ac:dyDescent="0.2">
      <c r="A279" s="9">
        <v>0</v>
      </c>
      <c r="B279" s="1">
        <v>8202.0371448765109</v>
      </c>
    </row>
    <row r="280" spans="1:2" x14ac:dyDescent="0.2">
      <c r="A280" s="10">
        <v>0</v>
      </c>
      <c r="B280" s="1">
        <v>8202.0371448765109</v>
      </c>
    </row>
    <row r="281" spans="1:2" x14ac:dyDescent="0.2">
      <c r="A281" s="5">
        <v>8.5568565956805607</v>
      </c>
      <c r="B281" s="1">
        <v>26234.753722821599</v>
      </c>
    </row>
    <row r="282" spans="1:2" x14ac:dyDescent="0.2">
      <c r="A282" s="6">
        <v>0</v>
      </c>
      <c r="B282" s="1">
        <v>26234.753722821599</v>
      </c>
    </row>
    <row r="283" spans="1:2" x14ac:dyDescent="0.2">
      <c r="A283" s="7">
        <v>4.05878219146196</v>
      </c>
      <c r="B283" s="1">
        <v>26234.753722821599</v>
      </c>
    </row>
    <row r="284" spans="1:2" x14ac:dyDescent="0.2">
      <c r="A284" s="8">
        <v>0</v>
      </c>
      <c r="B284" s="1">
        <v>26234.753722821599</v>
      </c>
    </row>
    <row r="285" spans="1:2" x14ac:dyDescent="0.2">
      <c r="A285" s="9">
        <v>0</v>
      </c>
      <c r="B285" s="1">
        <v>26234.753722821599</v>
      </c>
    </row>
    <row r="286" spans="1:2" x14ac:dyDescent="0.2">
      <c r="A286" s="10">
        <v>0</v>
      </c>
      <c r="B286" s="1">
        <v>26234.753722821599</v>
      </c>
    </row>
    <row r="287" spans="1:2" x14ac:dyDescent="0.2">
      <c r="A287" s="5">
        <v>8.6103722686380806</v>
      </c>
      <c r="B287" s="1">
        <v>8283.6667625242098</v>
      </c>
    </row>
    <row r="288" spans="1:2" x14ac:dyDescent="0.2">
      <c r="A288" s="6">
        <v>0</v>
      </c>
      <c r="B288" s="1">
        <v>8283.6667625242098</v>
      </c>
    </row>
    <row r="289" spans="1:2" x14ac:dyDescent="0.2">
      <c r="A289" s="7">
        <v>0</v>
      </c>
      <c r="B289" s="1">
        <v>8283.6667625242098</v>
      </c>
    </row>
    <row r="290" spans="1:2" x14ac:dyDescent="0.2">
      <c r="A290" s="8">
        <v>0</v>
      </c>
      <c r="B290" s="1">
        <v>8283.6667625242098</v>
      </c>
    </row>
    <row r="291" spans="1:2" x14ac:dyDescent="0.2">
      <c r="A291" s="9">
        <v>0</v>
      </c>
      <c r="B291" s="1">
        <v>8283.6667625242098</v>
      </c>
    </row>
    <row r="292" spans="1:2" x14ac:dyDescent="0.2">
      <c r="A292" s="10">
        <v>0</v>
      </c>
      <c r="B292" s="1">
        <v>8283.6667625242098</v>
      </c>
    </row>
    <row r="293" spans="1:2" x14ac:dyDescent="0.2">
      <c r="A293" s="5">
        <v>8.6859903178833004</v>
      </c>
      <c r="B293" s="1">
        <v>4271.8893080238104</v>
      </c>
    </row>
    <row r="294" spans="1:2" x14ac:dyDescent="0.2">
      <c r="A294" s="6">
        <v>0</v>
      </c>
      <c r="B294" s="1">
        <v>4271.8893080238104</v>
      </c>
    </row>
    <row r="295" spans="1:2" x14ac:dyDescent="0.2">
      <c r="A295" s="7">
        <v>0</v>
      </c>
      <c r="B295" s="1">
        <v>4271.8893080238104</v>
      </c>
    </row>
    <row r="296" spans="1:2" x14ac:dyDescent="0.2">
      <c r="A296" s="8">
        <v>0</v>
      </c>
      <c r="B296" s="1">
        <v>4271.8893080238104</v>
      </c>
    </row>
    <row r="297" spans="1:2" x14ac:dyDescent="0.2">
      <c r="A297" s="9">
        <v>0</v>
      </c>
      <c r="B297" s="1">
        <v>4271.8893080238104</v>
      </c>
    </row>
    <row r="298" spans="1:2" x14ac:dyDescent="0.2">
      <c r="A298" s="10">
        <v>0</v>
      </c>
      <c r="B298" s="1">
        <v>4271.8893080238104</v>
      </c>
    </row>
    <row r="299" spans="1:2" x14ac:dyDescent="0.2">
      <c r="A299" s="5">
        <v>8.9615323840863699</v>
      </c>
      <c r="B299" s="1">
        <v>4309.7990620731298</v>
      </c>
    </row>
    <row r="300" spans="1:2" x14ac:dyDescent="0.2">
      <c r="A300" s="6">
        <v>0</v>
      </c>
      <c r="B300" s="1">
        <v>4309.7990620731298</v>
      </c>
    </row>
    <row r="301" spans="1:2" x14ac:dyDescent="0.2">
      <c r="A301" s="7">
        <v>0</v>
      </c>
      <c r="B301" s="1">
        <v>4309.7990620731298</v>
      </c>
    </row>
    <row r="302" spans="1:2" x14ac:dyDescent="0.2">
      <c r="A302" s="8">
        <v>0</v>
      </c>
      <c r="B302" s="1">
        <v>4309.7990620731298</v>
      </c>
    </row>
    <row r="303" spans="1:2" x14ac:dyDescent="0.2">
      <c r="A303" s="9">
        <v>0</v>
      </c>
      <c r="B303" s="1">
        <v>4309.7990620731298</v>
      </c>
    </row>
    <row r="304" spans="1:2" x14ac:dyDescent="0.2">
      <c r="A304" s="10">
        <v>0</v>
      </c>
      <c r="B304" s="1">
        <v>4309.7990620731298</v>
      </c>
    </row>
    <row r="305" spans="1:2" x14ac:dyDescent="0.2">
      <c r="A305" s="5">
        <v>9.2239615908440999</v>
      </c>
      <c r="B305" s="1">
        <v>12127.642152124499</v>
      </c>
    </row>
    <row r="306" spans="1:2" x14ac:dyDescent="0.2">
      <c r="A306" s="6">
        <v>0</v>
      </c>
      <c r="B306" s="1">
        <v>12127.642152124499</v>
      </c>
    </row>
    <row r="307" spans="1:2" x14ac:dyDescent="0.2">
      <c r="A307" s="7">
        <v>35.2648411938438</v>
      </c>
      <c r="B307" s="1">
        <v>12127.642152124499</v>
      </c>
    </row>
    <row r="308" spans="1:2" x14ac:dyDescent="0.2">
      <c r="A308" s="8">
        <v>0</v>
      </c>
      <c r="B308" s="1">
        <v>12127.642152124499</v>
      </c>
    </row>
    <row r="309" spans="1:2" x14ac:dyDescent="0.2">
      <c r="A309" s="9">
        <v>0</v>
      </c>
      <c r="B309" s="1">
        <v>12127.642152124499</v>
      </c>
    </row>
    <row r="310" spans="1:2" x14ac:dyDescent="0.2">
      <c r="A310" s="10">
        <v>0</v>
      </c>
      <c r="B310" s="1">
        <v>12127.642152124499</v>
      </c>
    </row>
    <row r="311" spans="1:2" x14ac:dyDescent="0.2">
      <c r="A311" s="5">
        <v>9.3659145290747201</v>
      </c>
      <c r="B311" s="1">
        <v>14448.8547381558</v>
      </c>
    </row>
    <row r="312" spans="1:2" x14ac:dyDescent="0.2">
      <c r="A312" s="6">
        <v>0</v>
      </c>
      <c r="B312" s="1">
        <v>14448.8547381558</v>
      </c>
    </row>
    <row r="313" spans="1:2" x14ac:dyDescent="0.2">
      <c r="A313" s="7">
        <v>16.449275000243201</v>
      </c>
      <c r="B313" s="1">
        <v>14448.8547381558</v>
      </c>
    </row>
    <row r="314" spans="1:2" x14ac:dyDescent="0.2">
      <c r="A314" s="8">
        <v>0</v>
      </c>
      <c r="B314" s="1">
        <v>14448.8547381558</v>
      </c>
    </row>
    <row r="315" spans="1:2" x14ac:dyDescent="0.2">
      <c r="A315" s="9">
        <v>0</v>
      </c>
      <c r="B315" s="1">
        <v>14448.8547381558</v>
      </c>
    </row>
    <row r="316" spans="1:2" x14ac:dyDescent="0.2">
      <c r="A316" s="10">
        <v>12.663446743110899</v>
      </c>
      <c r="B316" s="1">
        <v>14448.8547381558</v>
      </c>
    </row>
    <row r="317" spans="1:2" x14ac:dyDescent="0.2">
      <c r="A317" s="5">
        <v>9.4202687849564004</v>
      </c>
      <c r="B317" s="1">
        <v>22987.406227688301</v>
      </c>
    </row>
    <row r="318" spans="1:2" x14ac:dyDescent="0.2">
      <c r="A318" s="6">
        <v>0</v>
      </c>
      <c r="B318" s="1">
        <v>22987.406227688301</v>
      </c>
    </row>
    <row r="319" spans="1:2" x14ac:dyDescent="0.2">
      <c r="A319" s="7">
        <v>17.393838007559498</v>
      </c>
      <c r="B319" s="1">
        <v>22987.406227688301</v>
      </c>
    </row>
    <row r="320" spans="1:2" x14ac:dyDescent="0.2">
      <c r="A320" s="8">
        <v>0</v>
      </c>
      <c r="B320" s="1">
        <v>22987.406227688301</v>
      </c>
    </row>
    <row r="321" spans="1:2" x14ac:dyDescent="0.2">
      <c r="A321" s="9">
        <v>0</v>
      </c>
      <c r="B321" s="1">
        <v>22987.406227688301</v>
      </c>
    </row>
    <row r="322" spans="1:2" x14ac:dyDescent="0.2">
      <c r="A322" s="10">
        <v>10.8770987094767</v>
      </c>
      <c r="B322" s="1">
        <v>22987.406227688301</v>
      </c>
    </row>
    <row r="323" spans="1:2" x14ac:dyDescent="0.2">
      <c r="A323" s="5">
        <v>9.4754062197688906</v>
      </c>
      <c r="B323" s="1">
        <v>8225.8080935747203</v>
      </c>
    </row>
    <row r="324" spans="1:2" x14ac:dyDescent="0.2">
      <c r="A324" s="6">
        <v>0</v>
      </c>
      <c r="B324" s="1">
        <v>8225.8080935747203</v>
      </c>
    </row>
    <row r="325" spans="1:2" x14ac:dyDescent="0.2">
      <c r="A325" s="7">
        <v>18.1114812563115</v>
      </c>
      <c r="B325" s="1">
        <v>8225.8080935747203</v>
      </c>
    </row>
    <row r="326" spans="1:2" x14ac:dyDescent="0.2">
      <c r="A326" s="8">
        <v>0</v>
      </c>
      <c r="B326" s="1">
        <v>8225.8080935747203</v>
      </c>
    </row>
    <row r="327" spans="1:2" x14ac:dyDescent="0.2">
      <c r="A327" s="9">
        <v>0</v>
      </c>
      <c r="B327" s="1">
        <v>8225.8080935747203</v>
      </c>
    </row>
    <row r="328" spans="1:2" x14ac:dyDescent="0.2">
      <c r="A328" s="10">
        <v>0</v>
      </c>
      <c r="B328" s="1">
        <v>8225.8080935747203</v>
      </c>
    </row>
    <row r="329" spans="1:2" x14ac:dyDescent="0.2">
      <c r="A329" s="5">
        <v>9.5317305437160993</v>
      </c>
      <c r="B329" s="1">
        <v>40557.355526922001</v>
      </c>
    </row>
    <row r="330" spans="1:2" x14ac:dyDescent="0.2">
      <c r="A330" s="6">
        <v>0</v>
      </c>
      <c r="B330" s="1">
        <v>40557.355526922001</v>
      </c>
    </row>
    <row r="331" spans="1:2" x14ac:dyDescent="0.2">
      <c r="A331" s="7">
        <v>0</v>
      </c>
      <c r="B331" s="1">
        <v>40557.355526922001</v>
      </c>
    </row>
    <row r="332" spans="1:2" x14ac:dyDescent="0.2">
      <c r="A332" s="8">
        <v>2.8976763695848402</v>
      </c>
      <c r="B332" s="1">
        <v>40557.355526922001</v>
      </c>
    </row>
    <row r="333" spans="1:2" x14ac:dyDescent="0.2">
      <c r="A333" s="9">
        <v>0</v>
      </c>
      <c r="B333" s="1">
        <v>40557.355526922001</v>
      </c>
    </row>
    <row r="334" spans="1:2" x14ac:dyDescent="0.2">
      <c r="A334" s="10">
        <v>0</v>
      </c>
      <c r="B334" s="1">
        <v>40557.355526922001</v>
      </c>
    </row>
    <row r="335" spans="1:2" x14ac:dyDescent="0.2">
      <c r="A335" s="5">
        <v>9.5472339171981808</v>
      </c>
      <c r="B335" s="1">
        <v>8125.2936080886102</v>
      </c>
    </row>
    <row r="336" spans="1:2" x14ac:dyDescent="0.2">
      <c r="A336" s="6">
        <v>0</v>
      </c>
      <c r="B336" s="1">
        <v>8125.2936080886102</v>
      </c>
    </row>
    <row r="337" spans="1:2" x14ac:dyDescent="0.2">
      <c r="A337" s="7">
        <v>0</v>
      </c>
      <c r="B337" s="1">
        <v>8125.2936080886102</v>
      </c>
    </row>
    <row r="338" spans="1:2" x14ac:dyDescent="0.2">
      <c r="A338" s="8">
        <v>0</v>
      </c>
      <c r="B338" s="1">
        <v>8125.2936080886102</v>
      </c>
    </row>
    <row r="339" spans="1:2" x14ac:dyDescent="0.2">
      <c r="A339" s="9">
        <v>0</v>
      </c>
      <c r="B339" s="1">
        <v>8125.2936080886102</v>
      </c>
    </row>
    <row r="340" spans="1:2" x14ac:dyDescent="0.2">
      <c r="A340" s="10">
        <v>23.553060407816499</v>
      </c>
      <c r="B340" s="1">
        <v>8125.2936080886102</v>
      </c>
    </row>
    <row r="341" spans="1:2" x14ac:dyDescent="0.2">
      <c r="A341" s="5">
        <v>9.6018633897020802</v>
      </c>
      <c r="B341" s="1">
        <v>24317.308322648001</v>
      </c>
    </row>
    <row r="342" spans="1:2" x14ac:dyDescent="0.2">
      <c r="A342" s="6">
        <v>0</v>
      </c>
      <c r="B342" s="1">
        <v>24317.308322648001</v>
      </c>
    </row>
    <row r="343" spans="1:2" x14ac:dyDescent="0.2">
      <c r="A343" s="7">
        <v>0</v>
      </c>
      <c r="B343" s="1">
        <v>24317.308322648001</v>
      </c>
    </row>
    <row r="344" spans="1:2" x14ac:dyDescent="0.2">
      <c r="A344" s="8">
        <v>0</v>
      </c>
      <c r="B344" s="1">
        <v>24317.308322648001</v>
      </c>
    </row>
    <row r="345" spans="1:2" x14ac:dyDescent="0.2">
      <c r="A345" s="9">
        <v>0</v>
      </c>
      <c r="B345" s="1">
        <v>24317.308322648001</v>
      </c>
    </row>
    <row r="346" spans="1:2" x14ac:dyDescent="0.2">
      <c r="A346" s="10">
        <v>0</v>
      </c>
      <c r="B346" s="1">
        <v>24317.308322648001</v>
      </c>
    </row>
    <row r="347" spans="1:2" x14ac:dyDescent="0.2">
      <c r="A347" s="5">
        <v>9.6178704704396107</v>
      </c>
      <c r="B347" s="1">
        <v>17103.794902733702</v>
      </c>
    </row>
    <row r="348" spans="1:2" x14ac:dyDescent="0.2">
      <c r="A348" s="6">
        <v>0</v>
      </c>
      <c r="B348" s="1">
        <v>17103.794902733702</v>
      </c>
    </row>
    <row r="349" spans="1:2" x14ac:dyDescent="0.2">
      <c r="A349" s="7">
        <v>10.170102025914</v>
      </c>
      <c r="B349" s="1">
        <v>17103.794902733702</v>
      </c>
    </row>
    <row r="350" spans="1:2" x14ac:dyDescent="0.2">
      <c r="A350" s="8">
        <v>0</v>
      </c>
      <c r="B350" s="1">
        <v>17103.794902733702</v>
      </c>
    </row>
    <row r="351" spans="1:2" x14ac:dyDescent="0.2">
      <c r="A351" s="9">
        <v>0</v>
      </c>
      <c r="B351" s="1">
        <v>17103.794902733702</v>
      </c>
    </row>
    <row r="352" spans="1:2" x14ac:dyDescent="0.2">
      <c r="A352" s="10">
        <v>43.423903148518598</v>
      </c>
      <c r="B352" s="1">
        <v>17103.794902733702</v>
      </c>
    </row>
    <row r="353" spans="1:2" x14ac:dyDescent="0.2">
      <c r="A353" s="5">
        <v>9.7714895053868105</v>
      </c>
      <c r="B353" s="1">
        <v>10788.657725585101</v>
      </c>
    </row>
    <row r="354" spans="1:2" x14ac:dyDescent="0.2">
      <c r="A354" s="6">
        <v>0</v>
      </c>
      <c r="B354" s="1">
        <v>10788.657725585101</v>
      </c>
    </row>
    <row r="355" spans="1:2" x14ac:dyDescent="0.2">
      <c r="A355" s="7">
        <v>0</v>
      </c>
      <c r="B355" s="1">
        <v>10788.657725585101</v>
      </c>
    </row>
    <row r="356" spans="1:2" x14ac:dyDescent="0.2">
      <c r="A356" s="8">
        <v>0</v>
      </c>
      <c r="B356" s="1">
        <v>10788.657725585101</v>
      </c>
    </row>
    <row r="357" spans="1:2" x14ac:dyDescent="0.2">
      <c r="A357" s="9">
        <v>0</v>
      </c>
      <c r="B357" s="1">
        <v>10788.657725585101</v>
      </c>
    </row>
    <row r="358" spans="1:2" x14ac:dyDescent="0.2">
      <c r="A358" s="10">
        <v>18.177935834406501</v>
      </c>
      <c r="B358" s="1">
        <v>10788.657725585101</v>
      </c>
    </row>
    <row r="359" spans="1:2" x14ac:dyDescent="0.2">
      <c r="A359" s="5">
        <v>9.8139816272349698</v>
      </c>
      <c r="B359" s="1">
        <v>7657.8349535876396</v>
      </c>
    </row>
    <row r="360" spans="1:2" x14ac:dyDescent="0.2">
      <c r="A360" s="6">
        <v>0</v>
      </c>
      <c r="B360" s="1">
        <v>7657.8349535876396</v>
      </c>
    </row>
    <row r="361" spans="1:2" x14ac:dyDescent="0.2">
      <c r="A361" s="7">
        <v>0</v>
      </c>
      <c r="B361" s="1">
        <v>7657.8349535876396</v>
      </c>
    </row>
    <row r="362" spans="1:2" x14ac:dyDescent="0.2">
      <c r="A362" s="8">
        <v>0</v>
      </c>
      <c r="B362" s="1">
        <v>7657.8349535876396</v>
      </c>
    </row>
    <row r="363" spans="1:2" x14ac:dyDescent="0.2">
      <c r="A363" s="9">
        <v>0</v>
      </c>
      <c r="B363" s="1">
        <v>7657.8349535876396</v>
      </c>
    </row>
    <row r="364" spans="1:2" x14ac:dyDescent="0.2">
      <c r="A364" s="10">
        <v>0</v>
      </c>
      <c r="B364" s="1">
        <v>7657.8349535876396</v>
      </c>
    </row>
    <row r="365" spans="1:2" x14ac:dyDescent="0.2">
      <c r="A365" s="5">
        <v>9.9332649415791892</v>
      </c>
      <c r="B365" s="1">
        <v>14401.387510300599</v>
      </c>
    </row>
    <row r="366" spans="1:2" x14ac:dyDescent="0.2">
      <c r="A366" s="6">
        <v>0</v>
      </c>
      <c r="B366" s="1">
        <v>14401.387510300599</v>
      </c>
    </row>
    <row r="367" spans="1:2" x14ac:dyDescent="0.2">
      <c r="A367" s="7">
        <v>15.1267078571742</v>
      </c>
      <c r="B367" s="1">
        <v>14401.387510300599</v>
      </c>
    </row>
    <row r="368" spans="1:2" x14ac:dyDescent="0.2">
      <c r="A368" s="8">
        <v>0</v>
      </c>
      <c r="B368" s="1">
        <v>14401.387510300599</v>
      </c>
    </row>
    <row r="369" spans="1:2" x14ac:dyDescent="0.2">
      <c r="A369" s="9">
        <v>0</v>
      </c>
      <c r="B369" s="1">
        <v>14401.387510300599</v>
      </c>
    </row>
    <row r="370" spans="1:2" x14ac:dyDescent="0.2">
      <c r="A370" s="10">
        <v>0</v>
      </c>
      <c r="B370" s="1">
        <v>14401.387510300599</v>
      </c>
    </row>
    <row r="371" spans="1:2" x14ac:dyDescent="0.2">
      <c r="A371" s="5">
        <v>9.9734111708472408</v>
      </c>
      <c r="B371" s="1">
        <v>14248.535248960899</v>
      </c>
    </row>
    <row r="372" spans="1:2" x14ac:dyDescent="0.2">
      <c r="A372" s="6">
        <v>0</v>
      </c>
      <c r="B372" s="1">
        <v>14248.535248960899</v>
      </c>
    </row>
    <row r="373" spans="1:2" x14ac:dyDescent="0.2">
      <c r="A373" s="7">
        <v>0</v>
      </c>
      <c r="B373" s="1">
        <v>14248.535248960899</v>
      </c>
    </row>
    <row r="374" spans="1:2" x14ac:dyDescent="0.2">
      <c r="A374" s="8">
        <v>0</v>
      </c>
      <c r="B374" s="1">
        <v>14248.535248960899</v>
      </c>
    </row>
    <row r="375" spans="1:2" x14ac:dyDescent="0.2">
      <c r="A375" s="9">
        <v>0</v>
      </c>
      <c r="B375" s="1">
        <v>14248.535248960899</v>
      </c>
    </row>
    <row r="376" spans="1:2" x14ac:dyDescent="0.2">
      <c r="A376" s="10">
        <v>0</v>
      </c>
      <c r="B376" s="1">
        <v>14248.535248960899</v>
      </c>
    </row>
    <row r="377" spans="1:2" x14ac:dyDescent="0.2">
      <c r="A377" s="5">
        <v>10.217224811901</v>
      </c>
      <c r="B377" s="1">
        <v>18367.425445253099</v>
      </c>
    </row>
    <row r="378" spans="1:2" x14ac:dyDescent="0.2">
      <c r="A378" s="6">
        <v>0</v>
      </c>
      <c r="B378" s="1">
        <v>18367.425445253099</v>
      </c>
    </row>
    <row r="379" spans="1:2" x14ac:dyDescent="0.2">
      <c r="A379" s="7">
        <v>9.1162546913616005</v>
      </c>
      <c r="B379" s="1">
        <v>18367.425445253099</v>
      </c>
    </row>
    <row r="380" spans="1:2" x14ac:dyDescent="0.2">
      <c r="A380" s="8">
        <v>7.6200967728567797</v>
      </c>
      <c r="B380" s="1">
        <v>18367.425445253099</v>
      </c>
    </row>
    <row r="381" spans="1:2" x14ac:dyDescent="0.2">
      <c r="A381" s="9">
        <v>0</v>
      </c>
      <c r="B381" s="1">
        <v>18367.425445253099</v>
      </c>
    </row>
    <row r="382" spans="1:2" x14ac:dyDescent="0.2">
      <c r="A382" s="10">
        <v>12.307542514942901</v>
      </c>
      <c r="B382" s="1">
        <v>18367.425445253099</v>
      </c>
    </row>
    <row r="383" spans="1:2" x14ac:dyDescent="0.2">
      <c r="A383" s="5">
        <v>10.4823116417466</v>
      </c>
      <c r="B383" s="1">
        <v>11007.481994649101</v>
      </c>
    </row>
    <row r="384" spans="1:2" x14ac:dyDescent="0.2">
      <c r="A384" s="6">
        <v>0</v>
      </c>
      <c r="B384" s="1">
        <v>11007.481994649101</v>
      </c>
    </row>
    <row r="385" spans="1:2" x14ac:dyDescent="0.2">
      <c r="A385" s="7">
        <v>14.475022079800301</v>
      </c>
      <c r="B385" s="1">
        <v>11007.481994649101</v>
      </c>
    </row>
    <row r="386" spans="1:2" x14ac:dyDescent="0.2">
      <c r="A386" s="8">
        <v>0</v>
      </c>
      <c r="B386" s="1">
        <v>11007.481994649101</v>
      </c>
    </row>
    <row r="387" spans="1:2" x14ac:dyDescent="0.2">
      <c r="A387" s="9">
        <v>0</v>
      </c>
      <c r="B387" s="1">
        <v>11007.481994649101</v>
      </c>
    </row>
    <row r="388" spans="1:2" x14ac:dyDescent="0.2">
      <c r="A388" s="10">
        <v>0</v>
      </c>
      <c r="B388" s="1">
        <v>11007.481994649101</v>
      </c>
    </row>
    <row r="389" spans="1:2" x14ac:dyDescent="0.2">
      <c r="A389" s="5">
        <v>10.503655644020601</v>
      </c>
      <c r="B389" s="1">
        <v>3961.7936437036601</v>
      </c>
    </row>
    <row r="390" spans="1:2" x14ac:dyDescent="0.2">
      <c r="A390" s="6">
        <v>0</v>
      </c>
      <c r="B390" s="1">
        <v>3961.7936437036601</v>
      </c>
    </row>
    <row r="391" spans="1:2" x14ac:dyDescent="0.2">
      <c r="A391" s="7">
        <v>0</v>
      </c>
      <c r="B391" s="1">
        <v>3961.7936437036601</v>
      </c>
    </row>
    <row r="392" spans="1:2" x14ac:dyDescent="0.2">
      <c r="A392" s="8">
        <v>0</v>
      </c>
      <c r="B392" s="1">
        <v>3961.7936437036601</v>
      </c>
    </row>
    <row r="393" spans="1:2" x14ac:dyDescent="0.2">
      <c r="A393" s="9">
        <v>0</v>
      </c>
      <c r="B393" s="1">
        <v>3961.7936437036601</v>
      </c>
    </row>
    <row r="394" spans="1:2" x14ac:dyDescent="0.2">
      <c r="A394" s="10">
        <v>0</v>
      </c>
      <c r="B394" s="1">
        <v>3961.7936437036601</v>
      </c>
    </row>
    <row r="395" spans="1:2" x14ac:dyDescent="0.2">
      <c r="A395" s="5">
        <v>10.515587389481899</v>
      </c>
      <c r="B395" s="1">
        <v>11750.192669563899</v>
      </c>
    </row>
    <row r="396" spans="1:2" x14ac:dyDescent="0.2">
      <c r="A396" s="6">
        <v>0</v>
      </c>
      <c r="B396" s="1">
        <v>11750.192669563899</v>
      </c>
    </row>
    <row r="397" spans="1:2" x14ac:dyDescent="0.2">
      <c r="A397" s="7">
        <v>0</v>
      </c>
      <c r="B397" s="1">
        <v>11750.192669563899</v>
      </c>
    </row>
    <row r="398" spans="1:2" x14ac:dyDescent="0.2">
      <c r="A398" s="8">
        <v>0</v>
      </c>
      <c r="B398" s="1">
        <v>11750.192669563899</v>
      </c>
    </row>
    <row r="399" spans="1:2" x14ac:dyDescent="0.2">
      <c r="A399" s="9">
        <v>0</v>
      </c>
      <c r="B399" s="1">
        <v>11750.192669563899</v>
      </c>
    </row>
    <row r="400" spans="1:2" x14ac:dyDescent="0.2">
      <c r="A400" s="10">
        <v>0</v>
      </c>
      <c r="B400" s="1">
        <v>11750.192669563899</v>
      </c>
    </row>
    <row r="401" spans="1:2" x14ac:dyDescent="0.2">
      <c r="A401" s="5">
        <v>10.907344513126899</v>
      </c>
      <c r="B401" s="1">
        <v>48246.032255460901</v>
      </c>
    </row>
    <row r="402" spans="1:2" x14ac:dyDescent="0.2">
      <c r="A402" s="6">
        <v>0</v>
      </c>
      <c r="B402" s="1">
        <v>48246.032255460901</v>
      </c>
    </row>
    <row r="403" spans="1:2" x14ac:dyDescent="0.2">
      <c r="A403" s="7">
        <v>0</v>
      </c>
      <c r="B403" s="1">
        <v>48246.032255460901</v>
      </c>
    </row>
    <row r="404" spans="1:2" x14ac:dyDescent="0.2">
      <c r="A404" s="8">
        <v>3.32775678021462</v>
      </c>
      <c r="B404" s="1">
        <v>48246.032255460901</v>
      </c>
    </row>
    <row r="405" spans="1:2" x14ac:dyDescent="0.2">
      <c r="A405" s="9">
        <v>0</v>
      </c>
      <c r="B405" s="1">
        <v>48246.032255460901</v>
      </c>
    </row>
    <row r="406" spans="1:2" x14ac:dyDescent="0.2">
      <c r="A406" s="10">
        <v>8.46173432809681</v>
      </c>
      <c r="B406" s="1">
        <v>48246.032255460901</v>
      </c>
    </row>
    <row r="407" spans="1:2" x14ac:dyDescent="0.2">
      <c r="A407" s="5">
        <v>11.0551073828067</v>
      </c>
      <c r="B407" s="1">
        <v>10950.163962214299</v>
      </c>
    </row>
    <row r="408" spans="1:2" x14ac:dyDescent="0.2">
      <c r="A408" s="6">
        <v>0</v>
      </c>
      <c r="B408" s="1">
        <v>10950.163962214299</v>
      </c>
    </row>
    <row r="409" spans="1:2" x14ac:dyDescent="0.2">
      <c r="A409" s="7">
        <v>0</v>
      </c>
      <c r="B409" s="1">
        <v>10950.163962214299</v>
      </c>
    </row>
    <row r="410" spans="1:2" x14ac:dyDescent="0.2">
      <c r="A410" s="8">
        <v>0</v>
      </c>
      <c r="B410" s="1">
        <v>10950.163962214299</v>
      </c>
    </row>
    <row r="411" spans="1:2" x14ac:dyDescent="0.2">
      <c r="A411" s="9">
        <v>0</v>
      </c>
      <c r="B411" s="1">
        <v>10950.163962214299</v>
      </c>
    </row>
    <row r="412" spans="1:2" x14ac:dyDescent="0.2">
      <c r="A412" s="10">
        <v>50.2387657929768</v>
      </c>
      <c r="B412" s="1">
        <v>10950.163962214299</v>
      </c>
    </row>
    <row r="413" spans="1:2" x14ac:dyDescent="0.2">
      <c r="A413" s="5">
        <v>11.081206830332</v>
      </c>
      <c r="B413" s="1">
        <v>24477.798634948798</v>
      </c>
    </row>
    <row r="414" spans="1:2" x14ac:dyDescent="0.2">
      <c r="A414" s="6">
        <v>0</v>
      </c>
      <c r="B414" s="1">
        <v>24477.798634948798</v>
      </c>
    </row>
    <row r="415" spans="1:2" x14ac:dyDescent="0.2">
      <c r="A415" s="7">
        <v>0</v>
      </c>
      <c r="B415" s="1">
        <v>24477.798634948798</v>
      </c>
    </row>
    <row r="416" spans="1:2" x14ac:dyDescent="0.2">
      <c r="A416" s="8">
        <v>0</v>
      </c>
      <c r="B416" s="1">
        <v>24477.798634948798</v>
      </c>
    </row>
    <row r="417" spans="1:2" x14ac:dyDescent="0.2">
      <c r="A417" s="9">
        <v>0</v>
      </c>
      <c r="B417" s="1">
        <v>24477.798634948798</v>
      </c>
    </row>
    <row r="418" spans="1:2" x14ac:dyDescent="0.2">
      <c r="A418" s="10">
        <v>0</v>
      </c>
      <c r="B418" s="1">
        <v>24477.798634948798</v>
      </c>
    </row>
    <row r="419" spans="1:2" x14ac:dyDescent="0.2">
      <c r="A419" s="5">
        <v>11.085443550976599</v>
      </c>
      <c r="B419" s="1">
        <v>22345.8156026252</v>
      </c>
    </row>
    <row r="420" spans="1:2" x14ac:dyDescent="0.2">
      <c r="A420" s="6">
        <v>0</v>
      </c>
      <c r="B420" s="1">
        <v>22345.8156026252</v>
      </c>
    </row>
    <row r="421" spans="1:2" x14ac:dyDescent="0.2">
      <c r="A421" s="7">
        <v>0</v>
      </c>
      <c r="B421" s="1">
        <v>22345.8156026252</v>
      </c>
    </row>
    <row r="422" spans="1:2" x14ac:dyDescent="0.2">
      <c r="A422" s="8">
        <v>0</v>
      </c>
      <c r="B422" s="1">
        <v>22345.8156026252</v>
      </c>
    </row>
    <row r="423" spans="1:2" x14ac:dyDescent="0.2">
      <c r="A423" s="9">
        <v>0</v>
      </c>
      <c r="B423" s="1">
        <v>22345.8156026252</v>
      </c>
    </row>
    <row r="424" spans="1:2" x14ac:dyDescent="0.2">
      <c r="A424" s="10">
        <v>0</v>
      </c>
      <c r="B424" s="1">
        <v>22345.8156026252</v>
      </c>
    </row>
    <row r="425" spans="1:2" x14ac:dyDescent="0.2">
      <c r="A425" s="5">
        <v>11.0926095849353</v>
      </c>
      <c r="B425" s="1">
        <v>44840.476300174203</v>
      </c>
    </row>
    <row r="426" spans="1:2" x14ac:dyDescent="0.2">
      <c r="A426" s="6">
        <v>0</v>
      </c>
      <c r="B426" s="1">
        <v>44840.476300174203</v>
      </c>
    </row>
    <row r="427" spans="1:2" x14ac:dyDescent="0.2">
      <c r="A427" s="7">
        <v>15.091152074848999</v>
      </c>
      <c r="B427" s="1">
        <v>44840.476300174203</v>
      </c>
    </row>
    <row r="428" spans="1:2" x14ac:dyDescent="0.2">
      <c r="A428" s="8">
        <v>0</v>
      </c>
      <c r="B428" s="1">
        <v>44840.476300174203</v>
      </c>
    </row>
    <row r="429" spans="1:2" x14ac:dyDescent="0.2">
      <c r="A429" s="9">
        <v>0</v>
      </c>
      <c r="B429" s="1">
        <v>44840.476300174203</v>
      </c>
    </row>
    <row r="430" spans="1:2" x14ac:dyDescent="0.2">
      <c r="A430" s="10">
        <v>16.646006424048199</v>
      </c>
      <c r="B430" s="1">
        <v>44840.476300174203</v>
      </c>
    </row>
    <row r="431" spans="1:2" x14ac:dyDescent="0.2">
      <c r="A431" s="5">
        <v>11.258649649941701</v>
      </c>
      <c r="B431" s="1">
        <v>10029.304302324501</v>
      </c>
    </row>
    <row r="432" spans="1:2" x14ac:dyDescent="0.2">
      <c r="A432" s="6">
        <v>0</v>
      </c>
      <c r="B432" s="1">
        <v>10029.304302324501</v>
      </c>
    </row>
    <row r="433" spans="1:2" x14ac:dyDescent="0.2">
      <c r="A433" s="7">
        <v>15.486321699679101</v>
      </c>
      <c r="B433" s="1">
        <v>10029.304302324501</v>
      </c>
    </row>
    <row r="434" spans="1:2" x14ac:dyDescent="0.2">
      <c r="A434" s="8">
        <v>0</v>
      </c>
      <c r="B434" s="1">
        <v>10029.304302324501</v>
      </c>
    </row>
    <row r="435" spans="1:2" x14ac:dyDescent="0.2">
      <c r="A435" s="9">
        <v>0</v>
      </c>
      <c r="B435" s="1">
        <v>10029.304302324501</v>
      </c>
    </row>
    <row r="436" spans="1:2" x14ac:dyDescent="0.2">
      <c r="A436" s="10">
        <v>34.428516879373198</v>
      </c>
      <c r="B436" s="1">
        <v>10029.304302324501</v>
      </c>
    </row>
    <row r="437" spans="1:2" x14ac:dyDescent="0.2">
      <c r="A437" s="5">
        <v>11.3112615530578</v>
      </c>
      <c r="B437" s="1">
        <v>3312.8306713944698</v>
      </c>
    </row>
    <row r="438" spans="1:2" x14ac:dyDescent="0.2">
      <c r="A438" s="6">
        <v>0</v>
      </c>
      <c r="B438" s="1">
        <v>3312.8306713944698</v>
      </c>
    </row>
    <row r="439" spans="1:2" x14ac:dyDescent="0.2">
      <c r="A439" s="7">
        <v>0</v>
      </c>
      <c r="B439" s="1">
        <v>3312.8306713944698</v>
      </c>
    </row>
    <row r="440" spans="1:2" x14ac:dyDescent="0.2">
      <c r="A440" s="8">
        <v>0</v>
      </c>
      <c r="B440" s="1">
        <v>3312.8306713944698</v>
      </c>
    </row>
    <row r="441" spans="1:2" x14ac:dyDescent="0.2">
      <c r="A441" s="9">
        <v>0</v>
      </c>
      <c r="B441" s="1">
        <v>3312.8306713944698</v>
      </c>
    </row>
    <row r="442" spans="1:2" x14ac:dyDescent="0.2">
      <c r="A442" s="10">
        <v>0</v>
      </c>
      <c r="B442" s="1">
        <v>3312.8306713944698</v>
      </c>
    </row>
    <row r="443" spans="1:2" x14ac:dyDescent="0.2">
      <c r="A443" s="5">
        <v>11.3893322637628</v>
      </c>
      <c r="B443" s="1">
        <v>3455.2246935125299</v>
      </c>
    </row>
    <row r="444" spans="1:2" x14ac:dyDescent="0.2">
      <c r="A444" s="6">
        <v>0</v>
      </c>
      <c r="B444" s="1">
        <v>3455.2246935125299</v>
      </c>
    </row>
    <row r="445" spans="1:2" x14ac:dyDescent="0.2">
      <c r="A445" s="7">
        <v>72.380089412468607</v>
      </c>
      <c r="B445" s="1">
        <v>3455.2246935125299</v>
      </c>
    </row>
    <row r="446" spans="1:2" x14ac:dyDescent="0.2">
      <c r="A446" s="8">
        <v>0</v>
      </c>
      <c r="B446" s="1">
        <v>3455.2246935125299</v>
      </c>
    </row>
    <row r="447" spans="1:2" x14ac:dyDescent="0.2">
      <c r="A447" s="9">
        <v>0</v>
      </c>
      <c r="B447" s="1">
        <v>3455.2246935125299</v>
      </c>
    </row>
    <row r="448" spans="1:2" x14ac:dyDescent="0.2">
      <c r="A448" s="10">
        <v>0</v>
      </c>
      <c r="B448" s="1">
        <v>3455.2246935125299</v>
      </c>
    </row>
    <row r="449" spans="1:2" x14ac:dyDescent="0.2">
      <c r="A449" s="5">
        <v>11.4936218224409</v>
      </c>
      <c r="B449" s="1">
        <v>68271.614208026207</v>
      </c>
    </row>
    <row r="450" spans="1:2" x14ac:dyDescent="0.2">
      <c r="A450" s="6">
        <v>0</v>
      </c>
      <c r="B450" s="1">
        <v>68271.614208026207</v>
      </c>
    </row>
    <row r="451" spans="1:2" x14ac:dyDescent="0.2">
      <c r="A451" s="7">
        <v>0</v>
      </c>
      <c r="B451" s="1">
        <v>68271.614208026207</v>
      </c>
    </row>
    <row r="452" spans="1:2" x14ac:dyDescent="0.2">
      <c r="A452" s="8">
        <v>2.3945328772433299</v>
      </c>
      <c r="B452" s="1">
        <v>68271.614208026207</v>
      </c>
    </row>
    <row r="453" spans="1:2" x14ac:dyDescent="0.2">
      <c r="A453" s="9">
        <v>0</v>
      </c>
      <c r="B453" s="1">
        <v>68271.614208026207</v>
      </c>
    </row>
    <row r="454" spans="1:2" x14ac:dyDescent="0.2">
      <c r="A454" s="10">
        <v>4.8856941707263504</v>
      </c>
      <c r="B454" s="1">
        <v>68271.614208026207</v>
      </c>
    </row>
    <row r="455" spans="1:2" x14ac:dyDescent="0.2">
      <c r="A455" s="5">
        <v>11.5226043389694</v>
      </c>
      <c r="B455" s="1">
        <v>3279.0824110655499</v>
      </c>
    </row>
    <row r="456" spans="1:2" x14ac:dyDescent="0.2">
      <c r="A456" s="6">
        <v>0</v>
      </c>
      <c r="B456" s="1">
        <v>3279.0824110655499</v>
      </c>
    </row>
    <row r="457" spans="1:2" x14ac:dyDescent="0.2">
      <c r="A457" s="7">
        <v>0</v>
      </c>
      <c r="B457" s="1">
        <v>3279.0824110655499</v>
      </c>
    </row>
    <row r="458" spans="1:2" x14ac:dyDescent="0.2">
      <c r="A458" s="8">
        <v>0</v>
      </c>
      <c r="B458" s="1">
        <v>3279.0824110655499</v>
      </c>
    </row>
    <row r="459" spans="1:2" x14ac:dyDescent="0.2">
      <c r="A459" s="9">
        <v>50.658890460749397</v>
      </c>
      <c r="B459" s="1">
        <v>3279.0824110655499</v>
      </c>
    </row>
    <row r="460" spans="1:2" x14ac:dyDescent="0.2">
      <c r="A460" s="10">
        <v>0</v>
      </c>
      <c r="B460" s="1">
        <v>3279.0824110655499</v>
      </c>
    </row>
    <row r="461" spans="1:2" x14ac:dyDescent="0.2">
      <c r="A461" s="5">
        <v>11.595503261470601</v>
      </c>
      <c r="B461" s="1">
        <v>33067.8442294669</v>
      </c>
    </row>
    <row r="462" spans="1:2" x14ac:dyDescent="0.2">
      <c r="A462" s="6">
        <v>0</v>
      </c>
      <c r="B462" s="1">
        <v>33067.8442294669</v>
      </c>
    </row>
    <row r="463" spans="1:2" x14ac:dyDescent="0.2">
      <c r="A463" s="7">
        <v>0</v>
      </c>
      <c r="B463" s="1">
        <v>33067.8442294669</v>
      </c>
    </row>
    <row r="464" spans="1:2" x14ac:dyDescent="0.2">
      <c r="A464" s="8">
        <v>0</v>
      </c>
      <c r="B464" s="1">
        <v>33067.8442294669</v>
      </c>
    </row>
    <row r="465" spans="1:2" x14ac:dyDescent="0.2">
      <c r="A465" s="9">
        <v>0</v>
      </c>
      <c r="B465" s="1">
        <v>33067.8442294669</v>
      </c>
    </row>
    <row r="466" spans="1:2" x14ac:dyDescent="0.2">
      <c r="A466" s="10">
        <v>0</v>
      </c>
      <c r="B466" s="1">
        <v>33067.8442294669</v>
      </c>
    </row>
    <row r="467" spans="1:2" x14ac:dyDescent="0.2">
      <c r="A467" s="5">
        <v>11.61355325924</v>
      </c>
      <c r="B467" s="1">
        <v>3226.4876926540901</v>
      </c>
    </row>
    <row r="468" spans="1:2" x14ac:dyDescent="0.2">
      <c r="A468" s="6">
        <v>0</v>
      </c>
      <c r="B468" s="1">
        <v>3226.4876926540901</v>
      </c>
    </row>
    <row r="469" spans="1:2" x14ac:dyDescent="0.2">
      <c r="A469" s="7">
        <v>0</v>
      </c>
      <c r="B469" s="1">
        <v>3226.4876926540901</v>
      </c>
    </row>
    <row r="470" spans="1:2" x14ac:dyDescent="0.2">
      <c r="A470" s="8">
        <v>0</v>
      </c>
      <c r="B470" s="1">
        <v>3226.4876926540901</v>
      </c>
    </row>
    <row r="471" spans="1:2" x14ac:dyDescent="0.2">
      <c r="A471" s="9">
        <v>0</v>
      </c>
      <c r="B471" s="1">
        <v>3226.4876926540901</v>
      </c>
    </row>
    <row r="472" spans="1:2" x14ac:dyDescent="0.2">
      <c r="A472" s="10">
        <v>0</v>
      </c>
      <c r="B472" s="1">
        <v>3226.4876926540901</v>
      </c>
    </row>
    <row r="473" spans="1:2" x14ac:dyDescent="0.2">
      <c r="A473" s="5">
        <v>11.647972364871499</v>
      </c>
      <c r="B473" s="1">
        <v>16749.4283267377</v>
      </c>
    </row>
    <row r="474" spans="1:2" x14ac:dyDescent="0.2">
      <c r="A474" s="6">
        <v>0</v>
      </c>
      <c r="B474" s="1">
        <v>16749.4283267377</v>
      </c>
    </row>
    <row r="475" spans="1:2" x14ac:dyDescent="0.2">
      <c r="A475" s="7">
        <v>10.783607552535999</v>
      </c>
      <c r="B475" s="1">
        <v>16749.4283267377</v>
      </c>
    </row>
    <row r="476" spans="1:2" x14ac:dyDescent="0.2">
      <c r="A476" s="8">
        <v>0</v>
      </c>
      <c r="B476" s="1">
        <v>16749.4283267377</v>
      </c>
    </row>
    <row r="477" spans="1:2" x14ac:dyDescent="0.2">
      <c r="A477" s="9">
        <v>0</v>
      </c>
      <c r="B477" s="1">
        <v>16749.4283267377</v>
      </c>
    </row>
    <row r="478" spans="1:2" x14ac:dyDescent="0.2">
      <c r="A478" s="10">
        <v>0</v>
      </c>
      <c r="B478" s="1">
        <v>16749.4283267377</v>
      </c>
    </row>
    <row r="479" spans="1:2" x14ac:dyDescent="0.2">
      <c r="A479" s="5">
        <v>11.8309010477447</v>
      </c>
      <c r="B479" s="1">
        <v>20433.146362257601</v>
      </c>
    </row>
    <row r="480" spans="1:2" x14ac:dyDescent="0.2">
      <c r="A480" s="6">
        <v>0</v>
      </c>
      <c r="B480" s="1">
        <v>20433.146362257601</v>
      </c>
    </row>
    <row r="481" spans="1:2" x14ac:dyDescent="0.2">
      <c r="A481" s="7">
        <v>7.2279504900823701</v>
      </c>
      <c r="B481" s="1">
        <v>20433.146362257601</v>
      </c>
    </row>
    <row r="482" spans="1:2" x14ac:dyDescent="0.2">
      <c r="A482" s="8">
        <v>0</v>
      </c>
      <c r="B482" s="1">
        <v>20433.146362257601</v>
      </c>
    </row>
    <row r="483" spans="1:2" x14ac:dyDescent="0.2">
      <c r="A483" s="9">
        <v>0</v>
      </c>
      <c r="B483" s="1">
        <v>20433.146362257601</v>
      </c>
    </row>
    <row r="484" spans="1:2" x14ac:dyDescent="0.2">
      <c r="A484" s="10">
        <v>0</v>
      </c>
      <c r="B484" s="1">
        <v>20433.146362257601</v>
      </c>
    </row>
    <row r="485" spans="1:2" x14ac:dyDescent="0.2">
      <c r="A485" s="5">
        <v>11.9169703318694</v>
      </c>
      <c r="B485" s="1">
        <v>3357.9286048259601</v>
      </c>
    </row>
    <row r="486" spans="1:2" x14ac:dyDescent="0.2">
      <c r="A486" s="6">
        <v>0</v>
      </c>
      <c r="B486" s="1">
        <v>3357.9286048259601</v>
      </c>
    </row>
    <row r="487" spans="1:2" x14ac:dyDescent="0.2">
      <c r="A487" s="7">
        <v>0</v>
      </c>
      <c r="B487" s="1">
        <v>3357.9286048259601</v>
      </c>
    </row>
    <row r="488" spans="1:2" x14ac:dyDescent="0.2">
      <c r="A488" s="8">
        <v>0</v>
      </c>
      <c r="B488" s="1">
        <v>3357.9286048259601</v>
      </c>
    </row>
    <row r="489" spans="1:2" x14ac:dyDescent="0.2">
      <c r="A489" s="9">
        <v>0</v>
      </c>
      <c r="B489" s="1">
        <v>3357.9286048259601</v>
      </c>
    </row>
    <row r="490" spans="1:2" x14ac:dyDescent="0.2">
      <c r="A490" s="10">
        <v>92.644271815042501</v>
      </c>
      <c r="B490" s="1">
        <v>3357.9286048259601</v>
      </c>
    </row>
    <row r="491" spans="1:2" x14ac:dyDescent="0.2">
      <c r="A491" s="5">
        <v>11.997974349847601</v>
      </c>
      <c r="B491" s="1">
        <v>18591.464643863499</v>
      </c>
    </row>
    <row r="492" spans="1:2" x14ac:dyDescent="0.2">
      <c r="A492" s="6">
        <v>0</v>
      </c>
      <c r="B492" s="1">
        <v>18591.464643863499</v>
      </c>
    </row>
    <row r="493" spans="1:2" x14ac:dyDescent="0.2">
      <c r="A493" s="7">
        <v>8.5446836559020891</v>
      </c>
      <c r="B493" s="1">
        <v>18591.464643863499</v>
      </c>
    </row>
    <row r="494" spans="1:2" x14ac:dyDescent="0.2">
      <c r="A494" s="8">
        <v>0</v>
      </c>
      <c r="B494" s="1">
        <v>18591.464643863499</v>
      </c>
    </row>
    <row r="495" spans="1:2" x14ac:dyDescent="0.2">
      <c r="A495" s="9">
        <v>0</v>
      </c>
      <c r="B495" s="1">
        <v>18591.464643863499</v>
      </c>
    </row>
    <row r="496" spans="1:2" x14ac:dyDescent="0.2">
      <c r="A496" s="10">
        <v>0</v>
      </c>
      <c r="B496" s="1">
        <v>18591.464643863499</v>
      </c>
    </row>
    <row r="497" spans="1:2" x14ac:dyDescent="0.2">
      <c r="A497" s="5">
        <v>12.0205445588267</v>
      </c>
      <c r="B497" s="1">
        <v>3313.8413100605198</v>
      </c>
    </row>
    <row r="498" spans="1:2" x14ac:dyDescent="0.2">
      <c r="A498" s="6">
        <v>0</v>
      </c>
      <c r="B498" s="1">
        <v>3313.8413100605198</v>
      </c>
    </row>
    <row r="499" spans="1:2" x14ac:dyDescent="0.2">
      <c r="A499" s="7">
        <v>0</v>
      </c>
      <c r="B499" s="1">
        <v>3313.8413100605198</v>
      </c>
    </row>
    <row r="500" spans="1:2" x14ac:dyDescent="0.2">
      <c r="A500" s="8">
        <v>0</v>
      </c>
      <c r="B500" s="1">
        <v>3313.8413100605198</v>
      </c>
    </row>
    <row r="501" spans="1:2" x14ac:dyDescent="0.2">
      <c r="A501" s="9">
        <v>0</v>
      </c>
      <c r="B501" s="1">
        <v>3313.8413100605198</v>
      </c>
    </row>
    <row r="502" spans="1:2" x14ac:dyDescent="0.2">
      <c r="A502" s="10">
        <v>0</v>
      </c>
      <c r="B502" s="1">
        <v>3313.8413100605198</v>
      </c>
    </row>
    <row r="503" spans="1:2" x14ac:dyDescent="0.2">
      <c r="A503" s="5">
        <v>12.028687806204299</v>
      </c>
      <c r="B503" s="1">
        <v>5971.8640763763897</v>
      </c>
    </row>
    <row r="504" spans="1:2" x14ac:dyDescent="0.2">
      <c r="A504" s="6">
        <v>0</v>
      </c>
      <c r="B504" s="1">
        <v>5971.8640763763897</v>
      </c>
    </row>
    <row r="505" spans="1:2" x14ac:dyDescent="0.2">
      <c r="A505" s="7">
        <v>0</v>
      </c>
      <c r="B505" s="1">
        <v>5971.8640763763897</v>
      </c>
    </row>
    <row r="506" spans="1:2" x14ac:dyDescent="0.2">
      <c r="A506" s="8">
        <v>0</v>
      </c>
      <c r="B506" s="1">
        <v>5971.8640763763897</v>
      </c>
    </row>
    <row r="507" spans="1:2" x14ac:dyDescent="0.2">
      <c r="A507" s="9">
        <v>0</v>
      </c>
      <c r="B507" s="1">
        <v>5971.8640763763897</v>
      </c>
    </row>
    <row r="508" spans="1:2" x14ac:dyDescent="0.2">
      <c r="A508" s="10">
        <v>0</v>
      </c>
      <c r="B508" s="1">
        <v>5971.8640763763897</v>
      </c>
    </row>
    <row r="509" spans="1:2" x14ac:dyDescent="0.2">
      <c r="A509" s="5">
        <v>12.214722279928299</v>
      </c>
      <c r="B509" s="1">
        <v>3107.55269547124</v>
      </c>
    </row>
    <row r="510" spans="1:2" x14ac:dyDescent="0.2">
      <c r="A510" s="6">
        <v>0</v>
      </c>
      <c r="B510" s="1">
        <v>3107.55269547124</v>
      </c>
    </row>
    <row r="511" spans="1:2" x14ac:dyDescent="0.2">
      <c r="A511" s="7">
        <v>0</v>
      </c>
      <c r="B511" s="1">
        <v>3107.55269547124</v>
      </c>
    </row>
    <row r="512" spans="1:2" x14ac:dyDescent="0.2">
      <c r="A512" s="8">
        <v>0</v>
      </c>
      <c r="B512" s="1">
        <v>3107.55269547124</v>
      </c>
    </row>
    <row r="513" spans="1:2" x14ac:dyDescent="0.2">
      <c r="A513" s="9">
        <v>0</v>
      </c>
      <c r="B513" s="1">
        <v>3107.55269547124</v>
      </c>
    </row>
    <row r="514" spans="1:2" x14ac:dyDescent="0.2">
      <c r="A514" s="10">
        <v>0</v>
      </c>
      <c r="B514" s="1">
        <v>3107.55269547124</v>
      </c>
    </row>
    <row r="515" spans="1:2" x14ac:dyDescent="0.2">
      <c r="A515" s="5">
        <v>12.2391195933061</v>
      </c>
      <c r="B515" s="1">
        <v>12439.612215523201</v>
      </c>
    </row>
    <row r="516" spans="1:2" x14ac:dyDescent="0.2">
      <c r="A516" s="6">
        <v>0</v>
      </c>
      <c r="B516" s="1">
        <v>12439.612215523201</v>
      </c>
    </row>
    <row r="517" spans="1:2" x14ac:dyDescent="0.2">
      <c r="A517" s="7">
        <v>0</v>
      </c>
      <c r="B517" s="1">
        <v>12439.612215523201</v>
      </c>
    </row>
    <row r="518" spans="1:2" x14ac:dyDescent="0.2">
      <c r="A518" s="8">
        <v>0</v>
      </c>
      <c r="B518" s="1">
        <v>12439.612215523201</v>
      </c>
    </row>
    <row r="519" spans="1:2" x14ac:dyDescent="0.2">
      <c r="A519" s="9">
        <v>0</v>
      </c>
      <c r="B519" s="1">
        <v>12439.612215523201</v>
      </c>
    </row>
    <row r="520" spans="1:2" x14ac:dyDescent="0.2">
      <c r="A520" s="10">
        <v>0</v>
      </c>
      <c r="B520" s="1">
        <v>12439.612215523201</v>
      </c>
    </row>
    <row r="521" spans="1:2" x14ac:dyDescent="0.2">
      <c r="A521" s="5">
        <v>12.2769342647779</v>
      </c>
      <c r="B521" s="1">
        <v>11308.8096295779</v>
      </c>
    </row>
    <row r="522" spans="1:2" x14ac:dyDescent="0.2">
      <c r="A522" s="6">
        <v>0</v>
      </c>
      <c r="B522" s="1">
        <v>11308.8096295779</v>
      </c>
    </row>
    <row r="523" spans="1:2" x14ac:dyDescent="0.2">
      <c r="A523" s="7">
        <v>0</v>
      </c>
      <c r="B523" s="1">
        <v>11308.8096295779</v>
      </c>
    </row>
    <row r="524" spans="1:2" x14ac:dyDescent="0.2">
      <c r="A524" s="8">
        <v>0</v>
      </c>
      <c r="B524" s="1">
        <v>11308.8096295779</v>
      </c>
    </row>
    <row r="525" spans="1:2" x14ac:dyDescent="0.2">
      <c r="A525" s="9">
        <v>0</v>
      </c>
      <c r="B525" s="1">
        <v>11308.8096295779</v>
      </c>
    </row>
    <row r="526" spans="1:2" x14ac:dyDescent="0.2">
      <c r="A526" s="10">
        <v>11.851337345189901</v>
      </c>
      <c r="B526" s="1">
        <v>11308.8096295779</v>
      </c>
    </row>
    <row r="527" spans="1:2" x14ac:dyDescent="0.2">
      <c r="A527" s="5">
        <v>12.2801526246175</v>
      </c>
      <c r="B527" s="1">
        <v>15813.299419250499</v>
      </c>
    </row>
    <row r="528" spans="1:2" x14ac:dyDescent="0.2">
      <c r="A528" s="6">
        <v>0</v>
      </c>
      <c r="B528" s="1">
        <v>15813.299419250499</v>
      </c>
    </row>
    <row r="529" spans="1:2" x14ac:dyDescent="0.2">
      <c r="A529" s="7">
        <v>0</v>
      </c>
      <c r="B529" s="1">
        <v>15813.299419250499</v>
      </c>
    </row>
    <row r="530" spans="1:2" x14ac:dyDescent="0.2">
      <c r="A530" s="8">
        <v>0</v>
      </c>
      <c r="B530" s="1">
        <v>15813.299419250499</v>
      </c>
    </row>
    <row r="531" spans="1:2" x14ac:dyDescent="0.2">
      <c r="A531" s="9">
        <v>0</v>
      </c>
      <c r="B531" s="1">
        <v>15813.299419250499</v>
      </c>
    </row>
    <row r="532" spans="1:2" x14ac:dyDescent="0.2">
      <c r="A532" s="10">
        <v>0</v>
      </c>
      <c r="B532" s="1">
        <v>15813.299419250499</v>
      </c>
    </row>
    <row r="533" spans="1:2" x14ac:dyDescent="0.2">
      <c r="A533" s="5">
        <v>12.517032853706199</v>
      </c>
      <c r="B533" s="1">
        <v>2980.5074553609302</v>
      </c>
    </row>
    <row r="534" spans="1:2" x14ac:dyDescent="0.2">
      <c r="A534" s="6">
        <v>0</v>
      </c>
      <c r="B534" s="1">
        <v>2980.5074553609302</v>
      </c>
    </row>
    <row r="535" spans="1:2" x14ac:dyDescent="0.2">
      <c r="A535" s="7">
        <v>53.408855997896097</v>
      </c>
      <c r="B535" s="1">
        <v>2980.5074553609302</v>
      </c>
    </row>
    <row r="536" spans="1:2" x14ac:dyDescent="0.2">
      <c r="A536" s="8">
        <v>0</v>
      </c>
      <c r="B536" s="1">
        <v>2980.5074553609302</v>
      </c>
    </row>
    <row r="537" spans="1:2" x14ac:dyDescent="0.2">
      <c r="A537" s="9">
        <v>0</v>
      </c>
      <c r="B537" s="1">
        <v>2980.5074553609302</v>
      </c>
    </row>
    <row r="538" spans="1:2" x14ac:dyDescent="0.2">
      <c r="A538" s="10">
        <v>0</v>
      </c>
      <c r="B538" s="1">
        <v>2980.5074553609302</v>
      </c>
    </row>
    <row r="539" spans="1:2" x14ac:dyDescent="0.2">
      <c r="A539" s="5">
        <v>12.5179265956246</v>
      </c>
      <c r="B539" s="1">
        <v>6067.8974263711898</v>
      </c>
    </row>
    <row r="540" spans="1:2" x14ac:dyDescent="0.2">
      <c r="A540" s="6">
        <v>0</v>
      </c>
      <c r="B540" s="1">
        <v>6067.8974263711898</v>
      </c>
    </row>
    <row r="541" spans="1:2" x14ac:dyDescent="0.2">
      <c r="A541" s="7">
        <v>31.513651426902701</v>
      </c>
      <c r="B541" s="1">
        <v>6067.8974263711898</v>
      </c>
    </row>
    <row r="542" spans="1:2" x14ac:dyDescent="0.2">
      <c r="A542" s="8">
        <v>0</v>
      </c>
      <c r="B542" s="1">
        <v>6067.8974263711898</v>
      </c>
    </row>
    <row r="543" spans="1:2" x14ac:dyDescent="0.2">
      <c r="A543" s="9">
        <v>0</v>
      </c>
      <c r="B543" s="1">
        <v>6067.8974263711898</v>
      </c>
    </row>
    <row r="544" spans="1:2" x14ac:dyDescent="0.2">
      <c r="A544" s="10">
        <v>40.247377115449403</v>
      </c>
      <c r="B544" s="1">
        <v>6067.8974263711898</v>
      </c>
    </row>
    <row r="545" spans="1:2" x14ac:dyDescent="0.2">
      <c r="A545" s="5">
        <v>12.736206939437499</v>
      </c>
      <c r="B545" s="1">
        <v>27081.316466054599</v>
      </c>
    </row>
    <row r="546" spans="1:2" x14ac:dyDescent="0.2">
      <c r="A546" s="6">
        <v>0</v>
      </c>
      <c r="B546" s="1">
        <v>27081.316466054599</v>
      </c>
    </row>
    <row r="547" spans="1:2" x14ac:dyDescent="0.2">
      <c r="A547" s="7">
        <v>5.8253579908209199</v>
      </c>
      <c r="B547" s="1">
        <v>27081.316466054599</v>
      </c>
    </row>
    <row r="548" spans="1:2" x14ac:dyDescent="0.2">
      <c r="A548" s="8">
        <v>0</v>
      </c>
      <c r="B548" s="1">
        <v>27081.316466054599</v>
      </c>
    </row>
    <row r="549" spans="1:2" x14ac:dyDescent="0.2">
      <c r="A549" s="9">
        <v>0</v>
      </c>
      <c r="B549" s="1">
        <v>27081.316466054599</v>
      </c>
    </row>
    <row r="550" spans="1:2" x14ac:dyDescent="0.2">
      <c r="A550" s="10">
        <v>13.4347666813571</v>
      </c>
      <c r="B550" s="1">
        <v>27081.316466054599</v>
      </c>
    </row>
    <row r="551" spans="1:2" x14ac:dyDescent="0.2">
      <c r="A551" s="5">
        <v>12.8095798806118</v>
      </c>
      <c r="B551" s="1">
        <v>21723.717056249799</v>
      </c>
    </row>
    <row r="552" spans="1:2" x14ac:dyDescent="0.2">
      <c r="A552" s="6">
        <v>0</v>
      </c>
      <c r="B552" s="1">
        <v>21723.717056249799</v>
      </c>
    </row>
    <row r="553" spans="1:2" x14ac:dyDescent="0.2">
      <c r="A553" s="7">
        <v>6.7759145086846004</v>
      </c>
      <c r="B553" s="1">
        <v>21723.717056249799</v>
      </c>
    </row>
    <row r="554" spans="1:2" x14ac:dyDescent="0.2">
      <c r="A554" s="8">
        <v>0</v>
      </c>
      <c r="B554" s="1">
        <v>21723.717056249799</v>
      </c>
    </row>
    <row r="555" spans="1:2" x14ac:dyDescent="0.2">
      <c r="A555" s="9">
        <v>0</v>
      </c>
      <c r="B555" s="1">
        <v>21723.717056249799</v>
      </c>
    </row>
    <row r="556" spans="1:2" x14ac:dyDescent="0.2">
      <c r="A556" s="10">
        <v>6.61600822138828</v>
      </c>
      <c r="B556" s="1">
        <v>21723.717056249799</v>
      </c>
    </row>
    <row r="557" spans="1:2" x14ac:dyDescent="0.2">
      <c r="A557" s="5">
        <v>13.0064134583524</v>
      </c>
      <c r="B557" s="1">
        <v>14873.620673392499</v>
      </c>
    </row>
    <row r="558" spans="1:2" x14ac:dyDescent="0.2">
      <c r="A558" s="6">
        <v>0</v>
      </c>
      <c r="B558" s="1">
        <v>14873.620673392499</v>
      </c>
    </row>
    <row r="559" spans="1:2" x14ac:dyDescent="0.2">
      <c r="A559" s="7">
        <v>0</v>
      </c>
      <c r="B559" s="1">
        <v>14873.620673392499</v>
      </c>
    </row>
    <row r="560" spans="1:2" x14ac:dyDescent="0.2">
      <c r="A560" s="8">
        <v>0</v>
      </c>
      <c r="B560" s="1">
        <v>14873.620673392499</v>
      </c>
    </row>
    <row r="561" spans="1:2" x14ac:dyDescent="0.2">
      <c r="A561" s="9">
        <v>0</v>
      </c>
      <c r="B561" s="1">
        <v>14873.620673392499</v>
      </c>
    </row>
    <row r="562" spans="1:2" x14ac:dyDescent="0.2">
      <c r="A562" s="10">
        <v>0</v>
      </c>
      <c r="B562" s="1">
        <v>14873.620673392499</v>
      </c>
    </row>
    <row r="563" spans="1:2" x14ac:dyDescent="0.2">
      <c r="A563" s="5">
        <v>13.0651989469209</v>
      </c>
      <c r="B563" s="1">
        <v>19562.0772123346</v>
      </c>
    </row>
    <row r="564" spans="1:2" x14ac:dyDescent="0.2">
      <c r="A564" s="6">
        <v>0</v>
      </c>
      <c r="B564" s="1">
        <v>19562.0772123346</v>
      </c>
    </row>
    <row r="565" spans="1:2" x14ac:dyDescent="0.2">
      <c r="A565" s="7">
        <v>0</v>
      </c>
      <c r="B565" s="1">
        <v>19562.0772123346</v>
      </c>
    </row>
    <row r="566" spans="1:2" x14ac:dyDescent="0.2">
      <c r="A566" s="8">
        <v>0</v>
      </c>
      <c r="B566" s="1">
        <v>19562.0772123346</v>
      </c>
    </row>
    <row r="567" spans="1:2" x14ac:dyDescent="0.2">
      <c r="A567" s="9">
        <v>0</v>
      </c>
      <c r="B567" s="1">
        <v>19562.0772123346</v>
      </c>
    </row>
    <row r="568" spans="1:2" x14ac:dyDescent="0.2">
      <c r="A568" s="10">
        <v>0</v>
      </c>
      <c r="B568" s="1">
        <v>19562.0772123346</v>
      </c>
    </row>
    <row r="569" spans="1:2" x14ac:dyDescent="0.2">
      <c r="A569" s="5">
        <v>13.068991587757001</v>
      </c>
      <c r="B569" s="1">
        <v>5472.9342589267999</v>
      </c>
    </row>
    <row r="570" spans="1:2" x14ac:dyDescent="0.2">
      <c r="A570" s="6">
        <v>0</v>
      </c>
      <c r="B570" s="1">
        <v>5472.9342589267999</v>
      </c>
    </row>
    <row r="571" spans="1:2" x14ac:dyDescent="0.2">
      <c r="A571" s="7">
        <v>0</v>
      </c>
      <c r="B571" s="1">
        <v>5472.9342589267999</v>
      </c>
    </row>
    <row r="572" spans="1:2" x14ac:dyDescent="0.2">
      <c r="A572" s="8">
        <v>0</v>
      </c>
      <c r="B572" s="1">
        <v>5472.9342589267999</v>
      </c>
    </row>
    <row r="573" spans="1:2" x14ac:dyDescent="0.2">
      <c r="A573" s="9">
        <v>0</v>
      </c>
      <c r="B573" s="1">
        <v>5472.9342589267999</v>
      </c>
    </row>
    <row r="574" spans="1:2" x14ac:dyDescent="0.2">
      <c r="A574" s="10">
        <v>0</v>
      </c>
      <c r="B574" s="1">
        <v>5472.9342589267999</v>
      </c>
    </row>
    <row r="575" spans="1:2" x14ac:dyDescent="0.2">
      <c r="A575" s="5">
        <v>13.240814739984399</v>
      </c>
      <c r="B575" s="1">
        <v>4197.7819495882604</v>
      </c>
    </row>
    <row r="576" spans="1:2" x14ac:dyDescent="0.2">
      <c r="A576" s="6">
        <v>0</v>
      </c>
      <c r="B576" s="1">
        <v>4197.7819495882604</v>
      </c>
    </row>
    <row r="577" spans="1:2" x14ac:dyDescent="0.2">
      <c r="A577" s="7">
        <v>0</v>
      </c>
      <c r="B577" s="1">
        <v>4197.7819495882604</v>
      </c>
    </row>
    <row r="578" spans="1:2" x14ac:dyDescent="0.2">
      <c r="A578" s="8">
        <v>0</v>
      </c>
      <c r="B578" s="1">
        <v>4197.7819495882604</v>
      </c>
    </row>
    <row r="579" spans="1:2" x14ac:dyDescent="0.2">
      <c r="A579" s="9">
        <v>0</v>
      </c>
      <c r="B579" s="1">
        <v>4197.7819495882604</v>
      </c>
    </row>
    <row r="580" spans="1:2" x14ac:dyDescent="0.2">
      <c r="A580" s="10">
        <v>0</v>
      </c>
      <c r="B580" s="1">
        <v>4197.7819495882604</v>
      </c>
    </row>
    <row r="581" spans="1:2" x14ac:dyDescent="0.2">
      <c r="A581" s="5">
        <v>13.2416110116477</v>
      </c>
      <c r="B581" s="1">
        <v>9397.3076259868503</v>
      </c>
    </row>
    <row r="582" spans="1:2" x14ac:dyDescent="0.2">
      <c r="A582" s="6">
        <v>0</v>
      </c>
      <c r="B582" s="1">
        <v>9397.3076259868503</v>
      </c>
    </row>
    <row r="583" spans="1:2" x14ac:dyDescent="0.2">
      <c r="A583" s="7">
        <v>0</v>
      </c>
      <c r="B583" s="1">
        <v>9397.3076259868503</v>
      </c>
    </row>
    <row r="584" spans="1:2" x14ac:dyDescent="0.2">
      <c r="A584" s="8">
        <v>0</v>
      </c>
      <c r="B584" s="1">
        <v>9397.3076259868503</v>
      </c>
    </row>
    <row r="585" spans="1:2" x14ac:dyDescent="0.2">
      <c r="A585" s="9">
        <v>0</v>
      </c>
      <c r="B585" s="1">
        <v>9397.3076259868503</v>
      </c>
    </row>
    <row r="586" spans="1:2" x14ac:dyDescent="0.2">
      <c r="A586" s="10">
        <v>0</v>
      </c>
      <c r="B586" s="1">
        <v>9397.3076259868503</v>
      </c>
    </row>
    <row r="587" spans="1:2" x14ac:dyDescent="0.2">
      <c r="A587" s="5">
        <v>13.375843842869999</v>
      </c>
      <c r="B587" s="1">
        <v>36572.593048490999</v>
      </c>
    </row>
    <row r="588" spans="1:2" x14ac:dyDescent="0.2">
      <c r="A588" s="6">
        <v>0</v>
      </c>
      <c r="B588" s="1">
        <v>36572.593048490999</v>
      </c>
    </row>
    <row r="589" spans="1:2" x14ac:dyDescent="0.2">
      <c r="A589" s="7">
        <v>7.7507763972215198</v>
      </c>
      <c r="B589" s="1">
        <v>36572.593048490999</v>
      </c>
    </row>
    <row r="590" spans="1:2" x14ac:dyDescent="0.2">
      <c r="A590" s="8">
        <v>0</v>
      </c>
      <c r="B590" s="1">
        <v>36572.593048490999</v>
      </c>
    </row>
    <row r="591" spans="1:2" x14ac:dyDescent="0.2">
      <c r="A591" s="9">
        <v>0</v>
      </c>
      <c r="B591" s="1">
        <v>36572.593048490999</v>
      </c>
    </row>
    <row r="592" spans="1:2" x14ac:dyDescent="0.2">
      <c r="A592" s="10">
        <v>5.7065641077347804</v>
      </c>
      <c r="B592" s="1">
        <v>36572.593048490999</v>
      </c>
    </row>
    <row r="593" spans="1:2" x14ac:dyDescent="0.2">
      <c r="A593" s="5">
        <v>13.396355022294101</v>
      </c>
      <c r="B593" s="1">
        <v>8840.1204609762899</v>
      </c>
    </row>
    <row r="594" spans="1:2" x14ac:dyDescent="0.2">
      <c r="A594" s="6">
        <v>0</v>
      </c>
      <c r="B594" s="1">
        <v>8840.1204609762899</v>
      </c>
    </row>
    <row r="595" spans="1:2" x14ac:dyDescent="0.2">
      <c r="A595" s="7">
        <v>0</v>
      </c>
      <c r="B595" s="1">
        <v>8840.1204609762899</v>
      </c>
    </row>
    <row r="596" spans="1:2" x14ac:dyDescent="0.2">
      <c r="A596" s="8">
        <v>0</v>
      </c>
      <c r="B596" s="1">
        <v>8840.1204609762899</v>
      </c>
    </row>
    <row r="597" spans="1:2" x14ac:dyDescent="0.2">
      <c r="A597" s="9">
        <v>0</v>
      </c>
      <c r="B597" s="1">
        <v>8840.1204609762899</v>
      </c>
    </row>
    <row r="598" spans="1:2" x14ac:dyDescent="0.2">
      <c r="A598" s="10">
        <v>30.538557695829301</v>
      </c>
      <c r="B598" s="1">
        <v>8840.1204609762899</v>
      </c>
    </row>
    <row r="599" spans="1:2" x14ac:dyDescent="0.2">
      <c r="A599" s="5">
        <v>13.6062896318686</v>
      </c>
      <c r="B599" s="1">
        <v>26817.305504390501</v>
      </c>
    </row>
    <row r="600" spans="1:2" x14ac:dyDescent="0.2">
      <c r="A600" s="6">
        <v>0</v>
      </c>
      <c r="B600" s="1">
        <v>26817.305504390501</v>
      </c>
    </row>
    <row r="601" spans="1:2" x14ac:dyDescent="0.2">
      <c r="A601" s="7">
        <v>0</v>
      </c>
      <c r="B601" s="1">
        <v>26817.305504390501</v>
      </c>
    </row>
    <row r="602" spans="1:2" x14ac:dyDescent="0.2">
      <c r="A602" s="8">
        <v>0</v>
      </c>
      <c r="B602" s="1">
        <v>26817.305504390501</v>
      </c>
    </row>
    <row r="603" spans="1:2" x14ac:dyDescent="0.2">
      <c r="A603" s="9">
        <v>0</v>
      </c>
      <c r="B603" s="1">
        <v>26817.305504390501</v>
      </c>
    </row>
    <row r="604" spans="1:2" x14ac:dyDescent="0.2">
      <c r="A604" s="10">
        <v>7.2310408604593901</v>
      </c>
      <c r="B604" s="1">
        <v>26817.305504390501</v>
      </c>
    </row>
    <row r="605" spans="1:2" x14ac:dyDescent="0.2">
      <c r="A605" s="5">
        <v>13.6260371641776</v>
      </c>
      <c r="B605" s="1">
        <v>8712.8152342891008</v>
      </c>
    </row>
    <row r="606" spans="1:2" x14ac:dyDescent="0.2">
      <c r="A606" s="6">
        <v>0</v>
      </c>
      <c r="B606" s="1">
        <v>8712.8152342891008</v>
      </c>
    </row>
    <row r="607" spans="1:2" x14ac:dyDescent="0.2">
      <c r="A607" s="7">
        <v>0</v>
      </c>
      <c r="B607" s="1">
        <v>8712.8152342891008</v>
      </c>
    </row>
    <row r="608" spans="1:2" x14ac:dyDescent="0.2">
      <c r="A608" s="8">
        <v>0</v>
      </c>
      <c r="B608" s="1">
        <v>8712.8152342891008</v>
      </c>
    </row>
    <row r="609" spans="1:2" x14ac:dyDescent="0.2">
      <c r="A609" s="9">
        <v>0</v>
      </c>
      <c r="B609" s="1">
        <v>8712.8152342891008</v>
      </c>
    </row>
    <row r="610" spans="1:2" x14ac:dyDescent="0.2">
      <c r="A610" s="10">
        <v>0</v>
      </c>
      <c r="B610" s="1">
        <v>8712.8152342891008</v>
      </c>
    </row>
    <row r="611" spans="1:2" x14ac:dyDescent="0.2">
      <c r="A611" s="5">
        <v>13.7278819678322</v>
      </c>
      <c r="B611" s="1">
        <v>65656.658316504094</v>
      </c>
    </row>
    <row r="612" spans="1:2" x14ac:dyDescent="0.2">
      <c r="A612" s="6">
        <v>0</v>
      </c>
      <c r="B612" s="1">
        <v>65656.658316504094</v>
      </c>
    </row>
    <row r="613" spans="1:2" x14ac:dyDescent="0.2">
      <c r="A613" s="7">
        <v>6.9706085020622996</v>
      </c>
      <c r="B613" s="1">
        <v>65656.658316504094</v>
      </c>
    </row>
    <row r="614" spans="1:2" x14ac:dyDescent="0.2">
      <c r="A614" s="8">
        <v>3.1271475453375901</v>
      </c>
      <c r="B614" s="1">
        <v>65656.658316504094</v>
      </c>
    </row>
    <row r="615" spans="1:2" x14ac:dyDescent="0.2">
      <c r="A615" s="9">
        <v>0</v>
      </c>
      <c r="B615" s="1">
        <v>65656.658316504094</v>
      </c>
    </row>
    <row r="616" spans="1:2" x14ac:dyDescent="0.2">
      <c r="A616" s="10">
        <v>12.419190951055</v>
      </c>
      <c r="B616" s="1">
        <v>65656.658316504094</v>
      </c>
    </row>
    <row r="617" spans="1:2" x14ac:dyDescent="0.2">
      <c r="A617" s="5">
        <v>13.8338175444859</v>
      </c>
      <c r="B617" s="1">
        <v>21418.465075063599</v>
      </c>
    </row>
    <row r="618" spans="1:2" x14ac:dyDescent="0.2">
      <c r="A618" s="6">
        <v>0</v>
      </c>
      <c r="B618" s="1">
        <v>21418.465075063599</v>
      </c>
    </row>
    <row r="619" spans="1:2" x14ac:dyDescent="0.2">
      <c r="A619" s="7">
        <v>5.1962202292825701</v>
      </c>
      <c r="B619" s="1">
        <v>21418.465075063599</v>
      </c>
    </row>
    <row r="620" spans="1:2" x14ac:dyDescent="0.2">
      <c r="A620" s="8">
        <v>0</v>
      </c>
      <c r="B620" s="1">
        <v>21418.465075063599</v>
      </c>
    </row>
    <row r="621" spans="1:2" x14ac:dyDescent="0.2">
      <c r="A621" s="9">
        <v>0</v>
      </c>
      <c r="B621" s="1">
        <v>21418.465075063599</v>
      </c>
    </row>
    <row r="622" spans="1:2" x14ac:dyDescent="0.2">
      <c r="A622" s="10">
        <v>0</v>
      </c>
      <c r="B622" s="1">
        <v>21418.465075063599</v>
      </c>
    </row>
    <row r="623" spans="1:2" x14ac:dyDescent="0.2">
      <c r="A623" s="5">
        <v>13.888986201261</v>
      </c>
      <c r="B623" s="1">
        <v>2632.1645233807299</v>
      </c>
    </row>
    <row r="624" spans="1:2" x14ac:dyDescent="0.2">
      <c r="A624" s="6">
        <v>0</v>
      </c>
      <c r="B624" s="1">
        <v>2632.1645233807299</v>
      </c>
    </row>
    <row r="625" spans="1:2" x14ac:dyDescent="0.2">
      <c r="A625" s="7">
        <v>0</v>
      </c>
      <c r="B625" s="1">
        <v>2632.1645233807299</v>
      </c>
    </row>
    <row r="626" spans="1:2" x14ac:dyDescent="0.2">
      <c r="A626" s="8">
        <v>0</v>
      </c>
      <c r="B626" s="1">
        <v>2632.1645233807299</v>
      </c>
    </row>
    <row r="627" spans="1:2" x14ac:dyDescent="0.2">
      <c r="A627" s="9">
        <v>0</v>
      </c>
      <c r="B627" s="1">
        <v>2632.1645233807299</v>
      </c>
    </row>
    <row r="628" spans="1:2" x14ac:dyDescent="0.2">
      <c r="A628" s="10">
        <v>0</v>
      </c>
      <c r="B628" s="1">
        <v>2632.1645233807299</v>
      </c>
    </row>
    <row r="629" spans="1:2" x14ac:dyDescent="0.2">
      <c r="A629" s="5">
        <v>13.899532458796999</v>
      </c>
      <c r="B629" s="1">
        <v>15152.183201411401</v>
      </c>
    </row>
    <row r="630" spans="1:2" x14ac:dyDescent="0.2">
      <c r="A630" s="6">
        <v>0</v>
      </c>
      <c r="B630" s="1">
        <v>15152.183201411401</v>
      </c>
    </row>
    <row r="631" spans="1:2" x14ac:dyDescent="0.2">
      <c r="A631" s="7">
        <v>0</v>
      </c>
      <c r="B631" s="1">
        <v>15152.183201411401</v>
      </c>
    </row>
    <row r="632" spans="1:2" x14ac:dyDescent="0.2">
      <c r="A632" s="8">
        <v>0</v>
      </c>
      <c r="B632" s="1">
        <v>15152.183201411401</v>
      </c>
    </row>
    <row r="633" spans="1:2" x14ac:dyDescent="0.2">
      <c r="A633" s="9">
        <v>0</v>
      </c>
      <c r="B633" s="1">
        <v>15152.183201411401</v>
      </c>
    </row>
    <row r="634" spans="1:2" x14ac:dyDescent="0.2">
      <c r="A634" s="10">
        <v>0</v>
      </c>
      <c r="B634" s="1">
        <v>15152.183201411401</v>
      </c>
    </row>
    <row r="635" spans="1:2" x14ac:dyDescent="0.2">
      <c r="A635" s="5">
        <v>13.9187052891051</v>
      </c>
      <c r="B635" s="1">
        <v>5835.2984200479996</v>
      </c>
    </row>
    <row r="636" spans="1:2" x14ac:dyDescent="0.2">
      <c r="A636" s="6">
        <v>0</v>
      </c>
      <c r="B636" s="1">
        <v>5835.2984200479996</v>
      </c>
    </row>
    <row r="637" spans="1:2" x14ac:dyDescent="0.2">
      <c r="A637" s="7">
        <v>0</v>
      </c>
      <c r="B637" s="1">
        <v>5835.2984200479996</v>
      </c>
    </row>
    <row r="638" spans="1:2" x14ac:dyDescent="0.2">
      <c r="A638" s="8">
        <v>17.917456393069799</v>
      </c>
      <c r="B638" s="1">
        <v>5835.2984200479996</v>
      </c>
    </row>
    <row r="639" spans="1:2" x14ac:dyDescent="0.2">
      <c r="A639" s="9">
        <v>0</v>
      </c>
      <c r="B639" s="1">
        <v>5835.2984200479996</v>
      </c>
    </row>
    <row r="640" spans="1:2" x14ac:dyDescent="0.2">
      <c r="A640" s="10">
        <v>0</v>
      </c>
      <c r="B640" s="1">
        <v>5835.2984200479996</v>
      </c>
    </row>
    <row r="641" spans="1:2" x14ac:dyDescent="0.2">
      <c r="A641" s="5">
        <v>13.951795962191801</v>
      </c>
      <c r="B641" s="1">
        <v>56879.857818487901</v>
      </c>
    </row>
    <row r="642" spans="1:2" x14ac:dyDescent="0.2">
      <c r="A642" s="6">
        <v>0</v>
      </c>
      <c r="B642" s="1">
        <v>56879.857818487901</v>
      </c>
    </row>
    <row r="643" spans="1:2" x14ac:dyDescent="0.2">
      <c r="A643" s="7">
        <v>4.5675913784544404</v>
      </c>
      <c r="B643" s="1">
        <v>56879.857818487901</v>
      </c>
    </row>
    <row r="644" spans="1:2" x14ac:dyDescent="0.2">
      <c r="A644" s="8">
        <v>1.51921416145122</v>
      </c>
      <c r="B644" s="1">
        <v>56879.857818487901</v>
      </c>
    </row>
    <row r="645" spans="1:2" x14ac:dyDescent="0.2">
      <c r="A645" s="9">
        <v>0</v>
      </c>
      <c r="B645" s="1">
        <v>56879.857818487901</v>
      </c>
    </row>
    <row r="646" spans="1:2" x14ac:dyDescent="0.2">
      <c r="A646" s="10">
        <v>4.3043133783389802</v>
      </c>
      <c r="B646" s="1">
        <v>56879.857818487901</v>
      </c>
    </row>
    <row r="647" spans="1:2" x14ac:dyDescent="0.2">
      <c r="A647" s="5">
        <v>14.3465197918085</v>
      </c>
      <c r="B647" s="1">
        <v>5089.1716800508502</v>
      </c>
    </row>
    <row r="648" spans="1:2" x14ac:dyDescent="0.2">
      <c r="A648" s="6">
        <v>0</v>
      </c>
      <c r="B648" s="1">
        <v>5089.1716800508502</v>
      </c>
    </row>
    <row r="649" spans="1:2" x14ac:dyDescent="0.2">
      <c r="A649" s="7">
        <v>0</v>
      </c>
      <c r="B649" s="1">
        <v>5089.1716800508502</v>
      </c>
    </row>
    <row r="650" spans="1:2" x14ac:dyDescent="0.2">
      <c r="A650" s="8">
        <v>0</v>
      </c>
      <c r="B650" s="1">
        <v>5089.1716800508502</v>
      </c>
    </row>
    <row r="651" spans="1:2" x14ac:dyDescent="0.2">
      <c r="A651" s="9">
        <v>0</v>
      </c>
      <c r="B651" s="1">
        <v>5089.1716800508502</v>
      </c>
    </row>
    <row r="652" spans="1:2" x14ac:dyDescent="0.2">
      <c r="A652" s="10">
        <v>52.046930283262398</v>
      </c>
      <c r="B652" s="1">
        <v>5089.1716800508502</v>
      </c>
    </row>
    <row r="653" spans="1:2" x14ac:dyDescent="0.2">
      <c r="A653" s="5">
        <v>14.415623455330699</v>
      </c>
      <c r="B653" s="1">
        <v>32755.298627515702</v>
      </c>
    </row>
    <row r="654" spans="1:2" x14ac:dyDescent="0.2">
      <c r="A654" s="6">
        <v>0</v>
      </c>
      <c r="B654" s="1">
        <v>32755.298627515702</v>
      </c>
    </row>
    <row r="655" spans="1:2" x14ac:dyDescent="0.2">
      <c r="A655" s="7">
        <v>3.9633753295385299</v>
      </c>
      <c r="B655" s="1">
        <v>32755.298627515702</v>
      </c>
    </row>
    <row r="656" spans="1:2" x14ac:dyDescent="0.2">
      <c r="A656" s="8">
        <v>0</v>
      </c>
      <c r="B656" s="1">
        <v>32755.298627515702</v>
      </c>
    </row>
    <row r="657" spans="1:2" x14ac:dyDescent="0.2">
      <c r="A657" s="9">
        <v>0</v>
      </c>
      <c r="B657" s="1">
        <v>32755.298627515702</v>
      </c>
    </row>
    <row r="658" spans="1:2" x14ac:dyDescent="0.2">
      <c r="A658" s="10">
        <v>8.3634340998475096</v>
      </c>
      <c r="B658" s="1">
        <v>32755.298627515702</v>
      </c>
    </row>
    <row r="659" spans="1:2" x14ac:dyDescent="0.2">
      <c r="A659" s="5">
        <v>14.507313570740401</v>
      </c>
      <c r="B659" s="1">
        <v>10337.986267145599</v>
      </c>
    </row>
    <row r="660" spans="1:2" x14ac:dyDescent="0.2">
      <c r="A660" s="6">
        <v>0</v>
      </c>
      <c r="B660" s="1">
        <v>10337.986267145599</v>
      </c>
    </row>
    <row r="661" spans="1:2" x14ac:dyDescent="0.2">
      <c r="A661" s="7">
        <v>0</v>
      </c>
      <c r="B661" s="1">
        <v>10337.986267145599</v>
      </c>
    </row>
    <row r="662" spans="1:2" x14ac:dyDescent="0.2">
      <c r="A662" s="8">
        <v>16.0901519935042</v>
      </c>
      <c r="B662" s="1">
        <v>10337.986267145599</v>
      </c>
    </row>
    <row r="663" spans="1:2" x14ac:dyDescent="0.2">
      <c r="A663" s="9">
        <v>0</v>
      </c>
      <c r="B663" s="1">
        <v>10337.986267145599</v>
      </c>
    </row>
    <row r="664" spans="1:2" x14ac:dyDescent="0.2">
      <c r="A664" s="10">
        <v>17.6971847314996</v>
      </c>
      <c r="B664" s="1">
        <v>10337.986267145599</v>
      </c>
    </row>
    <row r="665" spans="1:2" x14ac:dyDescent="0.2">
      <c r="A665" s="5">
        <v>14.613057494123501</v>
      </c>
      <c r="B665" s="1">
        <v>5412.1888811388299</v>
      </c>
    </row>
    <row r="666" spans="1:2" x14ac:dyDescent="0.2">
      <c r="A666" s="6">
        <v>0</v>
      </c>
      <c r="B666" s="1">
        <v>5412.1888811388299</v>
      </c>
    </row>
    <row r="667" spans="1:2" x14ac:dyDescent="0.2">
      <c r="A667" s="7">
        <v>0</v>
      </c>
      <c r="B667" s="1">
        <v>5412.1888811388299</v>
      </c>
    </row>
    <row r="668" spans="1:2" x14ac:dyDescent="0.2">
      <c r="A668" s="8">
        <v>0</v>
      </c>
      <c r="B668" s="1">
        <v>5412.1888811388299</v>
      </c>
    </row>
    <row r="669" spans="1:2" x14ac:dyDescent="0.2">
      <c r="A669" s="9">
        <v>0</v>
      </c>
      <c r="B669" s="1">
        <v>5412.1888811388299</v>
      </c>
    </row>
    <row r="670" spans="1:2" x14ac:dyDescent="0.2">
      <c r="A670" s="10">
        <v>0</v>
      </c>
      <c r="B670" s="1">
        <v>5412.1888811388299</v>
      </c>
    </row>
    <row r="671" spans="1:2" x14ac:dyDescent="0.2">
      <c r="A671" s="5">
        <v>14.6323236489516</v>
      </c>
      <c r="B671" s="1">
        <v>13061.6086414574</v>
      </c>
    </row>
    <row r="672" spans="1:2" x14ac:dyDescent="0.2">
      <c r="A672" s="6">
        <v>0</v>
      </c>
      <c r="B672" s="1">
        <v>13061.6086414574</v>
      </c>
    </row>
    <row r="673" spans="1:2" x14ac:dyDescent="0.2">
      <c r="A673" s="7">
        <v>0</v>
      </c>
      <c r="B673" s="1">
        <v>13061.6086414574</v>
      </c>
    </row>
    <row r="674" spans="1:2" x14ac:dyDescent="0.2">
      <c r="A674" s="8">
        <v>0</v>
      </c>
      <c r="B674" s="1">
        <v>13061.6086414574</v>
      </c>
    </row>
    <row r="675" spans="1:2" x14ac:dyDescent="0.2">
      <c r="A675" s="9">
        <v>0</v>
      </c>
      <c r="B675" s="1">
        <v>13061.6086414574</v>
      </c>
    </row>
    <row r="676" spans="1:2" x14ac:dyDescent="0.2">
      <c r="A676" s="10">
        <v>0</v>
      </c>
      <c r="B676" s="1">
        <v>13061.6086414574</v>
      </c>
    </row>
    <row r="677" spans="1:2" x14ac:dyDescent="0.2">
      <c r="A677" s="5">
        <v>14.8283163213792</v>
      </c>
      <c r="B677" s="1">
        <v>24033.5366982013</v>
      </c>
    </row>
    <row r="678" spans="1:2" x14ac:dyDescent="0.2">
      <c r="A678" s="6">
        <v>0</v>
      </c>
      <c r="B678" s="1">
        <v>24033.5366982013</v>
      </c>
    </row>
    <row r="679" spans="1:2" x14ac:dyDescent="0.2">
      <c r="A679" s="7">
        <v>9.3627786145532106</v>
      </c>
      <c r="B679" s="1">
        <v>24033.5366982013</v>
      </c>
    </row>
    <row r="680" spans="1:2" x14ac:dyDescent="0.2">
      <c r="A680" s="8">
        <v>0</v>
      </c>
      <c r="B680" s="1">
        <v>24033.5366982013</v>
      </c>
    </row>
    <row r="681" spans="1:2" x14ac:dyDescent="0.2">
      <c r="A681" s="9">
        <v>0</v>
      </c>
      <c r="B681" s="1">
        <v>24033.5366982013</v>
      </c>
    </row>
    <row r="682" spans="1:2" x14ac:dyDescent="0.2">
      <c r="A682" s="10">
        <v>8.4307720135496709</v>
      </c>
      <c r="B682" s="1">
        <v>24033.5366982013</v>
      </c>
    </row>
    <row r="683" spans="1:2" x14ac:dyDescent="0.2">
      <c r="A683" s="5">
        <v>14.8315267919223</v>
      </c>
      <c r="B683" s="1">
        <v>15613.4103725557</v>
      </c>
    </row>
    <row r="684" spans="1:2" x14ac:dyDescent="0.2">
      <c r="A684" s="6">
        <v>0</v>
      </c>
      <c r="B684" s="1">
        <v>15613.4103725557</v>
      </c>
    </row>
    <row r="685" spans="1:2" x14ac:dyDescent="0.2">
      <c r="A685" s="7">
        <v>10.6303740296875</v>
      </c>
      <c r="B685" s="1">
        <v>15613.4103725557</v>
      </c>
    </row>
    <row r="686" spans="1:2" x14ac:dyDescent="0.2">
      <c r="A686" s="8">
        <v>0</v>
      </c>
      <c r="B686" s="1">
        <v>15613.4103725557</v>
      </c>
    </row>
    <row r="687" spans="1:2" x14ac:dyDescent="0.2">
      <c r="A687" s="9">
        <v>0</v>
      </c>
      <c r="B687" s="1">
        <v>15613.4103725557</v>
      </c>
    </row>
    <row r="688" spans="1:2" x14ac:dyDescent="0.2">
      <c r="A688" s="10">
        <v>11.6400629157609</v>
      </c>
      <c r="B688" s="1">
        <v>15613.4103725557</v>
      </c>
    </row>
    <row r="689" spans="1:2" x14ac:dyDescent="0.2">
      <c r="A689" s="5">
        <v>14.846537982227099</v>
      </c>
      <c r="B689" s="1">
        <v>39554.579994275802</v>
      </c>
    </row>
    <row r="690" spans="1:2" x14ac:dyDescent="0.2">
      <c r="A690" s="6">
        <v>0</v>
      </c>
      <c r="B690" s="1">
        <v>39554.579994275802</v>
      </c>
    </row>
    <row r="691" spans="1:2" x14ac:dyDescent="0.2">
      <c r="A691" s="7">
        <v>17.6410105870237</v>
      </c>
      <c r="B691" s="1">
        <v>39554.579994275802</v>
      </c>
    </row>
    <row r="692" spans="1:2" x14ac:dyDescent="0.2">
      <c r="A692" s="8">
        <v>0</v>
      </c>
      <c r="B692" s="1">
        <v>39554.579994275802</v>
      </c>
    </row>
    <row r="693" spans="1:2" x14ac:dyDescent="0.2">
      <c r="A693" s="9">
        <v>0</v>
      </c>
      <c r="B693" s="1">
        <v>39554.579994275802</v>
      </c>
    </row>
    <row r="694" spans="1:2" x14ac:dyDescent="0.2">
      <c r="A694" s="10">
        <v>5.0900940232481702</v>
      </c>
      <c r="B694" s="1">
        <v>39554.579994275802</v>
      </c>
    </row>
    <row r="695" spans="1:2" x14ac:dyDescent="0.2">
      <c r="A695" s="5">
        <v>14.892833740284701</v>
      </c>
      <c r="B695" s="1">
        <v>8130.8644428069401</v>
      </c>
    </row>
    <row r="696" spans="1:2" x14ac:dyDescent="0.2">
      <c r="A696" s="6">
        <v>0</v>
      </c>
      <c r="B696" s="1">
        <v>8130.8644428069401</v>
      </c>
    </row>
    <row r="697" spans="1:2" x14ac:dyDescent="0.2">
      <c r="A697" s="7">
        <v>53.9837914559875</v>
      </c>
      <c r="B697" s="1">
        <v>8130.8644428069401</v>
      </c>
    </row>
    <row r="698" spans="1:2" x14ac:dyDescent="0.2">
      <c r="A698" s="8">
        <v>0</v>
      </c>
      <c r="B698" s="1">
        <v>8130.8644428069401</v>
      </c>
    </row>
    <row r="699" spans="1:2" x14ac:dyDescent="0.2">
      <c r="A699" s="9">
        <v>0</v>
      </c>
      <c r="B699" s="1">
        <v>8130.8644428069401</v>
      </c>
    </row>
    <row r="700" spans="1:2" x14ac:dyDescent="0.2">
      <c r="A700" s="10">
        <v>0</v>
      </c>
      <c r="B700" s="1">
        <v>8130.8644428069401</v>
      </c>
    </row>
    <row r="701" spans="1:2" x14ac:dyDescent="0.2">
      <c r="A701" s="5">
        <v>15.0373274860717</v>
      </c>
      <c r="B701" s="1">
        <v>40077.848105769801</v>
      </c>
    </row>
    <row r="702" spans="1:2" x14ac:dyDescent="0.2">
      <c r="A702" s="6">
        <v>0</v>
      </c>
      <c r="B702" s="1">
        <v>40077.848105769801</v>
      </c>
    </row>
    <row r="703" spans="1:2" x14ac:dyDescent="0.2">
      <c r="A703" s="7">
        <v>15.999931501993199</v>
      </c>
      <c r="B703" s="1">
        <v>40077.848105769801</v>
      </c>
    </row>
    <row r="704" spans="1:2" x14ac:dyDescent="0.2">
      <c r="A704" s="8">
        <v>0</v>
      </c>
      <c r="B704" s="1">
        <v>40077.848105769801</v>
      </c>
    </row>
    <row r="705" spans="1:2" x14ac:dyDescent="0.2">
      <c r="A705" s="9">
        <v>0</v>
      </c>
      <c r="B705" s="1">
        <v>40077.848105769801</v>
      </c>
    </row>
    <row r="706" spans="1:2" x14ac:dyDescent="0.2">
      <c r="A706" s="10">
        <v>7.0685333032806303</v>
      </c>
      <c r="B706" s="1">
        <v>40077.848105769801</v>
      </c>
    </row>
    <row r="707" spans="1:2" x14ac:dyDescent="0.2">
      <c r="A707" s="5">
        <v>15.1577898328019</v>
      </c>
      <c r="B707" s="1">
        <v>29743.276415083699</v>
      </c>
    </row>
    <row r="708" spans="1:2" x14ac:dyDescent="0.2">
      <c r="A708" s="6">
        <v>0</v>
      </c>
      <c r="B708" s="1">
        <v>29743.276415083699</v>
      </c>
    </row>
    <row r="709" spans="1:2" x14ac:dyDescent="0.2">
      <c r="A709" s="7">
        <v>19.254757615639399</v>
      </c>
      <c r="B709" s="1">
        <v>29743.276415083699</v>
      </c>
    </row>
    <row r="710" spans="1:2" x14ac:dyDescent="0.2">
      <c r="A710" s="8">
        <v>0</v>
      </c>
      <c r="B710" s="1">
        <v>29743.276415083699</v>
      </c>
    </row>
    <row r="711" spans="1:2" x14ac:dyDescent="0.2">
      <c r="A711" s="9">
        <v>0</v>
      </c>
      <c r="B711" s="1">
        <v>29743.276415083699</v>
      </c>
    </row>
    <row r="712" spans="1:2" x14ac:dyDescent="0.2">
      <c r="A712" s="10">
        <v>13.6802747246123</v>
      </c>
      <c r="B712" s="1">
        <v>29743.276415083699</v>
      </c>
    </row>
    <row r="713" spans="1:2" x14ac:dyDescent="0.2">
      <c r="A713" s="5">
        <v>15.1897150128259</v>
      </c>
      <c r="B713" s="1">
        <v>13476.743289169</v>
      </c>
    </row>
    <row r="714" spans="1:2" x14ac:dyDescent="0.2">
      <c r="A714" s="6">
        <v>0</v>
      </c>
      <c r="B714" s="1">
        <v>13476.743289169</v>
      </c>
    </row>
    <row r="715" spans="1:2" x14ac:dyDescent="0.2">
      <c r="A715" s="7">
        <v>0</v>
      </c>
      <c r="B715" s="1">
        <v>13476.743289169</v>
      </c>
    </row>
    <row r="716" spans="1:2" x14ac:dyDescent="0.2">
      <c r="A716" s="8">
        <v>0</v>
      </c>
      <c r="B716" s="1">
        <v>13476.743289169</v>
      </c>
    </row>
    <row r="717" spans="1:2" x14ac:dyDescent="0.2">
      <c r="A717" s="9">
        <v>0</v>
      </c>
      <c r="B717" s="1">
        <v>13476.743289169</v>
      </c>
    </row>
    <row r="718" spans="1:2" x14ac:dyDescent="0.2">
      <c r="A718" s="10">
        <v>18.8695642344309</v>
      </c>
      <c r="B718" s="1">
        <v>13476.743289169</v>
      </c>
    </row>
    <row r="719" spans="1:2" x14ac:dyDescent="0.2">
      <c r="A719" s="5">
        <v>15.203676699157301</v>
      </c>
      <c r="B719" s="1">
        <v>13368.9911500856</v>
      </c>
    </row>
    <row r="720" spans="1:2" x14ac:dyDescent="0.2">
      <c r="A720" s="6">
        <v>0</v>
      </c>
      <c r="B720" s="1">
        <v>13368.9911500856</v>
      </c>
    </row>
    <row r="721" spans="1:2" x14ac:dyDescent="0.2">
      <c r="A721" s="7">
        <v>0</v>
      </c>
      <c r="B721" s="1">
        <v>13368.9911500856</v>
      </c>
    </row>
    <row r="722" spans="1:2" x14ac:dyDescent="0.2">
      <c r="A722" s="8">
        <v>11.266385336810099</v>
      </c>
      <c r="B722" s="1">
        <v>13368.9911500856</v>
      </c>
    </row>
    <row r="723" spans="1:2" x14ac:dyDescent="0.2">
      <c r="A723" s="9">
        <v>0</v>
      </c>
      <c r="B723" s="1">
        <v>13368.9911500856</v>
      </c>
    </row>
    <row r="724" spans="1:2" x14ac:dyDescent="0.2">
      <c r="A724" s="10">
        <v>56.155637769100203</v>
      </c>
      <c r="B724" s="1">
        <v>13368.9911500856</v>
      </c>
    </row>
    <row r="725" spans="1:2" x14ac:dyDescent="0.2">
      <c r="A725" s="5">
        <v>15.2512989294859</v>
      </c>
      <c r="B725" s="1">
        <v>7629.82860325616</v>
      </c>
    </row>
    <row r="726" spans="1:2" x14ac:dyDescent="0.2">
      <c r="A726" s="6">
        <v>0</v>
      </c>
      <c r="B726" s="1">
        <v>7629.82860325616</v>
      </c>
    </row>
    <row r="727" spans="1:2" x14ac:dyDescent="0.2">
      <c r="A727" s="7">
        <v>0</v>
      </c>
      <c r="B727" s="1">
        <v>7629.82860325616</v>
      </c>
    </row>
    <row r="728" spans="1:2" x14ac:dyDescent="0.2">
      <c r="A728" s="8">
        <v>0</v>
      </c>
      <c r="B728" s="1">
        <v>7629.82860325616</v>
      </c>
    </row>
    <row r="729" spans="1:2" x14ac:dyDescent="0.2">
      <c r="A729" s="9">
        <v>0</v>
      </c>
      <c r="B729" s="1">
        <v>7629.82860325616</v>
      </c>
    </row>
    <row r="730" spans="1:2" x14ac:dyDescent="0.2">
      <c r="A730" s="10">
        <v>63.841752992777401</v>
      </c>
      <c r="B730" s="1">
        <v>7629.82860325616</v>
      </c>
    </row>
    <row r="731" spans="1:2" x14ac:dyDescent="0.2">
      <c r="A731" s="5">
        <v>15.382016047623001</v>
      </c>
      <c r="B731" s="1">
        <v>17333.1463107897</v>
      </c>
    </row>
    <row r="732" spans="1:2" x14ac:dyDescent="0.2">
      <c r="A732" s="6">
        <v>0</v>
      </c>
      <c r="B732" s="1">
        <v>17333.1463107897</v>
      </c>
    </row>
    <row r="733" spans="1:2" x14ac:dyDescent="0.2">
      <c r="A733" s="7">
        <v>19.4661310040503</v>
      </c>
      <c r="B733" s="1">
        <v>17333.1463107897</v>
      </c>
    </row>
    <row r="734" spans="1:2" x14ac:dyDescent="0.2">
      <c r="A734" s="8">
        <v>0</v>
      </c>
      <c r="B734" s="1">
        <v>17333.1463107897</v>
      </c>
    </row>
    <row r="735" spans="1:2" x14ac:dyDescent="0.2">
      <c r="A735" s="9">
        <v>0</v>
      </c>
      <c r="B735" s="1">
        <v>17333.1463107897</v>
      </c>
    </row>
    <row r="736" spans="1:2" x14ac:dyDescent="0.2">
      <c r="A736" s="10">
        <v>0</v>
      </c>
      <c r="B736" s="1">
        <v>17333.1463107897</v>
      </c>
    </row>
    <row r="737" spans="1:2" x14ac:dyDescent="0.2">
      <c r="A737" s="5">
        <v>15.3858477691599</v>
      </c>
      <c r="B737" s="1">
        <v>5637.1259055056198</v>
      </c>
    </row>
    <row r="738" spans="1:2" x14ac:dyDescent="0.2">
      <c r="A738" s="6">
        <v>0</v>
      </c>
      <c r="B738" s="1">
        <v>5637.1259055056198</v>
      </c>
    </row>
    <row r="739" spans="1:2" x14ac:dyDescent="0.2">
      <c r="A739" s="7">
        <v>0</v>
      </c>
      <c r="B739" s="1">
        <v>5637.1259055056198</v>
      </c>
    </row>
    <row r="740" spans="1:2" x14ac:dyDescent="0.2">
      <c r="A740" s="8">
        <v>0</v>
      </c>
      <c r="B740" s="1">
        <v>5637.1259055056198</v>
      </c>
    </row>
    <row r="741" spans="1:2" x14ac:dyDescent="0.2">
      <c r="A741" s="9">
        <v>0</v>
      </c>
      <c r="B741" s="1">
        <v>5637.1259055056198</v>
      </c>
    </row>
    <row r="742" spans="1:2" x14ac:dyDescent="0.2">
      <c r="A742" s="10">
        <v>0</v>
      </c>
      <c r="B742" s="1">
        <v>5637.1259055056198</v>
      </c>
    </row>
    <row r="743" spans="1:2" x14ac:dyDescent="0.2">
      <c r="A743" s="5">
        <v>15.4031602972483</v>
      </c>
      <c r="B743" s="1">
        <v>10204.1480118565</v>
      </c>
    </row>
    <row r="744" spans="1:2" x14ac:dyDescent="0.2">
      <c r="A744" s="6">
        <v>0</v>
      </c>
      <c r="B744" s="1">
        <v>10204.1480118565</v>
      </c>
    </row>
    <row r="745" spans="1:2" x14ac:dyDescent="0.2">
      <c r="A745" s="7">
        <v>21.916515802432901</v>
      </c>
      <c r="B745" s="1">
        <v>10204.1480118565</v>
      </c>
    </row>
    <row r="746" spans="1:2" x14ac:dyDescent="0.2">
      <c r="A746" s="8">
        <v>0</v>
      </c>
      <c r="B746" s="1">
        <v>10204.1480118565</v>
      </c>
    </row>
    <row r="747" spans="1:2" x14ac:dyDescent="0.2">
      <c r="A747" s="9">
        <v>0</v>
      </c>
      <c r="B747" s="1">
        <v>10204.1480118565</v>
      </c>
    </row>
    <row r="748" spans="1:2" x14ac:dyDescent="0.2">
      <c r="A748" s="10">
        <v>0</v>
      </c>
      <c r="B748" s="1">
        <v>10204.1480118565</v>
      </c>
    </row>
    <row r="749" spans="1:2" x14ac:dyDescent="0.2">
      <c r="A749" s="5">
        <v>15.4095024956132</v>
      </c>
      <c r="B749" s="1">
        <v>14481.164054512001</v>
      </c>
    </row>
    <row r="750" spans="1:2" x14ac:dyDescent="0.2">
      <c r="A750" s="6">
        <v>0</v>
      </c>
      <c r="B750" s="1">
        <v>14481.164054512001</v>
      </c>
    </row>
    <row r="751" spans="1:2" x14ac:dyDescent="0.2">
      <c r="A751" s="7">
        <v>10.6358506412501</v>
      </c>
      <c r="B751" s="1">
        <v>14481.164054512001</v>
      </c>
    </row>
    <row r="752" spans="1:2" x14ac:dyDescent="0.2">
      <c r="A752" s="8">
        <v>0</v>
      </c>
      <c r="B752" s="1">
        <v>14481.164054512001</v>
      </c>
    </row>
    <row r="753" spans="1:2" x14ac:dyDescent="0.2">
      <c r="A753" s="9">
        <v>0</v>
      </c>
      <c r="B753" s="1">
        <v>14481.164054512001</v>
      </c>
    </row>
    <row r="754" spans="1:2" x14ac:dyDescent="0.2">
      <c r="A754" s="10">
        <v>19.825316457972999</v>
      </c>
      <c r="B754" s="1">
        <v>14481.164054512001</v>
      </c>
    </row>
    <row r="755" spans="1:2" x14ac:dyDescent="0.2">
      <c r="A755" s="5">
        <v>15.664887765385201</v>
      </c>
      <c r="B755" s="1">
        <v>16661.860537741199</v>
      </c>
    </row>
    <row r="756" spans="1:2" x14ac:dyDescent="0.2">
      <c r="A756" s="6">
        <v>0</v>
      </c>
      <c r="B756" s="1">
        <v>16661.860537741199</v>
      </c>
    </row>
    <row r="757" spans="1:2" x14ac:dyDescent="0.2">
      <c r="A757" s="7">
        <v>0</v>
      </c>
      <c r="B757" s="1">
        <v>16661.860537741199</v>
      </c>
    </row>
    <row r="758" spans="1:2" x14ac:dyDescent="0.2">
      <c r="A758" s="8">
        <v>11.012145583159599</v>
      </c>
      <c r="B758" s="1">
        <v>16661.860537741199</v>
      </c>
    </row>
    <row r="759" spans="1:2" x14ac:dyDescent="0.2">
      <c r="A759" s="9">
        <v>0</v>
      </c>
      <c r="B759" s="1">
        <v>16661.860537741199</v>
      </c>
    </row>
    <row r="760" spans="1:2" x14ac:dyDescent="0.2">
      <c r="A760" s="10">
        <v>9.15516655779229</v>
      </c>
      <c r="B760" s="1">
        <v>16661.860537741199</v>
      </c>
    </row>
    <row r="761" spans="1:2" x14ac:dyDescent="0.2">
      <c r="A761" s="5">
        <v>15.9055746903339</v>
      </c>
      <c r="B761" s="1">
        <v>37968.724160068799</v>
      </c>
    </row>
    <row r="762" spans="1:2" x14ac:dyDescent="0.2">
      <c r="A762" s="6">
        <v>0</v>
      </c>
      <c r="B762" s="1">
        <v>37968.724160068799</v>
      </c>
    </row>
    <row r="763" spans="1:2" x14ac:dyDescent="0.2">
      <c r="A763" s="7">
        <v>0</v>
      </c>
      <c r="B763" s="1">
        <v>37968.724160068799</v>
      </c>
    </row>
    <row r="764" spans="1:2" x14ac:dyDescent="0.2">
      <c r="A764" s="8">
        <v>4.0329089827039004</v>
      </c>
      <c r="B764" s="1">
        <v>37968.724160068799</v>
      </c>
    </row>
    <row r="765" spans="1:2" x14ac:dyDescent="0.2">
      <c r="A765" s="9">
        <v>0</v>
      </c>
      <c r="B765" s="1">
        <v>37968.724160068799</v>
      </c>
    </row>
    <row r="766" spans="1:2" x14ac:dyDescent="0.2">
      <c r="A766" s="10">
        <v>14.102390952751501</v>
      </c>
      <c r="B766" s="1">
        <v>37968.724160068799</v>
      </c>
    </row>
    <row r="767" spans="1:2" x14ac:dyDescent="0.2">
      <c r="A767" s="5">
        <v>15.986950538731801</v>
      </c>
      <c r="B767" s="1">
        <v>4443.9200720593599</v>
      </c>
    </row>
    <row r="768" spans="1:2" x14ac:dyDescent="0.2">
      <c r="A768" s="6">
        <v>0</v>
      </c>
      <c r="B768" s="1">
        <v>4443.9200720593599</v>
      </c>
    </row>
    <row r="769" spans="1:2" x14ac:dyDescent="0.2">
      <c r="A769" s="7">
        <v>47.881822109664697</v>
      </c>
      <c r="B769" s="1">
        <v>4443.9200720593599</v>
      </c>
    </row>
    <row r="770" spans="1:2" x14ac:dyDescent="0.2">
      <c r="A770" s="8">
        <v>0</v>
      </c>
      <c r="B770" s="1">
        <v>4443.9200720593599</v>
      </c>
    </row>
    <row r="771" spans="1:2" x14ac:dyDescent="0.2">
      <c r="A771" s="9">
        <v>0</v>
      </c>
      <c r="B771" s="1">
        <v>4443.9200720593599</v>
      </c>
    </row>
    <row r="772" spans="1:2" x14ac:dyDescent="0.2">
      <c r="A772" s="10">
        <v>0</v>
      </c>
      <c r="B772" s="1">
        <v>4443.9200720593599</v>
      </c>
    </row>
    <row r="773" spans="1:2" x14ac:dyDescent="0.2">
      <c r="A773" s="5">
        <v>16.077140033740498</v>
      </c>
      <c r="B773" s="1">
        <v>58310.9822921245</v>
      </c>
    </row>
    <row r="774" spans="1:2" x14ac:dyDescent="0.2">
      <c r="A774" s="6">
        <v>0</v>
      </c>
      <c r="B774" s="1">
        <v>58310.9822921245</v>
      </c>
    </row>
    <row r="775" spans="1:2" x14ac:dyDescent="0.2">
      <c r="A775" s="7">
        <v>5.1955223336915903</v>
      </c>
      <c r="B775" s="1">
        <v>58310.9822921245</v>
      </c>
    </row>
    <row r="776" spans="1:2" x14ac:dyDescent="0.2">
      <c r="A776" s="8">
        <v>0</v>
      </c>
      <c r="B776" s="1">
        <v>58310.9822921245</v>
      </c>
    </row>
    <row r="777" spans="1:2" x14ac:dyDescent="0.2">
      <c r="A777" s="9">
        <v>0</v>
      </c>
      <c r="B777" s="1">
        <v>58310.9822921245</v>
      </c>
    </row>
    <row r="778" spans="1:2" x14ac:dyDescent="0.2">
      <c r="A778" s="10">
        <v>12.5261132841833</v>
      </c>
      <c r="B778" s="1">
        <v>58310.9822921245</v>
      </c>
    </row>
    <row r="779" spans="1:2" x14ac:dyDescent="0.2">
      <c r="A779" s="5">
        <v>16.170716273422499</v>
      </c>
      <c r="B779" s="1">
        <v>10095.7993035255</v>
      </c>
    </row>
    <row r="780" spans="1:2" x14ac:dyDescent="0.2">
      <c r="A780" s="6">
        <v>0</v>
      </c>
      <c r="B780" s="1">
        <v>10095.7993035255</v>
      </c>
    </row>
    <row r="781" spans="1:2" x14ac:dyDescent="0.2">
      <c r="A781" s="7">
        <v>38.770966260653402</v>
      </c>
      <c r="B781" s="1">
        <v>10095.7993035255</v>
      </c>
    </row>
    <row r="782" spans="1:2" x14ac:dyDescent="0.2">
      <c r="A782" s="8">
        <v>0</v>
      </c>
      <c r="B782" s="1">
        <v>10095.7993035255</v>
      </c>
    </row>
    <row r="783" spans="1:2" x14ac:dyDescent="0.2">
      <c r="A783" s="9">
        <v>0</v>
      </c>
      <c r="B783" s="1">
        <v>10095.7993035255</v>
      </c>
    </row>
    <row r="784" spans="1:2" x14ac:dyDescent="0.2">
      <c r="A784" s="10">
        <v>0</v>
      </c>
      <c r="B784" s="1">
        <v>10095.7993035255</v>
      </c>
    </row>
    <row r="785" spans="1:2" x14ac:dyDescent="0.2">
      <c r="A785" s="5">
        <v>16.312575711632601</v>
      </c>
      <c r="B785" s="1">
        <v>55824.281337373897</v>
      </c>
    </row>
    <row r="786" spans="1:2" x14ac:dyDescent="0.2">
      <c r="A786" s="6">
        <v>0</v>
      </c>
      <c r="B786" s="1">
        <v>55824.281337373897</v>
      </c>
    </row>
    <row r="787" spans="1:2" x14ac:dyDescent="0.2">
      <c r="A787" s="7">
        <v>0</v>
      </c>
      <c r="B787" s="1">
        <v>55824.281337373897</v>
      </c>
    </row>
    <row r="788" spans="1:2" x14ac:dyDescent="0.2">
      <c r="A788" s="8">
        <v>0</v>
      </c>
      <c r="B788" s="1">
        <v>55824.281337373897</v>
      </c>
    </row>
    <row r="789" spans="1:2" x14ac:dyDescent="0.2">
      <c r="A789" s="9">
        <v>2.6388254265549098</v>
      </c>
      <c r="B789" s="1">
        <v>55824.281337373897</v>
      </c>
    </row>
    <row r="790" spans="1:2" x14ac:dyDescent="0.2">
      <c r="A790" s="10">
        <v>2.2196607129252501</v>
      </c>
      <c r="B790" s="1">
        <v>55824.281337373897</v>
      </c>
    </row>
    <row r="791" spans="1:2" x14ac:dyDescent="0.2">
      <c r="A791" s="5">
        <v>16.5464403356677</v>
      </c>
      <c r="B791" s="1">
        <v>8690.1979945505991</v>
      </c>
    </row>
    <row r="792" spans="1:2" x14ac:dyDescent="0.2">
      <c r="A792" s="6">
        <v>0</v>
      </c>
      <c r="B792" s="1">
        <v>8690.1979945505991</v>
      </c>
    </row>
    <row r="793" spans="1:2" x14ac:dyDescent="0.2">
      <c r="A793" s="7">
        <v>0</v>
      </c>
      <c r="B793" s="1">
        <v>8690.1979945505991</v>
      </c>
    </row>
    <row r="794" spans="1:2" x14ac:dyDescent="0.2">
      <c r="A794" s="8">
        <v>0</v>
      </c>
      <c r="B794" s="1">
        <v>8690.1979945505991</v>
      </c>
    </row>
    <row r="795" spans="1:2" x14ac:dyDescent="0.2">
      <c r="A795" s="9">
        <v>0</v>
      </c>
      <c r="B795" s="1">
        <v>8690.1979945505991</v>
      </c>
    </row>
    <row r="796" spans="1:2" x14ac:dyDescent="0.2">
      <c r="A796" s="10">
        <v>0</v>
      </c>
      <c r="B796" s="1">
        <v>8690.1979945505991</v>
      </c>
    </row>
    <row r="797" spans="1:2" x14ac:dyDescent="0.2">
      <c r="A797" s="5">
        <v>16.736223325872</v>
      </c>
      <c r="B797" s="1">
        <v>4276.7123908110698</v>
      </c>
    </row>
    <row r="798" spans="1:2" x14ac:dyDescent="0.2">
      <c r="A798" s="6">
        <v>0</v>
      </c>
      <c r="B798" s="1">
        <v>4276.7123908110698</v>
      </c>
    </row>
    <row r="799" spans="1:2" x14ac:dyDescent="0.2">
      <c r="A799" s="7">
        <v>0</v>
      </c>
      <c r="B799" s="1">
        <v>4276.7123908110698</v>
      </c>
    </row>
    <row r="800" spans="1:2" x14ac:dyDescent="0.2">
      <c r="A800" s="8">
        <v>0</v>
      </c>
      <c r="B800" s="1">
        <v>4276.7123908110698</v>
      </c>
    </row>
    <row r="801" spans="1:2" x14ac:dyDescent="0.2">
      <c r="A801" s="9">
        <v>0</v>
      </c>
      <c r="B801" s="1">
        <v>4276.7123908110698</v>
      </c>
    </row>
    <row r="802" spans="1:2" x14ac:dyDescent="0.2">
      <c r="A802" s="10">
        <v>48.110203227203399</v>
      </c>
      <c r="B802" s="1">
        <v>4276.7123908110698</v>
      </c>
    </row>
    <row r="803" spans="1:2" x14ac:dyDescent="0.2">
      <c r="A803" s="5">
        <v>16.850751515040098</v>
      </c>
      <c r="B803" s="1">
        <v>85130.047886918503</v>
      </c>
    </row>
    <row r="804" spans="1:2" x14ac:dyDescent="0.2">
      <c r="A804" s="6">
        <v>0</v>
      </c>
      <c r="B804" s="1">
        <v>85130.047886918503</v>
      </c>
    </row>
    <row r="805" spans="1:2" x14ac:dyDescent="0.2">
      <c r="A805" s="7">
        <v>3.2455560214039201</v>
      </c>
      <c r="B805" s="1">
        <v>85130.047886918503</v>
      </c>
    </row>
    <row r="806" spans="1:2" x14ac:dyDescent="0.2">
      <c r="A806" s="8">
        <v>1.8227067981808001</v>
      </c>
      <c r="B806" s="1">
        <v>85130.047886918503</v>
      </c>
    </row>
    <row r="807" spans="1:2" x14ac:dyDescent="0.2">
      <c r="A807" s="9">
        <v>0</v>
      </c>
      <c r="B807" s="1">
        <v>85130.047886918503</v>
      </c>
    </row>
    <row r="808" spans="1:2" x14ac:dyDescent="0.2">
      <c r="A808" s="10">
        <v>8.1518650480409107</v>
      </c>
      <c r="B808" s="1">
        <v>85130.047886918503</v>
      </c>
    </row>
    <row r="809" spans="1:2" x14ac:dyDescent="0.2">
      <c r="A809" s="5">
        <v>16.944797330866798</v>
      </c>
      <c r="B809" s="1">
        <v>14050.456009252501</v>
      </c>
    </row>
    <row r="810" spans="1:2" x14ac:dyDescent="0.2">
      <c r="A810" s="6">
        <v>0</v>
      </c>
      <c r="B810" s="1">
        <v>14050.456009252501</v>
      </c>
    </row>
    <row r="811" spans="1:2" x14ac:dyDescent="0.2">
      <c r="A811" s="7">
        <v>20.062999742308701</v>
      </c>
      <c r="B811" s="1">
        <v>14050.456009252501</v>
      </c>
    </row>
    <row r="812" spans="1:2" x14ac:dyDescent="0.2">
      <c r="A812" s="8">
        <v>0</v>
      </c>
      <c r="B812" s="1">
        <v>14050.456009252501</v>
      </c>
    </row>
    <row r="813" spans="1:2" x14ac:dyDescent="0.2">
      <c r="A813" s="9">
        <v>0</v>
      </c>
      <c r="B813" s="1">
        <v>14050.456009252501</v>
      </c>
    </row>
    <row r="814" spans="1:2" x14ac:dyDescent="0.2">
      <c r="A814" s="10">
        <v>0</v>
      </c>
      <c r="B814" s="1">
        <v>14050.456009252501</v>
      </c>
    </row>
    <row r="815" spans="1:2" x14ac:dyDescent="0.2">
      <c r="A815" s="5">
        <v>16.988384987636</v>
      </c>
      <c r="B815" s="1">
        <v>52780.182915845799</v>
      </c>
    </row>
    <row r="816" spans="1:2" x14ac:dyDescent="0.2">
      <c r="A816" s="6">
        <v>0</v>
      </c>
      <c r="B816" s="1">
        <v>52780.182915845799</v>
      </c>
    </row>
    <row r="817" spans="1:2" x14ac:dyDescent="0.2">
      <c r="A817" s="7">
        <v>5.4126868052523802</v>
      </c>
      <c r="B817" s="1">
        <v>52780.182915845799</v>
      </c>
    </row>
    <row r="818" spans="1:2" x14ac:dyDescent="0.2">
      <c r="A818" s="8">
        <v>0</v>
      </c>
      <c r="B818" s="1">
        <v>52780.182915845799</v>
      </c>
    </row>
    <row r="819" spans="1:2" x14ac:dyDescent="0.2">
      <c r="A819" s="9">
        <v>0</v>
      </c>
      <c r="B819" s="1">
        <v>52780.182915845799</v>
      </c>
    </row>
    <row r="820" spans="1:2" x14ac:dyDescent="0.2">
      <c r="A820" s="10">
        <v>1.8895445128005299</v>
      </c>
      <c r="B820" s="1">
        <v>52780.182915845799</v>
      </c>
    </row>
    <row r="821" spans="1:2" x14ac:dyDescent="0.2">
      <c r="A821" s="5">
        <v>17.0660878113267</v>
      </c>
      <c r="B821" s="1">
        <v>20610.794835563302</v>
      </c>
    </row>
    <row r="822" spans="1:2" x14ac:dyDescent="0.2">
      <c r="A822" s="6">
        <v>0</v>
      </c>
      <c r="B822" s="1">
        <v>20610.794835563302</v>
      </c>
    </row>
    <row r="823" spans="1:2" x14ac:dyDescent="0.2">
      <c r="A823" s="7">
        <v>8.9848451082999308</v>
      </c>
      <c r="B823" s="1">
        <v>20610.794835563302</v>
      </c>
    </row>
    <row r="824" spans="1:2" x14ac:dyDescent="0.2">
      <c r="A824" s="8">
        <v>0</v>
      </c>
      <c r="B824" s="1">
        <v>20610.794835563302</v>
      </c>
    </row>
    <row r="825" spans="1:2" x14ac:dyDescent="0.2">
      <c r="A825" s="9">
        <v>0</v>
      </c>
      <c r="B825" s="1">
        <v>20610.794835563302</v>
      </c>
    </row>
    <row r="826" spans="1:2" x14ac:dyDescent="0.2">
      <c r="A826" s="10">
        <v>0</v>
      </c>
      <c r="B826" s="1">
        <v>20610.794835563302</v>
      </c>
    </row>
    <row r="827" spans="1:2" x14ac:dyDescent="0.2">
      <c r="A827" s="5">
        <v>17.1268012630896</v>
      </c>
      <c r="B827" s="1">
        <v>7349.1243073539599</v>
      </c>
    </row>
    <row r="828" spans="1:2" x14ac:dyDescent="0.2">
      <c r="A828" s="6">
        <v>0</v>
      </c>
      <c r="B828" s="1">
        <v>7349.1243073539599</v>
      </c>
    </row>
    <row r="829" spans="1:2" x14ac:dyDescent="0.2">
      <c r="A829" s="7">
        <v>38.106438791442699</v>
      </c>
      <c r="B829" s="1">
        <v>7349.1243073539599</v>
      </c>
    </row>
    <row r="830" spans="1:2" x14ac:dyDescent="0.2">
      <c r="A830" s="8">
        <v>0</v>
      </c>
      <c r="B830" s="1">
        <v>7349.1243073539599</v>
      </c>
    </row>
    <row r="831" spans="1:2" x14ac:dyDescent="0.2">
      <c r="A831" s="9">
        <v>0</v>
      </c>
      <c r="B831" s="1">
        <v>7349.1243073539599</v>
      </c>
    </row>
    <row r="832" spans="1:2" x14ac:dyDescent="0.2">
      <c r="A832" s="10">
        <v>39.731338002668203</v>
      </c>
      <c r="B832" s="1">
        <v>7349.1243073539599</v>
      </c>
    </row>
    <row r="833" spans="1:2" x14ac:dyDescent="0.2">
      <c r="A833" s="5">
        <v>17.188326957093899</v>
      </c>
      <c r="B833" s="1">
        <v>47189.143085770796</v>
      </c>
    </row>
    <row r="834" spans="1:2" x14ac:dyDescent="0.2">
      <c r="A834" s="6">
        <v>0</v>
      </c>
      <c r="B834" s="1">
        <v>47189.143085770796</v>
      </c>
    </row>
    <row r="835" spans="1:2" x14ac:dyDescent="0.2">
      <c r="A835" s="7">
        <v>0</v>
      </c>
      <c r="B835" s="1">
        <v>47189.143085770796</v>
      </c>
    </row>
    <row r="836" spans="1:2" x14ac:dyDescent="0.2">
      <c r="A836" s="8">
        <v>0</v>
      </c>
      <c r="B836" s="1">
        <v>47189.143085770796</v>
      </c>
    </row>
    <row r="837" spans="1:2" x14ac:dyDescent="0.2">
      <c r="A837" s="9">
        <v>0</v>
      </c>
      <c r="B837" s="1">
        <v>47189.143085770796</v>
      </c>
    </row>
    <row r="838" spans="1:2" x14ac:dyDescent="0.2">
      <c r="A838" s="10">
        <v>9.9342274143930496</v>
      </c>
      <c r="B838" s="1">
        <v>47189.143085770796</v>
      </c>
    </row>
    <row r="839" spans="1:2" x14ac:dyDescent="0.2">
      <c r="A839" s="5">
        <v>17.217617603768399</v>
      </c>
      <c r="B839" s="1">
        <v>62206.546000862603</v>
      </c>
    </row>
    <row r="840" spans="1:2" x14ac:dyDescent="0.2">
      <c r="A840" s="6">
        <v>0</v>
      </c>
      <c r="B840" s="1">
        <v>62206.546000862603</v>
      </c>
    </row>
    <row r="841" spans="1:2" x14ac:dyDescent="0.2">
      <c r="A841" s="7">
        <v>10.630390374149201</v>
      </c>
      <c r="B841" s="1">
        <v>62206.546000862603</v>
      </c>
    </row>
    <row r="842" spans="1:2" x14ac:dyDescent="0.2">
      <c r="A842" s="8">
        <v>0</v>
      </c>
      <c r="B842" s="1">
        <v>62206.546000862603</v>
      </c>
    </row>
    <row r="843" spans="1:2" x14ac:dyDescent="0.2">
      <c r="A843" s="9">
        <v>0</v>
      </c>
      <c r="B843" s="1">
        <v>62206.546000862603</v>
      </c>
    </row>
    <row r="844" spans="1:2" x14ac:dyDescent="0.2">
      <c r="A844" s="10">
        <v>4.0800569637729804</v>
      </c>
      <c r="B844" s="1">
        <v>62206.546000862603</v>
      </c>
    </row>
    <row r="845" spans="1:2" x14ac:dyDescent="0.2">
      <c r="A845" s="5">
        <v>17.280323014695799</v>
      </c>
      <c r="B845" s="1">
        <v>16146.297283084201</v>
      </c>
    </row>
    <row r="846" spans="1:2" x14ac:dyDescent="0.2">
      <c r="A846" s="6">
        <v>0</v>
      </c>
      <c r="B846" s="1">
        <v>16146.297283084201</v>
      </c>
    </row>
    <row r="847" spans="1:2" x14ac:dyDescent="0.2">
      <c r="A847" s="7">
        <v>24.9959699852045</v>
      </c>
      <c r="B847" s="1">
        <v>16146.297283084201</v>
      </c>
    </row>
    <row r="848" spans="1:2" x14ac:dyDescent="0.2">
      <c r="A848" s="8">
        <v>0</v>
      </c>
      <c r="B848" s="1">
        <v>16146.297283084201</v>
      </c>
    </row>
    <row r="849" spans="1:2" x14ac:dyDescent="0.2">
      <c r="A849" s="9">
        <v>0</v>
      </c>
      <c r="B849" s="1">
        <v>16146.297283084201</v>
      </c>
    </row>
    <row r="850" spans="1:2" x14ac:dyDescent="0.2">
      <c r="A850" s="10">
        <v>0</v>
      </c>
      <c r="B850" s="1">
        <v>16146.297283084201</v>
      </c>
    </row>
    <row r="851" spans="1:2" x14ac:dyDescent="0.2">
      <c r="A851" s="5">
        <v>17.284812401450701</v>
      </c>
      <c r="B851" s="1">
        <v>8621.8816649541604</v>
      </c>
    </row>
    <row r="852" spans="1:2" x14ac:dyDescent="0.2">
      <c r="A852" s="6">
        <v>18.473858470558302</v>
      </c>
      <c r="B852" s="1">
        <v>8621.8816649541604</v>
      </c>
    </row>
    <row r="853" spans="1:2" x14ac:dyDescent="0.2">
      <c r="A853" s="7">
        <v>0</v>
      </c>
      <c r="B853" s="1">
        <v>8621.8816649541604</v>
      </c>
    </row>
    <row r="854" spans="1:2" x14ac:dyDescent="0.2">
      <c r="A854" s="8">
        <v>0</v>
      </c>
      <c r="B854" s="1">
        <v>8621.8816649541604</v>
      </c>
    </row>
    <row r="855" spans="1:2" x14ac:dyDescent="0.2">
      <c r="A855" s="9">
        <v>0</v>
      </c>
      <c r="B855" s="1">
        <v>8621.8816649541604</v>
      </c>
    </row>
    <row r="856" spans="1:2" x14ac:dyDescent="0.2">
      <c r="A856" s="10">
        <v>25.290608622285301</v>
      </c>
      <c r="B856" s="1">
        <v>8621.8816649541604</v>
      </c>
    </row>
    <row r="857" spans="1:2" x14ac:dyDescent="0.2">
      <c r="A857" s="5">
        <v>17.356634855518099</v>
      </c>
      <c r="B857" s="1">
        <v>4775.8546815408999</v>
      </c>
    </row>
    <row r="858" spans="1:2" x14ac:dyDescent="0.2">
      <c r="A858" s="6">
        <v>0</v>
      </c>
      <c r="B858" s="1">
        <v>4775.8546815408999</v>
      </c>
    </row>
    <row r="859" spans="1:2" x14ac:dyDescent="0.2">
      <c r="A859" s="7">
        <v>0</v>
      </c>
      <c r="B859" s="1">
        <v>4775.8546815408999</v>
      </c>
    </row>
    <row r="860" spans="1:2" x14ac:dyDescent="0.2">
      <c r="A860" s="8">
        <v>0</v>
      </c>
      <c r="B860" s="1">
        <v>4775.8546815408999</v>
      </c>
    </row>
    <row r="861" spans="1:2" x14ac:dyDescent="0.2">
      <c r="A861" s="9">
        <v>0</v>
      </c>
      <c r="B861" s="1">
        <v>4775.8546815408999</v>
      </c>
    </row>
    <row r="862" spans="1:2" x14ac:dyDescent="0.2">
      <c r="A862" s="10">
        <v>0</v>
      </c>
      <c r="B862" s="1">
        <v>4775.8546815408999</v>
      </c>
    </row>
    <row r="863" spans="1:2" x14ac:dyDescent="0.2">
      <c r="A863" s="5">
        <v>17.464409219374701</v>
      </c>
      <c r="B863" s="1">
        <v>24550.676204663199</v>
      </c>
    </row>
    <row r="864" spans="1:2" x14ac:dyDescent="0.2">
      <c r="A864" s="6">
        <v>0</v>
      </c>
      <c r="B864" s="1">
        <v>24550.676204663199</v>
      </c>
    </row>
    <row r="865" spans="1:2" x14ac:dyDescent="0.2">
      <c r="A865" s="7">
        <v>5.2908683021170502</v>
      </c>
      <c r="B865" s="1">
        <v>24550.676204663199</v>
      </c>
    </row>
    <row r="866" spans="1:2" x14ac:dyDescent="0.2">
      <c r="A866" s="8">
        <v>0</v>
      </c>
      <c r="B866" s="1">
        <v>24550.676204663199</v>
      </c>
    </row>
    <row r="867" spans="1:2" x14ac:dyDescent="0.2">
      <c r="A867" s="9">
        <v>0</v>
      </c>
      <c r="B867" s="1">
        <v>24550.676204663199</v>
      </c>
    </row>
    <row r="868" spans="1:2" x14ac:dyDescent="0.2">
      <c r="A868" s="10">
        <v>0</v>
      </c>
      <c r="B868" s="1">
        <v>24550.676204663199</v>
      </c>
    </row>
    <row r="869" spans="1:2" x14ac:dyDescent="0.2">
      <c r="A869" s="5">
        <v>17.532715378097901</v>
      </c>
      <c r="B869" s="1">
        <v>69761.254908679999</v>
      </c>
    </row>
    <row r="870" spans="1:2" x14ac:dyDescent="0.2">
      <c r="A870" s="6">
        <v>0</v>
      </c>
      <c r="B870" s="1">
        <v>69761.254908679999</v>
      </c>
    </row>
    <row r="871" spans="1:2" x14ac:dyDescent="0.2">
      <c r="A871" s="7">
        <v>4.05405477416355</v>
      </c>
      <c r="B871" s="1">
        <v>69761.254908679999</v>
      </c>
    </row>
    <row r="872" spans="1:2" x14ac:dyDescent="0.2">
      <c r="A872" s="8">
        <v>0</v>
      </c>
      <c r="B872" s="1">
        <v>69761.254908679999</v>
      </c>
    </row>
    <row r="873" spans="1:2" x14ac:dyDescent="0.2">
      <c r="A873" s="9">
        <v>0</v>
      </c>
      <c r="B873" s="1">
        <v>69761.254908679999</v>
      </c>
    </row>
    <row r="874" spans="1:2" x14ac:dyDescent="0.2">
      <c r="A874" s="10">
        <v>2.0354796268491699</v>
      </c>
      <c r="B874" s="1">
        <v>69761.254908679999</v>
      </c>
    </row>
    <row r="875" spans="1:2" x14ac:dyDescent="0.2">
      <c r="A875" s="5">
        <v>17.580635599129501</v>
      </c>
      <c r="B875" s="1">
        <v>44429.5731125905</v>
      </c>
    </row>
    <row r="876" spans="1:2" x14ac:dyDescent="0.2">
      <c r="A876" s="6">
        <v>0</v>
      </c>
      <c r="B876" s="1">
        <v>44429.5731125905</v>
      </c>
    </row>
    <row r="877" spans="1:2" x14ac:dyDescent="0.2">
      <c r="A877" s="7">
        <v>0</v>
      </c>
      <c r="B877" s="1">
        <v>44429.5731125905</v>
      </c>
    </row>
    <row r="878" spans="1:2" x14ac:dyDescent="0.2">
      <c r="A878" s="8">
        <v>5.7494698348486599</v>
      </c>
      <c r="B878" s="1">
        <v>44429.5731125905</v>
      </c>
    </row>
    <row r="879" spans="1:2" x14ac:dyDescent="0.2">
      <c r="A879" s="9">
        <v>0</v>
      </c>
      <c r="B879" s="1">
        <v>44429.5731125905</v>
      </c>
    </row>
    <row r="880" spans="1:2" x14ac:dyDescent="0.2">
      <c r="A880" s="10">
        <v>10.0907192085849</v>
      </c>
      <c r="B880" s="1">
        <v>44429.5731125905</v>
      </c>
    </row>
    <row r="881" spans="1:2" x14ac:dyDescent="0.2">
      <c r="A881" s="5">
        <v>17.662673898334699</v>
      </c>
      <c r="B881" s="1">
        <v>22440.727950008099</v>
      </c>
    </row>
    <row r="882" spans="1:2" x14ac:dyDescent="0.2">
      <c r="A882" s="6">
        <v>0</v>
      </c>
      <c r="B882" s="1">
        <v>22440.727950008099</v>
      </c>
    </row>
    <row r="883" spans="1:2" x14ac:dyDescent="0.2">
      <c r="A883" s="7">
        <v>0</v>
      </c>
      <c r="B883" s="1">
        <v>22440.727950008099</v>
      </c>
    </row>
    <row r="884" spans="1:2" x14ac:dyDescent="0.2">
      <c r="A884" s="8">
        <v>0</v>
      </c>
      <c r="B884" s="1">
        <v>22440.727950008099</v>
      </c>
    </row>
    <row r="885" spans="1:2" x14ac:dyDescent="0.2">
      <c r="A885" s="9">
        <v>0</v>
      </c>
      <c r="B885" s="1">
        <v>22440.727950008099</v>
      </c>
    </row>
    <row r="886" spans="1:2" x14ac:dyDescent="0.2">
      <c r="A886" s="10">
        <v>0</v>
      </c>
      <c r="B886" s="1">
        <v>22440.727950008099</v>
      </c>
    </row>
    <row r="887" spans="1:2" x14ac:dyDescent="0.2">
      <c r="A887" s="5">
        <v>17.700990031353999</v>
      </c>
      <c r="B887" s="1">
        <v>29021.111369831298</v>
      </c>
    </row>
    <row r="888" spans="1:2" x14ac:dyDescent="0.2">
      <c r="A888" s="6">
        <v>0</v>
      </c>
      <c r="B888" s="1">
        <v>29021.111369831298</v>
      </c>
    </row>
    <row r="889" spans="1:2" x14ac:dyDescent="0.2">
      <c r="A889" s="7">
        <v>5.5437388505535701</v>
      </c>
      <c r="B889" s="1">
        <v>29021.111369831298</v>
      </c>
    </row>
    <row r="890" spans="1:2" x14ac:dyDescent="0.2">
      <c r="A890" s="8">
        <v>0</v>
      </c>
      <c r="B890" s="1">
        <v>29021.111369831298</v>
      </c>
    </row>
    <row r="891" spans="1:2" x14ac:dyDescent="0.2">
      <c r="A891" s="9">
        <v>0</v>
      </c>
      <c r="B891" s="1">
        <v>29021.111369831298</v>
      </c>
    </row>
    <row r="892" spans="1:2" x14ac:dyDescent="0.2">
      <c r="A892" s="10">
        <v>16.102830888744801</v>
      </c>
      <c r="B892" s="1">
        <v>29021.111369831298</v>
      </c>
    </row>
    <row r="893" spans="1:2" x14ac:dyDescent="0.2">
      <c r="A893" s="5">
        <v>17.852300565808399</v>
      </c>
      <c r="B893" s="1">
        <v>4479.9426293031702</v>
      </c>
    </row>
    <row r="894" spans="1:2" x14ac:dyDescent="0.2">
      <c r="A894" s="6">
        <v>0</v>
      </c>
      <c r="B894" s="1">
        <v>4479.9426293031702</v>
      </c>
    </row>
    <row r="895" spans="1:2" x14ac:dyDescent="0.2">
      <c r="A895" s="7">
        <v>0</v>
      </c>
      <c r="B895" s="1">
        <v>4479.9426293031702</v>
      </c>
    </row>
    <row r="896" spans="1:2" x14ac:dyDescent="0.2">
      <c r="A896" s="8">
        <v>0</v>
      </c>
      <c r="B896" s="1">
        <v>4479.9426293031702</v>
      </c>
    </row>
    <row r="897" spans="1:2" x14ac:dyDescent="0.2">
      <c r="A897" s="9">
        <v>0</v>
      </c>
      <c r="B897" s="1">
        <v>4479.9426293031702</v>
      </c>
    </row>
    <row r="898" spans="1:2" x14ac:dyDescent="0.2">
      <c r="A898" s="10">
        <v>0</v>
      </c>
      <c r="B898" s="1">
        <v>4479.9426293031702</v>
      </c>
    </row>
    <row r="899" spans="1:2" x14ac:dyDescent="0.2">
      <c r="A899" s="5">
        <v>17.857667472657301</v>
      </c>
      <c r="B899" s="1">
        <v>18796.483995046401</v>
      </c>
    </row>
    <row r="900" spans="1:2" x14ac:dyDescent="0.2">
      <c r="A900" s="6">
        <v>0</v>
      </c>
      <c r="B900" s="1">
        <v>18796.483995046401</v>
      </c>
    </row>
    <row r="901" spans="1:2" x14ac:dyDescent="0.2">
      <c r="A901" s="7">
        <v>20.729813052263601</v>
      </c>
      <c r="B901" s="1">
        <v>18796.483995046401</v>
      </c>
    </row>
    <row r="902" spans="1:2" x14ac:dyDescent="0.2">
      <c r="A902" s="8">
        <v>0</v>
      </c>
      <c r="B902" s="1">
        <v>18796.483995046401</v>
      </c>
    </row>
    <row r="903" spans="1:2" x14ac:dyDescent="0.2">
      <c r="A903" s="9">
        <v>0</v>
      </c>
      <c r="B903" s="1">
        <v>18796.483995046401</v>
      </c>
    </row>
    <row r="904" spans="1:2" x14ac:dyDescent="0.2">
      <c r="A904" s="10">
        <v>15.8491365161901</v>
      </c>
      <c r="B904" s="1">
        <v>18796.483995046401</v>
      </c>
    </row>
    <row r="905" spans="1:2" x14ac:dyDescent="0.2">
      <c r="A905" s="5">
        <v>17.876434843446201</v>
      </c>
      <c r="B905" s="1">
        <v>8019.3454213843497</v>
      </c>
    </row>
    <row r="906" spans="1:2" x14ac:dyDescent="0.2">
      <c r="A906" s="6">
        <v>0</v>
      </c>
      <c r="B906" s="1">
        <v>8019.3454213843497</v>
      </c>
    </row>
    <row r="907" spans="1:2" x14ac:dyDescent="0.2">
      <c r="A907" s="7">
        <v>0</v>
      </c>
      <c r="B907" s="1">
        <v>8019.3454213843497</v>
      </c>
    </row>
    <row r="908" spans="1:2" x14ac:dyDescent="0.2">
      <c r="A908" s="8">
        <v>0</v>
      </c>
      <c r="B908" s="1">
        <v>8019.3454213843497</v>
      </c>
    </row>
    <row r="909" spans="1:2" x14ac:dyDescent="0.2">
      <c r="A909" s="9">
        <v>0</v>
      </c>
      <c r="B909" s="1">
        <v>8019.3454213843497</v>
      </c>
    </row>
    <row r="910" spans="1:2" x14ac:dyDescent="0.2">
      <c r="A910" s="10">
        <v>0</v>
      </c>
      <c r="B910" s="1">
        <v>8019.3454213843497</v>
      </c>
    </row>
    <row r="911" spans="1:2" x14ac:dyDescent="0.2">
      <c r="A911" s="5">
        <v>17.877049576722499</v>
      </c>
      <c r="B911" s="1">
        <v>18113.862163204201</v>
      </c>
    </row>
    <row r="912" spans="1:2" x14ac:dyDescent="0.2">
      <c r="A912" s="6">
        <v>0</v>
      </c>
      <c r="B912" s="1">
        <v>18113.862163204201</v>
      </c>
    </row>
    <row r="913" spans="1:2" x14ac:dyDescent="0.2">
      <c r="A913" s="7">
        <v>9.7909410174691391</v>
      </c>
      <c r="B913" s="1">
        <v>18113.862163204201</v>
      </c>
    </row>
    <row r="914" spans="1:2" x14ac:dyDescent="0.2">
      <c r="A914" s="8">
        <v>0</v>
      </c>
      <c r="B914" s="1">
        <v>18113.862163204201</v>
      </c>
    </row>
    <row r="915" spans="1:2" x14ac:dyDescent="0.2">
      <c r="A915" s="9">
        <v>0</v>
      </c>
      <c r="B915" s="1">
        <v>18113.862163204201</v>
      </c>
    </row>
    <row r="916" spans="1:2" x14ac:dyDescent="0.2">
      <c r="A916" s="10">
        <v>8.8982020937695392</v>
      </c>
      <c r="B916" s="1">
        <v>18113.862163204201</v>
      </c>
    </row>
    <row r="917" spans="1:2" x14ac:dyDescent="0.2">
      <c r="A917" s="5">
        <v>18.1022259755321</v>
      </c>
      <c r="B917" s="1">
        <v>6474.2706215066301</v>
      </c>
    </row>
    <row r="918" spans="1:2" x14ac:dyDescent="0.2">
      <c r="A918" s="6">
        <v>0</v>
      </c>
      <c r="B918" s="1">
        <v>6474.2706215066301</v>
      </c>
    </row>
    <row r="919" spans="1:2" x14ac:dyDescent="0.2">
      <c r="A919" s="7">
        <v>23.7416024617734</v>
      </c>
      <c r="B919" s="1">
        <v>6474.2706215066301</v>
      </c>
    </row>
    <row r="920" spans="1:2" x14ac:dyDescent="0.2">
      <c r="A920" s="8">
        <v>0</v>
      </c>
      <c r="B920" s="1">
        <v>6474.2706215066301</v>
      </c>
    </row>
    <row r="921" spans="1:2" x14ac:dyDescent="0.2">
      <c r="A921" s="9">
        <v>0</v>
      </c>
      <c r="B921" s="1">
        <v>6474.2706215066301</v>
      </c>
    </row>
    <row r="922" spans="1:2" x14ac:dyDescent="0.2">
      <c r="A922" s="10">
        <v>0</v>
      </c>
      <c r="B922" s="1">
        <v>6474.2706215066301</v>
      </c>
    </row>
    <row r="923" spans="1:2" x14ac:dyDescent="0.2">
      <c r="A923" s="5">
        <v>18.1621286031036</v>
      </c>
      <c r="B923" s="1">
        <v>52634.153760515597</v>
      </c>
    </row>
    <row r="924" spans="1:2" x14ac:dyDescent="0.2">
      <c r="A924" s="6">
        <v>0</v>
      </c>
      <c r="B924" s="1">
        <v>52634.153760515597</v>
      </c>
    </row>
    <row r="925" spans="1:2" x14ac:dyDescent="0.2">
      <c r="A925" s="7">
        <v>3.1463485794536501</v>
      </c>
      <c r="B925" s="1">
        <v>52634.153760515597</v>
      </c>
    </row>
    <row r="926" spans="1:2" x14ac:dyDescent="0.2">
      <c r="A926" s="8">
        <v>6.6899391567340603</v>
      </c>
      <c r="B926" s="1">
        <v>52634.153760515597</v>
      </c>
    </row>
    <row r="927" spans="1:2" x14ac:dyDescent="0.2">
      <c r="A927" s="9">
        <v>0</v>
      </c>
      <c r="B927" s="1">
        <v>52634.153760515597</v>
      </c>
    </row>
    <row r="928" spans="1:2" x14ac:dyDescent="0.2">
      <c r="A928" s="10">
        <v>8.7327334733348394</v>
      </c>
      <c r="B928" s="1">
        <v>52634.153760515597</v>
      </c>
    </row>
    <row r="929" spans="1:2" x14ac:dyDescent="0.2">
      <c r="A929" s="5">
        <v>18.492619730818198</v>
      </c>
      <c r="B929" s="1">
        <v>7739.15240551221</v>
      </c>
    </row>
    <row r="930" spans="1:2" x14ac:dyDescent="0.2">
      <c r="A930" s="6">
        <v>0</v>
      </c>
      <c r="B930" s="1">
        <v>7739.15240551221</v>
      </c>
    </row>
    <row r="931" spans="1:2" x14ac:dyDescent="0.2">
      <c r="A931" s="7">
        <v>45.293074309168396</v>
      </c>
      <c r="B931" s="1">
        <v>7739.15240551221</v>
      </c>
    </row>
    <row r="932" spans="1:2" x14ac:dyDescent="0.2">
      <c r="A932" s="8">
        <v>0</v>
      </c>
      <c r="B932" s="1">
        <v>7739.15240551221</v>
      </c>
    </row>
    <row r="933" spans="1:2" x14ac:dyDescent="0.2">
      <c r="A933" s="9">
        <v>0</v>
      </c>
      <c r="B933" s="1">
        <v>7739.15240551221</v>
      </c>
    </row>
    <row r="934" spans="1:2" x14ac:dyDescent="0.2">
      <c r="A934" s="10">
        <v>0</v>
      </c>
      <c r="B934" s="1">
        <v>7739.15240551221</v>
      </c>
    </row>
    <row r="935" spans="1:2" x14ac:dyDescent="0.2">
      <c r="A935" s="5">
        <v>18.6218553740045</v>
      </c>
      <c r="B935" s="1">
        <v>16293.3805745789</v>
      </c>
    </row>
    <row r="936" spans="1:2" x14ac:dyDescent="0.2">
      <c r="A936" s="6">
        <v>0</v>
      </c>
      <c r="B936" s="1">
        <v>16293.3805745789</v>
      </c>
    </row>
    <row r="937" spans="1:2" x14ac:dyDescent="0.2">
      <c r="A937" s="7">
        <v>0</v>
      </c>
      <c r="B937" s="1">
        <v>16293.3805745789</v>
      </c>
    </row>
    <row r="938" spans="1:2" x14ac:dyDescent="0.2">
      <c r="A938" s="8">
        <v>0</v>
      </c>
      <c r="B938" s="1">
        <v>16293.3805745789</v>
      </c>
    </row>
    <row r="939" spans="1:2" x14ac:dyDescent="0.2">
      <c r="A939" s="9">
        <v>0</v>
      </c>
      <c r="B939" s="1">
        <v>16293.3805745789</v>
      </c>
    </row>
    <row r="940" spans="1:2" x14ac:dyDescent="0.2">
      <c r="A940" s="10">
        <v>11.2003285674468</v>
      </c>
      <c r="B940" s="1">
        <v>16293.3805745789</v>
      </c>
    </row>
    <row r="941" spans="1:2" x14ac:dyDescent="0.2">
      <c r="A941" s="5">
        <v>18.8710736277141</v>
      </c>
      <c r="B941" s="1">
        <v>12893.295976114799</v>
      </c>
    </row>
    <row r="942" spans="1:2" x14ac:dyDescent="0.2">
      <c r="A942" s="6">
        <v>0</v>
      </c>
      <c r="B942" s="1">
        <v>12893.295976114799</v>
      </c>
    </row>
    <row r="943" spans="1:2" x14ac:dyDescent="0.2">
      <c r="A943" s="7">
        <v>14.7568913006066</v>
      </c>
      <c r="B943" s="1">
        <v>12893.295976114799</v>
      </c>
    </row>
    <row r="944" spans="1:2" x14ac:dyDescent="0.2">
      <c r="A944" s="8">
        <v>14.0748241133606</v>
      </c>
      <c r="B944" s="1">
        <v>12893.295976114799</v>
      </c>
    </row>
    <row r="945" spans="1:2" x14ac:dyDescent="0.2">
      <c r="A945" s="9">
        <v>0</v>
      </c>
      <c r="B945" s="1">
        <v>12893.295976114799</v>
      </c>
    </row>
    <row r="946" spans="1:2" x14ac:dyDescent="0.2">
      <c r="A946" s="10">
        <v>0</v>
      </c>
      <c r="B946" s="1">
        <v>12893.295976114799</v>
      </c>
    </row>
    <row r="947" spans="1:2" x14ac:dyDescent="0.2">
      <c r="A947" s="5">
        <v>18.952558086098499</v>
      </c>
      <c r="B947" s="1">
        <v>10756.5483415906</v>
      </c>
    </row>
    <row r="948" spans="1:2" x14ac:dyDescent="0.2">
      <c r="A948" s="6">
        <v>0</v>
      </c>
      <c r="B948" s="1">
        <v>10756.5483415906</v>
      </c>
    </row>
    <row r="949" spans="1:2" x14ac:dyDescent="0.2">
      <c r="A949" s="7">
        <v>0</v>
      </c>
      <c r="B949" s="1">
        <v>10756.5483415906</v>
      </c>
    </row>
    <row r="950" spans="1:2" x14ac:dyDescent="0.2">
      <c r="A950" s="8">
        <v>0</v>
      </c>
      <c r="B950" s="1">
        <v>10756.5483415906</v>
      </c>
    </row>
    <row r="951" spans="1:2" x14ac:dyDescent="0.2">
      <c r="A951" s="9">
        <v>0</v>
      </c>
      <c r="B951" s="1">
        <v>10756.5483415906</v>
      </c>
    </row>
    <row r="952" spans="1:2" x14ac:dyDescent="0.2">
      <c r="A952" s="10">
        <v>43.914341709961299</v>
      </c>
      <c r="B952" s="1">
        <v>10756.5483415906</v>
      </c>
    </row>
    <row r="953" spans="1:2" x14ac:dyDescent="0.2">
      <c r="A953" s="5">
        <v>18.960832641557101</v>
      </c>
      <c r="B953" s="1">
        <v>100955.449253789</v>
      </c>
    </row>
    <row r="954" spans="1:2" x14ac:dyDescent="0.2">
      <c r="A954" s="6">
        <v>0</v>
      </c>
      <c r="B954" s="1">
        <v>100955.449253789</v>
      </c>
    </row>
    <row r="955" spans="1:2" x14ac:dyDescent="0.2">
      <c r="A955" s="7">
        <v>6.3428167647014604</v>
      </c>
      <c r="B955" s="1">
        <v>100955.449253789</v>
      </c>
    </row>
    <row r="956" spans="1:2" x14ac:dyDescent="0.2">
      <c r="A956" s="8">
        <v>0</v>
      </c>
      <c r="B956" s="1">
        <v>100955.449253789</v>
      </c>
    </row>
    <row r="957" spans="1:2" x14ac:dyDescent="0.2">
      <c r="A957" s="9">
        <v>0</v>
      </c>
      <c r="B957" s="1">
        <v>100955.449253789</v>
      </c>
    </row>
    <row r="958" spans="1:2" x14ac:dyDescent="0.2">
      <c r="A958" s="10">
        <v>7.4799608324726696</v>
      </c>
      <c r="B958" s="1">
        <v>100955.449253789</v>
      </c>
    </row>
    <row r="959" spans="1:2" x14ac:dyDescent="0.2">
      <c r="A959" s="5">
        <v>18.9619530432735</v>
      </c>
      <c r="B959" s="1">
        <v>12384.1593152027</v>
      </c>
    </row>
    <row r="960" spans="1:2" x14ac:dyDescent="0.2">
      <c r="A960" s="6">
        <v>0</v>
      </c>
      <c r="B960" s="1">
        <v>12384.1593152027</v>
      </c>
    </row>
    <row r="961" spans="1:2" x14ac:dyDescent="0.2">
      <c r="A961" s="7">
        <v>13.921409716761699</v>
      </c>
      <c r="B961" s="1">
        <v>12384.1593152027</v>
      </c>
    </row>
    <row r="962" spans="1:2" x14ac:dyDescent="0.2">
      <c r="A962" s="8">
        <v>0</v>
      </c>
      <c r="B962" s="1">
        <v>12384.1593152027</v>
      </c>
    </row>
    <row r="963" spans="1:2" x14ac:dyDescent="0.2">
      <c r="A963" s="9">
        <v>0</v>
      </c>
      <c r="B963" s="1">
        <v>12384.1593152027</v>
      </c>
    </row>
    <row r="964" spans="1:2" x14ac:dyDescent="0.2">
      <c r="A964" s="10">
        <v>0</v>
      </c>
      <c r="B964" s="1">
        <v>12384.1593152027</v>
      </c>
    </row>
    <row r="965" spans="1:2" x14ac:dyDescent="0.2">
      <c r="A965" s="5">
        <v>18.991760512845499</v>
      </c>
      <c r="B965" s="1">
        <v>8379.5755052711902</v>
      </c>
    </row>
    <row r="966" spans="1:2" x14ac:dyDescent="0.2">
      <c r="A966" s="6">
        <v>0</v>
      </c>
      <c r="B966" s="1">
        <v>8379.5755052711902</v>
      </c>
    </row>
    <row r="967" spans="1:2" x14ac:dyDescent="0.2">
      <c r="A967" s="7">
        <v>23.294670603942901</v>
      </c>
      <c r="B967" s="1">
        <v>8379.5755052711902</v>
      </c>
    </row>
    <row r="968" spans="1:2" x14ac:dyDescent="0.2">
      <c r="A968" s="8">
        <v>0</v>
      </c>
      <c r="B968" s="1">
        <v>8379.5755052711902</v>
      </c>
    </row>
    <row r="969" spans="1:2" x14ac:dyDescent="0.2">
      <c r="A969" s="9">
        <v>0</v>
      </c>
      <c r="B969" s="1">
        <v>8379.5755052711902</v>
      </c>
    </row>
    <row r="970" spans="1:2" x14ac:dyDescent="0.2">
      <c r="A970" s="10">
        <v>22.7633102598666</v>
      </c>
      <c r="B970" s="1">
        <v>8379.5755052711902</v>
      </c>
    </row>
    <row r="971" spans="1:2" x14ac:dyDescent="0.2">
      <c r="A971" s="5">
        <v>18.994250628134001</v>
      </c>
      <c r="B971" s="1">
        <v>8142.5649555203499</v>
      </c>
    </row>
    <row r="972" spans="1:2" x14ac:dyDescent="0.2">
      <c r="A972" s="6">
        <v>0</v>
      </c>
      <c r="B972" s="1">
        <v>8142.5649555203499</v>
      </c>
    </row>
    <row r="973" spans="1:2" x14ac:dyDescent="0.2">
      <c r="A973" s="7">
        <v>0</v>
      </c>
      <c r="B973" s="1">
        <v>8142.5649555203499</v>
      </c>
    </row>
    <row r="974" spans="1:2" x14ac:dyDescent="0.2">
      <c r="A974" s="8">
        <v>0</v>
      </c>
      <c r="B974" s="1">
        <v>8142.5649555203499</v>
      </c>
    </row>
    <row r="975" spans="1:2" x14ac:dyDescent="0.2">
      <c r="A975" s="9">
        <v>0</v>
      </c>
      <c r="B975" s="1">
        <v>8142.5649555203499</v>
      </c>
    </row>
    <row r="976" spans="1:2" x14ac:dyDescent="0.2">
      <c r="A976" s="10">
        <v>0</v>
      </c>
      <c r="B976" s="1">
        <v>8142.5649555203499</v>
      </c>
    </row>
    <row r="977" spans="1:2" x14ac:dyDescent="0.2">
      <c r="A977" s="5">
        <v>19.083009561729099</v>
      </c>
      <c r="B977" s="1">
        <v>6274.2099000328199</v>
      </c>
    </row>
    <row r="978" spans="1:2" x14ac:dyDescent="0.2">
      <c r="A978" s="6">
        <v>0</v>
      </c>
      <c r="B978" s="1">
        <v>6274.2099000328199</v>
      </c>
    </row>
    <row r="979" spans="1:2" x14ac:dyDescent="0.2">
      <c r="A979" s="7">
        <v>0</v>
      </c>
      <c r="B979" s="1">
        <v>6274.2099000328199</v>
      </c>
    </row>
    <row r="980" spans="1:2" x14ac:dyDescent="0.2">
      <c r="A980" s="8">
        <v>0</v>
      </c>
      <c r="B980" s="1">
        <v>6274.2099000328199</v>
      </c>
    </row>
    <row r="981" spans="1:2" x14ac:dyDescent="0.2">
      <c r="A981" s="9">
        <v>0</v>
      </c>
      <c r="B981" s="1">
        <v>6274.2099000328199</v>
      </c>
    </row>
    <row r="982" spans="1:2" x14ac:dyDescent="0.2">
      <c r="A982" s="10">
        <v>0</v>
      </c>
      <c r="B982" s="1">
        <v>6274.2099000328199</v>
      </c>
    </row>
    <row r="983" spans="1:2" x14ac:dyDescent="0.2">
      <c r="A983" s="5">
        <v>19.3348608266671</v>
      </c>
      <c r="B983" s="1">
        <v>100955.332706605</v>
      </c>
    </row>
    <row r="984" spans="1:2" x14ac:dyDescent="0.2">
      <c r="A984" s="6">
        <v>0</v>
      </c>
      <c r="B984" s="1">
        <v>100955.332706605</v>
      </c>
    </row>
    <row r="985" spans="1:2" x14ac:dyDescent="0.2">
      <c r="A985" s="7">
        <v>10.154631367451699</v>
      </c>
      <c r="B985" s="1">
        <v>100955.332706605</v>
      </c>
    </row>
    <row r="986" spans="1:2" x14ac:dyDescent="0.2">
      <c r="A986" s="8">
        <v>4.0260197982645902</v>
      </c>
      <c r="B986" s="1">
        <v>100955.332706605</v>
      </c>
    </row>
    <row r="987" spans="1:2" x14ac:dyDescent="0.2">
      <c r="A987" s="9">
        <v>0</v>
      </c>
      <c r="B987" s="1">
        <v>100955.332706605</v>
      </c>
    </row>
    <row r="988" spans="1:2" x14ac:dyDescent="0.2">
      <c r="A988" s="10">
        <v>8.2891824071159199</v>
      </c>
      <c r="B988" s="1">
        <v>100955.332706605</v>
      </c>
    </row>
    <row r="989" spans="1:2" x14ac:dyDescent="0.2">
      <c r="A989" s="5">
        <v>19.449846993005199</v>
      </c>
      <c r="B989" s="1">
        <v>45361.826113326402</v>
      </c>
    </row>
    <row r="990" spans="1:2" x14ac:dyDescent="0.2">
      <c r="A990" s="6">
        <v>0</v>
      </c>
      <c r="B990" s="1">
        <v>45361.826113326402</v>
      </c>
    </row>
    <row r="991" spans="1:2" x14ac:dyDescent="0.2">
      <c r="A991" s="7">
        <v>5.1675941942633301</v>
      </c>
      <c r="B991" s="1">
        <v>45361.826113326402</v>
      </c>
    </row>
    <row r="992" spans="1:2" x14ac:dyDescent="0.2">
      <c r="A992" s="8">
        <v>0</v>
      </c>
      <c r="B992" s="1">
        <v>45361.826113326402</v>
      </c>
    </row>
    <row r="993" spans="1:2" x14ac:dyDescent="0.2">
      <c r="A993" s="9">
        <v>4.3961489248814303</v>
      </c>
      <c r="B993" s="1">
        <v>45361.826113326402</v>
      </c>
    </row>
    <row r="994" spans="1:2" x14ac:dyDescent="0.2">
      <c r="A994" s="10">
        <v>10.371666229400301</v>
      </c>
      <c r="B994" s="1">
        <v>45361.826113326402</v>
      </c>
    </row>
    <row r="995" spans="1:2" x14ac:dyDescent="0.2">
      <c r="A995" s="5">
        <v>19.538572098265899</v>
      </c>
      <c r="B995" s="1">
        <v>21805.203794221801</v>
      </c>
    </row>
    <row r="996" spans="1:2" x14ac:dyDescent="0.2">
      <c r="A996" s="6">
        <v>0</v>
      </c>
      <c r="B996" s="1">
        <v>21805.203794221801</v>
      </c>
    </row>
    <row r="997" spans="1:2" x14ac:dyDescent="0.2">
      <c r="A997" s="7">
        <v>14.8682627667528</v>
      </c>
      <c r="B997" s="1">
        <v>21805.203794221801</v>
      </c>
    </row>
    <row r="998" spans="1:2" x14ac:dyDescent="0.2">
      <c r="A998" s="8">
        <v>0</v>
      </c>
      <c r="B998" s="1">
        <v>21805.203794221801</v>
      </c>
    </row>
    <row r="999" spans="1:2" x14ac:dyDescent="0.2">
      <c r="A999" s="9">
        <v>0</v>
      </c>
      <c r="B999" s="1">
        <v>21805.203794221801</v>
      </c>
    </row>
    <row r="1000" spans="1:2" x14ac:dyDescent="0.2">
      <c r="A1000" s="10">
        <v>47.303385623415799</v>
      </c>
      <c r="B1000" s="1">
        <v>21805.203794221801</v>
      </c>
    </row>
    <row r="1001" spans="1:2" x14ac:dyDescent="0.2">
      <c r="A1001" s="5">
        <v>19.5386549617002</v>
      </c>
      <c r="B1001" s="1">
        <v>9579.8926818168202</v>
      </c>
    </row>
    <row r="1002" spans="1:2" x14ac:dyDescent="0.2">
      <c r="A1002" s="6">
        <v>0</v>
      </c>
      <c r="B1002" s="1">
        <v>9579.8926818168202</v>
      </c>
    </row>
    <row r="1003" spans="1:2" x14ac:dyDescent="0.2">
      <c r="A1003" s="7">
        <v>0</v>
      </c>
      <c r="B1003" s="1">
        <v>9579.8926818168202</v>
      </c>
    </row>
    <row r="1004" spans="1:2" x14ac:dyDescent="0.2">
      <c r="A1004" s="8">
        <v>0</v>
      </c>
      <c r="B1004" s="1">
        <v>9579.8926818168202</v>
      </c>
    </row>
    <row r="1005" spans="1:2" x14ac:dyDescent="0.2">
      <c r="A1005" s="9">
        <v>0</v>
      </c>
      <c r="B1005" s="1">
        <v>9579.8926818168202</v>
      </c>
    </row>
    <row r="1006" spans="1:2" x14ac:dyDescent="0.2">
      <c r="A1006" s="10">
        <v>0</v>
      </c>
      <c r="B1006" s="1">
        <v>9579.8926818168202</v>
      </c>
    </row>
    <row r="1007" spans="1:2" x14ac:dyDescent="0.2">
      <c r="A1007" s="5">
        <v>19.544885701676499</v>
      </c>
      <c r="B1007" s="1">
        <v>22792.5597937934</v>
      </c>
    </row>
    <row r="1008" spans="1:2" x14ac:dyDescent="0.2">
      <c r="A1008" s="6">
        <v>0</v>
      </c>
      <c r="B1008" s="1">
        <v>22792.5597937934</v>
      </c>
    </row>
    <row r="1009" spans="1:2" x14ac:dyDescent="0.2">
      <c r="A1009" s="7">
        <v>0</v>
      </c>
      <c r="B1009" s="1">
        <v>22792.5597937934</v>
      </c>
    </row>
    <row r="1010" spans="1:2" x14ac:dyDescent="0.2">
      <c r="A1010" s="8">
        <v>0</v>
      </c>
      <c r="B1010" s="1">
        <v>22792.5597937934</v>
      </c>
    </row>
    <row r="1011" spans="1:2" x14ac:dyDescent="0.2">
      <c r="A1011" s="9">
        <v>0</v>
      </c>
      <c r="B1011" s="1">
        <v>22792.5597937934</v>
      </c>
    </row>
    <row r="1012" spans="1:2" x14ac:dyDescent="0.2">
      <c r="A1012" s="10">
        <v>17.242789211108001</v>
      </c>
      <c r="B1012" s="1">
        <v>22792.5597937934</v>
      </c>
    </row>
    <row r="1013" spans="1:2" x14ac:dyDescent="0.2">
      <c r="A1013" s="5">
        <v>19.598846058650299</v>
      </c>
      <c r="B1013" s="1">
        <v>5847.2924559713401</v>
      </c>
    </row>
    <row r="1014" spans="1:2" x14ac:dyDescent="0.2">
      <c r="A1014" s="6">
        <v>0</v>
      </c>
      <c r="B1014" s="1">
        <v>5847.2924559713401</v>
      </c>
    </row>
    <row r="1015" spans="1:2" x14ac:dyDescent="0.2">
      <c r="A1015" s="7">
        <v>0</v>
      </c>
      <c r="B1015" s="1">
        <v>5847.2924559713401</v>
      </c>
    </row>
    <row r="1016" spans="1:2" x14ac:dyDescent="0.2">
      <c r="A1016" s="8">
        <v>0</v>
      </c>
      <c r="B1016" s="1">
        <v>5847.2924559713401</v>
      </c>
    </row>
    <row r="1017" spans="1:2" x14ac:dyDescent="0.2">
      <c r="A1017" s="9">
        <v>0</v>
      </c>
      <c r="B1017" s="1">
        <v>5847.2924559713401</v>
      </c>
    </row>
    <row r="1018" spans="1:2" x14ac:dyDescent="0.2">
      <c r="A1018" s="10">
        <v>30.1578694954902</v>
      </c>
      <c r="B1018" s="1">
        <v>5847.2924559713401</v>
      </c>
    </row>
    <row r="1019" spans="1:2" x14ac:dyDescent="0.2">
      <c r="A1019" s="5">
        <v>19.7777185348084</v>
      </c>
      <c r="B1019" s="1">
        <v>5717.9259908311997</v>
      </c>
    </row>
    <row r="1020" spans="1:2" x14ac:dyDescent="0.2">
      <c r="A1020" s="6">
        <v>0</v>
      </c>
      <c r="B1020" s="1">
        <v>5717.9259908311997</v>
      </c>
    </row>
    <row r="1021" spans="1:2" x14ac:dyDescent="0.2">
      <c r="A1021" s="7">
        <v>0</v>
      </c>
      <c r="B1021" s="1">
        <v>5717.9259908311997</v>
      </c>
    </row>
    <row r="1022" spans="1:2" x14ac:dyDescent="0.2">
      <c r="A1022" s="8">
        <v>0</v>
      </c>
      <c r="B1022" s="1">
        <v>5717.9259908311997</v>
      </c>
    </row>
    <row r="1023" spans="1:2" x14ac:dyDescent="0.2">
      <c r="A1023" s="9">
        <v>0</v>
      </c>
      <c r="B1023" s="1">
        <v>5717.9259908311997</v>
      </c>
    </row>
    <row r="1024" spans="1:2" x14ac:dyDescent="0.2">
      <c r="A1024" s="10">
        <v>0</v>
      </c>
      <c r="B1024" s="1">
        <v>5717.9259908311997</v>
      </c>
    </row>
    <row r="1025" spans="1:2" x14ac:dyDescent="0.2">
      <c r="A1025" s="5">
        <v>19.962740946735298</v>
      </c>
      <c r="B1025" s="1">
        <v>6150.3918610064002</v>
      </c>
    </row>
    <row r="1026" spans="1:2" x14ac:dyDescent="0.2">
      <c r="A1026" s="6">
        <v>0</v>
      </c>
      <c r="B1026" s="1">
        <v>6150.3918610064002</v>
      </c>
    </row>
    <row r="1027" spans="1:2" x14ac:dyDescent="0.2">
      <c r="A1027" s="7">
        <v>0</v>
      </c>
      <c r="B1027" s="1">
        <v>6150.3918610064002</v>
      </c>
    </row>
    <row r="1028" spans="1:2" x14ac:dyDescent="0.2">
      <c r="A1028" s="8">
        <v>0</v>
      </c>
      <c r="B1028" s="1">
        <v>6150.3918610064002</v>
      </c>
    </row>
    <row r="1029" spans="1:2" x14ac:dyDescent="0.2">
      <c r="A1029" s="9">
        <v>0</v>
      </c>
      <c r="B1029" s="1">
        <v>6150.3918610064002</v>
      </c>
    </row>
    <row r="1030" spans="1:2" x14ac:dyDescent="0.2">
      <c r="A1030" s="10">
        <v>88.258384426453603</v>
      </c>
      <c r="B1030" s="1">
        <v>6150.3918610064002</v>
      </c>
    </row>
    <row r="1031" spans="1:2" x14ac:dyDescent="0.2">
      <c r="A1031" s="5">
        <v>20.208728091308799</v>
      </c>
      <c r="B1031" s="1">
        <v>24518.7913454064</v>
      </c>
    </row>
    <row r="1032" spans="1:2" x14ac:dyDescent="0.2">
      <c r="A1032" s="6">
        <v>0</v>
      </c>
      <c r="B1032" s="1">
        <v>24518.7913454064</v>
      </c>
    </row>
    <row r="1033" spans="1:2" x14ac:dyDescent="0.2">
      <c r="A1033" s="7">
        <v>7.7743950348590198</v>
      </c>
      <c r="B1033" s="1">
        <v>24518.7913454064</v>
      </c>
    </row>
    <row r="1034" spans="1:2" x14ac:dyDescent="0.2">
      <c r="A1034" s="8">
        <v>0</v>
      </c>
      <c r="B1034" s="1">
        <v>24518.7913454064</v>
      </c>
    </row>
    <row r="1035" spans="1:2" x14ac:dyDescent="0.2">
      <c r="A1035" s="9">
        <v>0</v>
      </c>
      <c r="B1035" s="1">
        <v>24518.7913454064</v>
      </c>
    </row>
    <row r="1036" spans="1:2" x14ac:dyDescent="0.2">
      <c r="A1036" s="10">
        <v>17.8426400514733</v>
      </c>
      <c r="B1036" s="1">
        <v>24518.7913454064</v>
      </c>
    </row>
    <row r="1037" spans="1:2" x14ac:dyDescent="0.2">
      <c r="A1037" s="5">
        <v>20.275129299395601</v>
      </c>
      <c r="B1037" s="1">
        <v>12392.190532799499</v>
      </c>
    </row>
    <row r="1038" spans="1:2" x14ac:dyDescent="0.2">
      <c r="A1038" s="6">
        <v>0</v>
      </c>
      <c r="B1038" s="1">
        <v>12392.190532799499</v>
      </c>
    </row>
    <row r="1039" spans="1:2" x14ac:dyDescent="0.2">
      <c r="A1039" s="7">
        <v>0</v>
      </c>
      <c r="B1039" s="1">
        <v>12392.190532799499</v>
      </c>
    </row>
    <row r="1040" spans="1:2" x14ac:dyDescent="0.2">
      <c r="A1040" s="8">
        <v>0</v>
      </c>
      <c r="B1040" s="1">
        <v>12392.190532799499</v>
      </c>
    </row>
    <row r="1041" spans="1:2" x14ac:dyDescent="0.2">
      <c r="A1041" s="9">
        <v>0</v>
      </c>
      <c r="B1041" s="1">
        <v>12392.190532799499</v>
      </c>
    </row>
    <row r="1042" spans="1:2" x14ac:dyDescent="0.2">
      <c r="A1042" s="10">
        <v>23.7925107738801</v>
      </c>
      <c r="B1042" s="1">
        <v>12392.190532799499</v>
      </c>
    </row>
    <row r="1043" spans="1:2" x14ac:dyDescent="0.2">
      <c r="A1043" s="5">
        <v>20.34994672314</v>
      </c>
      <c r="B1043" s="1">
        <v>1909.3539865675</v>
      </c>
    </row>
    <row r="1044" spans="1:2" x14ac:dyDescent="0.2">
      <c r="A1044" s="6">
        <v>0</v>
      </c>
      <c r="B1044" s="1">
        <v>1909.3539865675</v>
      </c>
    </row>
    <row r="1045" spans="1:2" x14ac:dyDescent="0.2">
      <c r="A1045" s="7">
        <v>0</v>
      </c>
      <c r="B1045" s="1">
        <v>1909.3539865675</v>
      </c>
    </row>
    <row r="1046" spans="1:2" x14ac:dyDescent="0.2">
      <c r="A1046" s="8">
        <v>0</v>
      </c>
      <c r="B1046" s="1">
        <v>1909.3539865675</v>
      </c>
    </row>
    <row r="1047" spans="1:2" x14ac:dyDescent="0.2">
      <c r="A1047" s="9">
        <v>0</v>
      </c>
      <c r="B1047" s="1">
        <v>1909.3539865675</v>
      </c>
    </row>
    <row r="1048" spans="1:2" x14ac:dyDescent="0.2">
      <c r="A1048" s="10">
        <v>0</v>
      </c>
      <c r="B1048" s="1">
        <v>1909.3539865675</v>
      </c>
    </row>
    <row r="1049" spans="1:2" x14ac:dyDescent="0.2">
      <c r="A1049" s="5">
        <v>20.5195308511592</v>
      </c>
      <c r="B1049" s="1">
        <v>20011.309798886799</v>
      </c>
    </row>
    <row r="1050" spans="1:2" x14ac:dyDescent="0.2">
      <c r="A1050" s="6">
        <v>0</v>
      </c>
      <c r="B1050" s="1">
        <v>20011.309798886799</v>
      </c>
    </row>
    <row r="1051" spans="1:2" x14ac:dyDescent="0.2">
      <c r="A1051" s="7">
        <v>0</v>
      </c>
      <c r="B1051" s="1">
        <v>20011.309798886799</v>
      </c>
    </row>
    <row r="1052" spans="1:2" x14ac:dyDescent="0.2">
      <c r="A1052" s="8">
        <v>0</v>
      </c>
      <c r="B1052" s="1">
        <v>20011.309798886799</v>
      </c>
    </row>
    <row r="1053" spans="1:2" x14ac:dyDescent="0.2">
      <c r="A1053" s="9">
        <v>0</v>
      </c>
      <c r="B1053" s="1">
        <v>20011.309798886799</v>
      </c>
    </row>
    <row r="1054" spans="1:2" x14ac:dyDescent="0.2">
      <c r="A1054" s="10">
        <v>16.961332689719502</v>
      </c>
      <c r="B1054" s="1">
        <v>20011.309798886799</v>
      </c>
    </row>
    <row r="1055" spans="1:2" x14ac:dyDescent="0.2">
      <c r="A1055" s="5">
        <v>20.577240786497999</v>
      </c>
      <c r="B1055" s="1">
        <v>42080.227010044502</v>
      </c>
    </row>
    <row r="1056" spans="1:2" x14ac:dyDescent="0.2">
      <c r="A1056" s="6">
        <v>0</v>
      </c>
      <c r="B1056" s="1">
        <v>42080.227010044502</v>
      </c>
    </row>
    <row r="1057" spans="1:2" x14ac:dyDescent="0.2">
      <c r="A1057" s="7">
        <v>0</v>
      </c>
      <c r="B1057" s="1">
        <v>42080.227010044502</v>
      </c>
    </row>
    <row r="1058" spans="1:2" x14ac:dyDescent="0.2">
      <c r="A1058" s="8">
        <v>3.2907031271958802</v>
      </c>
      <c r="B1058" s="1">
        <v>42080.227010044502</v>
      </c>
    </row>
    <row r="1059" spans="1:2" x14ac:dyDescent="0.2">
      <c r="A1059" s="9">
        <v>0</v>
      </c>
      <c r="B1059" s="1">
        <v>42080.227010044502</v>
      </c>
    </row>
    <row r="1060" spans="1:2" x14ac:dyDescent="0.2">
      <c r="A1060" s="10">
        <v>9.3016795283742102</v>
      </c>
      <c r="B1060" s="1">
        <v>42080.227010044502</v>
      </c>
    </row>
    <row r="1061" spans="1:2" x14ac:dyDescent="0.2">
      <c r="A1061" s="5">
        <v>20.608251767970302</v>
      </c>
      <c r="B1061" s="1">
        <v>17392.332298539899</v>
      </c>
    </row>
    <row r="1062" spans="1:2" x14ac:dyDescent="0.2">
      <c r="A1062" s="6">
        <v>0</v>
      </c>
      <c r="B1062" s="1">
        <v>17392.332298539899</v>
      </c>
    </row>
    <row r="1063" spans="1:2" x14ac:dyDescent="0.2">
      <c r="A1063" s="7">
        <v>0</v>
      </c>
      <c r="B1063" s="1">
        <v>17392.332298539899</v>
      </c>
    </row>
    <row r="1064" spans="1:2" x14ac:dyDescent="0.2">
      <c r="A1064" s="8">
        <v>0</v>
      </c>
      <c r="B1064" s="1">
        <v>17392.332298539899</v>
      </c>
    </row>
    <row r="1065" spans="1:2" x14ac:dyDescent="0.2">
      <c r="A1065" s="9">
        <v>0</v>
      </c>
      <c r="B1065" s="1">
        <v>17392.332298539899</v>
      </c>
    </row>
    <row r="1066" spans="1:2" x14ac:dyDescent="0.2">
      <c r="A1066" s="10">
        <v>11.2764053936572</v>
      </c>
      <c r="B1066" s="1">
        <v>17392.332298539899</v>
      </c>
    </row>
    <row r="1067" spans="1:2" x14ac:dyDescent="0.2">
      <c r="A1067" s="5">
        <v>20.637289424699201</v>
      </c>
      <c r="B1067" s="1">
        <v>54304.001313687899</v>
      </c>
    </row>
    <row r="1068" spans="1:2" x14ac:dyDescent="0.2">
      <c r="A1068" s="6">
        <v>0</v>
      </c>
      <c r="B1068" s="1">
        <v>54304.001313687899</v>
      </c>
    </row>
    <row r="1069" spans="1:2" x14ac:dyDescent="0.2">
      <c r="A1069" s="7">
        <v>11.002457985607901</v>
      </c>
      <c r="B1069" s="1">
        <v>54304.001313687899</v>
      </c>
    </row>
    <row r="1070" spans="1:2" x14ac:dyDescent="0.2">
      <c r="A1070" s="8">
        <v>5.2787642403114896</v>
      </c>
      <c r="B1070" s="1">
        <v>54304.001313687899</v>
      </c>
    </row>
    <row r="1071" spans="1:2" x14ac:dyDescent="0.2">
      <c r="A1071" s="9">
        <v>0</v>
      </c>
      <c r="B1071" s="1">
        <v>54304.001313687899</v>
      </c>
    </row>
    <row r="1072" spans="1:2" x14ac:dyDescent="0.2">
      <c r="A1072" s="10">
        <v>0</v>
      </c>
      <c r="B1072" s="1">
        <v>54304.001313687899</v>
      </c>
    </row>
    <row r="1073" spans="1:2" x14ac:dyDescent="0.2">
      <c r="A1073" s="5">
        <v>20.641917984168501</v>
      </c>
      <c r="B1073" s="1">
        <v>4083.4241435003501</v>
      </c>
    </row>
    <row r="1074" spans="1:2" x14ac:dyDescent="0.2">
      <c r="A1074" s="6">
        <v>0</v>
      </c>
      <c r="B1074" s="1">
        <v>4083.4241435003501</v>
      </c>
    </row>
    <row r="1075" spans="1:2" x14ac:dyDescent="0.2">
      <c r="A1075" s="7">
        <v>46.707673632568103</v>
      </c>
      <c r="B1075" s="1">
        <v>4083.4241435003501</v>
      </c>
    </row>
    <row r="1076" spans="1:2" x14ac:dyDescent="0.2">
      <c r="A1076" s="8">
        <v>0</v>
      </c>
      <c r="B1076" s="1">
        <v>4083.4241435003501</v>
      </c>
    </row>
    <row r="1077" spans="1:2" x14ac:dyDescent="0.2">
      <c r="A1077" s="9">
        <v>0</v>
      </c>
      <c r="B1077" s="1">
        <v>4083.4241435003501</v>
      </c>
    </row>
    <row r="1078" spans="1:2" x14ac:dyDescent="0.2">
      <c r="A1078" s="10">
        <v>48.027430618632202</v>
      </c>
      <c r="B1078" s="1">
        <v>4083.4241435003501</v>
      </c>
    </row>
    <row r="1079" spans="1:2" x14ac:dyDescent="0.2">
      <c r="A1079" s="5">
        <v>20.699570630531301</v>
      </c>
      <c r="B1079" s="1">
        <v>41930.302774330303</v>
      </c>
    </row>
    <row r="1080" spans="1:2" x14ac:dyDescent="0.2">
      <c r="A1080" s="6">
        <v>0</v>
      </c>
      <c r="B1080" s="1">
        <v>41930.302774330303</v>
      </c>
    </row>
    <row r="1081" spans="1:2" x14ac:dyDescent="0.2">
      <c r="A1081" s="7">
        <v>10.328844776754501</v>
      </c>
      <c r="B1081" s="1">
        <v>41930.302774330303</v>
      </c>
    </row>
    <row r="1082" spans="1:2" x14ac:dyDescent="0.2">
      <c r="A1082" s="8">
        <v>0</v>
      </c>
      <c r="B1082" s="1">
        <v>41930.302774330303</v>
      </c>
    </row>
    <row r="1083" spans="1:2" x14ac:dyDescent="0.2">
      <c r="A1083" s="9">
        <v>0</v>
      </c>
      <c r="B1083" s="1">
        <v>41930.302774330303</v>
      </c>
    </row>
    <row r="1084" spans="1:2" x14ac:dyDescent="0.2">
      <c r="A1084" s="10">
        <v>6.0553783792600697</v>
      </c>
      <c r="B1084" s="1">
        <v>41930.302774330303</v>
      </c>
    </row>
    <row r="1085" spans="1:2" x14ac:dyDescent="0.2">
      <c r="A1085" s="5">
        <v>20.715544078487699</v>
      </c>
      <c r="B1085" s="1">
        <v>7098.5791792965802</v>
      </c>
    </row>
    <row r="1086" spans="1:2" x14ac:dyDescent="0.2">
      <c r="A1086" s="6">
        <v>0</v>
      </c>
      <c r="B1086" s="1">
        <v>7098.5791792965802</v>
      </c>
    </row>
    <row r="1087" spans="1:2" x14ac:dyDescent="0.2">
      <c r="A1087" s="7">
        <v>0</v>
      </c>
      <c r="B1087" s="1">
        <v>7098.5791792965802</v>
      </c>
    </row>
    <row r="1088" spans="1:2" x14ac:dyDescent="0.2">
      <c r="A1088" s="8">
        <v>0</v>
      </c>
      <c r="B1088" s="1">
        <v>7098.5791792965802</v>
      </c>
    </row>
    <row r="1089" spans="1:2" x14ac:dyDescent="0.2">
      <c r="A1089" s="9">
        <v>0</v>
      </c>
      <c r="B1089" s="1">
        <v>7098.5791792965802</v>
      </c>
    </row>
    <row r="1090" spans="1:2" x14ac:dyDescent="0.2">
      <c r="A1090" s="10">
        <v>0</v>
      </c>
      <c r="B1090" s="1">
        <v>7098.5791792965802</v>
      </c>
    </row>
    <row r="1091" spans="1:2" x14ac:dyDescent="0.2">
      <c r="A1091" s="5">
        <v>20.7192872406155</v>
      </c>
      <c r="B1091" s="1">
        <v>3494.0070031226801</v>
      </c>
    </row>
    <row r="1092" spans="1:2" x14ac:dyDescent="0.2">
      <c r="A1092" s="6">
        <v>0</v>
      </c>
      <c r="B1092" s="1">
        <v>3494.0070031226801</v>
      </c>
    </row>
    <row r="1093" spans="1:2" x14ac:dyDescent="0.2">
      <c r="A1093" s="7">
        <v>0</v>
      </c>
      <c r="B1093" s="1">
        <v>3494.0070031226801</v>
      </c>
    </row>
    <row r="1094" spans="1:2" x14ac:dyDescent="0.2">
      <c r="A1094" s="8">
        <v>0</v>
      </c>
      <c r="B1094" s="1">
        <v>3494.0070031226801</v>
      </c>
    </row>
    <row r="1095" spans="1:2" x14ac:dyDescent="0.2">
      <c r="A1095" s="9">
        <v>0</v>
      </c>
      <c r="B1095" s="1">
        <v>3494.0070031226801</v>
      </c>
    </row>
    <row r="1096" spans="1:2" x14ac:dyDescent="0.2">
      <c r="A1096" s="10">
        <v>0</v>
      </c>
      <c r="B1096" s="1">
        <v>3494.0070031226801</v>
      </c>
    </row>
    <row r="1097" spans="1:2" x14ac:dyDescent="0.2">
      <c r="A1097" s="5">
        <v>20.995812517929899</v>
      </c>
      <c r="B1097" s="1">
        <v>39882.440051054902</v>
      </c>
    </row>
    <row r="1098" spans="1:2" x14ac:dyDescent="0.2">
      <c r="A1098" s="6">
        <v>0</v>
      </c>
      <c r="B1098" s="1">
        <v>39882.440051054902</v>
      </c>
    </row>
    <row r="1099" spans="1:2" x14ac:dyDescent="0.2">
      <c r="A1099" s="7">
        <v>11.486523859257799</v>
      </c>
      <c r="B1099" s="1">
        <v>39882.440051054902</v>
      </c>
    </row>
    <row r="1100" spans="1:2" x14ac:dyDescent="0.2">
      <c r="A1100" s="8">
        <v>4.0585672842234599</v>
      </c>
      <c r="B1100" s="1">
        <v>39882.440051054902</v>
      </c>
    </row>
    <row r="1101" spans="1:2" x14ac:dyDescent="0.2">
      <c r="A1101" s="9">
        <v>0</v>
      </c>
      <c r="B1101" s="1">
        <v>39882.440051054902</v>
      </c>
    </row>
    <row r="1102" spans="1:2" x14ac:dyDescent="0.2">
      <c r="A1102" s="10">
        <v>29.619458972013501</v>
      </c>
      <c r="B1102" s="1">
        <v>39882.440051054902</v>
      </c>
    </row>
    <row r="1103" spans="1:2" x14ac:dyDescent="0.2">
      <c r="A1103" s="5">
        <v>21.059361392170601</v>
      </c>
      <c r="B1103" s="1">
        <v>17685.7890212616</v>
      </c>
    </row>
    <row r="1104" spans="1:2" x14ac:dyDescent="0.2">
      <c r="A1104" s="6">
        <v>0</v>
      </c>
      <c r="B1104" s="1">
        <v>17685.7890212616</v>
      </c>
    </row>
    <row r="1105" spans="1:2" x14ac:dyDescent="0.2">
      <c r="A1105" s="7">
        <v>0</v>
      </c>
      <c r="B1105" s="1">
        <v>17685.7890212616</v>
      </c>
    </row>
    <row r="1106" spans="1:2" x14ac:dyDescent="0.2">
      <c r="A1106" s="8">
        <v>8.3717865665428608</v>
      </c>
      <c r="B1106" s="1">
        <v>17685.7890212616</v>
      </c>
    </row>
    <row r="1107" spans="1:2" x14ac:dyDescent="0.2">
      <c r="A1107" s="9">
        <v>0</v>
      </c>
      <c r="B1107" s="1">
        <v>17685.7890212616</v>
      </c>
    </row>
    <row r="1108" spans="1:2" x14ac:dyDescent="0.2">
      <c r="A1108" s="10">
        <v>9.4973125671457392</v>
      </c>
      <c r="B1108" s="1">
        <v>17685.7890212616</v>
      </c>
    </row>
    <row r="1109" spans="1:2" x14ac:dyDescent="0.2">
      <c r="A1109" s="5">
        <v>21.1509379560888</v>
      </c>
      <c r="B1109" s="1">
        <v>3447.1362910541998</v>
      </c>
    </row>
    <row r="1110" spans="1:2" x14ac:dyDescent="0.2">
      <c r="A1110" s="6">
        <v>0</v>
      </c>
      <c r="B1110" s="1">
        <v>3447.1362910541998</v>
      </c>
    </row>
    <row r="1111" spans="1:2" x14ac:dyDescent="0.2">
      <c r="A1111" s="7">
        <v>0</v>
      </c>
      <c r="B1111" s="1">
        <v>3447.1362910541998</v>
      </c>
    </row>
    <row r="1112" spans="1:2" x14ac:dyDescent="0.2">
      <c r="A1112" s="8">
        <v>0</v>
      </c>
      <c r="B1112" s="1">
        <v>3447.1362910541998</v>
      </c>
    </row>
    <row r="1113" spans="1:2" x14ac:dyDescent="0.2">
      <c r="A1113" s="9">
        <v>0</v>
      </c>
      <c r="B1113" s="1">
        <v>3447.1362910541998</v>
      </c>
    </row>
    <row r="1114" spans="1:2" x14ac:dyDescent="0.2">
      <c r="A1114" s="10">
        <v>0</v>
      </c>
      <c r="B1114" s="1">
        <v>3447.1362910541998</v>
      </c>
    </row>
    <row r="1115" spans="1:2" x14ac:dyDescent="0.2">
      <c r="A1115" s="5">
        <v>21.441699367656199</v>
      </c>
      <c r="B1115" s="1">
        <v>5390.7372052727496</v>
      </c>
    </row>
    <row r="1116" spans="1:2" x14ac:dyDescent="0.2">
      <c r="A1116" s="6">
        <v>0</v>
      </c>
      <c r="B1116" s="1">
        <v>5390.7372052727496</v>
      </c>
    </row>
    <row r="1117" spans="1:2" x14ac:dyDescent="0.2">
      <c r="A1117" s="7">
        <v>0</v>
      </c>
      <c r="B1117" s="1">
        <v>5390.7372052727496</v>
      </c>
    </row>
    <row r="1118" spans="1:2" x14ac:dyDescent="0.2">
      <c r="A1118" s="8">
        <v>0</v>
      </c>
      <c r="B1118" s="1">
        <v>5390.7372052727496</v>
      </c>
    </row>
    <row r="1119" spans="1:2" x14ac:dyDescent="0.2">
      <c r="A1119" s="9">
        <v>0</v>
      </c>
      <c r="B1119" s="1">
        <v>5390.7372052727496</v>
      </c>
    </row>
    <row r="1120" spans="1:2" x14ac:dyDescent="0.2">
      <c r="A1120" s="10">
        <v>26.835958714014598</v>
      </c>
      <c r="B1120" s="1">
        <v>5390.7372052727496</v>
      </c>
    </row>
    <row r="1121" spans="1:2" x14ac:dyDescent="0.2">
      <c r="A1121" s="5">
        <v>21.4647413503798</v>
      </c>
      <c r="B1121" s="1">
        <v>1796.90371780858</v>
      </c>
    </row>
    <row r="1122" spans="1:2" x14ac:dyDescent="0.2">
      <c r="A1122" s="6">
        <v>0</v>
      </c>
      <c r="B1122" s="1">
        <v>1796.90371780858</v>
      </c>
    </row>
    <row r="1123" spans="1:2" x14ac:dyDescent="0.2">
      <c r="A1123" s="7">
        <v>0</v>
      </c>
      <c r="B1123" s="1">
        <v>1796.90371780858</v>
      </c>
    </row>
    <row r="1124" spans="1:2" x14ac:dyDescent="0.2">
      <c r="A1124" s="8">
        <v>0</v>
      </c>
      <c r="B1124" s="1">
        <v>1796.90371780858</v>
      </c>
    </row>
    <row r="1125" spans="1:2" x14ac:dyDescent="0.2">
      <c r="A1125" s="9">
        <v>0</v>
      </c>
      <c r="B1125" s="1">
        <v>1796.90371780858</v>
      </c>
    </row>
    <row r="1126" spans="1:2" x14ac:dyDescent="0.2">
      <c r="A1126" s="10">
        <v>0</v>
      </c>
      <c r="B1126" s="1">
        <v>1796.90371780858</v>
      </c>
    </row>
    <row r="1127" spans="1:2" x14ac:dyDescent="0.2">
      <c r="A1127" s="5">
        <v>21.6492929096772</v>
      </c>
      <c r="B1127" s="1">
        <v>1683.3121354632899</v>
      </c>
    </row>
    <row r="1128" spans="1:2" x14ac:dyDescent="0.2">
      <c r="A1128" s="6">
        <v>0</v>
      </c>
      <c r="B1128" s="1">
        <v>1683.3121354632899</v>
      </c>
    </row>
    <row r="1129" spans="1:2" x14ac:dyDescent="0.2">
      <c r="A1129" s="7">
        <v>0</v>
      </c>
      <c r="B1129" s="1">
        <v>1683.3121354632899</v>
      </c>
    </row>
    <row r="1130" spans="1:2" x14ac:dyDescent="0.2">
      <c r="A1130" s="8">
        <v>0</v>
      </c>
      <c r="B1130" s="1">
        <v>1683.3121354632899</v>
      </c>
    </row>
    <row r="1131" spans="1:2" x14ac:dyDescent="0.2">
      <c r="A1131" s="9">
        <v>0</v>
      </c>
      <c r="B1131" s="1">
        <v>1683.3121354632899</v>
      </c>
    </row>
    <row r="1132" spans="1:2" x14ac:dyDescent="0.2">
      <c r="A1132" s="10">
        <v>0</v>
      </c>
      <c r="B1132" s="1">
        <v>1683.3121354632899</v>
      </c>
    </row>
    <row r="1133" spans="1:2" x14ac:dyDescent="0.2">
      <c r="A1133" s="5">
        <v>21.798875985656501</v>
      </c>
      <c r="B1133" s="1">
        <v>261747.48518176901</v>
      </c>
    </row>
    <row r="1134" spans="1:2" x14ac:dyDescent="0.2">
      <c r="A1134" s="6">
        <v>0.81383011593450005</v>
      </c>
      <c r="B1134" s="1">
        <v>261747.48518176901</v>
      </c>
    </row>
    <row r="1135" spans="1:2" x14ac:dyDescent="0.2">
      <c r="A1135" s="7">
        <v>1.7050163124436799</v>
      </c>
      <c r="B1135" s="1">
        <v>261747.48518176901</v>
      </c>
    </row>
    <row r="1136" spans="1:2" x14ac:dyDescent="0.2">
      <c r="A1136" s="8">
        <v>0</v>
      </c>
      <c r="B1136" s="1">
        <v>261747.48518176901</v>
      </c>
    </row>
    <row r="1137" spans="1:2" x14ac:dyDescent="0.2">
      <c r="A1137" s="9">
        <v>0</v>
      </c>
      <c r="B1137" s="1">
        <v>261747.48518176901</v>
      </c>
    </row>
    <row r="1138" spans="1:2" x14ac:dyDescent="0.2">
      <c r="A1138" s="10">
        <v>3.5655868587056001</v>
      </c>
      <c r="B1138" s="1">
        <v>261747.48518176901</v>
      </c>
    </row>
    <row r="1139" spans="1:2" x14ac:dyDescent="0.2">
      <c r="A1139" s="5">
        <v>21.894695763934401</v>
      </c>
      <c r="B1139" s="1">
        <v>13040.955924305799</v>
      </c>
    </row>
    <row r="1140" spans="1:2" x14ac:dyDescent="0.2">
      <c r="A1140" s="6">
        <v>0</v>
      </c>
      <c r="B1140" s="1">
        <v>13040.955924305799</v>
      </c>
    </row>
    <row r="1141" spans="1:2" x14ac:dyDescent="0.2">
      <c r="A1141" s="7">
        <v>0</v>
      </c>
      <c r="B1141" s="1">
        <v>13040.955924305799</v>
      </c>
    </row>
    <row r="1142" spans="1:2" x14ac:dyDescent="0.2">
      <c r="A1142" s="8">
        <v>0</v>
      </c>
      <c r="B1142" s="1">
        <v>13040.955924305799</v>
      </c>
    </row>
    <row r="1143" spans="1:2" x14ac:dyDescent="0.2">
      <c r="A1143" s="9">
        <v>0</v>
      </c>
      <c r="B1143" s="1">
        <v>13040.955924305799</v>
      </c>
    </row>
    <row r="1144" spans="1:2" x14ac:dyDescent="0.2">
      <c r="A1144" s="10">
        <v>19.166154405722502</v>
      </c>
      <c r="B1144" s="1">
        <v>13040.955924305799</v>
      </c>
    </row>
    <row r="1145" spans="1:2" x14ac:dyDescent="0.2">
      <c r="A1145" s="5">
        <v>21.900717208659799</v>
      </c>
      <c r="B1145" s="1">
        <v>1268.2838539510601</v>
      </c>
    </row>
    <row r="1146" spans="1:2" x14ac:dyDescent="0.2">
      <c r="A1146" s="6">
        <v>0</v>
      </c>
      <c r="B1146" s="1">
        <v>1268.2838539510601</v>
      </c>
    </row>
    <row r="1147" spans="1:2" x14ac:dyDescent="0.2">
      <c r="A1147" s="7">
        <v>0</v>
      </c>
      <c r="B1147" s="1">
        <v>1268.2838539510601</v>
      </c>
    </row>
    <row r="1148" spans="1:2" x14ac:dyDescent="0.2">
      <c r="A1148" s="8">
        <v>0</v>
      </c>
      <c r="B1148" s="1">
        <v>1268.2838539510601</v>
      </c>
    </row>
    <row r="1149" spans="1:2" x14ac:dyDescent="0.2">
      <c r="A1149" s="9">
        <v>0</v>
      </c>
      <c r="B1149" s="1">
        <v>1268.2838539510601</v>
      </c>
    </row>
    <row r="1150" spans="1:2" x14ac:dyDescent="0.2">
      <c r="A1150" s="10">
        <v>0</v>
      </c>
      <c r="B1150" s="1">
        <v>1268.2838539510601</v>
      </c>
    </row>
    <row r="1151" spans="1:2" x14ac:dyDescent="0.2">
      <c r="A1151" s="5">
        <v>22.087621607794802</v>
      </c>
      <c r="B1151" s="1">
        <v>8557.3031709296101</v>
      </c>
    </row>
    <row r="1152" spans="1:2" x14ac:dyDescent="0.2">
      <c r="A1152" s="6">
        <v>0</v>
      </c>
      <c r="B1152" s="1">
        <v>8557.3031709296101</v>
      </c>
    </row>
    <row r="1153" spans="1:2" x14ac:dyDescent="0.2">
      <c r="A1153" s="7">
        <v>44.1992972678851</v>
      </c>
      <c r="B1153" s="1">
        <v>8557.3031709296101</v>
      </c>
    </row>
    <row r="1154" spans="1:2" x14ac:dyDescent="0.2">
      <c r="A1154" s="8">
        <v>0</v>
      </c>
      <c r="B1154" s="1">
        <v>8557.3031709296101</v>
      </c>
    </row>
    <row r="1155" spans="1:2" x14ac:dyDescent="0.2">
      <c r="A1155" s="9">
        <v>0</v>
      </c>
      <c r="B1155" s="1">
        <v>8557.3031709296101</v>
      </c>
    </row>
    <row r="1156" spans="1:2" x14ac:dyDescent="0.2">
      <c r="A1156" s="10">
        <v>29.7341634751856</v>
      </c>
      <c r="B1156" s="1">
        <v>8557.3031709296101</v>
      </c>
    </row>
    <row r="1157" spans="1:2" x14ac:dyDescent="0.2">
      <c r="A1157" s="5">
        <v>22.3345519775249</v>
      </c>
      <c r="B1157" s="1">
        <v>16621.284874545501</v>
      </c>
    </row>
    <row r="1158" spans="1:2" x14ac:dyDescent="0.2">
      <c r="A1158" s="6">
        <v>0</v>
      </c>
      <c r="B1158" s="1">
        <v>16621.284874545501</v>
      </c>
    </row>
    <row r="1159" spans="1:2" x14ac:dyDescent="0.2">
      <c r="A1159" s="7">
        <v>14.178900560678301</v>
      </c>
      <c r="B1159" s="1">
        <v>16621.284874545501</v>
      </c>
    </row>
    <row r="1160" spans="1:2" x14ac:dyDescent="0.2">
      <c r="A1160" s="8">
        <v>0</v>
      </c>
      <c r="B1160" s="1">
        <v>16621.284874545501</v>
      </c>
    </row>
    <row r="1161" spans="1:2" x14ac:dyDescent="0.2">
      <c r="A1161" s="9">
        <v>0</v>
      </c>
      <c r="B1161" s="1">
        <v>16621.284874545501</v>
      </c>
    </row>
    <row r="1162" spans="1:2" x14ac:dyDescent="0.2">
      <c r="A1162" s="10">
        <v>31.606459912239799</v>
      </c>
      <c r="B1162" s="1">
        <v>16621.284874545501</v>
      </c>
    </row>
    <row r="1163" spans="1:2" x14ac:dyDescent="0.2">
      <c r="A1163" s="5">
        <v>22.727146124489401</v>
      </c>
      <c r="B1163" s="1">
        <v>7967.5827281097099</v>
      </c>
    </row>
    <row r="1164" spans="1:2" x14ac:dyDescent="0.2">
      <c r="A1164" s="6">
        <v>0</v>
      </c>
      <c r="B1164" s="1">
        <v>7967.5827281097099</v>
      </c>
    </row>
    <row r="1165" spans="1:2" x14ac:dyDescent="0.2">
      <c r="A1165" s="7">
        <v>0</v>
      </c>
      <c r="B1165" s="1">
        <v>7967.5827281097099</v>
      </c>
    </row>
    <row r="1166" spans="1:2" x14ac:dyDescent="0.2">
      <c r="A1166" s="8">
        <v>0</v>
      </c>
      <c r="B1166" s="1">
        <v>7967.5827281097099</v>
      </c>
    </row>
    <row r="1167" spans="1:2" x14ac:dyDescent="0.2">
      <c r="A1167" s="9">
        <v>0</v>
      </c>
      <c r="B1167" s="1">
        <v>7967.5827281097099</v>
      </c>
    </row>
    <row r="1168" spans="1:2" x14ac:dyDescent="0.2">
      <c r="A1168" s="10">
        <v>0</v>
      </c>
      <c r="B1168" s="1">
        <v>7967.5827281097099</v>
      </c>
    </row>
    <row r="1169" spans="1:2" x14ac:dyDescent="0.2">
      <c r="A1169" s="5">
        <v>22.9091280104501</v>
      </c>
      <c r="B1169" s="1">
        <v>19890.097221145399</v>
      </c>
    </row>
    <row r="1170" spans="1:2" x14ac:dyDescent="0.2">
      <c r="A1170" s="6">
        <v>0</v>
      </c>
      <c r="B1170" s="1">
        <v>19890.097221145399</v>
      </c>
    </row>
    <row r="1171" spans="1:2" x14ac:dyDescent="0.2">
      <c r="A1171" s="7">
        <v>7.8303658282613302</v>
      </c>
      <c r="B1171" s="1">
        <v>19890.097221145399</v>
      </c>
    </row>
    <row r="1172" spans="1:2" x14ac:dyDescent="0.2">
      <c r="A1172" s="8">
        <v>0</v>
      </c>
      <c r="B1172" s="1">
        <v>19890.097221145399</v>
      </c>
    </row>
    <row r="1173" spans="1:2" x14ac:dyDescent="0.2">
      <c r="A1173" s="9">
        <v>0</v>
      </c>
      <c r="B1173" s="1">
        <v>19890.097221145399</v>
      </c>
    </row>
    <row r="1174" spans="1:2" x14ac:dyDescent="0.2">
      <c r="A1174" s="10">
        <v>18.8926627475347</v>
      </c>
      <c r="B1174" s="1">
        <v>19890.097221145399</v>
      </c>
    </row>
    <row r="1175" spans="1:2" x14ac:dyDescent="0.2">
      <c r="A1175" s="5">
        <v>23.044440436661301</v>
      </c>
      <c r="B1175" s="1">
        <v>7909.1799096258801</v>
      </c>
    </row>
    <row r="1176" spans="1:2" x14ac:dyDescent="0.2">
      <c r="A1176" s="6">
        <v>0</v>
      </c>
      <c r="B1176" s="1">
        <v>7909.1799096258801</v>
      </c>
    </row>
    <row r="1177" spans="1:2" x14ac:dyDescent="0.2">
      <c r="A1177" s="7">
        <v>13.3053742725624</v>
      </c>
      <c r="B1177" s="1">
        <v>7909.1799096258801</v>
      </c>
    </row>
    <row r="1178" spans="1:2" x14ac:dyDescent="0.2">
      <c r="A1178" s="8">
        <v>0</v>
      </c>
      <c r="B1178" s="1">
        <v>7909.1799096258801</v>
      </c>
    </row>
    <row r="1179" spans="1:2" x14ac:dyDescent="0.2">
      <c r="A1179" s="9">
        <v>0</v>
      </c>
      <c r="B1179" s="1">
        <v>7909.1799096258801</v>
      </c>
    </row>
    <row r="1180" spans="1:2" x14ac:dyDescent="0.2">
      <c r="A1180" s="10">
        <v>0</v>
      </c>
      <c r="B1180" s="1">
        <v>7909.1799096258801</v>
      </c>
    </row>
    <row r="1181" spans="1:2" x14ac:dyDescent="0.2">
      <c r="A1181" s="5">
        <v>23.084793817965</v>
      </c>
      <c r="B1181" s="1">
        <v>6155.9707867749503</v>
      </c>
    </row>
    <row r="1182" spans="1:2" x14ac:dyDescent="0.2">
      <c r="A1182" s="6">
        <v>0</v>
      </c>
      <c r="B1182" s="1">
        <v>6155.9707867749503</v>
      </c>
    </row>
    <row r="1183" spans="1:2" x14ac:dyDescent="0.2">
      <c r="A1183" s="7">
        <v>0</v>
      </c>
      <c r="B1183" s="1">
        <v>6155.9707867749503</v>
      </c>
    </row>
    <row r="1184" spans="1:2" x14ac:dyDescent="0.2">
      <c r="A1184" s="8">
        <v>0</v>
      </c>
      <c r="B1184" s="1">
        <v>6155.9707867749503</v>
      </c>
    </row>
    <row r="1185" spans="1:2" x14ac:dyDescent="0.2">
      <c r="A1185" s="9">
        <v>0</v>
      </c>
      <c r="B1185" s="1">
        <v>6155.9707867749503</v>
      </c>
    </row>
    <row r="1186" spans="1:2" x14ac:dyDescent="0.2">
      <c r="A1186" s="10">
        <v>0</v>
      </c>
      <c r="B1186" s="1">
        <v>6155.9707867749503</v>
      </c>
    </row>
    <row r="1187" spans="1:2" x14ac:dyDescent="0.2">
      <c r="A1187" s="5">
        <v>23.259719723171798</v>
      </c>
      <c r="B1187" s="1">
        <v>21611.416730062501</v>
      </c>
    </row>
    <row r="1188" spans="1:2" x14ac:dyDescent="0.2">
      <c r="A1188" s="6">
        <v>5.3014387408300303</v>
      </c>
      <c r="B1188" s="1">
        <v>21611.416730062501</v>
      </c>
    </row>
    <row r="1189" spans="1:2" x14ac:dyDescent="0.2">
      <c r="A1189" s="7">
        <v>17.816925324527698</v>
      </c>
      <c r="B1189" s="1">
        <v>21611.416730062501</v>
      </c>
    </row>
    <row r="1190" spans="1:2" x14ac:dyDescent="0.2">
      <c r="A1190" s="8">
        <v>0</v>
      </c>
      <c r="B1190" s="1">
        <v>21611.416730062501</v>
      </c>
    </row>
    <row r="1191" spans="1:2" x14ac:dyDescent="0.2">
      <c r="A1191" s="9">
        <v>0</v>
      </c>
      <c r="B1191" s="1">
        <v>21611.416730062501</v>
      </c>
    </row>
    <row r="1192" spans="1:2" x14ac:dyDescent="0.2">
      <c r="A1192" s="10">
        <v>22.062405206938799</v>
      </c>
      <c r="B1192" s="1">
        <v>21611.416730062501</v>
      </c>
    </row>
    <row r="1193" spans="1:2" x14ac:dyDescent="0.2">
      <c r="A1193" s="5">
        <v>23.273377589508002</v>
      </c>
      <c r="B1193" s="1">
        <v>29091.789334407302</v>
      </c>
    </row>
    <row r="1194" spans="1:2" x14ac:dyDescent="0.2">
      <c r="A1194" s="6">
        <v>0</v>
      </c>
      <c r="B1194" s="1">
        <v>29091.789334407302</v>
      </c>
    </row>
    <row r="1195" spans="1:2" x14ac:dyDescent="0.2">
      <c r="A1195" s="7">
        <v>12.8725686526729</v>
      </c>
      <c r="B1195" s="1">
        <v>29091.789334407302</v>
      </c>
    </row>
    <row r="1196" spans="1:2" x14ac:dyDescent="0.2">
      <c r="A1196" s="8">
        <v>0</v>
      </c>
      <c r="B1196" s="1">
        <v>29091.789334407302</v>
      </c>
    </row>
    <row r="1197" spans="1:2" x14ac:dyDescent="0.2">
      <c r="A1197" s="9">
        <v>0</v>
      </c>
      <c r="B1197" s="1">
        <v>29091.789334407302</v>
      </c>
    </row>
    <row r="1198" spans="1:2" x14ac:dyDescent="0.2">
      <c r="A1198" s="10">
        <v>6.2511647700362403</v>
      </c>
      <c r="B1198" s="1">
        <v>29091.789334407302</v>
      </c>
    </row>
    <row r="1199" spans="1:2" x14ac:dyDescent="0.2">
      <c r="A1199" s="5">
        <v>23.3070908244005</v>
      </c>
      <c r="B1199" s="1">
        <v>45182.134594440897</v>
      </c>
    </row>
    <row r="1200" spans="1:2" x14ac:dyDescent="0.2">
      <c r="A1200" s="6">
        <v>0</v>
      </c>
      <c r="B1200" s="1">
        <v>45182.134594440897</v>
      </c>
    </row>
    <row r="1201" spans="1:2" x14ac:dyDescent="0.2">
      <c r="A1201" s="7">
        <v>11.656145452009699</v>
      </c>
      <c r="B1201" s="1">
        <v>45182.134594440897</v>
      </c>
    </row>
    <row r="1202" spans="1:2" x14ac:dyDescent="0.2">
      <c r="A1202" s="8">
        <v>3.7334874750228799</v>
      </c>
      <c r="B1202" s="1">
        <v>45182.134594440897</v>
      </c>
    </row>
    <row r="1203" spans="1:2" x14ac:dyDescent="0.2">
      <c r="A1203" s="9">
        <v>0</v>
      </c>
      <c r="B1203" s="1">
        <v>45182.134594440897</v>
      </c>
    </row>
    <row r="1204" spans="1:2" x14ac:dyDescent="0.2">
      <c r="A1204" s="10">
        <v>14.6688903830917</v>
      </c>
      <c r="B1204" s="1">
        <v>45182.134594440897</v>
      </c>
    </row>
    <row r="1205" spans="1:2" x14ac:dyDescent="0.2">
      <c r="A1205" s="5">
        <v>23.338220471385501</v>
      </c>
      <c r="B1205" s="1">
        <v>6780.2249650710301</v>
      </c>
    </row>
    <row r="1206" spans="1:2" x14ac:dyDescent="0.2">
      <c r="A1206" s="6">
        <v>0</v>
      </c>
      <c r="B1206" s="1">
        <v>6780.2249650710301</v>
      </c>
    </row>
    <row r="1207" spans="1:2" x14ac:dyDescent="0.2">
      <c r="A1207" s="7">
        <v>32.650401223401403</v>
      </c>
      <c r="B1207" s="1">
        <v>6780.2249650710301</v>
      </c>
    </row>
    <row r="1208" spans="1:2" x14ac:dyDescent="0.2">
      <c r="A1208" s="8">
        <v>19.164750875153899</v>
      </c>
      <c r="B1208" s="1">
        <v>6780.2249650710301</v>
      </c>
    </row>
    <row r="1209" spans="1:2" x14ac:dyDescent="0.2">
      <c r="A1209" s="9">
        <v>0</v>
      </c>
      <c r="B1209" s="1">
        <v>6780.2249650710301</v>
      </c>
    </row>
    <row r="1210" spans="1:2" x14ac:dyDescent="0.2">
      <c r="A1210" s="10">
        <v>88.733900164607604</v>
      </c>
      <c r="B1210" s="1">
        <v>6780.2249650710301</v>
      </c>
    </row>
    <row r="1211" spans="1:2" x14ac:dyDescent="0.2">
      <c r="A1211" s="5">
        <v>23.3544903727432</v>
      </c>
      <c r="B1211" s="1">
        <v>3388.90421255499</v>
      </c>
    </row>
    <row r="1212" spans="1:2" x14ac:dyDescent="0.2">
      <c r="A1212" s="6">
        <v>0</v>
      </c>
      <c r="B1212" s="1">
        <v>3388.90421255499</v>
      </c>
    </row>
    <row r="1213" spans="1:2" x14ac:dyDescent="0.2">
      <c r="A1213" s="7">
        <v>0</v>
      </c>
      <c r="B1213" s="1">
        <v>3388.90421255499</v>
      </c>
    </row>
    <row r="1214" spans="1:2" x14ac:dyDescent="0.2">
      <c r="A1214" s="8">
        <v>0</v>
      </c>
      <c r="B1214" s="1">
        <v>3388.90421255499</v>
      </c>
    </row>
    <row r="1215" spans="1:2" x14ac:dyDescent="0.2">
      <c r="A1215" s="9">
        <v>0</v>
      </c>
      <c r="B1215" s="1">
        <v>3388.90421255499</v>
      </c>
    </row>
    <row r="1216" spans="1:2" x14ac:dyDescent="0.2">
      <c r="A1216" s="10">
        <v>0</v>
      </c>
      <c r="B1216" s="1">
        <v>3388.90421255499</v>
      </c>
    </row>
    <row r="1217" spans="1:2" x14ac:dyDescent="0.2">
      <c r="A1217" s="5">
        <v>23.453731192809698</v>
      </c>
      <c r="B1217" s="1">
        <v>44078.9503286935</v>
      </c>
    </row>
    <row r="1218" spans="1:2" x14ac:dyDescent="0.2">
      <c r="A1218" s="6">
        <v>0</v>
      </c>
      <c r="B1218" s="1">
        <v>44078.9503286935</v>
      </c>
    </row>
    <row r="1219" spans="1:2" x14ac:dyDescent="0.2">
      <c r="A1219" s="7">
        <v>17.723573043963</v>
      </c>
      <c r="B1219" s="1">
        <v>44078.9503286935</v>
      </c>
    </row>
    <row r="1220" spans="1:2" x14ac:dyDescent="0.2">
      <c r="A1220" s="8">
        <v>5.3748982707126798</v>
      </c>
      <c r="B1220" s="1">
        <v>44078.9503286935</v>
      </c>
    </row>
    <row r="1221" spans="1:2" x14ac:dyDescent="0.2">
      <c r="A1221" s="9">
        <v>0</v>
      </c>
      <c r="B1221" s="1">
        <v>44078.9503286935</v>
      </c>
    </row>
    <row r="1222" spans="1:2" x14ac:dyDescent="0.2">
      <c r="A1222" s="10">
        <v>28.343241107856599</v>
      </c>
      <c r="B1222" s="1">
        <v>44078.9503286935</v>
      </c>
    </row>
    <row r="1223" spans="1:2" x14ac:dyDescent="0.2">
      <c r="A1223" s="5">
        <v>23.709916263271399</v>
      </c>
      <c r="B1223" s="1">
        <v>26689.545782889501</v>
      </c>
    </row>
    <row r="1224" spans="1:2" x14ac:dyDescent="0.2">
      <c r="A1224" s="6">
        <v>0</v>
      </c>
      <c r="B1224" s="1">
        <v>26689.545782889501</v>
      </c>
    </row>
    <row r="1225" spans="1:2" x14ac:dyDescent="0.2">
      <c r="A1225" s="7">
        <v>0</v>
      </c>
      <c r="B1225" s="1">
        <v>26689.545782889501</v>
      </c>
    </row>
    <row r="1226" spans="1:2" x14ac:dyDescent="0.2">
      <c r="A1226" s="8">
        <v>0</v>
      </c>
      <c r="B1226" s="1">
        <v>26689.545782889501</v>
      </c>
    </row>
    <row r="1227" spans="1:2" x14ac:dyDescent="0.2">
      <c r="A1227" s="9">
        <v>0</v>
      </c>
      <c r="B1227" s="1">
        <v>26689.545782889501</v>
      </c>
    </row>
    <row r="1228" spans="1:2" x14ac:dyDescent="0.2">
      <c r="A1228" s="10">
        <v>36.901190841130202</v>
      </c>
      <c r="B1228" s="1">
        <v>26689.545782889501</v>
      </c>
    </row>
    <row r="1229" spans="1:2" x14ac:dyDescent="0.2">
      <c r="A1229" s="5">
        <v>23.7168907201143</v>
      </c>
      <c r="B1229" s="1">
        <v>14105.7855516569</v>
      </c>
    </row>
    <row r="1230" spans="1:2" x14ac:dyDescent="0.2">
      <c r="A1230" s="6">
        <v>0</v>
      </c>
      <c r="B1230" s="1">
        <v>14105.7855516569</v>
      </c>
    </row>
    <row r="1231" spans="1:2" x14ac:dyDescent="0.2">
      <c r="A1231" s="7">
        <v>16.221468184434599</v>
      </c>
      <c r="B1231" s="1">
        <v>14105.7855516569</v>
      </c>
    </row>
    <row r="1232" spans="1:2" x14ac:dyDescent="0.2">
      <c r="A1232" s="8">
        <v>13.594153804013899</v>
      </c>
      <c r="B1232" s="1">
        <v>14105.7855516569</v>
      </c>
    </row>
    <row r="1233" spans="1:2" x14ac:dyDescent="0.2">
      <c r="A1233" s="9">
        <v>0</v>
      </c>
      <c r="B1233" s="1">
        <v>14105.7855516569</v>
      </c>
    </row>
    <row r="1234" spans="1:2" x14ac:dyDescent="0.2">
      <c r="A1234" s="10">
        <v>0</v>
      </c>
      <c r="B1234" s="1">
        <v>14105.7855516569</v>
      </c>
    </row>
    <row r="1235" spans="1:2" x14ac:dyDescent="0.2">
      <c r="A1235" s="5">
        <v>23.919274796112301</v>
      </c>
      <c r="B1235" s="1">
        <v>25118.5225294638</v>
      </c>
    </row>
    <row r="1236" spans="1:2" x14ac:dyDescent="0.2">
      <c r="A1236" s="6">
        <v>0</v>
      </c>
      <c r="B1236" s="1">
        <v>25118.5225294638</v>
      </c>
    </row>
    <row r="1237" spans="1:2" x14ac:dyDescent="0.2">
      <c r="A1237" s="7">
        <v>27.023056894715801</v>
      </c>
      <c r="B1237" s="1">
        <v>25118.5225294638</v>
      </c>
    </row>
    <row r="1238" spans="1:2" x14ac:dyDescent="0.2">
      <c r="A1238" s="8">
        <v>5.41663154825254</v>
      </c>
      <c r="B1238" s="1">
        <v>25118.5225294638</v>
      </c>
    </row>
    <row r="1239" spans="1:2" x14ac:dyDescent="0.2">
      <c r="A1239" s="9">
        <v>0</v>
      </c>
      <c r="B1239" s="1">
        <v>25118.5225294638</v>
      </c>
    </row>
    <row r="1240" spans="1:2" x14ac:dyDescent="0.2">
      <c r="A1240" s="10">
        <v>27.9056563703476</v>
      </c>
      <c r="B1240" s="1">
        <v>25118.5225294638</v>
      </c>
    </row>
    <row r="1241" spans="1:2" x14ac:dyDescent="0.2">
      <c r="A1241" s="5">
        <v>23.974511336024499</v>
      </c>
      <c r="B1241" s="1">
        <v>1490.94376050192</v>
      </c>
    </row>
    <row r="1242" spans="1:2" x14ac:dyDescent="0.2">
      <c r="A1242" s="6">
        <v>0</v>
      </c>
      <c r="B1242" s="1">
        <v>1490.94376050192</v>
      </c>
    </row>
    <row r="1243" spans="1:2" x14ac:dyDescent="0.2">
      <c r="A1243" s="7">
        <v>107.70682508623</v>
      </c>
      <c r="B1243" s="1">
        <v>1490.94376050192</v>
      </c>
    </row>
    <row r="1244" spans="1:2" x14ac:dyDescent="0.2">
      <c r="A1244" s="8">
        <v>0</v>
      </c>
      <c r="B1244" s="1">
        <v>1490.94376050192</v>
      </c>
    </row>
    <row r="1245" spans="1:2" x14ac:dyDescent="0.2">
      <c r="A1245" s="9">
        <v>0</v>
      </c>
      <c r="B1245" s="1">
        <v>1490.94376050192</v>
      </c>
    </row>
    <row r="1246" spans="1:2" x14ac:dyDescent="0.2">
      <c r="A1246" s="10">
        <v>0</v>
      </c>
      <c r="B1246" s="1">
        <v>1490.94376050192</v>
      </c>
    </row>
    <row r="1247" spans="1:2" x14ac:dyDescent="0.2">
      <c r="A1247" s="5">
        <v>24.0131878487453</v>
      </c>
      <c r="B1247" s="1">
        <v>1576.00213564664</v>
      </c>
    </row>
    <row r="1248" spans="1:2" x14ac:dyDescent="0.2">
      <c r="A1248" s="6">
        <v>0</v>
      </c>
      <c r="B1248" s="1">
        <v>1576.00213564664</v>
      </c>
    </row>
    <row r="1249" spans="1:2" x14ac:dyDescent="0.2">
      <c r="A1249" s="7">
        <v>0</v>
      </c>
      <c r="B1249" s="1">
        <v>1576.00213564664</v>
      </c>
    </row>
    <row r="1250" spans="1:2" x14ac:dyDescent="0.2">
      <c r="A1250" s="8">
        <v>0</v>
      </c>
      <c r="B1250" s="1">
        <v>1576.00213564664</v>
      </c>
    </row>
    <row r="1251" spans="1:2" x14ac:dyDescent="0.2">
      <c r="A1251" s="9">
        <v>0</v>
      </c>
      <c r="B1251" s="1">
        <v>1576.00213564664</v>
      </c>
    </row>
    <row r="1252" spans="1:2" x14ac:dyDescent="0.2">
      <c r="A1252" s="10">
        <v>0</v>
      </c>
      <c r="B1252" s="1">
        <v>1576.00213564664</v>
      </c>
    </row>
    <row r="1253" spans="1:2" x14ac:dyDescent="0.2">
      <c r="A1253" s="5">
        <v>24.175326475484301</v>
      </c>
      <c r="B1253" s="1">
        <v>6236.7554380626898</v>
      </c>
    </row>
    <row r="1254" spans="1:2" x14ac:dyDescent="0.2">
      <c r="A1254" s="6">
        <v>0</v>
      </c>
      <c r="B1254" s="1">
        <v>6236.7554380626898</v>
      </c>
    </row>
    <row r="1255" spans="1:2" x14ac:dyDescent="0.2">
      <c r="A1255" s="7">
        <v>28.705722834583501</v>
      </c>
      <c r="B1255" s="1">
        <v>6236.7554380626898</v>
      </c>
    </row>
    <row r="1256" spans="1:2" x14ac:dyDescent="0.2">
      <c r="A1256" s="8">
        <v>25.0843964703521</v>
      </c>
      <c r="B1256" s="1">
        <v>6236.7554380626898</v>
      </c>
    </row>
    <row r="1257" spans="1:2" x14ac:dyDescent="0.2">
      <c r="A1257" s="9">
        <v>0</v>
      </c>
      <c r="B1257" s="1">
        <v>6236.7554380626898</v>
      </c>
    </row>
    <row r="1258" spans="1:2" x14ac:dyDescent="0.2">
      <c r="A1258" s="10">
        <v>0</v>
      </c>
      <c r="B1258" s="1">
        <v>6236.7554380626898</v>
      </c>
    </row>
    <row r="1259" spans="1:2" x14ac:dyDescent="0.2">
      <c r="A1259" s="5">
        <v>24.181004785489598</v>
      </c>
      <c r="B1259" s="1">
        <v>35552.433584642</v>
      </c>
    </row>
    <row r="1260" spans="1:2" x14ac:dyDescent="0.2">
      <c r="A1260" s="6">
        <v>0</v>
      </c>
      <c r="B1260" s="1">
        <v>35552.433584642</v>
      </c>
    </row>
    <row r="1261" spans="1:2" x14ac:dyDescent="0.2">
      <c r="A1261" s="7">
        <v>16.9693220396294</v>
      </c>
      <c r="B1261" s="1">
        <v>35552.433584642</v>
      </c>
    </row>
    <row r="1262" spans="1:2" x14ac:dyDescent="0.2">
      <c r="A1262" s="8">
        <v>0</v>
      </c>
      <c r="B1262" s="1">
        <v>35552.433584642</v>
      </c>
    </row>
    <row r="1263" spans="1:2" x14ac:dyDescent="0.2">
      <c r="A1263" s="9">
        <v>0</v>
      </c>
      <c r="B1263" s="1">
        <v>35552.433584642</v>
      </c>
    </row>
    <row r="1264" spans="1:2" x14ac:dyDescent="0.2">
      <c r="A1264" s="10">
        <v>12.5086989483202</v>
      </c>
      <c r="B1264" s="1">
        <v>35552.433584642</v>
      </c>
    </row>
    <row r="1265" spans="1:2" x14ac:dyDescent="0.2">
      <c r="A1265" s="5">
        <v>24.189136211770599</v>
      </c>
      <c r="B1265" s="1">
        <v>4545.1351508687003</v>
      </c>
    </row>
    <row r="1266" spans="1:2" x14ac:dyDescent="0.2">
      <c r="A1266" s="6">
        <v>0</v>
      </c>
      <c r="B1266" s="1">
        <v>4545.1351508687003</v>
      </c>
    </row>
    <row r="1267" spans="1:2" x14ac:dyDescent="0.2">
      <c r="A1267" s="7">
        <v>0</v>
      </c>
      <c r="B1267" s="1">
        <v>4545.1351508687003</v>
      </c>
    </row>
    <row r="1268" spans="1:2" x14ac:dyDescent="0.2">
      <c r="A1268" s="8">
        <v>0</v>
      </c>
      <c r="B1268" s="1">
        <v>4545.1351508687003</v>
      </c>
    </row>
    <row r="1269" spans="1:2" x14ac:dyDescent="0.2">
      <c r="A1269" s="9">
        <v>0</v>
      </c>
      <c r="B1269" s="1">
        <v>4545.1351508687003</v>
      </c>
    </row>
    <row r="1270" spans="1:2" x14ac:dyDescent="0.2">
      <c r="A1270" s="10">
        <v>28.718557132430501</v>
      </c>
      <c r="B1270" s="1">
        <v>4545.1351508687003</v>
      </c>
    </row>
    <row r="1271" spans="1:2" x14ac:dyDescent="0.2">
      <c r="A1271" s="5">
        <v>24.227494223785399</v>
      </c>
      <c r="B1271" s="1">
        <v>4845.57793705733</v>
      </c>
    </row>
    <row r="1272" spans="1:2" x14ac:dyDescent="0.2">
      <c r="A1272" s="6">
        <v>0</v>
      </c>
      <c r="B1272" s="1">
        <v>4845.57793705733</v>
      </c>
    </row>
    <row r="1273" spans="1:2" x14ac:dyDescent="0.2">
      <c r="A1273" s="7">
        <v>51.847471696881698</v>
      </c>
      <c r="B1273" s="1">
        <v>4845.57793705733</v>
      </c>
    </row>
    <row r="1274" spans="1:2" x14ac:dyDescent="0.2">
      <c r="A1274" s="8">
        <v>0</v>
      </c>
      <c r="B1274" s="1">
        <v>4845.57793705733</v>
      </c>
    </row>
    <row r="1275" spans="1:2" x14ac:dyDescent="0.2">
      <c r="A1275" s="9">
        <v>0</v>
      </c>
      <c r="B1275" s="1">
        <v>4845.57793705733</v>
      </c>
    </row>
    <row r="1276" spans="1:2" x14ac:dyDescent="0.2">
      <c r="A1276" s="10">
        <v>34.770623732870803</v>
      </c>
      <c r="B1276" s="1">
        <v>4845.57793705733</v>
      </c>
    </row>
    <row r="1277" spans="1:2" x14ac:dyDescent="0.2">
      <c r="A1277" s="5">
        <v>24.390909335523599</v>
      </c>
      <c r="B1277" s="1">
        <v>23379.6932403711</v>
      </c>
    </row>
    <row r="1278" spans="1:2" x14ac:dyDescent="0.2">
      <c r="A1278" s="6">
        <v>0</v>
      </c>
      <c r="B1278" s="1">
        <v>23379.6932403711</v>
      </c>
    </row>
    <row r="1279" spans="1:2" x14ac:dyDescent="0.2">
      <c r="A1279" s="7">
        <v>42.025065335225598</v>
      </c>
      <c r="B1279" s="1">
        <v>23379.6932403711</v>
      </c>
    </row>
    <row r="1280" spans="1:2" x14ac:dyDescent="0.2">
      <c r="A1280" s="8">
        <v>0</v>
      </c>
      <c r="B1280" s="1">
        <v>23379.6932403711</v>
      </c>
    </row>
    <row r="1281" spans="1:2" x14ac:dyDescent="0.2">
      <c r="A1281" s="9">
        <v>0</v>
      </c>
      <c r="B1281" s="1">
        <v>23379.6932403711</v>
      </c>
    </row>
    <row r="1282" spans="1:2" x14ac:dyDescent="0.2">
      <c r="A1282" s="10">
        <v>43.093714015262499</v>
      </c>
      <c r="B1282" s="1">
        <v>23379.6932403711</v>
      </c>
    </row>
    <row r="1283" spans="1:2" x14ac:dyDescent="0.2">
      <c r="A1283" s="5">
        <v>24.449259164157599</v>
      </c>
      <c r="B1283" s="1">
        <v>11986.475045424</v>
      </c>
    </row>
    <row r="1284" spans="1:2" x14ac:dyDescent="0.2">
      <c r="A1284" s="6">
        <v>0</v>
      </c>
      <c r="B1284" s="1">
        <v>11986.475045424</v>
      </c>
    </row>
    <row r="1285" spans="1:2" x14ac:dyDescent="0.2">
      <c r="A1285" s="7">
        <v>0</v>
      </c>
      <c r="B1285" s="1">
        <v>11986.475045424</v>
      </c>
    </row>
    <row r="1286" spans="1:2" x14ac:dyDescent="0.2">
      <c r="A1286" s="8">
        <v>0</v>
      </c>
      <c r="B1286" s="1">
        <v>11986.475045424</v>
      </c>
    </row>
    <row r="1287" spans="1:2" x14ac:dyDescent="0.2">
      <c r="A1287" s="9">
        <v>0</v>
      </c>
      <c r="B1287" s="1">
        <v>11986.475045424</v>
      </c>
    </row>
    <row r="1288" spans="1:2" x14ac:dyDescent="0.2">
      <c r="A1288" s="10">
        <v>8.0077161922329996</v>
      </c>
      <c r="B1288" s="1">
        <v>11986.475045424</v>
      </c>
    </row>
    <row r="1289" spans="1:2" x14ac:dyDescent="0.2">
      <c r="A1289" s="5">
        <v>24.551115680553998</v>
      </c>
      <c r="B1289" s="1">
        <v>15312.7547407115</v>
      </c>
    </row>
    <row r="1290" spans="1:2" x14ac:dyDescent="0.2">
      <c r="A1290" s="6">
        <v>0</v>
      </c>
      <c r="B1290" s="1">
        <v>15312.7547407115</v>
      </c>
    </row>
    <row r="1291" spans="1:2" x14ac:dyDescent="0.2">
      <c r="A1291" s="7">
        <v>10.696360305382001</v>
      </c>
      <c r="B1291" s="1">
        <v>15312.7547407115</v>
      </c>
    </row>
    <row r="1292" spans="1:2" x14ac:dyDescent="0.2">
      <c r="A1292" s="8">
        <v>0</v>
      </c>
      <c r="B1292" s="1">
        <v>15312.7547407115</v>
      </c>
    </row>
    <row r="1293" spans="1:2" x14ac:dyDescent="0.2">
      <c r="A1293" s="9">
        <v>0</v>
      </c>
      <c r="B1293" s="1">
        <v>15312.7547407115</v>
      </c>
    </row>
    <row r="1294" spans="1:2" x14ac:dyDescent="0.2">
      <c r="A1294" s="10">
        <v>20.5448730849009</v>
      </c>
      <c r="B1294" s="1">
        <v>15312.7547407115</v>
      </c>
    </row>
    <row r="1295" spans="1:2" x14ac:dyDescent="0.2">
      <c r="A1295" s="5">
        <v>24.815992539429001</v>
      </c>
      <c r="B1295" s="1">
        <v>25770.187583366602</v>
      </c>
    </row>
    <row r="1296" spans="1:2" x14ac:dyDescent="0.2">
      <c r="A1296" s="6">
        <v>0</v>
      </c>
      <c r="B1296" s="1">
        <v>25770.187583366602</v>
      </c>
    </row>
    <row r="1297" spans="1:2" x14ac:dyDescent="0.2">
      <c r="A1297" s="7">
        <v>6.3130412725763696</v>
      </c>
      <c r="B1297" s="1">
        <v>25770.187583366602</v>
      </c>
    </row>
    <row r="1298" spans="1:2" x14ac:dyDescent="0.2">
      <c r="A1298" s="8">
        <v>5.2292225321633401</v>
      </c>
      <c r="B1298" s="1">
        <v>25770.187583366602</v>
      </c>
    </row>
    <row r="1299" spans="1:2" x14ac:dyDescent="0.2">
      <c r="A1299" s="9">
        <v>0</v>
      </c>
      <c r="B1299" s="1">
        <v>25770.187583366602</v>
      </c>
    </row>
    <row r="1300" spans="1:2" x14ac:dyDescent="0.2">
      <c r="A1300" s="10">
        <v>7.9405431063080103</v>
      </c>
      <c r="B1300" s="1">
        <v>25770.187583366602</v>
      </c>
    </row>
    <row r="1301" spans="1:2" x14ac:dyDescent="0.2">
      <c r="A1301" s="5">
        <v>24.9092358976649</v>
      </c>
      <c r="B1301" s="1">
        <v>4411.4315642787697</v>
      </c>
    </row>
    <row r="1302" spans="1:2" x14ac:dyDescent="0.2">
      <c r="A1302" s="6">
        <v>0</v>
      </c>
      <c r="B1302" s="1">
        <v>4411.4315642787697</v>
      </c>
    </row>
    <row r="1303" spans="1:2" x14ac:dyDescent="0.2">
      <c r="A1303" s="7">
        <v>42.749011189897999</v>
      </c>
      <c r="B1303" s="1">
        <v>4411.4315642787697</v>
      </c>
    </row>
    <row r="1304" spans="1:2" x14ac:dyDescent="0.2">
      <c r="A1304" s="8">
        <v>0</v>
      </c>
      <c r="B1304" s="1">
        <v>4411.4315642787697</v>
      </c>
    </row>
    <row r="1305" spans="1:2" x14ac:dyDescent="0.2">
      <c r="A1305" s="9">
        <v>0</v>
      </c>
      <c r="B1305" s="1">
        <v>4411.4315642787697</v>
      </c>
    </row>
    <row r="1306" spans="1:2" x14ac:dyDescent="0.2">
      <c r="A1306" s="10">
        <v>0</v>
      </c>
      <c r="B1306" s="1">
        <v>4411.4315642787697</v>
      </c>
    </row>
    <row r="1307" spans="1:2" x14ac:dyDescent="0.2">
      <c r="A1307" s="5">
        <v>25.0613199403175</v>
      </c>
      <c r="B1307" s="1">
        <v>14574.252540130001</v>
      </c>
    </row>
    <row r="1308" spans="1:2" x14ac:dyDescent="0.2">
      <c r="A1308" s="6">
        <v>0</v>
      </c>
      <c r="B1308" s="1">
        <v>14574.252540130001</v>
      </c>
    </row>
    <row r="1309" spans="1:2" x14ac:dyDescent="0.2">
      <c r="A1309" s="7">
        <v>7.8086048881691799</v>
      </c>
      <c r="B1309" s="1">
        <v>14574.252540130001</v>
      </c>
    </row>
    <row r="1310" spans="1:2" x14ac:dyDescent="0.2">
      <c r="A1310" s="8">
        <v>16.241923556838</v>
      </c>
      <c r="B1310" s="1">
        <v>14574.252540130001</v>
      </c>
    </row>
    <row r="1311" spans="1:2" x14ac:dyDescent="0.2">
      <c r="A1311" s="9">
        <v>0</v>
      </c>
      <c r="B1311" s="1">
        <v>14574.252540130001</v>
      </c>
    </row>
    <row r="1312" spans="1:2" x14ac:dyDescent="0.2">
      <c r="A1312" s="10">
        <v>23.498925308747701</v>
      </c>
      <c r="B1312" s="1">
        <v>14574.252540130001</v>
      </c>
    </row>
    <row r="1313" spans="1:2" x14ac:dyDescent="0.2">
      <c r="A1313" s="5">
        <v>25.086319601739302</v>
      </c>
      <c r="B1313" s="1">
        <v>23180.309324012898</v>
      </c>
    </row>
    <row r="1314" spans="1:2" x14ac:dyDescent="0.2">
      <c r="A1314" s="6">
        <v>0</v>
      </c>
      <c r="B1314" s="1">
        <v>23180.309324012898</v>
      </c>
    </row>
    <row r="1315" spans="1:2" x14ac:dyDescent="0.2">
      <c r="A1315" s="7">
        <v>6.9749286169055402</v>
      </c>
      <c r="B1315" s="1">
        <v>23180.309324012898</v>
      </c>
    </row>
    <row r="1316" spans="1:2" x14ac:dyDescent="0.2">
      <c r="A1316" s="8">
        <v>0</v>
      </c>
      <c r="B1316" s="1">
        <v>23180.309324012898</v>
      </c>
    </row>
    <row r="1317" spans="1:2" x14ac:dyDescent="0.2">
      <c r="A1317" s="9">
        <v>0</v>
      </c>
      <c r="B1317" s="1">
        <v>23180.309324012898</v>
      </c>
    </row>
    <row r="1318" spans="1:2" x14ac:dyDescent="0.2">
      <c r="A1318" s="10">
        <v>31.735265260578601</v>
      </c>
      <c r="B1318" s="1">
        <v>23180.309324012898</v>
      </c>
    </row>
    <row r="1319" spans="1:2" x14ac:dyDescent="0.2">
      <c r="A1319" s="5">
        <v>25.115090794845798</v>
      </c>
      <c r="B1319" s="1">
        <v>66770.276256352998</v>
      </c>
    </row>
    <row r="1320" spans="1:2" x14ac:dyDescent="0.2">
      <c r="A1320" s="6">
        <v>0</v>
      </c>
      <c r="B1320" s="1">
        <v>66770.276256352998</v>
      </c>
    </row>
    <row r="1321" spans="1:2" x14ac:dyDescent="0.2">
      <c r="A1321" s="7">
        <v>16.1039686568127</v>
      </c>
      <c r="B1321" s="1">
        <v>66770.276256352998</v>
      </c>
    </row>
    <row r="1322" spans="1:2" x14ac:dyDescent="0.2">
      <c r="A1322" s="8">
        <v>4.2173322719575603</v>
      </c>
      <c r="B1322" s="1">
        <v>66770.276256352998</v>
      </c>
    </row>
    <row r="1323" spans="1:2" x14ac:dyDescent="0.2">
      <c r="A1323" s="9">
        <v>0</v>
      </c>
      <c r="B1323" s="1">
        <v>66770.276256352998</v>
      </c>
    </row>
    <row r="1324" spans="1:2" x14ac:dyDescent="0.2">
      <c r="A1324" s="10">
        <v>20.6177274724215</v>
      </c>
      <c r="B1324" s="1">
        <v>66770.276256352998</v>
      </c>
    </row>
    <row r="1325" spans="1:2" x14ac:dyDescent="0.2">
      <c r="A1325" s="5">
        <v>25.198809678999499</v>
      </c>
      <c r="B1325" s="1">
        <v>14017.3318670481</v>
      </c>
    </row>
    <row r="1326" spans="1:2" x14ac:dyDescent="0.2">
      <c r="A1326" s="6">
        <v>0</v>
      </c>
      <c r="B1326" s="1">
        <v>14017.3318670481</v>
      </c>
    </row>
    <row r="1327" spans="1:2" x14ac:dyDescent="0.2">
      <c r="A1327" s="7">
        <v>0</v>
      </c>
      <c r="B1327" s="1">
        <v>14017.3318670481</v>
      </c>
    </row>
    <row r="1328" spans="1:2" x14ac:dyDescent="0.2">
      <c r="A1328" s="8">
        <v>0</v>
      </c>
      <c r="B1328" s="1">
        <v>14017.3318670481</v>
      </c>
    </row>
    <row r="1329" spans="1:2" x14ac:dyDescent="0.2">
      <c r="A1329" s="9">
        <v>0</v>
      </c>
      <c r="B1329" s="1">
        <v>14017.3318670481</v>
      </c>
    </row>
    <row r="1330" spans="1:2" x14ac:dyDescent="0.2">
      <c r="A1330" s="10">
        <v>0</v>
      </c>
      <c r="B1330" s="1">
        <v>14017.3318670481</v>
      </c>
    </row>
    <row r="1331" spans="1:2" x14ac:dyDescent="0.2">
      <c r="A1331" s="5">
        <v>25.214477555101102</v>
      </c>
      <c r="B1331" s="1">
        <v>3090.8756375114999</v>
      </c>
    </row>
    <row r="1332" spans="1:2" x14ac:dyDescent="0.2">
      <c r="A1332" s="6">
        <v>0</v>
      </c>
      <c r="B1332" s="1">
        <v>3090.8756375114999</v>
      </c>
    </row>
    <row r="1333" spans="1:2" x14ac:dyDescent="0.2">
      <c r="A1333" s="7">
        <v>0</v>
      </c>
      <c r="B1333" s="1">
        <v>3090.8756375114999</v>
      </c>
    </row>
    <row r="1334" spans="1:2" x14ac:dyDescent="0.2">
      <c r="A1334" s="8">
        <v>0</v>
      </c>
      <c r="B1334" s="1">
        <v>3090.8756375114999</v>
      </c>
    </row>
    <row r="1335" spans="1:2" x14ac:dyDescent="0.2">
      <c r="A1335" s="9">
        <v>0</v>
      </c>
      <c r="B1335" s="1">
        <v>3090.8756375114999</v>
      </c>
    </row>
    <row r="1336" spans="1:2" x14ac:dyDescent="0.2">
      <c r="A1336" s="10">
        <v>0</v>
      </c>
      <c r="B1336" s="1">
        <v>3090.8756375114999</v>
      </c>
    </row>
    <row r="1337" spans="1:2" x14ac:dyDescent="0.2">
      <c r="A1337" s="5">
        <v>25.2662972648947</v>
      </c>
      <c r="B1337" s="1">
        <v>4697.8025290313199</v>
      </c>
    </row>
    <row r="1338" spans="1:2" x14ac:dyDescent="0.2">
      <c r="A1338" s="6">
        <v>0</v>
      </c>
      <c r="B1338" s="1">
        <v>4697.8025290313199</v>
      </c>
    </row>
    <row r="1339" spans="1:2" x14ac:dyDescent="0.2">
      <c r="A1339" s="7">
        <v>0</v>
      </c>
      <c r="B1339" s="1">
        <v>4697.8025290313199</v>
      </c>
    </row>
    <row r="1340" spans="1:2" x14ac:dyDescent="0.2">
      <c r="A1340" s="8">
        <v>0</v>
      </c>
      <c r="B1340" s="1">
        <v>4697.8025290313199</v>
      </c>
    </row>
    <row r="1341" spans="1:2" x14ac:dyDescent="0.2">
      <c r="A1341" s="9">
        <v>0</v>
      </c>
      <c r="B1341" s="1">
        <v>4697.8025290313199</v>
      </c>
    </row>
    <row r="1342" spans="1:2" x14ac:dyDescent="0.2">
      <c r="A1342" s="10">
        <v>0</v>
      </c>
      <c r="B1342" s="1">
        <v>4697.8025290313199</v>
      </c>
    </row>
    <row r="1343" spans="1:2" x14ac:dyDescent="0.2">
      <c r="A1343" s="5">
        <v>25.341762040264499</v>
      </c>
      <c r="B1343" s="1">
        <v>23952.053751445699</v>
      </c>
    </row>
    <row r="1344" spans="1:2" x14ac:dyDescent="0.2">
      <c r="A1344" s="6">
        <v>0</v>
      </c>
      <c r="B1344" s="1">
        <v>23952.053751445699</v>
      </c>
    </row>
    <row r="1345" spans="1:2" x14ac:dyDescent="0.2">
      <c r="A1345" s="7">
        <v>7.44472467341987</v>
      </c>
      <c r="B1345" s="1">
        <v>23952.053751445699</v>
      </c>
    </row>
    <row r="1346" spans="1:2" x14ac:dyDescent="0.2">
      <c r="A1346" s="8">
        <v>17.276726741517699</v>
      </c>
      <c r="B1346" s="1">
        <v>23952.053751445699</v>
      </c>
    </row>
    <row r="1347" spans="1:2" x14ac:dyDescent="0.2">
      <c r="A1347" s="9">
        <v>0</v>
      </c>
      <c r="B1347" s="1">
        <v>23952.053751445699</v>
      </c>
    </row>
    <row r="1348" spans="1:2" x14ac:dyDescent="0.2">
      <c r="A1348" s="10">
        <v>26.437327054778802</v>
      </c>
      <c r="B1348" s="1">
        <v>23952.053751445699</v>
      </c>
    </row>
    <row r="1349" spans="1:2" x14ac:dyDescent="0.2">
      <c r="A1349" s="5">
        <v>25.429124229915502</v>
      </c>
      <c r="B1349" s="1">
        <v>12453.870740598601</v>
      </c>
    </row>
    <row r="1350" spans="1:2" x14ac:dyDescent="0.2">
      <c r="A1350" s="6">
        <v>0</v>
      </c>
      <c r="B1350" s="1">
        <v>12453.870740598601</v>
      </c>
    </row>
    <row r="1351" spans="1:2" x14ac:dyDescent="0.2">
      <c r="A1351" s="7">
        <v>0</v>
      </c>
      <c r="B1351" s="1">
        <v>12453.870740598601</v>
      </c>
    </row>
    <row r="1352" spans="1:2" x14ac:dyDescent="0.2">
      <c r="A1352" s="8">
        <v>0</v>
      </c>
      <c r="B1352" s="1">
        <v>12453.870740598601</v>
      </c>
    </row>
    <row r="1353" spans="1:2" x14ac:dyDescent="0.2">
      <c r="A1353" s="9">
        <v>0</v>
      </c>
      <c r="B1353" s="1">
        <v>12453.870740598601</v>
      </c>
    </row>
    <row r="1354" spans="1:2" x14ac:dyDescent="0.2">
      <c r="A1354" s="10">
        <v>11.5130505661245</v>
      </c>
      <c r="B1354" s="1">
        <v>12453.870740598601</v>
      </c>
    </row>
    <row r="1355" spans="1:2" x14ac:dyDescent="0.2">
      <c r="A1355" s="5">
        <v>25.714839458258002</v>
      </c>
      <c r="B1355" s="1">
        <v>5754.2539779526896</v>
      </c>
    </row>
    <row r="1356" spans="1:2" x14ac:dyDescent="0.2">
      <c r="A1356" s="6">
        <v>0</v>
      </c>
      <c r="B1356" s="1">
        <v>5754.2539779526896</v>
      </c>
    </row>
    <row r="1357" spans="1:2" x14ac:dyDescent="0.2">
      <c r="A1357" s="7">
        <v>79.336095998671297</v>
      </c>
      <c r="B1357" s="1">
        <v>5754.2539779526896</v>
      </c>
    </row>
    <row r="1358" spans="1:2" x14ac:dyDescent="0.2">
      <c r="A1358" s="8">
        <v>0</v>
      </c>
      <c r="B1358" s="1">
        <v>5754.2539779526896</v>
      </c>
    </row>
    <row r="1359" spans="1:2" x14ac:dyDescent="0.2">
      <c r="A1359" s="9">
        <v>0</v>
      </c>
      <c r="B1359" s="1">
        <v>5754.2539779526896</v>
      </c>
    </row>
    <row r="1360" spans="1:2" x14ac:dyDescent="0.2">
      <c r="A1360" s="10">
        <v>0</v>
      </c>
      <c r="B1360" s="1">
        <v>5754.2539779526896</v>
      </c>
    </row>
    <row r="1361" spans="1:2" x14ac:dyDescent="0.2">
      <c r="A1361" s="5">
        <v>25.828451332827701</v>
      </c>
      <c r="B1361" s="1">
        <v>70792.021261415401</v>
      </c>
    </row>
    <row r="1362" spans="1:2" x14ac:dyDescent="0.2">
      <c r="A1362" s="6">
        <v>0</v>
      </c>
      <c r="B1362" s="1">
        <v>70792.021261415401</v>
      </c>
    </row>
    <row r="1363" spans="1:2" x14ac:dyDescent="0.2">
      <c r="A1363" s="7">
        <v>16.321108150841098</v>
      </c>
      <c r="B1363" s="1">
        <v>70792.021261415401</v>
      </c>
    </row>
    <row r="1364" spans="1:2" x14ac:dyDescent="0.2">
      <c r="A1364" s="8">
        <v>2.0941482854503399</v>
      </c>
      <c r="B1364" s="1">
        <v>70792.021261415401</v>
      </c>
    </row>
    <row r="1365" spans="1:2" x14ac:dyDescent="0.2">
      <c r="A1365" s="9">
        <v>0</v>
      </c>
      <c r="B1365" s="1">
        <v>70792.021261415401</v>
      </c>
    </row>
    <row r="1366" spans="1:2" x14ac:dyDescent="0.2">
      <c r="A1366" s="10">
        <v>15.998639369210499</v>
      </c>
      <c r="B1366" s="1">
        <v>70792.021261415401</v>
      </c>
    </row>
    <row r="1367" spans="1:2" x14ac:dyDescent="0.2">
      <c r="A1367" s="5">
        <v>25.8383247496783</v>
      </c>
      <c r="B1367" s="1">
        <v>1376.24796282856</v>
      </c>
    </row>
    <row r="1368" spans="1:2" x14ac:dyDescent="0.2">
      <c r="A1368" s="6">
        <v>0</v>
      </c>
      <c r="B1368" s="1">
        <v>1376.24796282856</v>
      </c>
    </row>
    <row r="1369" spans="1:2" x14ac:dyDescent="0.2">
      <c r="A1369" s="7">
        <v>0</v>
      </c>
      <c r="B1369" s="1">
        <v>1376.24796282856</v>
      </c>
    </row>
    <row r="1370" spans="1:2" x14ac:dyDescent="0.2">
      <c r="A1370" s="8">
        <v>0</v>
      </c>
      <c r="B1370" s="1">
        <v>1376.24796282856</v>
      </c>
    </row>
    <row r="1371" spans="1:2" x14ac:dyDescent="0.2">
      <c r="A1371" s="9">
        <v>0</v>
      </c>
      <c r="B1371" s="1">
        <v>1376.24796282856</v>
      </c>
    </row>
    <row r="1372" spans="1:2" x14ac:dyDescent="0.2">
      <c r="A1372" s="10">
        <v>140.86184707406801</v>
      </c>
      <c r="B1372" s="1">
        <v>1376.24796282856</v>
      </c>
    </row>
    <row r="1373" spans="1:2" x14ac:dyDescent="0.2">
      <c r="A1373" s="5">
        <v>25.851518276836099</v>
      </c>
      <c r="B1373" s="1">
        <v>22102.115204727801</v>
      </c>
    </row>
    <row r="1374" spans="1:2" x14ac:dyDescent="0.2">
      <c r="A1374" s="6">
        <v>0</v>
      </c>
      <c r="B1374" s="1">
        <v>22102.115204727801</v>
      </c>
    </row>
    <row r="1375" spans="1:2" x14ac:dyDescent="0.2">
      <c r="A1375" s="7">
        <v>16.344690888798802</v>
      </c>
      <c r="B1375" s="1">
        <v>22102.115204727801</v>
      </c>
    </row>
    <row r="1376" spans="1:2" x14ac:dyDescent="0.2">
      <c r="A1376" s="8">
        <v>13.6357231447387</v>
      </c>
      <c r="B1376" s="1">
        <v>22102.115204727801</v>
      </c>
    </row>
    <row r="1377" spans="1:2" x14ac:dyDescent="0.2">
      <c r="A1377" s="9">
        <v>0</v>
      </c>
      <c r="B1377" s="1">
        <v>22102.115204727801</v>
      </c>
    </row>
    <row r="1378" spans="1:2" x14ac:dyDescent="0.2">
      <c r="A1378" s="10">
        <v>39.583384513011197</v>
      </c>
      <c r="B1378" s="1">
        <v>22102.115204727801</v>
      </c>
    </row>
    <row r="1379" spans="1:2" x14ac:dyDescent="0.2">
      <c r="A1379" s="5">
        <v>25.851789188277898</v>
      </c>
      <c r="B1379" s="1">
        <v>49071.397414004503</v>
      </c>
    </row>
    <row r="1380" spans="1:2" x14ac:dyDescent="0.2">
      <c r="A1380" s="6">
        <v>0</v>
      </c>
      <c r="B1380" s="1">
        <v>49071.397414004503</v>
      </c>
    </row>
    <row r="1381" spans="1:2" x14ac:dyDescent="0.2">
      <c r="A1381" s="7">
        <v>6.2280252960293003</v>
      </c>
      <c r="B1381" s="1">
        <v>49071.397414004503</v>
      </c>
    </row>
    <row r="1382" spans="1:2" x14ac:dyDescent="0.2">
      <c r="A1382" s="8">
        <v>0</v>
      </c>
      <c r="B1382" s="1">
        <v>49071.397414004503</v>
      </c>
    </row>
    <row r="1383" spans="1:2" x14ac:dyDescent="0.2">
      <c r="A1383" s="9">
        <v>0</v>
      </c>
      <c r="B1383" s="1">
        <v>49071.397414004503</v>
      </c>
    </row>
    <row r="1384" spans="1:2" x14ac:dyDescent="0.2">
      <c r="A1384" s="10">
        <v>16.595975219613202</v>
      </c>
      <c r="B1384" s="1">
        <v>49071.397414004503</v>
      </c>
    </row>
    <row r="1385" spans="1:2" x14ac:dyDescent="0.2">
      <c r="A1385" s="5">
        <v>25.924715923345499</v>
      </c>
      <c r="B1385" s="1">
        <v>9017.0356084138402</v>
      </c>
    </row>
    <row r="1386" spans="1:2" x14ac:dyDescent="0.2">
      <c r="A1386" s="6">
        <v>0</v>
      </c>
      <c r="B1386" s="1">
        <v>9017.0356084138402</v>
      </c>
    </row>
    <row r="1387" spans="1:2" x14ac:dyDescent="0.2">
      <c r="A1387" s="7">
        <v>14.9364288076858</v>
      </c>
      <c r="B1387" s="1">
        <v>9017.0356084138402</v>
      </c>
    </row>
    <row r="1388" spans="1:2" x14ac:dyDescent="0.2">
      <c r="A1388" s="8">
        <v>0</v>
      </c>
      <c r="B1388" s="1">
        <v>9017.0356084138402</v>
      </c>
    </row>
    <row r="1389" spans="1:2" x14ac:dyDescent="0.2">
      <c r="A1389" s="9">
        <v>0</v>
      </c>
      <c r="B1389" s="1">
        <v>9017.0356084138402</v>
      </c>
    </row>
    <row r="1390" spans="1:2" x14ac:dyDescent="0.2">
      <c r="A1390" s="10">
        <v>0</v>
      </c>
      <c r="B1390" s="1">
        <v>9017.0356084138402</v>
      </c>
    </row>
    <row r="1391" spans="1:2" x14ac:dyDescent="0.2">
      <c r="A1391" s="5">
        <v>25.9363983349715</v>
      </c>
      <c r="B1391" s="1">
        <v>11048.9888536047</v>
      </c>
    </row>
    <row r="1392" spans="1:2" x14ac:dyDescent="0.2">
      <c r="A1392" s="6">
        <v>0</v>
      </c>
      <c r="B1392" s="1">
        <v>11048.9888536047</v>
      </c>
    </row>
    <row r="1393" spans="1:2" x14ac:dyDescent="0.2">
      <c r="A1393" s="7">
        <v>0</v>
      </c>
      <c r="B1393" s="1">
        <v>11048.9888536047</v>
      </c>
    </row>
    <row r="1394" spans="1:2" x14ac:dyDescent="0.2">
      <c r="A1394" s="8">
        <v>0</v>
      </c>
      <c r="B1394" s="1">
        <v>11048.9888536047</v>
      </c>
    </row>
    <row r="1395" spans="1:2" x14ac:dyDescent="0.2">
      <c r="A1395" s="9">
        <v>0</v>
      </c>
      <c r="B1395" s="1">
        <v>11048.9888536047</v>
      </c>
    </row>
    <row r="1396" spans="1:2" x14ac:dyDescent="0.2">
      <c r="A1396" s="10">
        <v>22.776414880924701</v>
      </c>
      <c r="B1396" s="1">
        <v>11048.9888536047</v>
      </c>
    </row>
    <row r="1397" spans="1:2" x14ac:dyDescent="0.2">
      <c r="A1397" s="5">
        <v>25.955445200132001</v>
      </c>
      <c r="B1397" s="1">
        <v>30599.609769856801</v>
      </c>
    </row>
    <row r="1398" spans="1:2" x14ac:dyDescent="0.2">
      <c r="A1398" s="6">
        <v>0</v>
      </c>
      <c r="B1398" s="1">
        <v>30599.609769856801</v>
      </c>
    </row>
    <row r="1399" spans="1:2" x14ac:dyDescent="0.2">
      <c r="A1399" s="7">
        <v>5.7052924207516398</v>
      </c>
      <c r="B1399" s="1">
        <v>30599.609769856801</v>
      </c>
    </row>
    <row r="1400" spans="1:2" x14ac:dyDescent="0.2">
      <c r="A1400" s="8">
        <v>0</v>
      </c>
      <c r="B1400" s="1">
        <v>30599.609769856801</v>
      </c>
    </row>
    <row r="1401" spans="1:2" x14ac:dyDescent="0.2">
      <c r="A1401" s="9">
        <v>0</v>
      </c>
      <c r="B1401" s="1">
        <v>30599.609769856801</v>
      </c>
    </row>
    <row r="1402" spans="1:2" x14ac:dyDescent="0.2">
      <c r="A1402" s="10">
        <v>7.8322351701353199</v>
      </c>
      <c r="B1402" s="1">
        <v>30599.609769856801</v>
      </c>
    </row>
    <row r="1403" spans="1:2" x14ac:dyDescent="0.2">
      <c r="A1403" s="5">
        <v>26.089420932719602</v>
      </c>
      <c r="B1403" s="1">
        <v>10559.9330709436</v>
      </c>
    </row>
    <row r="1404" spans="1:2" x14ac:dyDescent="0.2">
      <c r="A1404" s="6">
        <v>0</v>
      </c>
      <c r="B1404" s="1">
        <v>10559.9330709436</v>
      </c>
    </row>
    <row r="1405" spans="1:2" x14ac:dyDescent="0.2">
      <c r="A1405" s="7">
        <v>13.6492140278565</v>
      </c>
      <c r="B1405" s="1">
        <v>10559.9330709436</v>
      </c>
    </row>
    <row r="1406" spans="1:2" x14ac:dyDescent="0.2">
      <c r="A1406" s="8">
        <v>0</v>
      </c>
      <c r="B1406" s="1">
        <v>10559.9330709436</v>
      </c>
    </row>
    <row r="1407" spans="1:2" x14ac:dyDescent="0.2">
      <c r="A1407" s="9">
        <v>0</v>
      </c>
      <c r="B1407" s="1">
        <v>10559.9330709436</v>
      </c>
    </row>
    <row r="1408" spans="1:2" x14ac:dyDescent="0.2">
      <c r="A1408" s="10">
        <v>10.6528633201959</v>
      </c>
      <c r="B1408" s="1">
        <v>10559.9330709436</v>
      </c>
    </row>
    <row r="1409" spans="1:2" x14ac:dyDescent="0.2">
      <c r="A1409" s="5">
        <v>26.347363505558398</v>
      </c>
      <c r="B1409" s="1">
        <v>12809.883437905401</v>
      </c>
    </row>
    <row r="1410" spans="1:2" x14ac:dyDescent="0.2">
      <c r="A1410" s="6">
        <v>0</v>
      </c>
      <c r="B1410" s="1">
        <v>12809.883437905401</v>
      </c>
    </row>
    <row r="1411" spans="1:2" x14ac:dyDescent="0.2">
      <c r="A1411" s="7">
        <v>0</v>
      </c>
      <c r="B1411" s="1">
        <v>12809.883437905401</v>
      </c>
    </row>
    <row r="1412" spans="1:2" x14ac:dyDescent="0.2">
      <c r="A1412" s="8">
        <v>9.2461335581043205</v>
      </c>
      <c r="B1412" s="1">
        <v>12809.883437905401</v>
      </c>
    </row>
    <row r="1413" spans="1:2" x14ac:dyDescent="0.2">
      <c r="A1413" s="9">
        <v>0</v>
      </c>
      <c r="B1413" s="1">
        <v>12809.883437905401</v>
      </c>
    </row>
    <row r="1414" spans="1:2" x14ac:dyDescent="0.2">
      <c r="A1414" s="10">
        <v>29.598611700897798</v>
      </c>
      <c r="B1414" s="1">
        <v>12809.883437905401</v>
      </c>
    </row>
    <row r="1415" spans="1:2" x14ac:dyDescent="0.2">
      <c r="A1415" s="5">
        <v>26.369673052590901</v>
      </c>
      <c r="B1415" s="1">
        <v>1374.05289720011</v>
      </c>
    </row>
    <row r="1416" spans="1:2" x14ac:dyDescent="0.2">
      <c r="A1416" s="6">
        <v>0</v>
      </c>
      <c r="B1416" s="1">
        <v>1374.05289720011</v>
      </c>
    </row>
    <row r="1417" spans="1:2" x14ac:dyDescent="0.2">
      <c r="A1417" s="7">
        <v>0</v>
      </c>
      <c r="B1417" s="1">
        <v>1374.05289720011</v>
      </c>
    </row>
    <row r="1418" spans="1:2" x14ac:dyDescent="0.2">
      <c r="A1418" s="8">
        <v>0</v>
      </c>
      <c r="B1418" s="1">
        <v>1374.05289720011</v>
      </c>
    </row>
    <row r="1419" spans="1:2" x14ac:dyDescent="0.2">
      <c r="A1419" s="9">
        <v>0</v>
      </c>
      <c r="B1419" s="1">
        <v>1374.05289720011</v>
      </c>
    </row>
    <row r="1420" spans="1:2" x14ac:dyDescent="0.2">
      <c r="A1420" s="10">
        <v>0</v>
      </c>
      <c r="B1420" s="1">
        <v>1374.05289720011</v>
      </c>
    </row>
    <row r="1421" spans="1:2" x14ac:dyDescent="0.2">
      <c r="A1421" s="5">
        <v>26.540466511771498</v>
      </c>
      <c r="B1421" s="1">
        <v>6931.5036574229798</v>
      </c>
    </row>
    <row r="1422" spans="1:2" x14ac:dyDescent="0.2">
      <c r="A1422" s="6">
        <v>0</v>
      </c>
      <c r="B1422" s="1">
        <v>6931.5036574229798</v>
      </c>
    </row>
    <row r="1423" spans="1:2" x14ac:dyDescent="0.2">
      <c r="A1423" s="7">
        <v>25.622648348573499</v>
      </c>
      <c r="B1423" s="1">
        <v>6931.5036574229798</v>
      </c>
    </row>
    <row r="1424" spans="1:2" x14ac:dyDescent="0.2">
      <c r="A1424" s="8">
        <v>0</v>
      </c>
      <c r="B1424" s="1">
        <v>6931.5036574229798</v>
      </c>
    </row>
    <row r="1425" spans="1:2" x14ac:dyDescent="0.2">
      <c r="A1425" s="9">
        <v>0</v>
      </c>
      <c r="B1425" s="1">
        <v>6931.5036574229798</v>
      </c>
    </row>
    <row r="1426" spans="1:2" x14ac:dyDescent="0.2">
      <c r="A1426" s="10">
        <v>38.161670387345097</v>
      </c>
      <c r="B1426" s="1">
        <v>6931.5036574229798</v>
      </c>
    </row>
    <row r="1427" spans="1:2" x14ac:dyDescent="0.2">
      <c r="A1427" s="5">
        <v>26.730420282352799</v>
      </c>
      <c r="B1427" s="1">
        <v>8127.2068334186897</v>
      </c>
    </row>
    <row r="1428" spans="1:2" x14ac:dyDescent="0.2">
      <c r="A1428" s="6">
        <v>0</v>
      </c>
      <c r="B1428" s="1">
        <v>8127.2068334186897</v>
      </c>
    </row>
    <row r="1429" spans="1:2" x14ac:dyDescent="0.2">
      <c r="A1429" s="7">
        <v>28.490549507122601</v>
      </c>
      <c r="B1429" s="1">
        <v>8127.2068334186897</v>
      </c>
    </row>
    <row r="1430" spans="1:2" x14ac:dyDescent="0.2">
      <c r="A1430" s="8">
        <v>0</v>
      </c>
      <c r="B1430" s="1">
        <v>8127.2068334186897</v>
      </c>
    </row>
    <row r="1431" spans="1:2" x14ac:dyDescent="0.2">
      <c r="A1431" s="9">
        <v>0</v>
      </c>
      <c r="B1431" s="1">
        <v>8127.2068334186897</v>
      </c>
    </row>
    <row r="1432" spans="1:2" x14ac:dyDescent="0.2">
      <c r="A1432" s="10">
        <v>13.6837798394046</v>
      </c>
      <c r="B1432" s="1">
        <v>8127.2068334186897</v>
      </c>
    </row>
    <row r="1433" spans="1:2" x14ac:dyDescent="0.2">
      <c r="A1433" s="5">
        <v>26.765633830039601</v>
      </c>
      <c r="B1433" s="1">
        <v>36007.170821718697</v>
      </c>
    </row>
    <row r="1434" spans="1:2" x14ac:dyDescent="0.2">
      <c r="A1434" s="6">
        <v>0</v>
      </c>
      <c r="B1434" s="1">
        <v>36007.170821718697</v>
      </c>
    </row>
    <row r="1435" spans="1:2" x14ac:dyDescent="0.2">
      <c r="A1435" s="7">
        <v>2.3826859247657302</v>
      </c>
      <c r="B1435" s="1">
        <v>36007.170821718697</v>
      </c>
    </row>
    <row r="1436" spans="1:2" x14ac:dyDescent="0.2">
      <c r="A1436" s="8">
        <v>0</v>
      </c>
      <c r="B1436" s="1">
        <v>36007.170821718697</v>
      </c>
    </row>
    <row r="1437" spans="1:2" x14ac:dyDescent="0.2">
      <c r="A1437" s="9">
        <v>0</v>
      </c>
      <c r="B1437" s="1">
        <v>36007.170821718697</v>
      </c>
    </row>
    <row r="1438" spans="1:2" x14ac:dyDescent="0.2">
      <c r="A1438" s="10">
        <v>31.529746849514801</v>
      </c>
      <c r="B1438" s="1">
        <v>36007.170821718697</v>
      </c>
    </row>
    <row r="1439" spans="1:2" x14ac:dyDescent="0.2">
      <c r="A1439" s="5">
        <v>26.872767849843001</v>
      </c>
      <c r="B1439" s="1">
        <v>13466.4358217102</v>
      </c>
    </row>
    <row r="1440" spans="1:2" x14ac:dyDescent="0.2">
      <c r="A1440" s="6">
        <v>0</v>
      </c>
      <c r="B1440" s="1">
        <v>13466.4358217102</v>
      </c>
    </row>
    <row r="1441" spans="1:2" x14ac:dyDescent="0.2">
      <c r="A1441" s="7">
        <v>11.1679438551429</v>
      </c>
      <c r="B1441" s="1">
        <v>13466.4358217102</v>
      </c>
    </row>
    <row r="1442" spans="1:2" x14ac:dyDescent="0.2">
      <c r="A1442" s="8">
        <v>0</v>
      </c>
      <c r="B1442" s="1">
        <v>13466.4358217102</v>
      </c>
    </row>
    <row r="1443" spans="1:2" x14ac:dyDescent="0.2">
      <c r="A1443" s="9">
        <v>0</v>
      </c>
      <c r="B1443" s="1">
        <v>13466.4358217102</v>
      </c>
    </row>
    <row r="1444" spans="1:2" x14ac:dyDescent="0.2">
      <c r="A1444" s="10">
        <v>29.963247635344999</v>
      </c>
      <c r="B1444" s="1">
        <v>13466.4358217102</v>
      </c>
    </row>
    <row r="1445" spans="1:2" x14ac:dyDescent="0.2">
      <c r="A1445" s="5">
        <v>26.942538242142199</v>
      </c>
      <c r="B1445" s="1">
        <v>1773.4957517216901</v>
      </c>
    </row>
    <row r="1446" spans="1:2" x14ac:dyDescent="0.2">
      <c r="A1446" s="6">
        <v>0</v>
      </c>
      <c r="B1446" s="1">
        <v>1773.4957517216901</v>
      </c>
    </row>
    <row r="1447" spans="1:2" x14ac:dyDescent="0.2">
      <c r="A1447" s="7">
        <v>175.904966480924</v>
      </c>
      <c r="B1447" s="1">
        <v>1773.4957517216901</v>
      </c>
    </row>
    <row r="1448" spans="1:2" x14ac:dyDescent="0.2">
      <c r="A1448" s="8">
        <v>0</v>
      </c>
      <c r="B1448" s="1">
        <v>1773.4957517216901</v>
      </c>
    </row>
    <row r="1449" spans="1:2" x14ac:dyDescent="0.2">
      <c r="A1449" s="9">
        <v>0</v>
      </c>
      <c r="B1449" s="1">
        <v>1773.4957517216901</v>
      </c>
    </row>
    <row r="1450" spans="1:2" x14ac:dyDescent="0.2">
      <c r="A1450" s="10">
        <v>0</v>
      </c>
      <c r="B1450" s="1">
        <v>1773.4957517216901</v>
      </c>
    </row>
    <row r="1451" spans="1:2" x14ac:dyDescent="0.2">
      <c r="A1451" s="5">
        <v>26.9530983390876</v>
      </c>
      <c r="B1451" s="1">
        <v>49922.306387963603</v>
      </c>
    </row>
    <row r="1452" spans="1:2" x14ac:dyDescent="0.2">
      <c r="A1452" s="6">
        <v>0</v>
      </c>
      <c r="B1452" s="1">
        <v>49922.306387963603</v>
      </c>
    </row>
    <row r="1453" spans="1:2" x14ac:dyDescent="0.2">
      <c r="A1453" s="7">
        <v>0</v>
      </c>
      <c r="B1453" s="1">
        <v>49922.306387963603</v>
      </c>
    </row>
    <row r="1454" spans="1:2" x14ac:dyDescent="0.2">
      <c r="A1454" s="8">
        <v>0</v>
      </c>
      <c r="B1454" s="1">
        <v>49922.306387963603</v>
      </c>
    </row>
    <row r="1455" spans="1:2" x14ac:dyDescent="0.2">
      <c r="A1455" s="9">
        <v>0</v>
      </c>
      <c r="B1455" s="1">
        <v>49922.306387963603</v>
      </c>
    </row>
    <row r="1456" spans="1:2" x14ac:dyDescent="0.2">
      <c r="A1456" s="10">
        <v>2.8056585114012398</v>
      </c>
      <c r="B1456" s="1">
        <v>49922.306387963603</v>
      </c>
    </row>
    <row r="1457" spans="1:2" x14ac:dyDescent="0.2">
      <c r="A1457" s="5">
        <v>26.958335191947</v>
      </c>
      <c r="B1457" s="1">
        <v>7506.1450661346798</v>
      </c>
    </row>
    <row r="1458" spans="1:2" x14ac:dyDescent="0.2">
      <c r="A1458" s="6">
        <v>0</v>
      </c>
      <c r="B1458" s="1">
        <v>7506.1450661346798</v>
      </c>
    </row>
    <row r="1459" spans="1:2" x14ac:dyDescent="0.2">
      <c r="A1459" s="7">
        <v>24.451768848857402</v>
      </c>
      <c r="B1459" s="1">
        <v>7506.1450661346798</v>
      </c>
    </row>
    <row r="1460" spans="1:2" x14ac:dyDescent="0.2">
      <c r="A1460" s="8">
        <v>0</v>
      </c>
      <c r="B1460" s="1">
        <v>7506.1450661346798</v>
      </c>
    </row>
    <row r="1461" spans="1:2" x14ac:dyDescent="0.2">
      <c r="A1461" s="9">
        <v>0</v>
      </c>
      <c r="B1461" s="1">
        <v>7506.1450661346798</v>
      </c>
    </row>
    <row r="1462" spans="1:2" x14ac:dyDescent="0.2">
      <c r="A1462" s="10">
        <v>15.7106994713342</v>
      </c>
      <c r="B1462" s="1">
        <v>7506.1450661346798</v>
      </c>
    </row>
    <row r="1463" spans="1:2" x14ac:dyDescent="0.2">
      <c r="A1463" s="5">
        <v>26.967070605046601</v>
      </c>
      <c r="B1463" s="1">
        <v>9482.0240818734201</v>
      </c>
    </row>
    <row r="1464" spans="1:2" x14ac:dyDescent="0.2">
      <c r="A1464" s="6">
        <v>0</v>
      </c>
      <c r="B1464" s="1">
        <v>9482.0240818734201</v>
      </c>
    </row>
    <row r="1465" spans="1:2" x14ac:dyDescent="0.2">
      <c r="A1465" s="7">
        <v>0</v>
      </c>
      <c r="B1465" s="1">
        <v>9482.0240818734201</v>
      </c>
    </row>
    <row r="1466" spans="1:2" x14ac:dyDescent="0.2">
      <c r="A1466" s="8">
        <v>19.876179945366999</v>
      </c>
      <c r="B1466" s="1">
        <v>9482.0240818734201</v>
      </c>
    </row>
    <row r="1467" spans="1:2" x14ac:dyDescent="0.2">
      <c r="A1467" s="9">
        <v>0</v>
      </c>
      <c r="B1467" s="1">
        <v>9482.0240818734201</v>
      </c>
    </row>
    <row r="1468" spans="1:2" x14ac:dyDescent="0.2">
      <c r="A1468" s="10">
        <v>11.5132369274368</v>
      </c>
      <c r="B1468" s="1">
        <v>9482.0240818734201</v>
      </c>
    </row>
    <row r="1469" spans="1:2" x14ac:dyDescent="0.2">
      <c r="A1469" s="5">
        <v>26.9710181474845</v>
      </c>
      <c r="B1469" s="1">
        <v>14440.683678248301</v>
      </c>
    </row>
    <row r="1470" spans="1:2" x14ac:dyDescent="0.2">
      <c r="A1470" s="6">
        <v>0</v>
      </c>
      <c r="B1470" s="1">
        <v>14440.683678248301</v>
      </c>
    </row>
    <row r="1471" spans="1:2" x14ac:dyDescent="0.2">
      <c r="A1471" s="7">
        <v>0</v>
      </c>
      <c r="B1471" s="1">
        <v>14440.683678248301</v>
      </c>
    </row>
    <row r="1472" spans="1:2" x14ac:dyDescent="0.2">
      <c r="A1472" s="8">
        <v>0</v>
      </c>
      <c r="B1472" s="1">
        <v>14440.683678248301</v>
      </c>
    </row>
    <row r="1473" spans="1:2" x14ac:dyDescent="0.2">
      <c r="A1473" s="9">
        <v>0</v>
      </c>
      <c r="B1473" s="1">
        <v>14440.683678248301</v>
      </c>
    </row>
    <row r="1474" spans="1:2" x14ac:dyDescent="0.2">
      <c r="A1474" s="10">
        <v>17.931993387951199</v>
      </c>
      <c r="B1474" s="1">
        <v>14440.683678248301</v>
      </c>
    </row>
    <row r="1475" spans="1:2" x14ac:dyDescent="0.2">
      <c r="A1475" s="5">
        <v>26.975049840996899</v>
      </c>
      <c r="B1475" s="1">
        <v>7482.5900467363199</v>
      </c>
    </row>
    <row r="1476" spans="1:2" x14ac:dyDescent="0.2">
      <c r="A1476" s="6">
        <v>0</v>
      </c>
      <c r="B1476" s="1">
        <v>7482.5900467363199</v>
      </c>
    </row>
    <row r="1477" spans="1:2" x14ac:dyDescent="0.2">
      <c r="A1477" s="7">
        <v>0</v>
      </c>
      <c r="B1477" s="1">
        <v>7482.5900467363199</v>
      </c>
    </row>
    <row r="1478" spans="1:2" x14ac:dyDescent="0.2">
      <c r="A1478" s="8">
        <v>0</v>
      </c>
      <c r="B1478" s="1">
        <v>7482.5900467363199</v>
      </c>
    </row>
    <row r="1479" spans="1:2" x14ac:dyDescent="0.2">
      <c r="A1479" s="9">
        <v>0</v>
      </c>
      <c r="B1479" s="1">
        <v>7482.5900467363199</v>
      </c>
    </row>
    <row r="1480" spans="1:2" x14ac:dyDescent="0.2">
      <c r="A1480" s="10">
        <v>27.113071926801599</v>
      </c>
      <c r="B1480" s="1">
        <v>7482.5900467363199</v>
      </c>
    </row>
    <row r="1481" spans="1:2" x14ac:dyDescent="0.2">
      <c r="A1481" s="5">
        <v>27.217573375903399</v>
      </c>
      <c r="B1481" s="1">
        <v>3265.3535633361098</v>
      </c>
    </row>
    <row r="1482" spans="1:2" x14ac:dyDescent="0.2">
      <c r="A1482" s="6">
        <v>0</v>
      </c>
      <c r="B1482" s="1">
        <v>3265.3535633361098</v>
      </c>
    </row>
    <row r="1483" spans="1:2" x14ac:dyDescent="0.2">
      <c r="A1483" s="7">
        <v>0</v>
      </c>
      <c r="B1483" s="1">
        <v>3265.3535633361098</v>
      </c>
    </row>
    <row r="1484" spans="1:2" x14ac:dyDescent="0.2">
      <c r="A1484" s="8">
        <v>0</v>
      </c>
      <c r="B1484" s="1">
        <v>3265.3535633361098</v>
      </c>
    </row>
    <row r="1485" spans="1:2" x14ac:dyDescent="0.2">
      <c r="A1485" s="9">
        <v>0</v>
      </c>
      <c r="B1485" s="1">
        <v>3265.3535633361098</v>
      </c>
    </row>
    <row r="1486" spans="1:2" x14ac:dyDescent="0.2">
      <c r="A1486" s="10">
        <v>207.432022173311</v>
      </c>
      <c r="B1486" s="1">
        <v>3265.3535633361098</v>
      </c>
    </row>
    <row r="1487" spans="1:2" x14ac:dyDescent="0.2">
      <c r="A1487" s="5">
        <v>27.418866588598998</v>
      </c>
      <c r="B1487" s="1">
        <v>12008.2417168913</v>
      </c>
    </row>
    <row r="1488" spans="1:2" x14ac:dyDescent="0.2">
      <c r="A1488" s="6">
        <v>0</v>
      </c>
      <c r="B1488" s="1">
        <v>12008.2417168913</v>
      </c>
    </row>
    <row r="1489" spans="1:2" x14ac:dyDescent="0.2">
      <c r="A1489" s="7">
        <v>0</v>
      </c>
      <c r="B1489" s="1">
        <v>12008.2417168913</v>
      </c>
    </row>
    <row r="1490" spans="1:2" x14ac:dyDescent="0.2">
      <c r="A1490" s="8">
        <v>0</v>
      </c>
      <c r="B1490" s="1">
        <v>12008.2417168913</v>
      </c>
    </row>
    <row r="1491" spans="1:2" x14ac:dyDescent="0.2">
      <c r="A1491" s="9">
        <v>0</v>
      </c>
      <c r="B1491" s="1">
        <v>12008.2417168913</v>
      </c>
    </row>
    <row r="1492" spans="1:2" x14ac:dyDescent="0.2">
      <c r="A1492" s="10">
        <v>22.1610670149466</v>
      </c>
      <c r="B1492" s="1">
        <v>12008.2417168913</v>
      </c>
    </row>
    <row r="1493" spans="1:2" x14ac:dyDescent="0.2">
      <c r="A1493" s="5">
        <v>27.433356719772299</v>
      </c>
      <c r="B1493" s="1">
        <v>51905.052756880599</v>
      </c>
    </row>
    <row r="1494" spans="1:2" x14ac:dyDescent="0.2">
      <c r="A1494" s="6">
        <v>0</v>
      </c>
      <c r="B1494" s="1">
        <v>51905.052756880599</v>
      </c>
    </row>
    <row r="1495" spans="1:2" x14ac:dyDescent="0.2">
      <c r="A1495" s="7">
        <v>19.129696912830699</v>
      </c>
      <c r="B1495" s="1">
        <v>51905.052756880599</v>
      </c>
    </row>
    <row r="1496" spans="1:2" x14ac:dyDescent="0.2">
      <c r="A1496" s="8">
        <v>0</v>
      </c>
      <c r="B1496" s="1">
        <v>51905.052756880599</v>
      </c>
    </row>
    <row r="1497" spans="1:2" x14ac:dyDescent="0.2">
      <c r="A1497" s="9">
        <v>0</v>
      </c>
      <c r="B1497" s="1">
        <v>51905.052756880599</v>
      </c>
    </row>
    <row r="1498" spans="1:2" x14ac:dyDescent="0.2">
      <c r="A1498" s="10">
        <v>27.397948288745901</v>
      </c>
      <c r="B1498" s="1">
        <v>51905.052756880599</v>
      </c>
    </row>
    <row r="1499" spans="1:2" x14ac:dyDescent="0.2">
      <c r="A1499" s="5">
        <v>27.4904951893785</v>
      </c>
      <c r="B1499" s="1">
        <v>28447.4357443888</v>
      </c>
    </row>
    <row r="1500" spans="1:2" x14ac:dyDescent="0.2">
      <c r="A1500" s="6">
        <v>0</v>
      </c>
      <c r="B1500" s="1">
        <v>28447.4357443888</v>
      </c>
    </row>
    <row r="1501" spans="1:2" x14ac:dyDescent="0.2">
      <c r="A1501" s="7">
        <v>13.4686171783337</v>
      </c>
      <c r="B1501" s="1">
        <v>28447.4357443888</v>
      </c>
    </row>
    <row r="1502" spans="1:2" x14ac:dyDescent="0.2">
      <c r="A1502" s="8">
        <v>5.4738838399121104</v>
      </c>
      <c r="B1502" s="1">
        <v>28447.4357443888</v>
      </c>
    </row>
    <row r="1503" spans="1:2" x14ac:dyDescent="0.2">
      <c r="A1503" s="9">
        <v>0</v>
      </c>
      <c r="B1503" s="1">
        <v>28447.4357443888</v>
      </c>
    </row>
    <row r="1504" spans="1:2" x14ac:dyDescent="0.2">
      <c r="A1504" s="10">
        <v>6.04311269369318</v>
      </c>
      <c r="B1504" s="1">
        <v>28447.4357443888</v>
      </c>
    </row>
    <row r="1505" spans="1:2" x14ac:dyDescent="0.2">
      <c r="A1505" s="5">
        <v>27.495030974934199</v>
      </c>
      <c r="B1505" s="1">
        <v>2485.2407940256498</v>
      </c>
    </row>
    <row r="1506" spans="1:2" x14ac:dyDescent="0.2">
      <c r="A1506" s="6">
        <v>0</v>
      </c>
      <c r="B1506" s="1">
        <v>2485.2407940256498</v>
      </c>
    </row>
    <row r="1507" spans="1:2" x14ac:dyDescent="0.2">
      <c r="A1507" s="7">
        <v>0</v>
      </c>
      <c r="B1507" s="1">
        <v>2485.2407940256498</v>
      </c>
    </row>
    <row r="1508" spans="1:2" x14ac:dyDescent="0.2">
      <c r="A1508" s="8">
        <v>0</v>
      </c>
      <c r="B1508" s="1">
        <v>2485.2407940256498</v>
      </c>
    </row>
    <row r="1509" spans="1:2" x14ac:dyDescent="0.2">
      <c r="A1509" s="9">
        <v>0</v>
      </c>
      <c r="B1509" s="1">
        <v>2485.2407940256498</v>
      </c>
    </row>
    <row r="1510" spans="1:2" x14ac:dyDescent="0.2">
      <c r="A1510" s="10">
        <v>0</v>
      </c>
      <c r="B1510" s="1">
        <v>2485.2407940256498</v>
      </c>
    </row>
    <row r="1511" spans="1:2" x14ac:dyDescent="0.2">
      <c r="A1511" s="5">
        <v>27.6227513746786</v>
      </c>
      <c r="B1511" s="1">
        <v>3098.4708965642899</v>
      </c>
    </row>
    <row r="1512" spans="1:2" x14ac:dyDescent="0.2">
      <c r="A1512" s="6">
        <v>0</v>
      </c>
      <c r="B1512" s="1">
        <v>3098.4708965642899</v>
      </c>
    </row>
    <row r="1513" spans="1:2" x14ac:dyDescent="0.2">
      <c r="A1513" s="7">
        <v>0</v>
      </c>
      <c r="B1513" s="1">
        <v>3098.4708965642899</v>
      </c>
    </row>
    <row r="1514" spans="1:2" x14ac:dyDescent="0.2">
      <c r="A1514" s="8">
        <v>0</v>
      </c>
      <c r="B1514" s="1">
        <v>3098.4708965642899</v>
      </c>
    </row>
    <row r="1515" spans="1:2" x14ac:dyDescent="0.2">
      <c r="A1515" s="9">
        <v>0</v>
      </c>
      <c r="B1515" s="1">
        <v>3098.4708965642899</v>
      </c>
    </row>
    <row r="1516" spans="1:2" x14ac:dyDescent="0.2">
      <c r="A1516" s="10">
        <v>0</v>
      </c>
      <c r="B1516" s="1">
        <v>3098.4708965642899</v>
      </c>
    </row>
    <row r="1517" spans="1:2" x14ac:dyDescent="0.2">
      <c r="A1517" s="5">
        <v>27.645298025445399</v>
      </c>
      <c r="B1517" s="1">
        <v>41606.598084439996</v>
      </c>
    </row>
    <row r="1518" spans="1:2" x14ac:dyDescent="0.2">
      <c r="A1518" s="6">
        <v>0</v>
      </c>
      <c r="B1518" s="1">
        <v>41606.598084439996</v>
      </c>
    </row>
    <row r="1519" spans="1:2" x14ac:dyDescent="0.2">
      <c r="A1519" s="7">
        <v>19.7877343293273</v>
      </c>
      <c r="B1519" s="1">
        <v>41606.598084439996</v>
      </c>
    </row>
    <row r="1520" spans="1:2" x14ac:dyDescent="0.2">
      <c r="A1520" s="8">
        <v>8.15195821360693</v>
      </c>
      <c r="B1520" s="1">
        <v>41606.598084439996</v>
      </c>
    </row>
    <row r="1521" spans="1:2" x14ac:dyDescent="0.2">
      <c r="A1521" s="9">
        <v>0</v>
      </c>
      <c r="B1521" s="1">
        <v>41606.598084439996</v>
      </c>
    </row>
    <row r="1522" spans="1:2" x14ac:dyDescent="0.2">
      <c r="A1522" s="10">
        <v>22.623939558503</v>
      </c>
      <c r="B1522" s="1">
        <v>41606.598084439996</v>
      </c>
    </row>
    <row r="1523" spans="1:2" x14ac:dyDescent="0.2">
      <c r="A1523" s="5">
        <v>27.716150373025702</v>
      </c>
      <c r="B1523" s="1">
        <v>1875.92308960932</v>
      </c>
    </row>
    <row r="1524" spans="1:2" x14ac:dyDescent="0.2">
      <c r="A1524" s="6">
        <v>0</v>
      </c>
      <c r="B1524" s="1">
        <v>1875.92308960932</v>
      </c>
    </row>
    <row r="1525" spans="1:2" x14ac:dyDescent="0.2">
      <c r="A1525" s="7">
        <v>0</v>
      </c>
      <c r="B1525" s="1">
        <v>1875.92308960932</v>
      </c>
    </row>
    <row r="1526" spans="1:2" x14ac:dyDescent="0.2">
      <c r="A1526" s="8">
        <v>0</v>
      </c>
      <c r="B1526" s="1">
        <v>1875.92308960932</v>
      </c>
    </row>
    <row r="1527" spans="1:2" x14ac:dyDescent="0.2">
      <c r="A1527" s="9">
        <v>0</v>
      </c>
      <c r="B1527" s="1">
        <v>1875.92308960932</v>
      </c>
    </row>
    <row r="1528" spans="1:2" x14ac:dyDescent="0.2">
      <c r="A1528" s="10">
        <v>0</v>
      </c>
      <c r="B1528" s="1">
        <v>1875.92308960932</v>
      </c>
    </row>
    <row r="1529" spans="1:2" x14ac:dyDescent="0.2">
      <c r="A1529" s="5">
        <v>27.959632000832599</v>
      </c>
      <c r="B1529" s="1">
        <v>100172.223865208</v>
      </c>
    </row>
    <row r="1530" spans="1:2" x14ac:dyDescent="0.2">
      <c r="A1530" s="6">
        <v>0</v>
      </c>
      <c r="B1530" s="1">
        <v>100172.223865208</v>
      </c>
    </row>
    <row r="1531" spans="1:2" x14ac:dyDescent="0.2">
      <c r="A1531" s="7">
        <v>23.264098381059199</v>
      </c>
      <c r="B1531" s="1">
        <v>100172.223865208</v>
      </c>
    </row>
    <row r="1532" spans="1:2" x14ac:dyDescent="0.2">
      <c r="A1532" s="8">
        <v>3.8968263428868899</v>
      </c>
      <c r="B1532" s="1">
        <v>100172.223865208</v>
      </c>
    </row>
    <row r="1533" spans="1:2" x14ac:dyDescent="0.2">
      <c r="A1533" s="9">
        <v>0</v>
      </c>
      <c r="B1533" s="1">
        <v>100172.223865208</v>
      </c>
    </row>
    <row r="1534" spans="1:2" x14ac:dyDescent="0.2">
      <c r="A1534" s="10">
        <v>15.3074237232727</v>
      </c>
      <c r="B1534" s="1">
        <v>100172.223865208</v>
      </c>
    </row>
    <row r="1535" spans="1:2" x14ac:dyDescent="0.2">
      <c r="A1535" s="5">
        <v>27.995359332297799</v>
      </c>
      <c r="B1535" s="1">
        <v>10381.891465557799</v>
      </c>
    </row>
    <row r="1536" spans="1:2" x14ac:dyDescent="0.2">
      <c r="A1536" s="6">
        <v>0</v>
      </c>
      <c r="B1536" s="1">
        <v>10381.891465557799</v>
      </c>
    </row>
    <row r="1537" spans="1:2" x14ac:dyDescent="0.2">
      <c r="A1537" s="7">
        <v>0</v>
      </c>
      <c r="B1537" s="1">
        <v>10381.891465557799</v>
      </c>
    </row>
    <row r="1538" spans="1:2" x14ac:dyDescent="0.2">
      <c r="A1538" s="8">
        <v>0</v>
      </c>
      <c r="B1538" s="1">
        <v>10381.891465557799</v>
      </c>
    </row>
    <row r="1539" spans="1:2" x14ac:dyDescent="0.2">
      <c r="A1539" s="9">
        <v>0</v>
      </c>
      <c r="B1539" s="1">
        <v>10381.891465557799</v>
      </c>
    </row>
    <row r="1540" spans="1:2" x14ac:dyDescent="0.2">
      <c r="A1540" s="10">
        <v>0</v>
      </c>
      <c r="B1540" s="1">
        <v>10381.891465557799</v>
      </c>
    </row>
    <row r="1541" spans="1:2" x14ac:dyDescent="0.2">
      <c r="A1541" s="5">
        <v>28.172720919111502</v>
      </c>
      <c r="B1541" s="1">
        <v>13526.8384769474</v>
      </c>
    </row>
    <row r="1542" spans="1:2" x14ac:dyDescent="0.2">
      <c r="A1542" s="6">
        <v>0</v>
      </c>
      <c r="B1542" s="1">
        <v>13526.8384769474</v>
      </c>
    </row>
    <row r="1543" spans="1:2" x14ac:dyDescent="0.2">
      <c r="A1543" s="7">
        <v>0</v>
      </c>
      <c r="B1543" s="1">
        <v>13526.8384769474</v>
      </c>
    </row>
    <row r="1544" spans="1:2" x14ac:dyDescent="0.2">
      <c r="A1544" s="8">
        <v>0</v>
      </c>
      <c r="B1544" s="1">
        <v>13526.8384769474</v>
      </c>
    </row>
    <row r="1545" spans="1:2" x14ac:dyDescent="0.2">
      <c r="A1545" s="9">
        <v>0</v>
      </c>
      <c r="B1545" s="1">
        <v>13526.8384769474</v>
      </c>
    </row>
    <row r="1546" spans="1:2" x14ac:dyDescent="0.2">
      <c r="A1546" s="10">
        <v>11.6139744079344</v>
      </c>
      <c r="B1546" s="1">
        <v>13526.8384769474</v>
      </c>
    </row>
    <row r="1547" spans="1:2" x14ac:dyDescent="0.2">
      <c r="A1547" s="5">
        <v>28.256426670726899</v>
      </c>
      <c r="B1547" s="1">
        <v>3891.6265771192898</v>
      </c>
    </row>
    <row r="1548" spans="1:2" x14ac:dyDescent="0.2">
      <c r="A1548" s="6">
        <v>0</v>
      </c>
      <c r="B1548" s="1">
        <v>3891.6265771192898</v>
      </c>
    </row>
    <row r="1549" spans="1:2" x14ac:dyDescent="0.2">
      <c r="A1549" s="7">
        <v>0</v>
      </c>
      <c r="B1549" s="1">
        <v>3891.6265771192898</v>
      </c>
    </row>
    <row r="1550" spans="1:2" x14ac:dyDescent="0.2">
      <c r="A1550" s="8">
        <v>0</v>
      </c>
      <c r="B1550" s="1">
        <v>3891.6265771192898</v>
      </c>
    </row>
    <row r="1551" spans="1:2" x14ac:dyDescent="0.2">
      <c r="A1551" s="9">
        <v>0</v>
      </c>
      <c r="B1551" s="1">
        <v>3891.6265771192898</v>
      </c>
    </row>
    <row r="1552" spans="1:2" x14ac:dyDescent="0.2">
      <c r="A1552" s="10">
        <v>0</v>
      </c>
      <c r="B1552" s="1">
        <v>3891.6265771192898</v>
      </c>
    </row>
    <row r="1553" spans="1:2" x14ac:dyDescent="0.2">
      <c r="A1553" s="5">
        <v>28.316276873170299</v>
      </c>
      <c r="B1553" s="1">
        <v>3761.56402110097</v>
      </c>
    </row>
    <row r="1554" spans="1:2" x14ac:dyDescent="0.2">
      <c r="A1554" s="6">
        <v>0</v>
      </c>
      <c r="B1554" s="1">
        <v>3761.56402110097</v>
      </c>
    </row>
    <row r="1555" spans="1:2" x14ac:dyDescent="0.2">
      <c r="A1555" s="7">
        <v>49.625587262491599</v>
      </c>
      <c r="B1555" s="1">
        <v>3761.56402110097</v>
      </c>
    </row>
    <row r="1556" spans="1:2" x14ac:dyDescent="0.2">
      <c r="A1556" s="8">
        <v>0</v>
      </c>
      <c r="B1556" s="1">
        <v>3761.56402110097</v>
      </c>
    </row>
    <row r="1557" spans="1:2" x14ac:dyDescent="0.2">
      <c r="A1557" s="9">
        <v>0</v>
      </c>
      <c r="B1557" s="1">
        <v>3761.56402110097</v>
      </c>
    </row>
    <row r="1558" spans="1:2" x14ac:dyDescent="0.2">
      <c r="A1558" s="10">
        <v>0</v>
      </c>
      <c r="B1558" s="1">
        <v>3761.56402110097</v>
      </c>
    </row>
    <row r="1559" spans="1:2" x14ac:dyDescent="0.2">
      <c r="A1559" s="5">
        <v>28.7389928583051</v>
      </c>
      <c r="B1559" s="1">
        <v>8568.3535164390505</v>
      </c>
    </row>
    <row r="1560" spans="1:2" x14ac:dyDescent="0.2">
      <c r="A1560" s="6">
        <v>0</v>
      </c>
      <c r="B1560" s="1">
        <v>8568.3535164390505</v>
      </c>
    </row>
    <row r="1561" spans="1:2" x14ac:dyDescent="0.2">
      <c r="A1561" s="7">
        <v>0</v>
      </c>
      <c r="B1561" s="1">
        <v>8568.3535164390505</v>
      </c>
    </row>
    <row r="1562" spans="1:2" x14ac:dyDescent="0.2">
      <c r="A1562" s="8">
        <v>0</v>
      </c>
      <c r="B1562" s="1">
        <v>8568.3535164390505</v>
      </c>
    </row>
    <row r="1563" spans="1:2" x14ac:dyDescent="0.2">
      <c r="A1563" s="9">
        <v>0</v>
      </c>
      <c r="B1563" s="1">
        <v>8568.3535164390505</v>
      </c>
    </row>
    <row r="1564" spans="1:2" x14ac:dyDescent="0.2">
      <c r="A1564" s="10">
        <v>27.981698564861802</v>
      </c>
      <c r="B1564" s="1">
        <v>8568.3535164390505</v>
      </c>
    </row>
    <row r="1565" spans="1:2" x14ac:dyDescent="0.2">
      <c r="A1565" s="5">
        <v>28.852777644802401</v>
      </c>
      <c r="B1565" s="1">
        <v>5349.6114076182803</v>
      </c>
    </row>
    <row r="1566" spans="1:2" x14ac:dyDescent="0.2">
      <c r="A1566" s="6">
        <v>0</v>
      </c>
      <c r="B1566" s="1">
        <v>5349.6114076182803</v>
      </c>
    </row>
    <row r="1567" spans="1:2" x14ac:dyDescent="0.2">
      <c r="A1567" s="7">
        <v>0</v>
      </c>
      <c r="B1567" s="1">
        <v>5349.6114076182803</v>
      </c>
    </row>
    <row r="1568" spans="1:2" x14ac:dyDescent="0.2">
      <c r="A1568" s="8">
        <v>67.470898844183196</v>
      </c>
      <c r="B1568" s="1">
        <v>5349.6114076182803</v>
      </c>
    </row>
    <row r="1569" spans="1:2" x14ac:dyDescent="0.2">
      <c r="A1569" s="9">
        <v>0</v>
      </c>
      <c r="B1569" s="1">
        <v>5349.6114076182803</v>
      </c>
    </row>
    <row r="1570" spans="1:2" x14ac:dyDescent="0.2">
      <c r="A1570" s="10">
        <v>0</v>
      </c>
      <c r="B1570" s="1">
        <v>5349.6114076182803</v>
      </c>
    </row>
    <row r="1571" spans="1:2" x14ac:dyDescent="0.2">
      <c r="A1571" s="5">
        <v>28.8637124816271</v>
      </c>
      <c r="B1571" s="1">
        <v>8747.6793234174602</v>
      </c>
    </row>
    <row r="1572" spans="1:2" x14ac:dyDescent="0.2">
      <c r="A1572" s="6">
        <v>0</v>
      </c>
      <c r="B1572" s="1">
        <v>8747.6793234174602</v>
      </c>
    </row>
    <row r="1573" spans="1:2" x14ac:dyDescent="0.2">
      <c r="A1573" s="7">
        <v>0</v>
      </c>
      <c r="B1573" s="1">
        <v>8747.6793234174602</v>
      </c>
    </row>
    <row r="1574" spans="1:2" x14ac:dyDescent="0.2">
      <c r="A1574" s="8">
        <v>0</v>
      </c>
      <c r="B1574" s="1">
        <v>8747.6793234174602</v>
      </c>
    </row>
    <row r="1575" spans="1:2" x14ac:dyDescent="0.2">
      <c r="A1575" s="9">
        <v>0</v>
      </c>
      <c r="B1575" s="1">
        <v>8747.6793234174602</v>
      </c>
    </row>
    <row r="1576" spans="1:2" x14ac:dyDescent="0.2">
      <c r="A1576" s="10">
        <v>17.372388331546802</v>
      </c>
      <c r="B1576" s="1">
        <v>8747.6793234174602</v>
      </c>
    </row>
    <row r="1577" spans="1:2" x14ac:dyDescent="0.2">
      <c r="A1577" s="5">
        <v>29.027207583513999</v>
      </c>
      <c r="B1577" s="1">
        <v>3594.3893579830201</v>
      </c>
    </row>
    <row r="1578" spans="1:2" x14ac:dyDescent="0.2">
      <c r="A1578" s="6">
        <v>0</v>
      </c>
      <c r="B1578" s="1">
        <v>3594.3893579830201</v>
      </c>
    </row>
    <row r="1579" spans="1:2" x14ac:dyDescent="0.2">
      <c r="A1579" s="7">
        <v>0</v>
      </c>
      <c r="B1579" s="1">
        <v>3594.3893579830201</v>
      </c>
    </row>
    <row r="1580" spans="1:2" x14ac:dyDescent="0.2">
      <c r="A1580" s="8">
        <v>0</v>
      </c>
      <c r="B1580" s="1">
        <v>3594.3893579830201</v>
      </c>
    </row>
    <row r="1581" spans="1:2" x14ac:dyDescent="0.2">
      <c r="A1581" s="9">
        <v>0</v>
      </c>
      <c r="B1581" s="1">
        <v>3594.3893579830201</v>
      </c>
    </row>
    <row r="1582" spans="1:2" x14ac:dyDescent="0.2">
      <c r="A1582" s="10">
        <v>0</v>
      </c>
      <c r="B1582" s="1">
        <v>3594.3893579830201</v>
      </c>
    </row>
    <row r="1583" spans="1:2" x14ac:dyDescent="0.2">
      <c r="A1583" s="5">
        <v>29.107354116954099</v>
      </c>
      <c r="B1583" s="1">
        <v>31995.720407934699</v>
      </c>
    </row>
    <row r="1584" spans="1:2" x14ac:dyDescent="0.2">
      <c r="A1584" s="6">
        <v>0</v>
      </c>
      <c r="B1584" s="1">
        <v>31995.720407934699</v>
      </c>
    </row>
    <row r="1585" spans="1:2" x14ac:dyDescent="0.2">
      <c r="A1585" s="7">
        <v>10.093484607760301</v>
      </c>
      <c r="B1585" s="1">
        <v>31995.720407934699</v>
      </c>
    </row>
    <row r="1586" spans="1:2" x14ac:dyDescent="0.2">
      <c r="A1586" s="8">
        <v>0</v>
      </c>
      <c r="B1586" s="1">
        <v>31995.720407934699</v>
      </c>
    </row>
    <row r="1587" spans="1:2" x14ac:dyDescent="0.2">
      <c r="A1587" s="9">
        <v>0</v>
      </c>
      <c r="B1587" s="1">
        <v>31995.720407934699</v>
      </c>
    </row>
    <row r="1588" spans="1:2" x14ac:dyDescent="0.2">
      <c r="A1588" s="10">
        <v>25.4797577694052</v>
      </c>
      <c r="B1588" s="1">
        <v>31995.720407934699</v>
      </c>
    </row>
    <row r="1589" spans="1:2" x14ac:dyDescent="0.2">
      <c r="A1589" s="5">
        <v>29.129219027409501</v>
      </c>
      <c r="B1589" s="1">
        <v>26792.089203504202</v>
      </c>
    </row>
    <row r="1590" spans="1:2" x14ac:dyDescent="0.2">
      <c r="A1590" s="6">
        <v>0</v>
      </c>
      <c r="B1590" s="1">
        <v>26792.089203504202</v>
      </c>
    </row>
    <row r="1591" spans="1:2" x14ac:dyDescent="0.2">
      <c r="A1591" s="7">
        <v>12.8998131420049</v>
      </c>
      <c r="B1591" s="1">
        <v>26792.089203504202</v>
      </c>
    </row>
    <row r="1592" spans="1:2" x14ac:dyDescent="0.2">
      <c r="A1592" s="8">
        <v>0</v>
      </c>
      <c r="B1592" s="1">
        <v>26792.089203504202</v>
      </c>
    </row>
    <row r="1593" spans="1:2" x14ac:dyDescent="0.2">
      <c r="A1593" s="9">
        <v>0</v>
      </c>
      <c r="B1593" s="1">
        <v>26792.089203504202</v>
      </c>
    </row>
    <row r="1594" spans="1:2" x14ac:dyDescent="0.2">
      <c r="A1594" s="10">
        <v>6.4193807333036697</v>
      </c>
      <c r="B1594" s="1">
        <v>26792.089203504202</v>
      </c>
    </row>
    <row r="1595" spans="1:2" x14ac:dyDescent="0.2">
      <c r="A1595" s="5">
        <v>29.145371242353601</v>
      </c>
      <c r="B1595" s="1">
        <v>51595.561210810898</v>
      </c>
    </row>
    <row r="1596" spans="1:2" x14ac:dyDescent="0.2">
      <c r="A1596" s="6">
        <v>0</v>
      </c>
      <c r="B1596" s="1">
        <v>51595.561210810898</v>
      </c>
    </row>
    <row r="1597" spans="1:2" x14ac:dyDescent="0.2">
      <c r="A1597" s="7">
        <v>2.4493920086296801</v>
      </c>
      <c r="B1597" s="1">
        <v>51595.561210810898</v>
      </c>
    </row>
    <row r="1598" spans="1:2" x14ac:dyDescent="0.2">
      <c r="A1598" s="8">
        <v>0</v>
      </c>
      <c r="B1598" s="1">
        <v>51595.561210810898</v>
      </c>
    </row>
    <row r="1599" spans="1:2" x14ac:dyDescent="0.2">
      <c r="A1599" s="9">
        <v>0</v>
      </c>
      <c r="B1599" s="1">
        <v>51595.561210810898</v>
      </c>
    </row>
    <row r="1600" spans="1:2" x14ac:dyDescent="0.2">
      <c r="A1600" s="10">
        <v>9.4863461536299507</v>
      </c>
      <c r="B1600" s="1">
        <v>51595.561210810898</v>
      </c>
    </row>
    <row r="1601" spans="1:2" x14ac:dyDescent="0.2">
      <c r="A1601" s="5">
        <v>29.480428562015899</v>
      </c>
      <c r="B1601" s="1">
        <v>19717.877339182702</v>
      </c>
    </row>
    <row r="1602" spans="1:2" x14ac:dyDescent="0.2">
      <c r="A1602" s="6">
        <v>0</v>
      </c>
      <c r="B1602" s="1">
        <v>19717.877339182702</v>
      </c>
    </row>
    <row r="1603" spans="1:2" x14ac:dyDescent="0.2">
      <c r="A1603" s="7">
        <v>6.4286319703939396</v>
      </c>
      <c r="B1603" s="1">
        <v>19717.877339182702</v>
      </c>
    </row>
    <row r="1604" spans="1:2" x14ac:dyDescent="0.2">
      <c r="A1604" s="8">
        <v>0</v>
      </c>
      <c r="B1604" s="1">
        <v>19717.877339182702</v>
      </c>
    </row>
    <row r="1605" spans="1:2" x14ac:dyDescent="0.2">
      <c r="A1605" s="9">
        <v>0</v>
      </c>
      <c r="B1605" s="1">
        <v>19717.877339182702</v>
      </c>
    </row>
    <row r="1606" spans="1:2" x14ac:dyDescent="0.2">
      <c r="A1606" s="10">
        <v>32.553341978137198</v>
      </c>
      <c r="B1606" s="1">
        <v>19717.877339182702</v>
      </c>
    </row>
    <row r="1607" spans="1:2" x14ac:dyDescent="0.2">
      <c r="A1607" s="5">
        <v>29.547618452849701</v>
      </c>
      <c r="B1607" s="1">
        <v>11946.5012824901</v>
      </c>
    </row>
    <row r="1608" spans="1:2" x14ac:dyDescent="0.2">
      <c r="A1608" s="6">
        <v>0</v>
      </c>
      <c r="B1608" s="1">
        <v>11946.5012824901</v>
      </c>
    </row>
    <row r="1609" spans="1:2" x14ac:dyDescent="0.2">
      <c r="A1609" s="7">
        <v>0</v>
      </c>
      <c r="B1609" s="1">
        <v>11946.5012824901</v>
      </c>
    </row>
    <row r="1610" spans="1:2" x14ac:dyDescent="0.2">
      <c r="A1610" s="8">
        <v>0</v>
      </c>
      <c r="B1610" s="1">
        <v>11946.5012824901</v>
      </c>
    </row>
    <row r="1611" spans="1:2" x14ac:dyDescent="0.2">
      <c r="A1611" s="9">
        <v>0</v>
      </c>
      <c r="B1611" s="1">
        <v>11946.5012824901</v>
      </c>
    </row>
    <row r="1612" spans="1:2" x14ac:dyDescent="0.2">
      <c r="A1612" s="10">
        <v>31.3117123719612</v>
      </c>
      <c r="B1612" s="1">
        <v>11946.5012824901</v>
      </c>
    </row>
    <row r="1613" spans="1:2" x14ac:dyDescent="0.2">
      <c r="A1613" s="5">
        <v>29.711136740573899</v>
      </c>
      <c r="B1613" s="1">
        <v>6154.1210711730801</v>
      </c>
    </row>
    <row r="1614" spans="1:2" x14ac:dyDescent="0.2">
      <c r="A1614" s="6">
        <v>0</v>
      </c>
      <c r="B1614" s="1">
        <v>6154.1210711730801</v>
      </c>
    </row>
    <row r="1615" spans="1:2" x14ac:dyDescent="0.2">
      <c r="A1615" s="7">
        <v>0</v>
      </c>
      <c r="B1615" s="1">
        <v>6154.1210711730801</v>
      </c>
    </row>
    <row r="1616" spans="1:2" x14ac:dyDescent="0.2">
      <c r="A1616" s="8">
        <v>0</v>
      </c>
      <c r="B1616" s="1">
        <v>6154.1210711730801</v>
      </c>
    </row>
    <row r="1617" spans="1:2" x14ac:dyDescent="0.2">
      <c r="A1617" s="9">
        <v>0</v>
      </c>
      <c r="B1617" s="1">
        <v>6154.1210711730801</v>
      </c>
    </row>
    <row r="1618" spans="1:2" x14ac:dyDescent="0.2">
      <c r="A1618" s="10">
        <v>0</v>
      </c>
      <c r="B1618" s="1">
        <v>6154.1210711730801</v>
      </c>
    </row>
    <row r="1619" spans="1:2" x14ac:dyDescent="0.2">
      <c r="A1619" s="5">
        <v>29.7939469179348</v>
      </c>
      <c r="B1619" s="1">
        <v>3755.2421996276798</v>
      </c>
    </row>
    <row r="1620" spans="1:2" x14ac:dyDescent="0.2">
      <c r="A1620" s="6">
        <v>0</v>
      </c>
      <c r="B1620" s="1">
        <v>3755.2421996276798</v>
      </c>
    </row>
    <row r="1621" spans="1:2" x14ac:dyDescent="0.2">
      <c r="A1621" s="7">
        <v>31.694806011218301</v>
      </c>
      <c r="B1621" s="1">
        <v>3755.2421996276798</v>
      </c>
    </row>
    <row r="1622" spans="1:2" x14ac:dyDescent="0.2">
      <c r="A1622" s="8">
        <v>0</v>
      </c>
      <c r="B1622" s="1">
        <v>3755.2421996276798</v>
      </c>
    </row>
    <row r="1623" spans="1:2" x14ac:dyDescent="0.2">
      <c r="A1623" s="9">
        <v>0</v>
      </c>
      <c r="B1623" s="1">
        <v>3755.2421996276798</v>
      </c>
    </row>
    <row r="1624" spans="1:2" x14ac:dyDescent="0.2">
      <c r="A1624" s="10">
        <v>0</v>
      </c>
      <c r="B1624" s="1">
        <v>3755.2421996276798</v>
      </c>
    </row>
    <row r="1625" spans="1:2" x14ac:dyDescent="0.2">
      <c r="A1625" s="5">
        <v>30.116552193078501</v>
      </c>
      <c r="B1625" s="1">
        <v>7437.9067575789504</v>
      </c>
    </row>
    <row r="1626" spans="1:2" x14ac:dyDescent="0.2">
      <c r="A1626" s="6">
        <v>0</v>
      </c>
      <c r="B1626" s="1">
        <v>7437.9067575789504</v>
      </c>
    </row>
    <row r="1627" spans="1:2" x14ac:dyDescent="0.2">
      <c r="A1627" s="7">
        <v>0</v>
      </c>
      <c r="B1627" s="1">
        <v>7437.9067575789504</v>
      </c>
    </row>
    <row r="1628" spans="1:2" x14ac:dyDescent="0.2">
      <c r="A1628" s="8">
        <v>0</v>
      </c>
      <c r="B1628" s="1">
        <v>7437.9067575789504</v>
      </c>
    </row>
    <row r="1629" spans="1:2" x14ac:dyDescent="0.2">
      <c r="A1629" s="9">
        <v>0</v>
      </c>
      <c r="B1629" s="1">
        <v>7437.9067575789504</v>
      </c>
    </row>
    <row r="1630" spans="1:2" x14ac:dyDescent="0.2">
      <c r="A1630" s="10">
        <v>29.6890779589896</v>
      </c>
      <c r="B1630" s="1">
        <v>7437.9067575789504</v>
      </c>
    </row>
    <row r="1631" spans="1:2" x14ac:dyDescent="0.2">
      <c r="A1631" s="5">
        <v>30.183765755306698</v>
      </c>
      <c r="B1631" s="1">
        <v>42227.021914701501</v>
      </c>
    </row>
    <row r="1632" spans="1:2" x14ac:dyDescent="0.2">
      <c r="A1632" s="6">
        <v>0</v>
      </c>
      <c r="B1632" s="1">
        <v>42227.021914701501</v>
      </c>
    </row>
    <row r="1633" spans="1:2" x14ac:dyDescent="0.2">
      <c r="A1633" s="7">
        <v>3.86247862020676</v>
      </c>
      <c r="B1633" s="1">
        <v>42227.021914701501</v>
      </c>
    </row>
    <row r="1634" spans="1:2" x14ac:dyDescent="0.2">
      <c r="A1634" s="8">
        <v>6.8410195733377996</v>
      </c>
      <c r="B1634" s="1">
        <v>42227.021914701501</v>
      </c>
    </row>
    <row r="1635" spans="1:2" x14ac:dyDescent="0.2">
      <c r="A1635" s="9">
        <v>0</v>
      </c>
      <c r="B1635" s="1">
        <v>42227.021914701501</v>
      </c>
    </row>
    <row r="1636" spans="1:2" x14ac:dyDescent="0.2">
      <c r="A1636" s="10">
        <v>0</v>
      </c>
      <c r="B1636" s="1">
        <v>42227.021914701501</v>
      </c>
    </row>
    <row r="1637" spans="1:2" x14ac:dyDescent="0.2">
      <c r="A1637" s="5">
        <v>30.2077918377529</v>
      </c>
      <c r="B1637" s="1">
        <v>18638.745820312099</v>
      </c>
    </row>
    <row r="1638" spans="1:2" x14ac:dyDescent="0.2">
      <c r="A1638" s="6">
        <v>0</v>
      </c>
      <c r="B1638" s="1">
        <v>18638.745820312099</v>
      </c>
    </row>
    <row r="1639" spans="1:2" x14ac:dyDescent="0.2">
      <c r="A1639" s="7">
        <v>6.4953911800604196</v>
      </c>
      <c r="B1639" s="1">
        <v>18638.745820312099</v>
      </c>
    </row>
    <row r="1640" spans="1:2" x14ac:dyDescent="0.2">
      <c r="A1640" s="8">
        <v>10.5109846899229</v>
      </c>
      <c r="B1640" s="1">
        <v>18638.745820312099</v>
      </c>
    </row>
    <row r="1641" spans="1:2" x14ac:dyDescent="0.2">
      <c r="A1641" s="9">
        <v>0</v>
      </c>
      <c r="B1641" s="1">
        <v>18638.745820312099</v>
      </c>
    </row>
    <row r="1642" spans="1:2" x14ac:dyDescent="0.2">
      <c r="A1642" s="10">
        <v>3.63624473801557</v>
      </c>
      <c r="B1642" s="1">
        <v>18638.745820312099</v>
      </c>
    </row>
    <row r="1643" spans="1:2" x14ac:dyDescent="0.2">
      <c r="A1643" s="5">
        <v>30.372723855384699</v>
      </c>
      <c r="B1643" s="1">
        <v>12524.9024266857</v>
      </c>
    </row>
    <row r="1644" spans="1:2" x14ac:dyDescent="0.2">
      <c r="A1644" s="6">
        <v>0</v>
      </c>
      <c r="B1644" s="1">
        <v>12524.9024266857</v>
      </c>
    </row>
    <row r="1645" spans="1:2" x14ac:dyDescent="0.2">
      <c r="A1645" s="7">
        <v>13.447634357573</v>
      </c>
      <c r="B1645" s="1">
        <v>12524.9024266857</v>
      </c>
    </row>
    <row r="1646" spans="1:2" x14ac:dyDescent="0.2">
      <c r="A1646" s="8">
        <v>0</v>
      </c>
      <c r="B1646" s="1">
        <v>12524.9024266857</v>
      </c>
    </row>
    <row r="1647" spans="1:2" x14ac:dyDescent="0.2">
      <c r="A1647" s="9">
        <v>0</v>
      </c>
      <c r="B1647" s="1">
        <v>12524.9024266857</v>
      </c>
    </row>
    <row r="1648" spans="1:2" x14ac:dyDescent="0.2">
      <c r="A1648" s="10">
        <v>13.091497695056599</v>
      </c>
      <c r="B1648" s="1">
        <v>12524.9024266857</v>
      </c>
    </row>
    <row r="1649" spans="1:2" x14ac:dyDescent="0.2">
      <c r="A1649" s="5">
        <v>30.567557050420898</v>
      </c>
      <c r="B1649" s="1">
        <v>3889.3226942554902</v>
      </c>
    </row>
    <row r="1650" spans="1:2" x14ac:dyDescent="0.2">
      <c r="A1650" s="6">
        <v>0</v>
      </c>
      <c r="B1650" s="1">
        <v>3889.3226942554902</v>
      </c>
    </row>
    <row r="1651" spans="1:2" x14ac:dyDescent="0.2">
      <c r="A1651" s="7">
        <v>0</v>
      </c>
      <c r="B1651" s="1">
        <v>3889.3226942554902</v>
      </c>
    </row>
    <row r="1652" spans="1:2" x14ac:dyDescent="0.2">
      <c r="A1652" s="8">
        <v>0</v>
      </c>
      <c r="B1652" s="1">
        <v>3889.3226942554902</v>
      </c>
    </row>
    <row r="1653" spans="1:2" x14ac:dyDescent="0.2">
      <c r="A1653" s="9">
        <v>0</v>
      </c>
      <c r="B1653" s="1">
        <v>3889.3226942554902</v>
      </c>
    </row>
    <row r="1654" spans="1:2" x14ac:dyDescent="0.2">
      <c r="A1654" s="10">
        <v>0</v>
      </c>
      <c r="B1654" s="1">
        <v>3889.3226942554902</v>
      </c>
    </row>
    <row r="1655" spans="1:2" x14ac:dyDescent="0.2">
      <c r="A1655" s="5">
        <v>30.824826734320901</v>
      </c>
      <c r="B1655" s="1">
        <v>20915.525869355999</v>
      </c>
    </row>
    <row r="1656" spans="1:2" x14ac:dyDescent="0.2">
      <c r="A1656" s="6">
        <v>0</v>
      </c>
      <c r="B1656" s="1">
        <v>20915.525869355999</v>
      </c>
    </row>
    <row r="1657" spans="1:2" x14ac:dyDescent="0.2">
      <c r="A1657" s="7">
        <v>35.070675295152199</v>
      </c>
      <c r="B1657" s="1">
        <v>20915.525869355999</v>
      </c>
    </row>
    <row r="1658" spans="1:2" x14ac:dyDescent="0.2">
      <c r="A1658" s="8">
        <v>0</v>
      </c>
      <c r="B1658" s="1">
        <v>20915.525869355999</v>
      </c>
    </row>
    <row r="1659" spans="1:2" x14ac:dyDescent="0.2">
      <c r="A1659" s="9">
        <v>0</v>
      </c>
      <c r="B1659" s="1">
        <v>20915.525869355999</v>
      </c>
    </row>
    <row r="1660" spans="1:2" x14ac:dyDescent="0.2">
      <c r="A1660" s="10">
        <v>12.5499226328589</v>
      </c>
      <c r="B1660" s="1">
        <v>20915.525869355999</v>
      </c>
    </row>
    <row r="1661" spans="1:2" x14ac:dyDescent="0.2">
      <c r="A1661" s="5">
        <v>31.074373732014301</v>
      </c>
      <c r="B1661" s="1">
        <v>22203.203039043201</v>
      </c>
    </row>
    <row r="1662" spans="1:2" x14ac:dyDescent="0.2">
      <c r="A1662" s="6">
        <v>0</v>
      </c>
      <c r="B1662" s="1">
        <v>22203.203039043201</v>
      </c>
    </row>
    <row r="1663" spans="1:2" x14ac:dyDescent="0.2">
      <c r="A1663" s="7">
        <v>14.9196788890956</v>
      </c>
      <c r="B1663" s="1">
        <v>22203.203039043201</v>
      </c>
    </row>
    <row r="1664" spans="1:2" x14ac:dyDescent="0.2">
      <c r="A1664" s="8">
        <v>8.4045673775505492</v>
      </c>
      <c r="B1664" s="1">
        <v>22203.203039043201</v>
      </c>
    </row>
    <row r="1665" spans="1:2" x14ac:dyDescent="0.2">
      <c r="A1665" s="9">
        <v>0</v>
      </c>
      <c r="B1665" s="1">
        <v>22203.203039043201</v>
      </c>
    </row>
    <row r="1666" spans="1:2" x14ac:dyDescent="0.2">
      <c r="A1666" s="10">
        <v>13.1138796192485</v>
      </c>
      <c r="B1666" s="1">
        <v>22203.203039043201</v>
      </c>
    </row>
    <row r="1667" spans="1:2" x14ac:dyDescent="0.2">
      <c r="A1667" s="5">
        <v>31.7136434485023</v>
      </c>
      <c r="B1667" s="1">
        <v>2411.6018917544002</v>
      </c>
    </row>
    <row r="1668" spans="1:2" x14ac:dyDescent="0.2">
      <c r="A1668" s="6">
        <v>0</v>
      </c>
      <c r="B1668" s="1">
        <v>2411.6018917544002</v>
      </c>
    </row>
    <row r="1669" spans="1:2" x14ac:dyDescent="0.2">
      <c r="A1669" s="7">
        <v>0</v>
      </c>
      <c r="B1669" s="1">
        <v>2411.6018917544002</v>
      </c>
    </row>
    <row r="1670" spans="1:2" x14ac:dyDescent="0.2">
      <c r="A1670" s="8">
        <v>81.031299311087395</v>
      </c>
      <c r="B1670" s="1">
        <v>2411.6018917544002</v>
      </c>
    </row>
    <row r="1671" spans="1:2" x14ac:dyDescent="0.2">
      <c r="A1671" s="9">
        <v>0</v>
      </c>
      <c r="B1671" s="1">
        <v>2411.6018917544002</v>
      </c>
    </row>
    <row r="1672" spans="1:2" x14ac:dyDescent="0.2">
      <c r="A1672" s="10">
        <v>0</v>
      </c>
      <c r="B1672" s="1">
        <v>2411.6018917544002</v>
      </c>
    </row>
    <row r="1673" spans="1:2" x14ac:dyDescent="0.2">
      <c r="A1673" s="5">
        <v>31.725230220223299</v>
      </c>
      <c r="B1673" s="1">
        <v>5530.7910485515204</v>
      </c>
    </row>
    <row r="1674" spans="1:2" x14ac:dyDescent="0.2">
      <c r="A1674" s="6">
        <v>0</v>
      </c>
      <c r="B1674" s="1">
        <v>5530.7910485515204</v>
      </c>
    </row>
    <row r="1675" spans="1:2" x14ac:dyDescent="0.2">
      <c r="A1675" s="7">
        <v>56.2257542449642</v>
      </c>
      <c r="B1675" s="1">
        <v>5530.7910485515204</v>
      </c>
    </row>
    <row r="1676" spans="1:2" x14ac:dyDescent="0.2">
      <c r="A1676" s="8">
        <v>0</v>
      </c>
      <c r="B1676" s="1">
        <v>5530.7910485515204</v>
      </c>
    </row>
    <row r="1677" spans="1:2" x14ac:dyDescent="0.2">
      <c r="A1677" s="9">
        <v>0</v>
      </c>
      <c r="B1677" s="1">
        <v>5530.7910485515204</v>
      </c>
    </row>
    <row r="1678" spans="1:2" x14ac:dyDescent="0.2">
      <c r="A1678" s="10">
        <v>43.6974181151067</v>
      </c>
      <c r="B1678" s="1">
        <v>5530.7910485515204</v>
      </c>
    </row>
    <row r="1679" spans="1:2" x14ac:dyDescent="0.2">
      <c r="A1679" s="5">
        <v>31.8484307787575</v>
      </c>
      <c r="B1679" s="1">
        <v>2661.92171941263</v>
      </c>
    </row>
    <row r="1680" spans="1:2" x14ac:dyDescent="0.2">
      <c r="A1680" s="6">
        <v>0</v>
      </c>
      <c r="B1680" s="1">
        <v>2661.92171941263</v>
      </c>
    </row>
    <row r="1681" spans="1:2" x14ac:dyDescent="0.2">
      <c r="A1681" s="7">
        <v>0</v>
      </c>
      <c r="B1681" s="1">
        <v>2661.92171941263</v>
      </c>
    </row>
    <row r="1682" spans="1:2" x14ac:dyDescent="0.2">
      <c r="A1682" s="8">
        <v>0</v>
      </c>
      <c r="B1682" s="1">
        <v>2661.92171941263</v>
      </c>
    </row>
    <row r="1683" spans="1:2" x14ac:dyDescent="0.2">
      <c r="A1683" s="9">
        <v>0</v>
      </c>
      <c r="B1683" s="1">
        <v>2661.92171941263</v>
      </c>
    </row>
    <row r="1684" spans="1:2" x14ac:dyDescent="0.2">
      <c r="A1684" s="10">
        <v>0</v>
      </c>
      <c r="B1684" s="1">
        <v>2661.92171941263</v>
      </c>
    </row>
    <row r="1685" spans="1:2" x14ac:dyDescent="0.2">
      <c r="A1685" s="5">
        <v>31.896502754744098</v>
      </c>
      <c r="B1685" s="1">
        <v>22122.576397742301</v>
      </c>
    </row>
    <row r="1686" spans="1:2" x14ac:dyDescent="0.2">
      <c r="A1686" s="6">
        <v>0</v>
      </c>
      <c r="B1686" s="1">
        <v>22122.576397742301</v>
      </c>
    </row>
    <row r="1687" spans="1:2" x14ac:dyDescent="0.2">
      <c r="A1687" s="7">
        <v>0</v>
      </c>
      <c r="B1687" s="1">
        <v>22122.576397742301</v>
      </c>
    </row>
    <row r="1688" spans="1:2" x14ac:dyDescent="0.2">
      <c r="A1688" s="8">
        <v>6.75049308457658</v>
      </c>
      <c r="B1688" s="1">
        <v>22122.576397742301</v>
      </c>
    </row>
    <row r="1689" spans="1:2" x14ac:dyDescent="0.2">
      <c r="A1689" s="9">
        <v>0</v>
      </c>
      <c r="B1689" s="1">
        <v>22122.576397742301</v>
      </c>
    </row>
    <row r="1690" spans="1:2" x14ac:dyDescent="0.2">
      <c r="A1690" s="10">
        <v>0</v>
      </c>
      <c r="B1690" s="1">
        <v>22122.576397742301</v>
      </c>
    </row>
    <row r="1691" spans="1:2" x14ac:dyDescent="0.2">
      <c r="A1691" s="5">
        <v>31.912102043062902</v>
      </c>
      <c r="B1691" s="1">
        <v>10902.9931266444</v>
      </c>
    </row>
    <row r="1692" spans="1:2" x14ac:dyDescent="0.2">
      <c r="A1692" s="6">
        <v>0</v>
      </c>
      <c r="B1692" s="1">
        <v>10902.9931266444</v>
      </c>
    </row>
    <row r="1693" spans="1:2" x14ac:dyDescent="0.2">
      <c r="A1693" s="7">
        <v>0</v>
      </c>
      <c r="B1693" s="1">
        <v>10902.9931266444</v>
      </c>
    </row>
    <row r="1694" spans="1:2" x14ac:dyDescent="0.2">
      <c r="A1694" s="8">
        <v>20.348529401275702</v>
      </c>
      <c r="B1694" s="1">
        <v>10902.9931266444</v>
      </c>
    </row>
    <row r="1695" spans="1:2" x14ac:dyDescent="0.2">
      <c r="A1695" s="9">
        <v>0</v>
      </c>
      <c r="B1695" s="1">
        <v>10902.9931266444</v>
      </c>
    </row>
    <row r="1696" spans="1:2" x14ac:dyDescent="0.2">
      <c r="A1696" s="10">
        <v>11.11278337489</v>
      </c>
      <c r="B1696" s="1">
        <v>10902.9931266444</v>
      </c>
    </row>
    <row r="1697" spans="1:2" x14ac:dyDescent="0.2">
      <c r="A1697" s="5">
        <v>32.0149086702449</v>
      </c>
      <c r="B1697" s="1">
        <v>1207.8461184924399</v>
      </c>
    </row>
    <row r="1698" spans="1:2" x14ac:dyDescent="0.2">
      <c r="A1698" s="6">
        <v>0</v>
      </c>
      <c r="B1698" s="1">
        <v>1207.8461184924399</v>
      </c>
    </row>
    <row r="1699" spans="1:2" x14ac:dyDescent="0.2">
      <c r="A1699" s="7">
        <v>0</v>
      </c>
      <c r="B1699" s="1">
        <v>1207.8461184924399</v>
      </c>
    </row>
    <row r="1700" spans="1:2" x14ac:dyDescent="0.2">
      <c r="A1700" s="8">
        <v>0</v>
      </c>
      <c r="B1700" s="1">
        <v>1207.8461184924399</v>
      </c>
    </row>
    <row r="1701" spans="1:2" x14ac:dyDescent="0.2">
      <c r="A1701" s="9">
        <v>0</v>
      </c>
      <c r="B1701" s="1">
        <v>1207.8461184924399</v>
      </c>
    </row>
    <row r="1702" spans="1:2" x14ac:dyDescent="0.2">
      <c r="A1702" s="10">
        <v>0</v>
      </c>
      <c r="B1702" s="1">
        <v>1207.8461184924399</v>
      </c>
    </row>
    <row r="1703" spans="1:2" x14ac:dyDescent="0.2">
      <c r="A1703" s="5">
        <v>32.0712806067963</v>
      </c>
      <c r="B1703" s="1">
        <v>24753.340941874299</v>
      </c>
    </row>
    <row r="1704" spans="1:2" x14ac:dyDescent="0.2">
      <c r="A1704" s="6">
        <v>0</v>
      </c>
      <c r="B1704" s="1">
        <v>24753.340941874299</v>
      </c>
    </row>
    <row r="1705" spans="1:2" x14ac:dyDescent="0.2">
      <c r="A1705" s="7">
        <v>5.6317524148250904</v>
      </c>
      <c r="B1705" s="1">
        <v>24753.340941874299</v>
      </c>
    </row>
    <row r="1706" spans="1:2" x14ac:dyDescent="0.2">
      <c r="A1706" s="8">
        <v>0</v>
      </c>
      <c r="B1706" s="1">
        <v>24753.340941874299</v>
      </c>
    </row>
    <row r="1707" spans="1:2" x14ac:dyDescent="0.2">
      <c r="A1707" s="9">
        <v>0</v>
      </c>
      <c r="B1707" s="1">
        <v>24753.340941874299</v>
      </c>
    </row>
    <row r="1708" spans="1:2" x14ac:dyDescent="0.2">
      <c r="A1708" s="10">
        <v>4.0778882119763198</v>
      </c>
      <c r="B1708" s="1">
        <v>24753.340941874299</v>
      </c>
    </row>
    <row r="1709" spans="1:2" x14ac:dyDescent="0.2">
      <c r="A1709" s="5">
        <v>32.372622784727497</v>
      </c>
      <c r="B1709" s="1">
        <v>9380.6118138235506</v>
      </c>
    </row>
    <row r="1710" spans="1:2" x14ac:dyDescent="0.2">
      <c r="A1710" s="6">
        <v>0</v>
      </c>
      <c r="B1710" s="1">
        <v>9380.6118138235506</v>
      </c>
    </row>
    <row r="1711" spans="1:2" x14ac:dyDescent="0.2">
      <c r="A1711" s="7">
        <v>24.721313094573102</v>
      </c>
      <c r="B1711" s="1">
        <v>9380.6118138235506</v>
      </c>
    </row>
    <row r="1712" spans="1:2" x14ac:dyDescent="0.2">
      <c r="A1712" s="8">
        <v>12.818964708173199</v>
      </c>
      <c r="B1712" s="1">
        <v>9380.6118138235506</v>
      </c>
    </row>
    <row r="1713" spans="1:2" x14ac:dyDescent="0.2">
      <c r="A1713" s="9">
        <v>0</v>
      </c>
      <c r="B1713" s="1">
        <v>9380.6118138235506</v>
      </c>
    </row>
    <row r="1714" spans="1:2" x14ac:dyDescent="0.2">
      <c r="A1714" s="10">
        <v>0</v>
      </c>
      <c r="B1714" s="1">
        <v>9380.6118138235506</v>
      </c>
    </row>
    <row r="1715" spans="1:2" x14ac:dyDescent="0.2">
      <c r="A1715" s="5">
        <v>32.423376048817403</v>
      </c>
      <c r="B1715" s="1">
        <v>11859.7053938101</v>
      </c>
    </row>
    <row r="1716" spans="1:2" x14ac:dyDescent="0.2">
      <c r="A1716" s="6">
        <v>0</v>
      </c>
      <c r="B1716" s="1">
        <v>11859.7053938101</v>
      </c>
    </row>
    <row r="1717" spans="1:2" x14ac:dyDescent="0.2">
      <c r="A1717" s="7">
        <v>25.504377922202298</v>
      </c>
      <c r="B1717" s="1">
        <v>11859.7053938101</v>
      </c>
    </row>
    <row r="1718" spans="1:2" x14ac:dyDescent="0.2">
      <c r="A1718" s="8">
        <v>0</v>
      </c>
      <c r="B1718" s="1">
        <v>11859.7053938101</v>
      </c>
    </row>
    <row r="1719" spans="1:2" x14ac:dyDescent="0.2">
      <c r="A1719" s="9">
        <v>0</v>
      </c>
      <c r="B1719" s="1">
        <v>11859.7053938101</v>
      </c>
    </row>
    <row r="1720" spans="1:2" x14ac:dyDescent="0.2">
      <c r="A1720" s="10">
        <v>17.0224214990604</v>
      </c>
      <c r="B1720" s="1">
        <v>11859.7053938101</v>
      </c>
    </row>
    <row r="1721" spans="1:2" x14ac:dyDescent="0.2">
      <c r="A1721" s="5">
        <v>32.429839079829797</v>
      </c>
      <c r="B1721" s="1">
        <v>10784.081506177199</v>
      </c>
    </row>
    <row r="1722" spans="1:2" x14ac:dyDescent="0.2">
      <c r="A1722" s="6">
        <v>0</v>
      </c>
      <c r="B1722" s="1">
        <v>10784.081506177199</v>
      </c>
    </row>
    <row r="1723" spans="1:2" x14ac:dyDescent="0.2">
      <c r="A1723" s="7">
        <v>0</v>
      </c>
      <c r="B1723" s="1">
        <v>10784.081506177199</v>
      </c>
    </row>
    <row r="1724" spans="1:2" x14ac:dyDescent="0.2">
      <c r="A1724" s="8">
        <v>0</v>
      </c>
      <c r="B1724" s="1">
        <v>10784.081506177199</v>
      </c>
    </row>
    <row r="1725" spans="1:2" x14ac:dyDescent="0.2">
      <c r="A1725" s="9">
        <v>0</v>
      </c>
      <c r="B1725" s="1">
        <v>10784.081506177199</v>
      </c>
    </row>
    <row r="1726" spans="1:2" x14ac:dyDescent="0.2">
      <c r="A1726" s="10">
        <v>0</v>
      </c>
      <c r="B1726" s="1">
        <v>10784.081506177199</v>
      </c>
    </row>
    <row r="1727" spans="1:2" x14ac:dyDescent="0.2">
      <c r="A1727" s="5">
        <v>32.519359378738898</v>
      </c>
      <c r="B1727" s="1">
        <v>14342.362675657499</v>
      </c>
    </row>
    <row r="1728" spans="1:2" x14ac:dyDescent="0.2">
      <c r="A1728" s="6">
        <v>0</v>
      </c>
      <c r="B1728" s="1">
        <v>14342.362675657499</v>
      </c>
    </row>
    <row r="1729" spans="1:2" x14ac:dyDescent="0.2">
      <c r="A1729" s="7">
        <v>12.417987464167901</v>
      </c>
      <c r="B1729" s="1">
        <v>14342.362675657499</v>
      </c>
    </row>
    <row r="1730" spans="1:2" x14ac:dyDescent="0.2">
      <c r="A1730" s="8">
        <v>0</v>
      </c>
      <c r="B1730" s="1">
        <v>14342.362675657499</v>
      </c>
    </row>
    <row r="1731" spans="1:2" x14ac:dyDescent="0.2">
      <c r="A1731" s="9">
        <v>0</v>
      </c>
      <c r="B1731" s="1">
        <v>14342.362675657499</v>
      </c>
    </row>
    <row r="1732" spans="1:2" x14ac:dyDescent="0.2">
      <c r="A1732" s="10">
        <v>19.076217218670401</v>
      </c>
      <c r="B1732" s="1">
        <v>14342.362675657499</v>
      </c>
    </row>
    <row r="1733" spans="1:2" x14ac:dyDescent="0.2">
      <c r="A1733" s="5">
        <v>32.572452734780001</v>
      </c>
      <c r="B1733" s="1">
        <v>31404.921433350501</v>
      </c>
    </row>
    <row r="1734" spans="1:2" x14ac:dyDescent="0.2">
      <c r="A1734" s="6">
        <v>0</v>
      </c>
      <c r="B1734" s="1">
        <v>31404.921433350501</v>
      </c>
    </row>
    <row r="1735" spans="1:2" x14ac:dyDescent="0.2">
      <c r="A1735" s="7">
        <v>4.0079612792665102</v>
      </c>
      <c r="B1735" s="1">
        <v>31404.921433350501</v>
      </c>
    </row>
    <row r="1736" spans="1:2" x14ac:dyDescent="0.2">
      <c r="A1736" s="8">
        <v>0</v>
      </c>
      <c r="B1736" s="1">
        <v>31404.921433350501</v>
      </c>
    </row>
    <row r="1737" spans="1:2" x14ac:dyDescent="0.2">
      <c r="A1737" s="9">
        <v>0</v>
      </c>
      <c r="B1737" s="1">
        <v>31404.921433350501</v>
      </c>
    </row>
    <row r="1738" spans="1:2" x14ac:dyDescent="0.2">
      <c r="A1738" s="10">
        <v>10.1496723076714</v>
      </c>
      <c r="B1738" s="1">
        <v>31404.921433350501</v>
      </c>
    </row>
    <row r="1739" spans="1:2" x14ac:dyDescent="0.2">
      <c r="A1739" s="5">
        <v>32.614605400729197</v>
      </c>
      <c r="B1739" s="1">
        <v>11660.168842257301</v>
      </c>
    </row>
    <row r="1740" spans="1:2" x14ac:dyDescent="0.2">
      <c r="A1740" s="6">
        <v>0</v>
      </c>
      <c r="B1740" s="1">
        <v>11660.168842257301</v>
      </c>
    </row>
    <row r="1741" spans="1:2" x14ac:dyDescent="0.2">
      <c r="A1741" s="7">
        <v>16.548297720091099</v>
      </c>
      <c r="B1741" s="1">
        <v>11660.168842257301</v>
      </c>
    </row>
    <row r="1742" spans="1:2" x14ac:dyDescent="0.2">
      <c r="A1742" s="8">
        <v>0</v>
      </c>
      <c r="B1742" s="1">
        <v>11660.168842257301</v>
      </c>
    </row>
    <row r="1743" spans="1:2" x14ac:dyDescent="0.2">
      <c r="A1743" s="9">
        <v>0</v>
      </c>
      <c r="B1743" s="1">
        <v>11660.168842257301</v>
      </c>
    </row>
    <row r="1744" spans="1:2" x14ac:dyDescent="0.2">
      <c r="A1744" s="10">
        <v>0</v>
      </c>
      <c r="B1744" s="1">
        <v>11660.168842257301</v>
      </c>
    </row>
    <row r="1745" spans="1:2" x14ac:dyDescent="0.2">
      <c r="A1745" s="5">
        <v>33.010063762687501</v>
      </c>
      <c r="B1745" s="1">
        <v>132067.40619242701</v>
      </c>
    </row>
    <row r="1746" spans="1:2" x14ac:dyDescent="0.2">
      <c r="A1746" s="6">
        <v>0</v>
      </c>
      <c r="B1746" s="1">
        <v>132067.40619242701</v>
      </c>
    </row>
    <row r="1747" spans="1:2" x14ac:dyDescent="0.2">
      <c r="A1747" s="7">
        <v>4.35455099619048</v>
      </c>
      <c r="B1747" s="1">
        <v>132067.40619242701</v>
      </c>
    </row>
    <row r="1748" spans="1:2" x14ac:dyDescent="0.2">
      <c r="A1748" s="8">
        <v>3.3078162161912399</v>
      </c>
      <c r="B1748" s="1">
        <v>132067.40619242701</v>
      </c>
    </row>
    <row r="1749" spans="1:2" x14ac:dyDescent="0.2">
      <c r="A1749" s="9">
        <v>0</v>
      </c>
      <c r="B1749" s="1">
        <v>132067.40619242701</v>
      </c>
    </row>
    <row r="1750" spans="1:2" x14ac:dyDescent="0.2">
      <c r="A1750" s="10">
        <v>12.973481616254899</v>
      </c>
      <c r="B1750" s="1">
        <v>132067.40619242701</v>
      </c>
    </row>
    <row r="1751" spans="1:2" x14ac:dyDescent="0.2">
      <c r="A1751" s="5">
        <v>33.088729016207402</v>
      </c>
      <c r="B1751" s="1">
        <v>3424.2824838567999</v>
      </c>
    </row>
    <row r="1752" spans="1:2" x14ac:dyDescent="0.2">
      <c r="A1752" s="6">
        <v>0</v>
      </c>
      <c r="B1752" s="1">
        <v>3424.2824838567999</v>
      </c>
    </row>
    <row r="1753" spans="1:2" x14ac:dyDescent="0.2">
      <c r="A1753" s="7">
        <v>0</v>
      </c>
      <c r="B1753" s="1">
        <v>3424.2824838567999</v>
      </c>
    </row>
    <row r="1754" spans="1:2" x14ac:dyDescent="0.2">
      <c r="A1754" s="8">
        <v>0</v>
      </c>
      <c r="B1754" s="1">
        <v>3424.2824838567999</v>
      </c>
    </row>
    <row r="1755" spans="1:2" x14ac:dyDescent="0.2">
      <c r="A1755" s="9">
        <v>0</v>
      </c>
      <c r="B1755" s="1">
        <v>3424.2824838567999</v>
      </c>
    </row>
    <row r="1756" spans="1:2" x14ac:dyDescent="0.2">
      <c r="A1756" s="10">
        <v>0</v>
      </c>
      <c r="B1756" s="1">
        <v>3424.2824838567999</v>
      </c>
    </row>
    <row r="1757" spans="1:2" x14ac:dyDescent="0.2">
      <c r="A1757" s="5">
        <v>33.264083831216603</v>
      </c>
      <c r="B1757" s="1">
        <v>1071.3175922344001</v>
      </c>
    </row>
    <row r="1758" spans="1:2" x14ac:dyDescent="0.2">
      <c r="A1758" s="6">
        <v>0</v>
      </c>
      <c r="B1758" s="1">
        <v>1071.3175922344001</v>
      </c>
    </row>
    <row r="1759" spans="1:2" x14ac:dyDescent="0.2">
      <c r="A1759" s="7">
        <v>0</v>
      </c>
      <c r="B1759" s="1">
        <v>1071.3175922344001</v>
      </c>
    </row>
    <row r="1760" spans="1:2" x14ac:dyDescent="0.2">
      <c r="A1760" s="8">
        <v>127.468921619119</v>
      </c>
      <c r="B1760" s="1">
        <v>1071.3175922344001</v>
      </c>
    </row>
    <row r="1761" spans="1:2" x14ac:dyDescent="0.2">
      <c r="A1761" s="9">
        <v>0</v>
      </c>
      <c r="B1761" s="1">
        <v>1071.3175922344001</v>
      </c>
    </row>
    <row r="1762" spans="1:2" x14ac:dyDescent="0.2">
      <c r="A1762" s="10">
        <v>0</v>
      </c>
      <c r="B1762" s="1">
        <v>1071.3175922344001</v>
      </c>
    </row>
    <row r="1763" spans="1:2" x14ac:dyDescent="0.2">
      <c r="A1763" s="5">
        <v>33.278475665988303</v>
      </c>
      <c r="B1763" s="1">
        <v>1185.0067396203599</v>
      </c>
    </row>
    <row r="1764" spans="1:2" x14ac:dyDescent="0.2">
      <c r="A1764" s="6">
        <v>0</v>
      </c>
      <c r="B1764" s="1">
        <v>1185.0067396203599</v>
      </c>
    </row>
    <row r="1765" spans="1:2" x14ac:dyDescent="0.2">
      <c r="A1765" s="7">
        <v>0</v>
      </c>
      <c r="B1765" s="1">
        <v>1185.0067396203599</v>
      </c>
    </row>
    <row r="1766" spans="1:2" x14ac:dyDescent="0.2">
      <c r="A1766" s="8">
        <v>0</v>
      </c>
      <c r="B1766" s="1">
        <v>1185.0067396203599</v>
      </c>
    </row>
    <row r="1767" spans="1:2" x14ac:dyDescent="0.2">
      <c r="A1767" s="9">
        <v>0</v>
      </c>
      <c r="B1767" s="1">
        <v>1185.0067396203599</v>
      </c>
    </row>
    <row r="1768" spans="1:2" x14ac:dyDescent="0.2">
      <c r="A1768" s="10">
        <v>0</v>
      </c>
      <c r="B1768" s="1">
        <v>1185.0067396203599</v>
      </c>
    </row>
    <row r="1769" spans="1:2" x14ac:dyDescent="0.2">
      <c r="A1769" s="5">
        <v>33.700363354538403</v>
      </c>
      <c r="B1769" s="1">
        <v>66266.138874886499</v>
      </c>
    </row>
    <row r="1770" spans="1:2" x14ac:dyDescent="0.2">
      <c r="A1770" s="6">
        <v>0</v>
      </c>
      <c r="B1770" s="1">
        <v>66266.138874886499</v>
      </c>
    </row>
    <row r="1771" spans="1:2" x14ac:dyDescent="0.2">
      <c r="A1771" s="7">
        <v>20.557264143723302</v>
      </c>
      <c r="B1771" s="1">
        <v>66266.138874886499</v>
      </c>
    </row>
    <row r="1772" spans="1:2" x14ac:dyDescent="0.2">
      <c r="A1772" s="8">
        <v>5.2955599280664298</v>
      </c>
      <c r="B1772" s="1">
        <v>66266.138874886499</v>
      </c>
    </row>
    <row r="1773" spans="1:2" x14ac:dyDescent="0.2">
      <c r="A1773" s="9">
        <v>0</v>
      </c>
      <c r="B1773" s="1">
        <v>66266.138874886499</v>
      </c>
    </row>
    <row r="1774" spans="1:2" x14ac:dyDescent="0.2">
      <c r="A1774" s="10">
        <v>14.575255233730701</v>
      </c>
      <c r="B1774" s="1">
        <v>66266.138874886499</v>
      </c>
    </row>
    <row r="1775" spans="1:2" x14ac:dyDescent="0.2">
      <c r="A1775" s="5">
        <v>33.773940798745599</v>
      </c>
      <c r="B1775" s="1">
        <v>8796.7045560698298</v>
      </c>
    </row>
    <row r="1776" spans="1:2" x14ac:dyDescent="0.2">
      <c r="A1776" s="6">
        <v>0</v>
      </c>
      <c r="B1776" s="1">
        <v>8796.7045560698298</v>
      </c>
    </row>
    <row r="1777" spans="1:2" x14ac:dyDescent="0.2">
      <c r="A1777" s="7">
        <v>0</v>
      </c>
      <c r="B1777" s="1">
        <v>8796.7045560698298</v>
      </c>
    </row>
    <row r="1778" spans="1:2" x14ac:dyDescent="0.2">
      <c r="A1778" s="8">
        <v>0</v>
      </c>
      <c r="B1778" s="1">
        <v>8796.7045560698298</v>
      </c>
    </row>
    <row r="1779" spans="1:2" x14ac:dyDescent="0.2">
      <c r="A1779" s="9">
        <v>0</v>
      </c>
      <c r="B1779" s="1">
        <v>8796.7045560698298</v>
      </c>
    </row>
    <row r="1780" spans="1:2" x14ac:dyDescent="0.2">
      <c r="A1780" s="10">
        <v>13.8578650339867</v>
      </c>
      <c r="B1780" s="1">
        <v>8796.7045560698298</v>
      </c>
    </row>
    <row r="1781" spans="1:2" x14ac:dyDescent="0.2">
      <c r="A1781" s="5">
        <v>33.814083322006702</v>
      </c>
      <c r="B1781" s="1">
        <v>12230.408458484</v>
      </c>
    </row>
    <row r="1782" spans="1:2" x14ac:dyDescent="0.2">
      <c r="A1782" s="6">
        <v>0</v>
      </c>
      <c r="B1782" s="1">
        <v>12230.408458484</v>
      </c>
    </row>
    <row r="1783" spans="1:2" x14ac:dyDescent="0.2">
      <c r="A1783" s="7">
        <v>25.8332692530903</v>
      </c>
      <c r="B1783" s="1">
        <v>12230.408458484</v>
      </c>
    </row>
    <row r="1784" spans="1:2" x14ac:dyDescent="0.2">
      <c r="A1784" s="8">
        <v>0</v>
      </c>
      <c r="B1784" s="1">
        <v>12230.408458484</v>
      </c>
    </row>
    <row r="1785" spans="1:2" x14ac:dyDescent="0.2">
      <c r="A1785" s="9">
        <v>0</v>
      </c>
      <c r="B1785" s="1">
        <v>12230.408458484</v>
      </c>
    </row>
    <row r="1786" spans="1:2" x14ac:dyDescent="0.2">
      <c r="A1786" s="10">
        <v>14.111265854502699</v>
      </c>
      <c r="B1786" s="1">
        <v>12230.408458484</v>
      </c>
    </row>
    <row r="1787" spans="1:2" x14ac:dyDescent="0.2">
      <c r="A1787" s="5">
        <v>34.063882838881</v>
      </c>
      <c r="B1787" s="1">
        <v>2336.4705018272798</v>
      </c>
    </row>
    <row r="1788" spans="1:2" x14ac:dyDescent="0.2">
      <c r="A1788" s="6">
        <v>0</v>
      </c>
      <c r="B1788" s="1">
        <v>2336.4705018272798</v>
      </c>
    </row>
    <row r="1789" spans="1:2" x14ac:dyDescent="0.2">
      <c r="A1789" s="7">
        <v>0</v>
      </c>
      <c r="B1789" s="1">
        <v>2336.4705018272798</v>
      </c>
    </row>
    <row r="1790" spans="1:2" x14ac:dyDescent="0.2">
      <c r="A1790" s="8">
        <v>0</v>
      </c>
      <c r="B1790" s="1">
        <v>2336.4705018272798</v>
      </c>
    </row>
    <row r="1791" spans="1:2" x14ac:dyDescent="0.2">
      <c r="A1791" s="9">
        <v>0</v>
      </c>
      <c r="B1791" s="1">
        <v>2336.4705018272798</v>
      </c>
    </row>
    <row r="1792" spans="1:2" x14ac:dyDescent="0.2">
      <c r="A1792" s="10">
        <v>0</v>
      </c>
      <c r="B1792" s="1">
        <v>2336.4705018272798</v>
      </c>
    </row>
    <row r="1793" spans="1:2" x14ac:dyDescent="0.2">
      <c r="A1793" s="5">
        <v>34.778821611796502</v>
      </c>
      <c r="B1793" s="1">
        <v>16589.151956956099</v>
      </c>
    </row>
    <row r="1794" spans="1:2" x14ac:dyDescent="0.2">
      <c r="A1794" s="6">
        <v>0</v>
      </c>
      <c r="B1794" s="1">
        <v>16589.151956956099</v>
      </c>
    </row>
    <row r="1795" spans="1:2" x14ac:dyDescent="0.2">
      <c r="A1795" s="7">
        <v>0</v>
      </c>
      <c r="B1795" s="1">
        <v>16589.151956956099</v>
      </c>
    </row>
    <row r="1796" spans="1:2" x14ac:dyDescent="0.2">
      <c r="A1796" s="8">
        <v>0</v>
      </c>
      <c r="B1796" s="1">
        <v>16589.151956956099</v>
      </c>
    </row>
    <row r="1797" spans="1:2" x14ac:dyDescent="0.2">
      <c r="A1797" s="9">
        <v>0</v>
      </c>
      <c r="B1797" s="1">
        <v>16589.151956956099</v>
      </c>
    </row>
    <row r="1798" spans="1:2" x14ac:dyDescent="0.2">
      <c r="A1798" s="10">
        <v>36.171368961476503</v>
      </c>
      <c r="B1798" s="1">
        <v>16589.151956956099</v>
      </c>
    </row>
    <row r="1799" spans="1:2" x14ac:dyDescent="0.2">
      <c r="A1799" s="5">
        <v>35.000975714018999</v>
      </c>
      <c r="B1799" s="1">
        <v>7607.2890147281096</v>
      </c>
    </row>
    <row r="1800" spans="1:2" x14ac:dyDescent="0.2">
      <c r="A1800" s="6">
        <v>0</v>
      </c>
      <c r="B1800" s="1">
        <v>7607.2890147281096</v>
      </c>
    </row>
    <row r="1801" spans="1:2" x14ac:dyDescent="0.2">
      <c r="A1801" s="7">
        <v>0</v>
      </c>
      <c r="B1801" s="1">
        <v>7607.2890147281096</v>
      </c>
    </row>
    <row r="1802" spans="1:2" x14ac:dyDescent="0.2">
      <c r="A1802" s="8">
        <v>0</v>
      </c>
      <c r="B1802" s="1">
        <v>7607.2890147281096</v>
      </c>
    </row>
    <row r="1803" spans="1:2" x14ac:dyDescent="0.2">
      <c r="A1803" s="9">
        <v>0</v>
      </c>
      <c r="B1803" s="1">
        <v>7607.2890147281096</v>
      </c>
    </row>
    <row r="1804" spans="1:2" x14ac:dyDescent="0.2">
      <c r="A1804" s="10">
        <v>0</v>
      </c>
      <c r="B1804" s="1">
        <v>7607.2890147281096</v>
      </c>
    </row>
    <row r="1805" spans="1:2" x14ac:dyDescent="0.2">
      <c r="A1805" s="5">
        <v>35.0874833070474</v>
      </c>
      <c r="B1805" s="1">
        <v>3197.36432130509</v>
      </c>
    </row>
    <row r="1806" spans="1:2" x14ac:dyDescent="0.2">
      <c r="A1806" s="6">
        <v>0</v>
      </c>
      <c r="B1806" s="1">
        <v>3197.36432130509</v>
      </c>
    </row>
    <row r="1807" spans="1:2" x14ac:dyDescent="0.2">
      <c r="A1807" s="7">
        <v>0</v>
      </c>
      <c r="B1807" s="1">
        <v>3197.36432130509</v>
      </c>
    </row>
    <row r="1808" spans="1:2" x14ac:dyDescent="0.2">
      <c r="A1808" s="8">
        <v>0</v>
      </c>
      <c r="B1808" s="1">
        <v>3197.36432130509</v>
      </c>
    </row>
    <row r="1809" spans="1:2" x14ac:dyDescent="0.2">
      <c r="A1809" s="9">
        <v>0</v>
      </c>
      <c r="B1809" s="1">
        <v>3197.36432130509</v>
      </c>
    </row>
    <row r="1810" spans="1:2" x14ac:dyDescent="0.2">
      <c r="A1810" s="10">
        <v>50.665242181774602</v>
      </c>
      <c r="B1810" s="1">
        <v>3197.36432130509</v>
      </c>
    </row>
    <row r="1811" spans="1:2" x14ac:dyDescent="0.2">
      <c r="A1811" s="5">
        <v>35.231155647821097</v>
      </c>
      <c r="B1811" s="1">
        <v>87638.705356024206</v>
      </c>
    </row>
    <row r="1812" spans="1:2" x14ac:dyDescent="0.2">
      <c r="A1812" s="6">
        <v>0</v>
      </c>
      <c r="B1812" s="1">
        <v>87638.705356024206</v>
      </c>
    </row>
    <row r="1813" spans="1:2" x14ac:dyDescent="0.2">
      <c r="A1813" s="7">
        <v>15.7181941833724</v>
      </c>
      <c r="B1813" s="1">
        <v>87638.705356024206</v>
      </c>
    </row>
    <row r="1814" spans="1:2" x14ac:dyDescent="0.2">
      <c r="A1814" s="8">
        <v>7.7754555834773402</v>
      </c>
      <c r="B1814" s="1">
        <v>87638.705356024206</v>
      </c>
    </row>
    <row r="1815" spans="1:2" x14ac:dyDescent="0.2">
      <c r="A1815" s="9">
        <v>0</v>
      </c>
      <c r="B1815" s="1">
        <v>87638.705356024206</v>
      </c>
    </row>
    <row r="1816" spans="1:2" x14ac:dyDescent="0.2">
      <c r="A1816" s="10">
        <v>22.327144112923701</v>
      </c>
      <c r="B1816" s="1">
        <v>87638.705356024206</v>
      </c>
    </row>
    <row r="1817" spans="1:2" x14ac:dyDescent="0.2">
      <c r="A1817" s="5">
        <v>35.514436148693299</v>
      </c>
      <c r="B1817" s="1">
        <v>29328.705700526101</v>
      </c>
    </row>
    <row r="1818" spans="1:2" x14ac:dyDescent="0.2">
      <c r="A1818" s="6">
        <v>0</v>
      </c>
      <c r="B1818" s="1">
        <v>29328.705700526101</v>
      </c>
    </row>
    <row r="1819" spans="1:2" x14ac:dyDescent="0.2">
      <c r="A1819" s="7">
        <v>0</v>
      </c>
      <c r="B1819" s="1">
        <v>29328.705700526101</v>
      </c>
    </row>
    <row r="1820" spans="1:2" x14ac:dyDescent="0.2">
      <c r="A1820" s="8">
        <v>0</v>
      </c>
      <c r="B1820" s="1">
        <v>29328.705700526101</v>
      </c>
    </row>
    <row r="1821" spans="1:2" x14ac:dyDescent="0.2">
      <c r="A1821" s="9">
        <v>0</v>
      </c>
      <c r="B1821" s="1">
        <v>29328.705700526101</v>
      </c>
    </row>
    <row r="1822" spans="1:2" x14ac:dyDescent="0.2">
      <c r="A1822" s="10">
        <v>10.9026302216899</v>
      </c>
      <c r="B1822" s="1">
        <v>29328.705700526101</v>
      </c>
    </row>
    <row r="1823" spans="1:2" x14ac:dyDescent="0.2">
      <c r="A1823" s="5">
        <v>35.520187499959903</v>
      </c>
      <c r="B1823" s="1">
        <v>3376.9178065711299</v>
      </c>
    </row>
    <row r="1824" spans="1:2" x14ac:dyDescent="0.2">
      <c r="A1824" s="6">
        <v>0</v>
      </c>
      <c r="B1824" s="1">
        <v>3376.9178065711299</v>
      </c>
    </row>
    <row r="1825" spans="1:2" x14ac:dyDescent="0.2">
      <c r="A1825" s="7">
        <v>0</v>
      </c>
      <c r="B1825" s="1">
        <v>3376.9178065711299</v>
      </c>
    </row>
    <row r="1826" spans="1:2" x14ac:dyDescent="0.2">
      <c r="A1826" s="8">
        <v>0</v>
      </c>
      <c r="B1826" s="1">
        <v>3376.9178065711299</v>
      </c>
    </row>
    <row r="1827" spans="1:2" x14ac:dyDescent="0.2">
      <c r="A1827" s="9">
        <v>0</v>
      </c>
      <c r="B1827" s="1">
        <v>3376.9178065711299</v>
      </c>
    </row>
    <row r="1828" spans="1:2" x14ac:dyDescent="0.2">
      <c r="A1828" s="10">
        <v>148.98160115582999</v>
      </c>
      <c r="B1828" s="1">
        <v>3376.9178065711299</v>
      </c>
    </row>
    <row r="1829" spans="1:2" x14ac:dyDescent="0.2">
      <c r="A1829" s="5">
        <v>36.025824169059099</v>
      </c>
      <c r="B1829" s="1">
        <v>35978.234605378399</v>
      </c>
    </row>
    <row r="1830" spans="1:2" x14ac:dyDescent="0.2">
      <c r="A1830" s="6">
        <v>0</v>
      </c>
      <c r="B1830" s="1">
        <v>35978.234605378399</v>
      </c>
    </row>
    <row r="1831" spans="1:2" x14ac:dyDescent="0.2">
      <c r="A1831" s="7">
        <v>14.045928228718401</v>
      </c>
      <c r="B1831" s="1">
        <v>35978.234605378399</v>
      </c>
    </row>
    <row r="1832" spans="1:2" x14ac:dyDescent="0.2">
      <c r="A1832" s="8">
        <v>3.83422175194052</v>
      </c>
      <c r="B1832" s="1">
        <v>35978.234605378399</v>
      </c>
    </row>
    <row r="1833" spans="1:2" x14ac:dyDescent="0.2">
      <c r="A1833" s="9">
        <v>0</v>
      </c>
      <c r="B1833" s="1">
        <v>35978.234605378399</v>
      </c>
    </row>
    <row r="1834" spans="1:2" x14ac:dyDescent="0.2">
      <c r="A1834" s="10">
        <v>4.2395441862318197</v>
      </c>
      <c r="B1834" s="1">
        <v>35978.234605378399</v>
      </c>
    </row>
    <row r="1835" spans="1:2" x14ac:dyDescent="0.2">
      <c r="A1835" s="5">
        <v>36.201231133060098</v>
      </c>
      <c r="B1835" s="1">
        <v>7142.2166195228401</v>
      </c>
    </row>
    <row r="1836" spans="1:2" x14ac:dyDescent="0.2">
      <c r="A1836" s="6">
        <v>0</v>
      </c>
      <c r="B1836" s="1">
        <v>7142.2166195228401</v>
      </c>
    </row>
    <row r="1837" spans="1:2" x14ac:dyDescent="0.2">
      <c r="A1837" s="7">
        <v>0</v>
      </c>
      <c r="B1837" s="1">
        <v>7142.2166195228401</v>
      </c>
    </row>
    <row r="1838" spans="1:2" x14ac:dyDescent="0.2">
      <c r="A1838" s="8">
        <v>76.377272804451493</v>
      </c>
      <c r="B1838" s="1">
        <v>7142.2166195228401</v>
      </c>
    </row>
    <row r="1839" spans="1:2" x14ac:dyDescent="0.2">
      <c r="A1839" s="9">
        <v>0</v>
      </c>
      <c r="B1839" s="1">
        <v>7142.2166195228401</v>
      </c>
    </row>
    <row r="1840" spans="1:2" x14ac:dyDescent="0.2">
      <c r="A1840" s="10">
        <v>68.657564094894397</v>
      </c>
      <c r="B1840" s="1">
        <v>7142.2166195228401</v>
      </c>
    </row>
    <row r="1841" spans="1:2" x14ac:dyDescent="0.2">
      <c r="A1841" s="5">
        <v>36.241675473401401</v>
      </c>
      <c r="B1841" s="1">
        <v>10270.8097309062</v>
      </c>
    </row>
    <row r="1842" spans="1:2" x14ac:dyDescent="0.2">
      <c r="A1842" s="6">
        <v>0</v>
      </c>
      <c r="B1842" s="1">
        <v>10270.8097309062</v>
      </c>
    </row>
    <row r="1843" spans="1:2" x14ac:dyDescent="0.2">
      <c r="A1843" s="7">
        <v>38.969591617508797</v>
      </c>
      <c r="B1843" s="1">
        <v>10270.8097309062</v>
      </c>
    </row>
    <row r="1844" spans="1:2" x14ac:dyDescent="0.2">
      <c r="A1844" s="8">
        <v>0</v>
      </c>
      <c r="B1844" s="1">
        <v>10270.8097309062</v>
      </c>
    </row>
    <row r="1845" spans="1:2" x14ac:dyDescent="0.2">
      <c r="A1845" s="9">
        <v>0</v>
      </c>
      <c r="B1845" s="1">
        <v>10270.8097309062</v>
      </c>
    </row>
    <row r="1846" spans="1:2" x14ac:dyDescent="0.2">
      <c r="A1846" s="10">
        <v>65.158144351411096</v>
      </c>
      <c r="B1846" s="1">
        <v>10270.8097309062</v>
      </c>
    </row>
    <row r="1847" spans="1:2" x14ac:dyDescent="0.2">
      <c r="A1847" s="5">
        <v>36.2596019513716</v>
      </c>
      <c r="B1847" s="1">
        <v>3226.3550458631198</v>
      </c>
    </row>
    <row r="1848" spans="1:2" x14ac:dyDescent="0.2">
      <c r="A1848" s="6">
        <v>0</v>
      </c>
      <c r="B1848" s="1">
        <v>3226.3550458631198</v>
      </c>
    </row>
    <row r="1849" spans="1:2" x14ac:dyDescent="0.2">
      <c r="A1849" s="7">
        <v>0</v>
      </c>
      <c r="B1849" s="1">
        <v>3226.3550458631198</v>
      </c>
    </row>
    <row r="1850" spans="1:2" x14ac:dyDescent="0.2">
      <c r="A1850" s="8">
        <v>0</v>
      </c>
      <c r="B1850" s="1">
        <v>3226.3550458631198</v>
      </c>
    </row>
    <row r="1851" spans="1:2" x14ac:dyDescent="0.2">
      <c r="A1851" s="9">
        <v>0</v>
      </c>
      <c r="B1851" s="1">
        <v>3226.3550458631198</v>
      </c>
    </row>
    <row r="1852" spans="1:2" x14ac:dyDescent="0.2">
      <c r="A1852" s="10">
        <v>64.769056022081998</v>
      </c>
      <c r="B1852" s="1">
        <v>3226.3550458631198</v>
      </c>
    </row>
    <row r="1853" spans="1:2" x14ac:dyDescent="0.2">
      <c r="A1853" s="5">
        <v>36.5760867044091</v>
      </c>
      <c r="B1853" s="1">
        <v>5712.7432349116398</v>
      </c>
    </row>
    <row r="1854" spans="1:2" x14ac:dyDescent="0.2">
      <c r="A1854" s="6">
        <v>0</v>
      </c>
      <c r="B1854" s="1">
        <v>5712.7432349116398</v>
      </c>
    </row>
    <row r="1855" spans="1:2" x14ac:dyDescent="0.2">
      <c r="A1855" s="7">
        <v>0</v>
      </c>
      <c r="B1855" s="1">
        <v>5712.7432349116398</v>
      </c>
    </row>
    <row r="1856" spans="1:2" x14ac:dyDescent="0.2">
      <c r="A1856" s="8">
        <v>0</v>
      </c>
      <c r="B1856" s="1">
        <v>5712.7432349116398</v>
      </c>
    </row>
    <row r="1857" spans="1:2" x14ac:dyDescent="0.2">
      <c r="A1857" s="9">
        <v>0</v>
      </c>
      <c r="B1857" s="1">
        <v>5712.7432349116398</v>
      </c>
    </row>
    <row r="1858" spans="1:2" x14ac:dyDescent="0.2">
      <c r="A1858" s="10">
        <v>49.190958770147901</v>
      </c>
      <c r="B1858" s="1">
        <v>5712.7432349116398</v>
      </c>
    </row>
    <row r="1859" spans="1:2" x14ac:dyDescent="0.2">
      <c r="A1859" s="5">
        <v>36.5994135750935</v>
      </c>
      <c r="B1859" s="1">
        <v>12565.9445943471</v>
      </c>
    </row>
    <row r="1860" spans="1:2" x14ac:dyDescent="0.2">
      <c r="A1860" s="6">
        <v>0</v>
      </c>
      <c r="B1860" s="1">
        <v>12565.9445943471</v>
      </c>
    </row>
    <row r="1861" spans="1:2" x14ac:dyDescent="0.2">
      <c r="A1861" s="7">
        <v>0</v>
      </c>
      <c r="B1861" s="1">
        <v>12565.9445943471</v>
      </c>
    </row>
    <row r="1862" spans="1:2" x14ac:dyDescent="0.2">
      <c r="A1862" s="8">
        <v>16.7132475652473</v>
      </c>
      <c r="B1862" s="1">
        <v>12565.9445943471</v>
      </c>
    </row>
    <row r="1863" spans="1:2" x14ac:dyDescent="0.2">
      <c r="A1863" s="9">
        <v>0</v>
      </c>
      <c r="B1863" s="1">
        <v>12565.9445943471</v>
      </c>
    </row>
    <row r="1864" spans="1:2" x14ac:dyDescent="0.2">
      <c r="A1864" s="10">
        <v>24.786288323119201</v>
      </c>
      <c r="B1864" s="1">
        <v>12565.9445943471</v>
      </c>
    </row>
    <row r="1865" spans="1:2" x14ac:dyDescent="0.2">
      <c r="A1865" s="5">
        <v>36.634802014367303</v>
      </c>
      <c r="B1865" s="1">
        <v>2074.52586958343</v>
      </c>
    </row>
    <row r="1866" spans="1:2" x14ac:dyDescent="0.2">
      <c r="A1866" s="6">
        <v>0</v>
      </c>
      <c r="B1866" s="1">
        <v>2074.52586958343</v>
      </c>
    </row>
    <row r="1867" spans="1:2" x14ac:dyDescent="0.2">
      <c r="A1867" s="7">
        <v>140.570834773992</v>
      </c>
      <c r="B1867" s="1">
        <v>2074.52586958343</v>
      </c>
    </row>
    <row r="1868" spans="1:2" x14ac:dyDescent="0.2">
      <c r="A1868" s="8">
        <v>0</v>
      </c>
      <c r="B1868" s="1">
        <v>2074.52586958343</v>
      </c>
    </row>
    <row r="1869" spans="1:2" x14ac:dyDescent="0.2">
      <c r="A1869" s="9">
        <v>0</v>
      </c>
      <c r="B1869" s="1">
        <v>2074.52586958343</v>
      </c>
    </row>
    <row r="1870" spans="1:2" x14ac:dyDescent="0.2">
      <c r="A1870" s="10">
        <v>0</v>
      </c>
      <c r="B1870" s="1">
        <v>2074.52586958343</v>
      </c>
    </row>
    <row r="1871" spans="1:2" x14ac:dyDescent="0.2">
      <c r="A1871" s="5">
        <v>36.802717225054799</v>
      </c>
      <c r="B1871" s="1">
        <v>53765.583102580102</v>
      </c>
    </row>
    <row r="1872" spans="1:2" x14ac:dyDescent="0.2">
      <c r="A1872" s="6">
        <v>0</v>
      </c>
      <c r="B1872" s="1">
        <v>53765.583102580102</v>
      </c>
    </row>
    <row r="1873" spans="1:2" x14ac:dyDescent="0.2">
      <c r="A1873" s="7">
        <v>5.1656637143386703</v>
      </c>
      <c r="B1873" s="1">
        <v>53765.583102580102</v>
      </c>
    </row>
    <row r="1874" spans="1:2" x14ac:dyDescent="0.2">
      <c r="A1874" s="8">
        <v>0</v>
      </c>
      <c r="B1874" s="1">
        <v>53765.583102580102</v>
      </c>
    </row>
    <row r="1875" spans="1:2" x14ac:dyDescent="0.2">
      <c r="A1875" s="9">
        <v>0</v>
      </c>
      <c r="B1875" s="1">
        <v>53765.583102580102</v>
      </c>
    </row>
    <row r="1876" spans="1:2" x14ac:dyDescent="0.2">
      <c r="A1876" s="10">
        <v>6.7760971100898297</v>
      </c>
      <c r="B1876" s="1">
        <v>53765.583102580102</v>
      </c>
    </row>
    <row r="1877" spans="1:2" x14ac:dyDescent="0.2">
      <c r="A1877" s="5">
        <v>37.006955313775102</v>
      </c>
      <c r="B1877" s="1">
        <v>2271.4443899783</v>
      </c>
    </row>
    <row r="1878" spans="1:2" x14ac:dyDescent="0.2">
      <c r="A1878" s="6">
        <v>0</v>
      </c>
      <c r="B1878" s="1">
        <v>2271.4443899783</v>
      </c>
    </row>
    <row r="1879" spans="1:2" x14ac:dyDescent="0.2">
      <c r="A1879" s="7">
        <v>0</v>
      </c>
      <c r="B1879" s="1">
        <v>2271.4443899783</v>
      </c>
    </row>
    <row r="1880" spans="1:2" x14ac:dyDescent="0.2">
      <c r="A1880" s="8">
        <v>0</v>
      </c>
      <c r="B1880" s="1">
        <v>2271.4443899783</v>
      </c>
    </row>
    <row r="1881" spans="1:2" x14ac:dyDescent="0.2">
      <c r="A1881" s="9">
        <v>0</v>
      </c>
      <c r="B1881" s="1">
        <v>2271.4443899783</v>
      </c>
    </row>
    <row r="1882" spans="1:2" x14ac:dyDescent="0.2">
      <c r="A1882" s="10">
        <v>371.86126648465699</v>
      </c>
      <c r="B1882" s="1">
        <v>2271.4443899783</v>
      </c>
    </row>
    <row r="1883" spans="1:2" x14ac:dyDescent="0.2">
      <c r="A1883" s="5">
        <v>37.1576354337639</v>
      </c>
      <c r="B1883" s="1">
        <v>2091.4339056170902</v>
      </c>
    </row>
    <row r="1884" spans="1:2" x14ac:dyDescent="0.2">
      <c r="A1884" s="6">
        <v>0</v>
      </c>
      <c r="B1884" s="1">
        <v>2091.4339056170902</v>
      </c>
    </row>
    <row r="1885" spans="1:2" x14ac:dyDescent="0.2">
      <c r="A1885" s="7">
        <v>0</v>
      </c>
      <c r="B1885" s="1">
        <v>2091.4339056170902</v>
      </c>
    </row>
    <row r="1886" spans="1:2" x14ac:dyDescent="0.2">
      <c r="A1886" s="8">
        <v>0</v>
      </c>
      <c r="B1886" s="1">
        <v>2091.4339056170902</v>
      </c>
    </row>
    <row r="1887" spans="1:2" x14ac:dyDescent="0.2">
      <c r="A1887" s="9">
        <v>0</v>
      </c>
      <c r="B1887" s="1">
        <v>2091.4339056170902</v>
      </c>
    </row>
    <row r="1888" spans="1:2" x14ac:dyDescent="0.2">
      <c r="A1888" s="10">
        <v>0</v>
      </c>
      <c r="B1888" s="1">
        <v>2091.4339056170902</v>
      </c>
    </row>
    <row r="1889" spans="1:2" x14ac:dyDescent="0.2">
      <c r="A1889" s="5">
        <v>37.587071486269402</v>
      </c>
      <c r="B1889" s="1">
        <v>18023.095168695501</v>
      </c>
    </row>
    <row r="1890" spans="1:2" x14ac:dyDescent="0.2">
      <c r="A1890" s="6">
        <v>0</v>
      </c>
      <c r="B1890" s="1">
        <v>18023.095168695501</v>
      </c>
    </row>
    <row r="1891" spans="1:2" x14ac:dyDescent="0.2">
      <c r="A1891" s="7">
        <v>20.064355820294299</v>
      </c>
      <c r="B1891" s="1">
        <v>18023.095168695501</v>
      </c>
    </row>
    <row r="1892" spans="1:2" x14ac:dyDescent="0.2">
      <c r="A1892" s="8">
        <v>9.1022711030566406</v>
      </c>
      <c r="B1892" s="1">
        <v>18023.095168695501</v>
      </c>
    </row>
    <row r="1893" spans="1:2" x14ac:dyDescent="0.2">
      <c r="A1893" s="9">
        <v>0</v>
      </c>
      <c r="B1893" s="1">
        <v>18023.095168695501</v>
      </c>
    </row>
    <row r="1894" spans="1:2" x14ac:dyDescent="0.2">
      <c r="A1894" s="10">
        <v>21.029513857446499</v>
      </c>
      <c r="B1894" s="1">
        <v>18023.095168695501</v>
      </c>
    </row>
    <row r="1895" spans="1:2" x14ac:dyDescent="0.2">
      <c r="A1895" s="5">
        <v>37.821779515277498</v>
      </c>
      <c r="B1895" s="1">
        <v>6550.8571716362703</v>
      </c>
    </row>
    <row r="1896" spans="1:2" x14ac:dyDescent="0.2">
      <c r="A1896" s="6">
        <v>0</v>
      </c>
      <c r="B1896" s="1">
        <v>6550.8571716362703</v>
      </c>
    </row>
    <row r="1897" spans="1:2" x14ac:dyDescent="0.2">
      <c r="A1897" s="7">
        <v>24.158092165612199</v>
      </c>
      <c r="B1897" s="1">
        <v>6550.8571716362703</v>
      </c>
    </row>
    <row r="1898" spans="1:2" x14ac:dyDescent="0.2">
      <c r="A1898" s="8">
        <v>0</v>
      </c>
      <c r="B1898" s="1">
        <v>6550.8571716362703</v>
      </c>
    </row>
    <row r="1899" spans="1:2" x14ac:dyDescent="0.2">
      <c r="A1899" s="9">
        <v>0</v>
      </c>
      <c r="B1899" s="1">
        <v>6550.8571716362703</v>
      </c>
    </row>
    <row r="1900" spans="1:2" x14ac:dyDescent="0.2">
      <c r="A1900" s="10">
        <v>36.208882773734899</v>
      </c>
      <c r="B1900" s="1">
        <v>6550.8571716362703</v>
      </c>
    </row>
    <row r="1901" spans="1:2" x14ac:dyDescent="0.2">
      <c r="A1901" s="5">
        <v>37.833859572781101</v>
      </c>
      <c r="B1901" s="1">
        <v>145422.22047082</v>
      </c>
    </row>
    <row r="1902" spans="1:2" x14ac:dyDescent="0.2">
      <c r="A1902" s="6">
        <v>0</v>
      </c>
      <c r="B1902" s="1">
        <v>145422.22047082</v>
      </c>
    </row>
    <row r="1903" spans="1:2" x14ac:dyDescent="0.2">
      <c r="A1903" s="7">
        <v>5.3525527992398603</v>
      </c>
      <c r="B1903" s="1">
        <v>145422.22047082</v>
      </c>
    </row>
    <row r="1904" spans="1:2" x14ac:dyDescent="0.2">
      <c r="A1904" s="8">
        <v>1.9237185620541799</v>
      </c>
      <c r="B1904" s="1">
        <v>145422.22047082</v>
      </c>
    </row>
    <row r="1905" spans="1:2" x14ac:dyDescent="0.2">
      <c r="A1905" s="9">
        <v>0</v>
      </c>
      <c r="B1905" s="1">
        <v>145422.22047082</v>
      </c>
    </row>
    <row r="1906" spans="1:2" x14ac:dyDescent="0.2">
      <c r="A1906" s="10">
        <v>6.7980517018271502</v>
      </c>
      <c r="B1906" s="1">
        <v>145422.22047082</v>
      </c>
    </row>
    <row r="1907" spans="1:2" x14ac:dyDescent="0.2">
      <c r="A1907" s="5">
        <v>37.961124533043801</v>
      </c>
      <c r="B1907" s="1">
        <v>6132.1835546441598</v>
      </c>
    </row>
    <row r="1908" spans="1:2" x14ac:dyDescent="0.2">
      <c r="A1908" s="6">
        <v>0</v>
      </c>
      <c r="B1908" s="1">
        <v>6132.1835546441598</v>
      </c>
    </row>
    <row r="1909" spans="1:2" x14ac:dyDescent="0.2">
      <c r="A1909" s="7">
        <v>33.523043148531599</v>
      </c>
      <c r="B1909" s="1">
        <v>6132.1835546441598</v>
      </c>
    </row>
    <row r="1910" spans="1:2" x14ac:dyDescent="0.2">
      <c r="A1910" s="8">
        <v>23.514613994172802</v>
      </c>
      <c r="B1910" s="1">
        <v>6132.1835546441598</v>
      </c>
    </row>
    <row r="1911" spans="1:2" x14ac:dyDescent="0.2">
      <c r="A1911" s="9">
        <v>0</v>
      </c>
      <c r="B1911" s="1">
        <v>6132.1835546441598</v>
      </c>
    </row>
    <row r="1912" spans="1:2" x14ac:dyDescent="0.2">
      <c r="A1912" s="10">
        <v>0</v>
      </c>
      <c r="B1912" s="1">
        <v>6132.1835546441598</v>
      </c>
    </row>
    <row r="1913" spans="1:2" x14ac:dyDescent="0.2">
      <c r="A1913" s="5">
        <v>38.124872238441199</v>
      </c>
      <c r="B1913" s="1">
        <v>18574.811429884401</v>
      </c>
    </row>
    <row r="1914" spans="1:2" x14ac:dyDescent="0.2">
      <c r="A1914" s="6">
        <v>0</v>
      </c>
      <c r="B1914" s="1">
        <v>18574.811429884401</v>
      </c>
    </row>
    <row r="1915" spans="1:2" x14ac:dyDescent="0.2">
      <c r="A1915" s="7">
        <v>36.515606260339801</v>
      </c>
      <c r="B1915" s="1">
        <v>18574.811429884401</v>
      </c>
    </row>
    <row r="1916" spans="1:2" x14ac:dyDescent="0.2">
      <c r="A1916" s="8">
        <v>9.7677850416669205</v>
      </c>
      <c r="B1916" s="1">
        <v>18574.811429884401</v>
      </c>
    </row>
    <row r="1917" spans="1:2" x14ac:dyDescent="0.2">
      <c r="A1917" s="9">
        <v>0</v>
      </c>
      <c r="B1917" s="1">
        <v>18574.811429884401</v>
      </c>
    </row>
    <row r="1918" spans="1:2" x14ac:dyDescent="0.2">
      <c r="A1918" s="10">
        <v>28.357367620223499</v>
      </c>
      <c r="B1918" s="1">
        <v>18574.811429884401</v>
      </c>
    </row>
    <row r="1919" spans="1:2" x14ac:dyDescent="0.2">
      <c r="A1919" s="5">
        <v>38.4007867326998</v>
      </c>
      <c r="B1919" s="1">
        <v>38956.453928540403</v>
      </c>
    </row>
    <row r="1920" spans="1:2" x14ac:dyDescent="0.2">
      <c r="A1920" s="6">
        <v>0</v>
      </c>
      <c r="B1920" s="1">
        <v>38956.453928540403</v>
      </c>
    </row>
    <row r="1921" spans="1:2" x14ac:dyDescent="0.2">
      <c r="A1921" s="7">
        <v>16.222510824975299</v>
      </c>
      <c r="B1921" s="1">
        <v>38956.453928540403</v>
      </c>
    </row>
    <row r="1922" spans="1:2" x14ac:dyDescent="0.2">
      <c r="A1922" s="8">
        <v>0</v>
      </c>
      <c r="B1922" s="1">
        <v>38956.453928540403</v>
      </c>
    </row>
    <row r="1923" spans="1:2" x14ac:dyDescent="0.2">
      <c r="A1923" s="9">
        <v>0</v>
      </c>
      <c r="B1923" s="1">
        <v>38956.453928540403</v>
      </c>
    </row>
    <row r="1924" spans="1:2" x14ac:dyDescent="0.2">
      <c r="A1924" s="10">
        <v>15.926571865850001</v>
      </c>
      <c r="B1924" s="1">
        <v>38956.453928540403</v>
      </c>
    </row>
    <row r="1925" spans="1:2" x14ac:dyDescent="0.2">
      <c r="A1925" s="5">
        <v>38.5006972492559</v>
      </c>
      <c r="B1925" s="1">
        <v>23891.194962656002</v>
      </c>
    </row>
    <row r="1926" spans="1:2" x14ac:dyDescent="0.2">
      <c r="A1926" s="6">
        <v>0</v>
      </c>
      <c r="B1926" s="1">
        <v>23891.194962656002</v>
      </c>
    </row>
    <row r="1927" spans="1:2" x14ac:dyDescent="0.2">
      <c r="A1927" s="7">
        <v>18.445058043570299</v>
      </c>
      <c r="B1927" s="1">
        <v>23891.194962656002</v>
      </c>
    </row>
    <row r="1928" spans="1:2" x14ac:dyDescent="0.2">
      <c r="A1928" s="8">
        <v>13.2481255349071</v>
      </c>
      <c r="B1928" s="1">
        <v>23891.194962656002</v>
      </c>
    </row>
    <row r="1929" spans="1:2" x14ac:dyDescent="0.2">
      <c r="A1929" s="9">
        <v>0</v>
      </c>
      <c r="B1929" s="1">
        <v>23891.194962656002</v>
      </c>
    </row>
    <row r="1930" spans="1:2" x14ac:dyDescent="0.2">
      <c r="A1930" s="10">
        <v>13.6611644428201</v>
      </c>
      <c r="B1930" s="1">
        <v>23891.194962656002</v>
      </c>
    </row>
    <row r="1931" spans="1:2" x14ac:dyDescent="0.2">
      <c r="A1931" s="5">
        <v>38.534919062634302</v>
      </c>
      <c r="B1931" s="1">
        <v>8083.6256788812898</v>
      </c>
    </row>
    <row r="1932" spans="1:2" x14ac:dyDescent="0.2">
      <c r="A1932" s="6">
        <v>0</v>
      </c>
      <c r="B1932" s="1">
        <v>8083.6256788812898</v>
      </c>
    </row>
    <row r="1933" spans="1:2" x14ac:dyDescent="0.2">
      <c r="A1933" s="7">
        <v>15.816035700516499</v>
      </c>
      <c r="B1933" s="1">
        <v>8083.6256788812898</v>
      </c>
    </row>
    <row r="1934" spans="1:2" x14ac:dyDescent="0.2">
      <c r="A1934" s="8">
        <v>0</v>
      </c>
      <c r="B1934" s="1">
        <v>8083.6256788812898</v>
      </c>
    </row>
    <row r="1935" spans="1:2" x14ac:dyDescent="0.2">
      <c r="A1935" s="9">
        <v>0</v>
      </c>
      <c r="B1935" s="1">
        <v>8083.6256788812898</v>
      </c>
    </row>
    <row r="1936" spans="1:2" x14ac:dyDescent="0.2">
      <c r="A1936" s="10">
        <v>31.162455348378401</v>
      </c>
      <c r="B1936" s="1">
        <v>8083.6256788812898</v>
      </c>
    </row>
    <row r="1937" spans="1:2" x14ac:dyDescent="0.2">
      <c r="A1937" s="5">
        <v>38.541759899132401</v>
      </c>
      <c r="B1937" s="1">
        <v>11746.0826108536</v>
      </c>
    </row>
    <row r="1938" spans="1:2" x14ac:dyDescent="0.2">
      <c r="A1938" s="6">
        <v>0</v>
      </c>
      <c r="B1938" s="1">
        <v>11746.0826108536</v>
      </c>
    </row>
    <row r="1939" spans="1:2" x14ac:dyDescent="0.2">
      <c r="A1939" s="7">
        <v>0</v>
      </c>
      <c r="B1939" s="1">
        <v>11746.0826108536</v>
      </c>
    </row>
    <row r="1940" spans="1:2" x14ac:dyDescent="0.2">
      <c r="A1940" s="8">
        <v>0</v>
      </c>
      <c r="B1940" s="1">
        <v>11746.0826108536</v>
      </c>
    </row>
    <row r="1941" spans="1:2" x14ac:dyDescent="0.2">
      <c r="A1941" s="9">
        <v>0</v>
      </c>
      <c r="B1941" s="1">
        <v>11746.0826108536</v>
      </c>
    </row>
    <row r="1942" spans="1:2" x14ac:dyDescent="0.2">
      <c r="A1942" s="10">
        <v>27.917902488715601</v>
      </c>
      <c r="B1942" s="1">
        <v>11746.0826108536</v>
      </c>
    </row>
    <row r="1943" spans="1:2" x14ac:dyDescent="0.2">
      <c r="A1943" s="5">
        <v>38.939715967197301</v>
      </c>
      <c r="B1943" s="1">
        <v>27103.208737032401</v>
      </c>
    </row>
    <row r="1944" spans="1:2" x14ac:dyDescent="0.2">
      <c r="A1944" s="6">
        <v>0</v>
      </c>
      <c r="B1944" s="1">
        <v>27103.208737032401</v>
      </c>
    </row>
    <row r="1945" spans="1:2" x14ac:dyDescent="0.2">
      <c r="A1945" s="7">
        <v>17.6556908171722</v>
      </c>
      <c r="B1945" s="1">
        <v>27103.208737032401</v>
      </c>
    </row>
    <row r="1946" spans="1:2" x14ac:dyDescent="0.2">
      <c r="A1946" s="8">
        <v>6.1312288836154201</v>
      </c>
      <c r="B1946" s="1">
        <v>27103.208737032401</v>
      </c>
    </row>
    <row r="1947" spans="1:2" x14ac:dyDescent="0.2">
      <c r="A1947" s="9">
        <v>0</v>
      </c>
      <c r="B1947" s="1">
        <v>27103.208737032401</v>
      </c>
    </row>
    <row r="1948" spans="1:2" x14ac:dyDescent="0.2">
      <c r="A1948" s="10">
        <v>26.139422308889898</v>
      </c>
      <c r="B1948" s="1">
        <v>27103.208737032401</v>
      </c>
    </row>
    <row r="1949" spans="1:2" x14ac:dyDescent="0.2">
      <c r="A1949" s="5">
        <v>38.973953472590402</v>
      </c>
      <c r="B1949" s="1">
        <v>1869.8977185459</v>
      </c>
    </row>
    <row r="1950" spans="1:2" x14ac:dyDescent="0.2">
      <c r="A1950" s="6">
        <v>0</v>
      </c>
      <c r="B1950" s="1">
        <v>1869.8977185459</v>
      </c>
    </row>
    <row r="1951" spans="1:2" x14ac:dyDescent="0.2">
      <c r="A1951" s="7">
        <v>0</v>
      </c>
      <c r="B1951" s="1">
        <v>1869.8977185459</v>
      </c>
    </row>
    <row r="1952" spans="1:2" x14ac:dyDescent="0.2">
      <c r="A1952" s="8">
        <v>0</v>
      </c>
      <c r="B1952" s="1">
        <v>1869.8977185459</v>
      </c>
    </row>
    <row r="1953" spans="1:2" x14ac:dyDescent="0.2">
      <c r="A1953" s="9">
        <v>0</v>
      </c>
      <c r="B1953" s="1">
        <v>1869.8977185459</v>
      </c>
    </row>
    <row r="1954" spans="1:2" x14ac:dyDescent="0.2">
      <c r="A1954" s="10">
        <v>0</v>
      </c>
      <c r="B1954" s="1">
        <v>1869.8977185459</v>
      </c>
    </row>
    <row r="1955" spans="1:2" x14ac:dyDescent="0.2">
      <c r="A1955" s="5">
        <v>39.472565438314398</v>
      </c>
      <c r="B1955" s="1">
        <v>15652.098719634099</v>
      </c>
    </row>
    <row r="1956" spans="1:2" x14ac:dyDescent="0.2">
      <c r="A1956" s="6">
        <v>0</v>
      </c>
      <c r="B1956" s="1">
        <v>15652.098719634099</v>
      </c>
    </row>
    <row r="1957" spans="1:2" x14ac:dyDescent="0.2">
      <c r="A1957" s="7">
        <v>23.710253168186401</v>
      </c>
      <c r="B1957" s="1">
        <v>15652.098719634099</v>
      </c>
    </row>
    <row r="1958" spans="1:2" x14ac:dyDescent="0.2">
      <c r="A1958" s="8">
        <v>0</v>
      </c>
      <c r="B1958" s="1">
        <v>15652.098719634099</v>
      </c>
    </row>
    <row r="1959" spans="1:2" x14ac:dyDescent="0.2">
      <c r="A1959" s="9">
        <v>0</v>
      </c>
      <c r="B1959" s="1">
        <v>15652.098719634099</v>
      </c>
    </row>
    <row r="1960" spans="1:2" x14ac:dyDescent="0.2">
      <c r="A1960" s="10">
        <v>16.067883243896301</v>
      </c>
      <c r="B1960" s="1">
        <v>15652.098719634099</v>
      </c>
    </row>
    <row r="1961" spans="1:2" x14ac:dyDescent="0.2">
      <c r="A1961" s="5">
        <v>39.719763940463601</v>
      </c>
      <c r="B1961" s="1">
        <v>8595.3545008567307</v>
      </c>
    </row>
    <row r="1962" spans="1:2" x14ac:dyDescent="0.2">
      <c r="A1962" s="6">
        <v>0</v>
      </c>
      <c r="B1962" s="1">
        <v>8595.3545008567307</v>
      </c>
    </row>
    <row r="1963" spans="1:2" x14ac:dyDescent="0.2">
      <c r="A1963" s="7">
        <v>0</v>
      </c>
      <c r="B1963" s="1">
        <v>8595.3545008567307</v>
      </c>
    </row>
    <row r="1964" spans="1:2" x14ac:dyDescent="0.2">
      <c r="A1964" s="8">
        <v>0</v>
      </c>
      <c r="B1964" s="1">
        <v>8595.3545008567307</v>
      </c>
    </row>
    <row r="1965" spans="1:2" x14ac:dyDescent="0.2">
      <c r="A1965" s="9">
        <v>0</v>
      </c>
      <c r="B1965" s="1">
        <v>8595.3545008567307</v>
      </c>
    </row>
    <row r="1966" spans="1:2" x14ac:dyDescent="0.2">
      <c r="A1966" s="10">
        <v>76.967335256895794</v>
      </c>
      <c r="B1966" s="1">
        <v>8595.3545008567307</v>
      </c>
    </row>
    <row r="1967" spans="1:2" x14ac:dyDescent="0.2">
      <c r="A1967" s="5">
        <v>39.743376737492902</v>
      </c>
      <c r="B1967" s="1">
        <v>2669.0922303840998</v>
      </c>
    </row>
    <row r="1968" spans="1:2" x14ac:dyDescent="0.2">
      <c r="A1968" s="6">
        <v>0</v>
      </c>
      <c r="B1968" s="1">
        <v>2669.0922303840998</v>
      </c>
    </row>
    <row r="1969" spans="1:2" x14ac:dyDescent="0.2">
      <c r="A1969" s="7">
        <v>0</v>
      </c>
      <c r="B1969" s="1">
        <v>2669.0922303840998</v>
      </c>
    </row>
    <row r="1970" spans="1:2" x14ac:dyDescent="0.2">
      <c r="A1970" s="8">
        <v>0</v>
      </c>
      <c r="B1970" s="1">
        <v>2669.0922303840998</v>
      </c>
    </row>
    <row r="1971" spans="1:2" x14ac:dyDescent="0.2">
      <c r="A1971" s="9">
        <v>0</v>
      </c>
      <c r="B1971" s="1">
        <v>2669.0922303840998</v>
      </c>
    </row>
    <row r="1972" spans="1:2" x14ac:dyDescent="0.2">
      <c r="A1972" s="10">
        <v>0</v>
      </c>
      <c r="B1972" s="1">
        <v>2669.0922303840998</v>
      </c>
    </row>
    <row r="1973" spans="1:2" x14ac:dyDescent="0.2">
      <c r="A1973" s="5">
        <v>39.758781971137402</v>
      </c>
      <c r="B1973" s="1">
        <v>945.20603765148303</v>
      </c>
    </row>
    <row r="1974" spans="1:2" x14ac:dyDescent="0.2">
      <c r="A1974" s="6">
        <v>0</v>
      </c>
      <c r="B1974" s="1">
        <v>945.20603765148303</v>
      </c>
    </row>
    <row r="1975" spans="1:2" x14ac:dyDescent="0.2">
      <c r="A1975" s="7">
        <v>0</v>
      </c>
      <c r="B1975" s="1">
        <v>945.20603765148303</v>
      </c>
    </row>
    <row r="1976" spans="1:2" x14ac:dyDescent="0.2">
      <c r="A1976" s="8">
        <v>0</v>
      </c>
      <c r="B1976" s="1">
        <v>945.20603765148303</v>
      </c>
    </row>
    <row r="1977" spans="1:2" x14ac:dyDescent="0.2">
      <c r="A1977" s="9">
        <v>0</v>
      </c>
      <c r="B1977" s="1">
        <v>945.20603765148303</v>
      </c>
    </row>
    <row r="1978" spans="1:2" x14ac:dyDescent="0.2">
      <c r="A1978" s="10">
        <v>0</v>
      </c>
      <c r="B1978" s="1">
        <v>945.20603765148303</v>
      </c>
    </row>
    <row r="1979" spans="1:2" x14ac:dyDescent="0.2">
      <c r="A1979" s="5">
        <v>40.330124458351897</v>
      </c>
      <c r="B1979" s="1">
        <v>8231.6623910553899</v>
      </c>
    </row>
    <row r="1980" spans="1:2" x14ac:dyDescent="0.2">
      <c r="A1980" s="6">
        <v>0</v>
      </c>
      <c r="B1980" s="1">
        <v>8231.6623910553899</v>
      </c>
    </row>
    <row r="1981" spans="1:2" x14ac:dyDescent="0.2">
      <c r="A1981" s="7">
        <v>43.970720104046002</v>
      </c>
      <c r="B1981" s="1">
        <v>8231.6623910553899</v>
      </c>
    </row>
    <row r="1982" spans="1:2" x14ac:dyDescent="0.2">
      <c r="A1982" s="8">
        <v>0</v>
      </c>
      <c r="B1982" s="1">
        <v>8231.6623910553899</v>
      </c>
    </row>
    <row r="1983" spans="1:2" x14ac:dyDescent="0.2">
      <c r="A1983" s="9">
        <v>0</v>
      </c>
      <c r="B1983" s="1">
        <v>8231.6623910553899</v>
      </c>
    </row>
    <row r="1984" spans="1:2" x14ac:dyDescent="0.2">
      <c r="A1984" s="10">
        <v>17.513035316152202</v>
      </c>
      <c r="B1984" s="1">
        <v>8231.6623910553899</v>
      </c>
    </row>
    <row r="1985" spans="1:2" x14ac:dyDescent="0.2">
      <c r="A1985" s="5">
        <v>40.404680326567501</v>
      </c>
      <c r="B1985" s="1">
        <v>56906.048884562697</v>
      </c>
    </row>
    <row r="1986" spans="1:2" x14ac:dyDescent="0.2">
      <c r="A1986" s="6">
        <v>0</v>
      </c>
      <c r="B1986" s="1">
        <v>56906.048884562697</v>
      </c>
    </row>
    <row r="1987" spans="1:2" x14ac:dyDescent="0.2">
      <c r="A1987" s="7">
        <v>6.3041494449540298</v>
      </c>
      <c r="B1987" s="1">
        <v>56906.048884562697</v>
      </c>
    </row>
    <row r="1988" spans="1:2" x14ac:dyDescent="0.2">
      <c r="A1988" s="8">
        <v>2.47162793778149</v>
      </c>
      <c r="B1988" s="1">
        <v>56906.048884562697</v>
      </c>
    </row>
    <row r="1989" spans="1:2" x14ac:dyDescent="0.2">
      <c r="A1989" s="9">
        <v>0</v>
      </c>
      <c r="B1989" s="1">
        <v>56906.048884562697</v>
      </c>
    </row>
    <row r="1990" spans="1:2" x14ac:dyDescent="0.2">
      <c r="A1990" s="10">
        <v>30.5104613753428</v>
      </c>
      <c r="B1990" s="1">
        <v>56906.048884562697</v>
      </c>
    </row>
    <row r="1991" spans="1:2" x14ac:dyDescent="0.2">
      <c r="A1991" s="5">
        <v>40.487338396229298</v>
      </c>
      <c r="B1991" s="1">
        <v>35892.195071231399</v>
      </c>
    </row>
    <row r="1992" spans="1:2" x14ac:dyDescent="0.2">
      <c r="A1992" s="6">
        <v>0</v>
      </c>
      <c r="B1992" s="1">
        <v>35892.195071231399</v>
      </c>
    </row>
    <row r="1993" spans="1:2" x14ac:dyDescent="0.2">
      <c r="A1993" s="7">
        <v>10.949385529811799</v>
      </c>
      <c r="B1993" s="1">
        <v>35892.195071231399</v>
      </c>
    </row>
    <row r="1994" spans="1:2" x14ac:dyDescent="0.2">
      <c r="A1994" s="8">
        <v>4.5738485716211397</v>
      </c>
      <c r="B1994" s="1">
        <v>35892.195071231399</v>
      </c>
    </row>
    <row r="1995" spans="1:2" x14ac:dyDescent="0.2">
      <c r="A1995" s="9">
        <v>0</v>
      </c>
      <c r="B1995" s="1">
        <v>35892.195071231399</v>
      </c>
    </row>
    <row r="1996" spans="1:2" x14ac:dyDescent="0.2">
      <c r="A1996" s="10">
        <v>25.258027614282401</v>
      </c>
      <c r="B1996" s="1">
        <v>35892.195071231399</v>
      </c>
    </row>
    <row r="1997" spans="1:2" x14ac:dyDescent="0.2">
      <c r="A1997" s="5">
        <v>40.5441187143254</v>
      </c>
      <c r="B1997" s="1">
        <v>2983.1112837241699</v>
      </c>
    </row>
    <row r="1998" spans="1:2" x14ac:dyDescent="0.2">
      <c r="A1998" s="6">
        <v>0</v>
      </c>
      <c r="B1998" s="1">
        <v>2983.1112837241699</v>
      </c>
    </row>
    <row r="1999" spans="1:2" x14ac:dyDescent="0.2">
      <c r="A1999" s="7">
        <v>80.622902012034601</v>
      </c>
      <c r="B1999" s="1">
        <v>2983.1112837241699</v>
      </c>
    </row>
    <row r="2000" spans="1:2" x14ac:dyDescent="0.2">
      <c r="A2000" s="8">
        <v>0</v>
      </c>
      <c r="B2000" s="1">
        <v>2983.1112837241699</v>
      </c>
    </row>
    <row r="2001" spans="1:2" x14ac:dyDescent="0.2">
      <c r="A2001" s="9">
        <v>0</v>
      </c>
      <c r="B2001" s="1">
        <v>2983.1112837241699</v>
      </c>
    </row>
    <row r="2002" spans="1:2" x14ac:dyDescent="0.2">
      <c r="A2002" s="10">
        <v>0</v>
      </c>
      <c r="B2002" s="1">
        <v>2983.1112837241699</v>
      </c>
    </row>
    <row r="2003" spans="1:2" x14ac:dyDescent="0.2">
      <c r="A2003" s="5">
        <v>40.577828899168203</v>
      </c>
      <c r="B2003" s="1">
        <v>18392.2204655438</v>
      </c>
    </row>
    <row r="2004" spans="1:2" x14ac:dyDescent="0.2">
      <c r="A2004" s="6">
        <v>0</v>
      </c>
      <c r="B2004" s="1">
        <v>18392.2204655438</v>
      </c>
    </row>
    <row r="2005" spans="1:2" x14ac:dyDescent="0.2">
      <c r="A2005" s="7">
        <v>9.4194222497103492</v>
      </c>
      <c r="B2005" s="1">
        <v>18392.2204655438</v>
      </c>
    </row>
    <row r="2006" spans="1:2" x14ac:dyDescent="0.2">
      <c r="A2006" s="8">
        <v>8.9325828798922799</v>
      </c>
      <c r="B2006" s="1">
        <v>18392.2204655438</v>
      </c>
    </row>
    <row r="2007" spans="1:2" x14ac:dyDescent="0.2">
      <c r="A2007" s="9">
        <v>0</v>
      </c>
      <c r="B2007" s="1">
        <v>18392.2204655438</v>
      </c>
    </row>
    <row r="2008" spans="1:2" x14ac:dyDescent="0.2">
      <c r="A2008" s="10">
        <v>34.699106747239</v>
      </c>
      <c r="B2008" s="1">
        <v>18392.2204655438</v>
      </c>
    </row>
    <row r="2009" spans="1:2" x14ac:dyDescent="0.2">
      <c r="A2009" s="5">
        <v>40.784747526514799</v>
      </c>
      <c r="B2009" s="1">
        <v>3905.3602809470699</v>
      </c>
    </row>
    <row r="2010" spans="1:2" x14ac:dyDescent="0.2">
      <c r="A2010" s="6">
        <v>0</v>
      </c>
      <c r="B2010" s="1">
        <v>3905.3602809470699</v>
      </c>
    </row>
    <row r="2011" spans="1:2" x14ac:dyDescent="0.2">
      <c r="A2011" s="7">
        <v>38.6883484358492</v>
      </c>
      <c r="B2011" s="1">
        <v>3905.3602809470699</v>
      </c>
    </row>
    <row r="2012" spans="1:2" x14ac:dyDescent="0.2">
      <c r="A2012" s="8">
        <v>43.744217405904102</v>
      </c>
      <c r="B2012" s="1">
        <v>3905.3602809470699</v>
      </c>
    </row>
    <row r="2013" spans="1:2" x14ac:dyDescent="0.2">
      <c r="A2013" s="9">
        <v>0</v>
      </c>
      <c r="B2013" s="1">
        <v>3905.3602809470699</v>
      </c>
    </row>
    <row r="2014" spans="1:2" x14ac:dyDescent="0.2">
      <c r="A2014" s="10">
        <v>0</v>
      </c>
      <c r="B2014" s="1">
        <v>3905.3602809470699</v>
      </c>
    </row>
    <row r="2015" spans="1:2" x14ac:dyDescent="0.2">
      <c r="A2015" s="5">
        <v>41.636637938009997</v>
      </c>
      <c r="B2015" s="1">
        <v>2969.5710843391598</v>
      </c>
    </row>
    <row r="2016" spans="1:2" x14ac:dyDescent="0.2">
      <c r="A2016" s="6">
        <v>0</v>
      </c>
      <c r="B2016" s="1">
        <v>2969.5710843391598</v>
      </c>
    </row>
    <row r="2017" spans="1:2" x14ac:dyDescent="0.2">
      <c r="A2017" s="7">
        <v>0</v>
      </c>
      <c r="B2017" s="1">
        <v>2969.5710843391598</v>
      </c>
    </row>
    <row r="2018" spans="1:2" x14ac:dyDescent="0.2">
      <c r="A2018" s="8">
        <v>0</v>
      </c>
      <c r="B2018" s="1">
        <v>2969.5710843391598</v>
      </c>
    </row>
    <row r="2019" spans="1:2" x14ac:dyDescent="0.2">
      <c r="A2019" s="9">
        <v>0</v>
      </c>
      <c r="B2019" s="1">
        <v>2969.5710843391598</v>
      </c>
    </row>
    <row r="2020" spans="1:2" x14ac:dyDescent="0.2">
      <c r="A2020" s="10">
        <v>45.207129318318501</v>
      </c>
      <c r="B2020" s="1">
        <v>2969.5710843391598</v>
      </c>
    </row>
    <row r="2021" spans="1:2" x14ac:dyDescent="0.2">
      <c r="A2021" s="5">
        <v>41.821067092986503</v>
      </c>
      <c r="B2021" s="1">
        <v>64706.046291937797</v>
      </c>
    </row>
    <row r="2022" spans="1:2" x14ac:dyDescent="0.2">
      <c r="A2022" s="6">
        <v>0</v>
      </c>
      <c r="B2022" s="1">
        <v>64706.046291937797</v>
      </c>
    </row>
    <row r="2023" spans="1:2" x14ac:dyDescent="0.2">
      <c r="A2023" s="7">
        <v>0</v>
      </c>
      <c r="B2023" s="1">
        <v>64706.046291937797</v>
      </c>
    </row>
    <row r="2024" spans="1:2" x14ac:dyDescent="0.2">
      <c r="A2024" s="8">
        <v>0</v>
      </c>
      <c r="B2024" s="1">
        <v>64706.046291937797</v>
      </c>
    </row>
    <row r="2025" spans="1:2" x14ac:dyDescent="0.2">
      <c r="A2025" s="9">
        <v>2.3142245954184202</v>
      </c>
      <c r="B2025" s="1">
        <v>64706.046291937797</v>
      </c>
    </row>
    <row r="2026" spans="1:2" x14ac:dyDescent="0.2">
      <c r="A2026" s="10">
        <v>3.8625227018671602</v>
      </c>
      <c r="B2026" s="1">
        <v>64706.046291937797</v>
      </c>
    </row>
    <row r="2027" spans="1:2" x14ac:dyDescent="0.2">
      <c r="A2027" s="5">
        <v>42.024634530966999</v>
      </c>
      <c r="B2027" s="1">
        <v>10687.255537090799</v>
      </c>
    </row>
    <row r="2028" spans="1:2" x14ac:dyDescent="0.2">
      <c r="A2028" s="6">
        <v>0</v>
      </c>
      <c r="B2028" s="1">
        <v>10687.255537090799</v>
      </c>
    </row>
    <row r="2029" spans="1:2" x14ac:dyDescent="0.2">
      <c r="A2029" s="7">
        <v>17.728789113163099</v>
      </c>
      <c r="B2029" s="1">
        <v>10687.255537090799</v>
      </c>
    </row>
    <row r="2030" spans="1:2" x14ac:dyDescent="0.2">
      <c r="A2030" s="8">
        <v>19.456166011859398</v>
      </c>
      <c r="B2030" s="1">
        <v>10687.255537090799</v>
      </c>
    </row>
    <row r="2031" spans="1:2" x14ac:dyDescent="0.2">
      <c r="A2031" s="9">
        <v>0</v>
      </c>
      <c r="B2031" s="1">
        <v>10687.255537090799</v>
      </c>
    </row>
    <row r="2032" spans="1:2" x14ac:dyDescent="0.2">
      <c r="A2032" s="10">
        <v>14.2587029572534</v>
      </c>
      <c r="B2032" s="1">
        <v>10687.255537090799</v>
      </c>
    </row>
    <row r="2033" spans="1:2" x14ac:dyDescent="0.2">
      <c r="A2033" s="5">
        <v>42.2731633549148</v>
      </c>
      <c r="B2033" s="1">
        <v>1177.9788503422101</v>
      </c>
    </row>
    <row r="2034" spans="1:2" x14ac:dyDescent="0.2">
      <c r="A2034" s="6">
        <v>0</v>
      </c>
      <c r="B2034" s="1">
        <v>1177.9788503422101</v>
      </c>
    </row>
    <row r="2035" spans="1:2" x14ac:dyDescent="0.2">
      <c r="A2035" s="7">
        <v>0</v>
      </c>
      <c r="B2035" s="1">
        <v>1177.9788503422101</v>
      </c>
    </row>
    <row r="2036" spans="1:2" x14ac:dyDescent="0.2">
      <c r="A2036" s="8">
        <v>0</v>
      </c>
      <c r="B2036" s="1">
        <v>1177.9788503422101</v>
      </c>
    </row>
    <row r="2037" spans="1:2" x14ac:dyDescent="0.2">
      <c r="A2037" s="9">
        <v>0</v>
      </c>
      <c r="B2037" s="1">
        <v>1177.9788503422101</v>
      </c>
    </row>
    <row r="2038" spans="1:2" x14ac:dyDescent="0.2">
      <c r="A2038" s="10">
        <v>0</v>
      </c>
      <c r="B2038" s="1">
        <v>1177.9788503422101</v>
      </c>
    </row>
    <row r="2039" spans="1:2" x14ac:dyDescent="0.2">
      <c r="A2039" s="5">
        <v>42.298194984253598</v>
      </c>
      <c r="B2039" s="1">
        <v>5957.19752219166</v>
      </c>
    </row>
    <row r="2040" spans="1:2" x14ac:dyDescent="0.2">
      <c r="A2040" s="6">
        <v>0</v>
      </c>
      <c r="B2040" s="1">
        <v>5957.19752219166</v>
      </c>
    </row>
    <row r="2041" spans="1:2" x14ac:dyDescent="0.2">
      <c r="A2041" s="7">
        <v>29.840399467521198</v>
      </c>
      <c r="B2041" s="1">
        <v>5957.19752219166</v>
      </c>
    </row>
    <row r="2042" spans="1:2" x14ac:dyDescent="0.2">
      <c r="A2042" s="8">
        <v>0</v>
      </c>
      <c r="B2042" s="1">
        <v>5957.19752219166</v>
      </c>
    </row>
    <row r="2043" spans="1:2" x14ac:dyDescent="0.2">
      <c r="A2043" s="9">
        <v>0</v>
      </c>
      <c r="B2043" s="1">
        <v>5957.19752219166</v>
      </c>
    </row>
    <row r="2044" spans="1:2" x14ac:dyDescent="0.2">
      <c r="A2044" s="10">
        <v>0</v>
      </c>
      <c r="B2044" s="1">
        <v>5957.19752219166</v>
      </c>
    </row>
    <row r="2045" spans="1:2" x14ac:dyDescent="0.2">
      <c r="A2045" s="5">
        <v>42.438867004020103</v>
      </c>
      <c r="B2045" s="1">
        <v>4208.9132763409398</v>
      </c>
    </row>
    <row r="2046" spans="1:2" x14ac:dyDescent="0.2">
      <c r="A2046" s="6">
        <v>0</v>
      </c>
      <c r="B2046" s="1">
        <v>4208.9132763409398</v>
      </c>
    </row>
    <row r="2047" spans="1:2" x14ac:dyDescent="0.2">
      <c r="A2047" s="7">
        <v>0</v>
      </c>
      <c r="B2047" s="1">
        <v>4208.9132763409398</v>
      </c>
    </row>
    <row r="2048" spans="1:2" x14ac:dyDescent="0.2">
      <c r="A2048" s="8">
        <v>0</v>
      </c>
      <c r="B2048" s="1">
        <v>4208.9132763409398</v>
      </c>
    </row>
    <row r="2049" spans="1:2" x14ac:dyDescent="0.2">
      <c r="A2049" s="9">
        <v>0</v>
      </c>
      <c r="B2049" s="1">
        <v>4208.9132763409398</v>
      </c>
    </row>
    <row r="2050" spans="1:2" x14ac:dyDescent="0.2">
      <c r="A2050" s="10">
        <v>0</v>
      </c>
      <c r="B2050" s="1">
        <v>4208.9132763409398</v>
      </c>
    </row>
    <row r="2051" spans="1:2" x14ac:dyDescent="0.2">
      <c r="A2051" s="5">
        <v>42.456995525497703</v>
      </c>
      <c r="B2051" s="1">
        <v>2567.48383708047</v>
      </c>
    </row>
    <row r="2052" spans="1:2" x14ac:dyDescent="0.2">
      <c r="A2052" s="6">
        <v>0</v>
      </c>
      <c r="B2052" s="1">
        <v>2567.48383708047</v>
      </c>
    </row>
    <row r="2053" spans="1:2" x14ac:dyDescent="0.2">
      <c r="A2053" s="7">
        <v>0</v>
      </c>
      <c r="B2053" s="1">
        <v>2567.48383708047</v>
      </c>
    </row>
    <row r="2054" spans="1:2" x14ac:dyDescent="0.2">
      <c r="A2054" s="8">
        <v>0</v>
      </c>
      <c r="B2054" s="1">
        <v>2567.48383708047</v>
      </c>
    </row>
    <row r="2055" spans="1:2" x14ac:dyDescent="0.2">
      <c r="A2055" s="9">
        <v>0</v>
      </c>
      <c r="B2055" s="1">
        <v>2567.48383708047</v>
      </c>
    </row>
    <row r="2056" spans="1:2" x14ac:dyDescent="0.2">
      <c r="A2056" s="10">
        <v>0</v>
      </c>
      <c r="B2056" s="1">
        <v>2567.48383708047</v>
      </c>
    </row>
    <row r="2057" spans="1:2" x14ac:dyDescent="0.2">
      <c r="A2057" s="5">
        <v>42.484035225903</v>
      </c>
      <c r="B2057" s="1">
        <v>59171.909383952101</v>
      </c>
    </row>
    <row r="2058" spans="1:2" x14ac:dyDescent="0.2">
      <c r="A2058" s="6">
        <v>0</v>
      </c>
      <c r="B2058" s="1">
        <v>59171.909383952101</v>
      </c>
    </row>
    <row r="2059" spans="1:2" x14ac:dyDescent="0.2">
      <c r="A2059" s="7">
        <v>6.4269670312682798</v>
      </c>
      <c r="B2059" s="1">
        <v>59171.909383952101</v>
      </c>
    </row>
    <row r="2060" spans="1:2" x14ac:dyDescent="0.2">
      <c r="A2060" s="8">
        <v>5.7182234981439803</v>
      </c>
      <c r="B2060" s="1">
        <v>59171.909383952101</v>
      </c>
    </row>
    <row r="2061" spans="1:2" x14ac:dyDescent="0.2">
      <c r="A2061" s="9">
        <v>0</v>
      </c>
      <c r="B2061" s="1">
        <v>59171.909383952101</v>
      </c>
    </row>
    <row r="2062" spans="1:2" x14ac:dyDescent="0.2">
      <c r="A2062" s="10">
        <v>22.0047061330928</v>
      </c>
      <c r="B2062" s="1">
        <v>59171.909383952101</v>
      </c>
    </row>
    <row r="2063" spans="1:2" x14ac:dyDescent="0.2">
      <c r="A2063" s="5">
        <v>42.663640264324599</v>
      </c>
      <c r="B2063" s="1">
        <v>4227.9461736135599</v>
      </c>
    </row>
    <row r="2064" spans="1:2" x14ac:dyDescent="0.2">
      <c r="A2064" s="6">
        <v>0</v>
      </c>
      <c r="B2064" s="1">
        <v>4227.9461736135599</v>
      </c>
    </row>
    <row r="2065" spans="1:2" x14ac:dyDescent="0.2">
      <c r="A2065" s="7">
        <v>0</v>
      </c>
      <c r="B2065" s="1">
        <v>4227.9461736135599</v>
      </c>
    </row>
    <row r="2066" spans="1:2" x14ac:dyDescent="0.2">
      <c r="A2066" s="8">
        <v>0</v>
      </c>
      <c r="B2066" s="1">
        <v>4227.9461736135599</v>
      </c>
    </row>
    <row r="2067" spans="1:2" x14ac:dyDescent="0.2">
      <c r="A2067" s="9">
        <v>0</v>
      </c>
      <c r="B2067" s="1">
        <v>4227.9461736135599</v>
      </c>
    </row>
    <row r="2068" spans="1:2" x14ac:dyDescent="0.2">
      <c r="A2068" s="10">
        <v>0</v>
      </c>
      <c r="B2068" s="1">
        <v>4227.9461736135599</v>
      </c>
    </row>
    <row r="2069" spans="1:2" x14ac:dyDescent="0.2">
      <c r="A2069" s="5">
        <v>42.966084923100397</v>
      </c>
      <c r="B2069" s="1">
        <v>4067.9006997967899</v>
      </c>
    </row>
    <row r="2070" spans="1:2" x14ac:dyDescent="0.2">
      <c r="A2070" s="6">
        <v>0</v>
      </c>
      <c r="B2070" s="1">
        <v>4067.9006997967899</v>
      </c>
    </row>
    <row r="2071" spans="1:2" x14ac:dyDescent="0.2">
      <c r="A2071" s="7">
        <v>36.516340719905998</v>
      </c>
      <c r="B2071" s="1">
        <v>4067.9006997967899</v>
      </c>
    </row>
    <row r="2072" spans="1:2" x14ac:dyDescent="0.2">
      <c r="A2072" s="8">
        <v>0</v>
      </c>
      <c r="B2072" s="1">
        <v>4067.9006997967899</v>
      </c>
    </row>
    <row r="2073" spans="1:2" x14ac:dyDescent="0.2">
      <c r="A2073" s="9">
        <v>0</v>
      </c>
      <c r="B2073" s="1">
        <v>4067.9006997967899</v>
      </c>
    </row>
    <row r="2074" spans="1:2" x14ac:dyDescent="0.2">
      <c r="A2074" s="10">
        <v>0</v>
      </c>
      <c r="B2074" s="1">
        <v>4067.9006997967899</v>
      </c>
    </row>
    <row r="2075" spans="1:2" x14ac:dyDescent="0.2">
      <c r="A2075" s="5">
        <v>43.2767283259629</v>
      </c>
      <c r="B2075" s="1">
        <v>18628.1398466192</v>
      </c>
    </row>
    <row r="2076" spans="1:2" x14ac:dyDescent="0.2">
      <c r="A2076" s="6">
        <v>0</v>
      </c>
      <c r="B2076" s="1">
        <v>18628.1398466192</v>
      </c>
    </row>
    <row r="2077" spans="1:2" x14ac:dyDescent="0.2">
      <c r="A2077" s="7">
        <v>8.2622404462018295</v>
      </c>
      <c r="B2077" s="1">
        <v>18628.1398466192</v>
      </c>
    </row>
    <row r="2078" spans="1:2" x14ac:dyDescent="0.2">
      <c r="A2078" s="8">
        <v>0</v>
      </c>
      <c r="B2078" s="1">
        <v>18628.1398466192</v>
      </c>
    </row>
    <row r="2079" spans="1:2" x14ac:dyDescent="0.2">
      <c r="A2079" s="9">
        <v>0</v>
      </c>
      <c r="B2079" s="1">
        <v>18628.1398466192</v>
      </c>
    </row>
    <row r="2080" spans="1:2" x14ac:dyDescent="0.2">
      <c r="A2080" s="10">
        <v>11.230379666729</v>
      </c>
      <c r="B2080" s="1">
        <v>18628.1398466192</v>
      </c>
    </row>
    <row r="2081" spans="1:2" x14ac:dyDescent="0.2">
      <c r="A2081" s="5">
        <v>43.6529194576826</v>
      </c>
      <c r="B2081" s="1">
        <v>26164.983090236201</v>
      </c>
    </row>
    <row r="2082" spans="1:2" x14ac:dyDescent="0.2">
      <c r="A2082" s="6">
        <v>0</v>
      </c>
      <c r="B2082" s="1">
        <v>26164.983090236201</v>
      </c>
    </row>
    <row r="2083" spans="1:2" x14ac:dyDescent="0.2">
      <c r="A2083" s="7">
        <v>5.4791647589461103</v>
      </c>
      <c r="B2083" s="1">
        <v>26164.983090236201</v>
      </c>
    </row>
    <row r="2084" spans="1:2" x14ac:dyDescent="0.2">
      <c r="A2084" s="8">
        <v>0</v>
      </c>
      <c r="B2084" s="1">
        <v>26164.983090236201</v>
      </c>
    </row>
    <row r="2085" spans="1:2" x14ac:dyDescent="0.2">
      <c r="A2085" s="9">
        <v>0</v>
      </c>
      <c r="B2085" s="1">
        <v>26164.983090236201</v>
      </c>
    </row>
    <row r="2086" spans="1:2" x14ac:dyDescent="0.2">
      <c r="A2086" s="10">
        <v>23.173490188336501</v>
      </c>
      <c r="B2086" s="1">
        <v>26164.983090236201</v>
      </c>
    </row>
    <row r="2087" spans="1:2" x14ac:dyDescent="0.2">
      <c r="A2087" s="5">
        <v>43.767618119977598</v>
      </c>
      <c r="B2087" s="1">
        <v>7036.8434629843396</v>
      </c>
    </row>
    <row r="2088" spans="1:2" x14ac:dyDescent="0.2">
      <c r="A2088" s="6">
        <v>0</v>
      </c>
      <c r="B2088" s="1">
        <v>7036.8434629843396</v>
      </c>
    </row>
    <row r="2089" spans="1:2" x14ac:dyDescent="0.2">
      <c r="A2089" s="7">
        <v>0</v>
      </c>
      <c r="B2089" s="1">
        <v>7036.8434629843396</v>
      </c>
    </row>
    <row r="2090" spans="1:2" x14ac:dyDescent="0.2">
      <c r="A2090" s="8">
        <v>0</v>
      </c>
      <c r="B2090" s="1">
        <v>7036.8434629843396</v>
      </c>
    </row>
    <row r="2091" spans="1:2" x14ac:dyDescent="0.2">
      <c r="A2091" s="9">
        <v>0</v>
      </c>
      <c r="B2091" s="1">
        <v>7036.8434629843396</v>
      </c>
    </row>
    <row r="2092" spans="1:2" x14ac:dyDescent="0.2">
      <c r="A2092" s="10">
        <v>0</v>
      </c>
      <c r="B2092" s="1">
        <v>7036.8434629843396</v>
      </c>
    </row>
    <row r="2093" spans="1:2" x14ac:dyDescent="0.2">
      <c r="A2093" s="5">
        <v>43.898496050037501</v>
      </c>
      <c r="B2093" s="1">
        <v>10773.4506839285</v>
      </c>
    </row>
    <row r="2094" spans="1:2" x14ac:dyDescent="0.2">
      <c r="A2094" s="6">
        <v>0</v>
      </c>
      <c r="B2094" s="1">
        <v>10773.4506839285</v>
      </c>
    </row>
    <row r="2095" spans="1:2" x14ac:dyDescent="0.2">
      <c r="A2095" s="7">
        <v>11.6473077515487</v>
      </c>
      <c r="B2095" s="1">
        <v>10773.4506839285</v>
      </c>
    </row>
    <row r="2096" spans="1:2" x14ac:dyDescent="0.2">
      <c r="A2096" s="8">
        <v>0</v>
      </c>
      <c r="B2096" s="1">
        <v>10773.4506839285</v>
      </c>
    </row>
    <row r="2097" spans="1:2" x14ac:dyDescent="0.2">
      <c r="A2097" s="9">
        <v>0</v>
      </c>
      <c r="B2097" s="1">
        <v>10773.4506839285</v>
      </c>
    </row>
    <row r="2098" spans="1:2" x14ac:dyDescent="0.2">
      <c r="A2098" s="10">
        <v>29.057203226083899</v>
      </c>
      <c r="B2098" s="1">
        <v>10773.4506839285</v>
      </c>
    </row>
    <row r="2099" spans="1:2" x14ac:dyDescent="0.2">
      <c r="A2099" s="5">
        <v>44.076591639747598</v>
      </c>
      <c r="B2099" s="1">
        <v>1575.9794889646</v>
      </c>
    </row>
    <row r="2100" spans="1:2" x14ac:dyDescent="0.2">
      <c r="A2100" s="6">
        <v>0</v>
      </c>
      <c r="B2100" s="1">
        <v>1575.9794889646</v>
      </c>
    </row>
    <row r="2101" spans="1:2" x14ac:dyDescent="0.2">
      <c r="A2101" s="7">
        <v>0</v>
      </c>
      <c r="B2101" s="1">
        <v>1575.9794889646</v>
      </c>
    </row>
    <row r="2102" spans="1:2" x14ac:dyDescent="0.2">
      <c r="A2102" s="8">
        <v>0</v>
      </c>
      <c r="B2102" s="1">
        <v>1575.9794889646</v>
      </c>
    </row>
    <row r="2103" spans="1:2" x14ac:dyDescent="0.2">
      <c r="A2103" s="9">
        <v>0</v>
      </c>
      <c r="B2103" s="1">
        <v>1575.9794889646</v>
      </c>
    </row>
    <row r="2104" spans="1:2" x14ac:dyDescent="0.2">
      <c r="A2104" s="10">
        <v>0</v>
      </c>
      <c r="B2104" s="1">
        <v>1575.9794889646</v>
      </c>
    </row>
    <row r="2105" spans="1:2" x14ac:dyDescent="0.2">
      <c r="A2105" s="5">
        <v>44.469496358522598</v>
      </c>
      <c r="B2105" s="1">
        <v>1283.7154027141401</v>
      </c>
    </row>
    <row r="2106" spans="1:2" x14ac:dyDescent="0.2">
      <c r="A2106" s="6">
        <v>0</v>
      </c>
      <c r="B2106" s="1">
        <v>1283.7154027141401</v>
      </c>
    </row>
    <row r="2107" spans="1:2" x14ac:dyDescent="0.2">
      <c r="A2107" s="7">
        <v>0</v>
      </c>
      <c r="B2107" s="1">
        <v>1283.7154027141401</v>
      </c>
    </row>
    <row r="2108" spans="1:2" x14ac:dyDescent="0.2">
      <c r="A2108" s="8">
        <v>0</v>
      </c>
      <c r="B2108" s="1">
        <v>1283.7154027141401</v>
      </c>
    </row>
    <row r="2109" spans="1:2" x14ac:dyDescent="0.2">
      <c r="A2109" s="9">
        <v>0</v>
      </c>
      <c r="B2109" s="1">
        <v>1283.7154027141401</v>
      </c>
    </row>
    <row r="2110" spans="1:2" x14ac:dyDescent="0.2">
      <c r="A2110" s="10">
        <v>0</v>
      </c>
      <c r="B2110" s="1">
        <v>1283.7154027141401</v>
      </c>
    </row>
    <row r="2111" spans="1:2" x14ac:dyDescent="0.2">
      <c r="A2111" s="5">
        <v>45.000794316851703</v>
      </c>
      <c r="B2111" s="1">
        <v>1747.0500605147299</v>
      </c>
    </row>
    <row r="2112" spans="1:2" x14ac:dyDescent="0.2">
      <c r="A2112" s="6">
        <v>0</v>
      </c>
      <c r="B2112" s="1">
        <v>1747.0500605147299</v>
      </c>
    </row>
    <row r="2113" spans="1:2" x14ac:dyDescent="0.2">
      <c r="A2113" s="7">
        <v>0</v>
      </c>
      <c r="B2113" s="1">
        <v>1747.0500605147299</v>
      </c>
    </row>
    <row r="2114" spans="1:2" x14ac:dyDescent="0.2">
      <c r="A2114" s="8">
        <v>0</v>
      </c>
      <c r="B2114" s="1">
        <v>1747.0500605147299</v>
      </c>
    </row>
    <row r="2115" spans="1:2" x14ac:dyDescent="0.2">
      <c r="A2115" s="9">
        <v>0</v>
      </c>
      <c r="B2115" s="1">
        <v>1747.0500605147299</v>
      </c>
    </row>
    <row r="2116" spans="1:2" x14ac:dyDescent="0.2">
      <c r="A2116" s="10">
        <v>0</v>
      </c>
      <c r="B2116" s="1">
        <v>1747.0500605147299</v>
      </c>
    </row>
    <row r="2117" spans="1:2" x14ac:dyDescent="0.2">
      <c r="A2117" s="5">
        <v>45.019875952535401</v>
      </c>
      <c r="B2117" s="1">
        <v>83709.438593383398</v>
      </c>
    </row>
    <row r="2118" spans="1:2" x14ac:dyDescent="0.2">
      <c r="A2118" s="6">
        <v>0</v>
      </c>
      <c r="B2118" s="1">
        <v>83709.438593383398</v>
      </c>
    </row>
    <row r="2119" spans="1:2" x14ac:dyDescent="0.2">
      <c r="A2119" s="7">
        <v>4.8160402345318998</v>
      </c>
      <c r="B2119" s="1">
        <v>83709.438593383398</v>
      </c>
    </row>
    <row r="2120" spans="1:2" x14ac:dyDescent="0.2">
      <c r="A2120" s="8">
        <v>7.1188316283894801</v>
      </c>
      <c r="B2120" s="1">
        <v>83709.438593383398</v>
      </c>
    </row>
    <row r="2121" spans="1:2" x14ac:dyDescent="0.2">
      <c r="A2121" s="9">
        <v>0</v>
      </c>
      <c r="B2121" s="1">
        <v>83709.438593383398</v>
      </c>
    </row>
    <row r="2122" spans="1:2" x14ac:dyDescent="0.2">
      <c r="A2122" s="10">
        <v>13.8107258680035</v>
      </c>
      <c r="B2122" s="1">
        <v>83709.438593383398</v>
      </c>
    </row>
    <row r="2123" spans="1:2" x14ac:dyDescent="0.2">
      <c r="A2123" s="5">
        <v>45.340790619162803</v>
      </c>
      <c r="B2123" s="1">
        <v>8656.9377309478405</v>
      </c>
    </row>
    <row r="2124" spans="1:2" x14ac:dyDescent="0.2">
      <c r="A2124" s="6">
        <v>0</v>
      </c>
      <c r="B2124" s="1">
        <v>8656.9377309478405</v>
      </c>
    </row>
    <row r="2125" spans="1:2" x14ac:dyDescent="0.2">
      <c r="A2125" s="7">
        <v>14.4363414666285</v>
      </c>
      <c r="B2125" s="1">
        <v>8656.9377309478405</v>
      </c>
    </row>
    <row r="2126" spans="1:2" x14ac:dyDescent="0.2">
      <c r="A2126" s="8">
        <v>0</v>
      </c>
      <c r="B2126" s="1">
        <v>8656.9377309478405</v>
      </c>
    </row>
    <row r="2127" spans="1:2" x14ac:dyDescent="0.2">
      <c r="A2127" s="9">
        <v>0</v>
      </c>
      <c r="B2127" s="1">
        <v>8656.9377309478405</v>
      </c>
    </row>
    <row r="2128" spans="1:2" x14ac:dyDescent="0.2">
      <c r="A2128" s="10">
        <v>0</v>
      </c>
      <c r="B2128" s="1">
        <v>8656.9377309478405</v>
      </c>
    </row>
    <row r="2129" spans="1:2" x14ac:dyDescent="0.2">
      <c r="A2129" s="5">
        <v>45.655579820552603</v>
      </c>
      <c r="B2129" s="1">
        <v>36512.793914761802</v>
      </c>
    </row>
    <row r="2130" spans="1:2" x14ac:dyDescent="0.2">
      <c r="A2130" s="6">
        <v>0</v>
      </c>
      <c r="B2130" s="1">
        <v>36512.793914761802</v>
      </c>
    </row>
    <row r="2131" spans="1:2" x14ac:dyDescent="0.2">
      <c r="A2131" s="7">
        <v>5.5030078722548001</v>
      </c>
      <c r="B2131" s="1">
        <v>36512.793914761802</v>
      </c>
    </row>
    <row r="2132" spans="1:2" x14ac:dyDescent="0.2">
      <c r="A2132" s="8">
        <v>12.782517456170501</v>
      </c>
      <c r="B2132" s="1">
        <v>36512.793914761802</v>
      </c>
    </row>
    <row r="2133" spans="1:2" x14ac:dyDescent="0.2">
      <c r="A2133" s="9">
        <v>0</v>
      </c>
      <c r="B2133" s="1">
        <v>36512.793914761802</v>
      </c>
    </row>
    <row r="2134" spans="1:2" x14ac:dyDescent="0.2">
      <c r="A2134" s="10">
        <v>7.8806826547465603</v>
      </c>
      <c r="B2134" s="1">
        <v>36512.793914761802</v>
      </c>
    </row>
    <row r="2135" spans="1:2" x14ac:dyDescent="0.2">
      <c r="A2135" s="5">
        <v>45.668754634603602</v>
      </c>
      <c r="B2135" s="1">
        <v>4737.7527688158798</v>
      </c>
    </row>
    <row r="2136" spans="1:2" x14ac:dyDescent="0.2">
      <c r="A2136" s="6">
        <v>0</v>
      </c>
      <c r="B2136" s="1">
        <v>4737.7527688158798</v>
      </c>
    </row>
    <row r="2137" spans="1:2" x14ac:dyDescent="0.2">
      <c r="A2137" s="7">
        <v>0</v>
      </c>
      <c r="B2137" s="1">
        <v>4737.7527688158798</v>
      </c>
    </row>
    <row r="2138" spans="1:2" x14ac:dyDescent="0.2">
      <c r="A2138" s="8">
        <v>0</v>
      </c>
      <c r="B2138" s="1">
        <v>4737.7527688158798</v>
      </c>
    </row>
    <row r="2139" spans="1:2" x14ac:dyDescent="0.2">
      <c r="A2139" s="9">
        <v>0</v>
      </c>
      <c r="B2139" s="1">
        <v>4737.7527688158798</v>
      </c>
    </row>
    <row r="2140" spans="1:2" x14ac:dyDescent="0.2">
      <c r="A2140" s="10">
        <v>44.476917228802499</v>
      </c>
      <c r="B2140" s="1">
        <v>4737.7527688158798</v>
      </c>
    </row>
    <row r="2141" spans="1:2" x14ac:dyDescent="0.2">
      <c r="A2141" s="5">
        <v>46.067794135684402</v>
      </c>
      <c r="B2141" s="1">
        <v>15280.309518542301</v>
      </c>
    </row>
    <row r="2142" spans="1:2" x14ac:dyDescent="0.2">
      <c r="A2142" s="6">
        <v>0</v>
      </c>
      <c r="B2142" s="1">
        <v>15280.309518542301</v>
      </c>
    </row>
    <row r="2143" spans="1:2" x14ac:dyDescent="0.2">
      <c r="A2143" s="7">
        <v>0</v>
      </c>
      <c r="B2143" s="1">
        <v>15280.309518542301</v>
      </c>
    </row>
    <row r="2144" spans="1:2" x14ac:dyDescent="0.2">
      <c r="A2144" s="8">
        <v>8.74977245365843</v>
      </c>
      <c r="B2144" s="1">
        <v>15280.309518542301</v>
      </c>
    </row>
    <row r="2145" spans="1:2" x14ac:dyDescent="0.2">
      <c r="A2145" s="9">
        <v>0</v>
      </c>
      <c r="B2145" s="1">
        <v>15280.309518542301</v>
      </c>
    </row>
    <row r="2146" spans="1:2" x14ac:dyDescent="0.2">
      <c r="A2146" s="10">
        <v>9.2353580124231396</v>
      </c>
      <c r="B2146" s="1">
        <v>15280.309518542301</v>
      </c>
    </row>
    <row r="2147" spans="1:2" x14ac:dyDescent="0.2">
      <c r="A2147" s="5">
        <v>46.068970307447699</v>
      </c>
      <c r="B2147" s="1">
        <v>6822.7361806568097</v>
      </c>
    </row>
    <row r="2148" spans="1:2" x14ac:dyDescent="0.2">
      <c r="A2148" s="6">
        <v>0</v>
      </c>
      <c r="B2148" s="1">
        <v>6822.7361806568097</v>
      </c>
    </row>
    <row r="2149" spans="1:2" x14ac:dyDescent="0.2">
      <c r="A2149" s="7">
        <v>0</v>
      </c>
      <c r="B2149" s="1">
        <v>6822.7361806568097</v>
      </c>
    </row>
    <row r="2150" spans="1:2" x14ac:dyDescent="0.2">
      <c r="A2150" s="8">
        <v>0</v>
      </c>
      <c r="B2150" s="1">
        <v>6822.7361806568097</v>
      </c>
    </row>
    <row r="2151" spans="1:2" x14ac:dyDescent="0.2">
      <c r="A2151" s="9">
        <v>0</v>
      </c>
      <c r="B2151" s="1">
        <v>6822.7361806568097</v>
      </c>
    </row>
    <row r="2152" spans="1:2" x14ac:dyDescent="0.2">
      <c r="A2152" s="10">
        <v>34.8619924889272</v>
      </c>
      <c r="B2152" s="1">
        <v>6822.7361806568097</v>
      </c>
    </row>
    <row r="2153" spans="1:2" x14ac:dyDescent="0.2">
      <c r="A2153" s="5">
        <v>46.360608043881001</v>
      </c>
      <c r="B2153" s="1">
        <v>22095.525238231399</v>
      </c>
    </row>
    <row r="2154" spans="1:2" x14ac:dyDescent="0.2">
      <c r="A2154" s="6">
        <v>0</v>
      </c>
      <c r="B2154" s="1">
        <v>22095.525238231399</v>
      </c>
    </row>
    <row r="2155" spans="1:2" x14ac:dyDescent="0.2">
      <c r="A2155" s="7">
        <v>10.519495892488701</v>
      </c>
      <c r="B2155" s="1">
        <v>22095.525238231399</v>
      </c>
    </row>
    <row r="2156" spans="1:2" x14ac:dyDescent="0.2">
      <c r="A2156" s="8">
        <v>0</v>
      </c>
      <c r="B2156" s="1">
        <v>22095.525238231399</v>
      </c>
    </row>
    <row r="2157" spans="1:2" x14ac:dyDescent="0.2">
      <c r="A2157" s="9">
        <v>0</v>
      </c>
      <c r="B2157" s="1">
        <v>22095.525238231399</v>
      </c>
    </row>
    <row r="2158" spans="1:2" x14ac:dyDescent="0.2">
      <c r="A2158" s="10">
        <v>63.606963807026702</v>
      </c>
      <c r="B2158" s="1">
        <v>22095.525238231399</v>
      </c>
    </row>
    <row r="2159" spans="1:2" x14ac:dyDescent="0.2">
      <c r="A2159" s="5">
        <v>46.411353734827898</v>
      </c>
      <c r="B2159" s="1">
        <v>4782.5047079803999</v>
      </c>
    </row>
    <row r="2160" spans="1:2" x14ac:dyDescent="0.2">
      <c r="A2160" s="6">
        <v>0</v>
      </c>
      <c r="B2160" s="1">
        <v>4782.5047079803999</v>
      </c>
    </row>
    <row r="2161" spans="1:2" x14ac:dyDescent="0.2">
      <c r="A2161" s="7">
        <v>0</v>
      </c>
      <c r="B2161" s="1">
        <v>4782.5047079803999</v>
      </c>
    </row>
    <row r="2162" spans="1:2" x14ac:dyDescent="0.2">
      <c r="A2162" s="8">
        <v>0</v>
      </c>
      <c r="B2162" s="1">
        <v>4782.5047079803999</v>
      </c>
    </row>
    <row r="2163" spans="1:2" x14ac:dyDescent="0.2">
      <c r="A2163" s="9">
        <v>0</v>
      </c>
      <c r="B2163" s="1">
        <v>4782.5047079803999</v>
      </c>
    </row>
    <row r="2164" spans="1:2" x14ac:dyDescent="0.2">
      <c r="A2164" s="10">
        <v>86.220233162514205</v>
      </c>
      <c r="B2164" s="1">
        <v>4782.5047079803999</v>
      </c>
    </row>
    <row r="2165" spans="1:2" x14ac:dyDescent="0.2">
      <c r="A2165" s="5">
        <v>46.521211354877003</v>
      </c>
      <c r="B2165" s="1">
        <v>7768.7177403264604</v>
      </c>
    </row>
    <row r="2166" spans="1:2" x14ac:dyDescent="0.2">
      <c r="A2166" s="6">
        <v>0</v>
      </c>
      <c r="B2166" s="1">
        <v>7768.7177403264604</v>
      </c>
    </row>
    <row r="2167" spans="1:2" x14ac:dyDescent="0.2">
      <c r="A2167" s="7">
        <v>40.159403984718999</v>
      </c>
      <c r="B2167" s="1">
        <v>7768.7177403264604</v>
      </c>
    </row>
    <row r="2168" spans="1:2" x14ac:dyDescent="0.2">
      <c r="A2168" s="8">
        <v>0</v>
      </c>
      <c r="B2168" s="1">
        <v>7768.7177403264604</v>
      </c>
    </row>
    <row r="2169" spans="1:2" x14ac:dyDescent="0.2">
      <c r="A2169" s="9">
        <v>0</v>
      </c>
      <c r="B2169" s="1">
        <v>7768.7177403264604</v>
      </c>
    </row>
    <row r="2170" spans="1:2" x14ac:dyDescent="0.2">
      <c r="A2170" s="10">
        <v>20.764431825711299</v>
      </c>
      <c r="B2170" s="1">
        <v>7768.7177403264604</v>
      </c>
    </row>
    <row r="2171" spans="1:2" x14ac:dyDescent="0.2">
      <c r="A2171" s="5">
        <v>47.121908213584597</v>
      </c>
      <c r="B2171" s="1">
        <v>19515.5800711335</v>
      </c>
    </row>
    <row r="2172" spans="1:2" x14ac:dyDescent="0.2">
      <c r="A2172" s="6">
        <v>0</v>
      </c>
      <c r="B2172" s="1">
        <v>19515.5800711335</v>
      </c>
    </row>
    <row r="2173" spans="1:2" x14ac:dyDescent="0.2">
      <c r="A2173" s="7">
        <v>6.5621072732696497</v>
      </c>
      <c r="B2173" s="1">
        <v>19515.5800711335</v>
      </c>
    </row>
    <row r="2174" spans="1:2" x14ac:dyDescent="0.2">
      <c r="A2174" s="8">
        <v>0</v>
      </c>
      <c r="B2174" s="1">
        <v>19515.5800711335</v>
      </c>
    </row>
    <row r="2175" spans="1:2" x14ac:dyDescent="0.2">
      <c r="A2175" s="9">
        <v>0</v>
      </c>
      <c r="B2175" s="1">
        <v>19515.5800711335</v>
      </c>
    </row>
    <row r="2176" spans="1:2" x14ac:dyDescent="0.2">
      <c r="A2176" s="10">
        <v>14.1235633111162</v>
      </c>
      <c r="B2176" s="1">
        <v>19515.5800711335</v>
      </c>
    </row>
    <row r="2177" spans="1:2" x14ac:dyDescent="0.2">
      <c r="A2177" s="5">
        <v>47.169629222195397</v>
      </c>
      <c r="B2177" s="1">
        <v>6068.4325035205602</v>
      </c>
    </row>
    <row r="2178" spans="1:2" x14ac:dyDescent="0.2">
      <c r="A2178" s="6">
        <v>0</v>
      </c>
      <c r="B2178" s="1">
        <v>6068.4325035205602</v>
      </c>
    </row>
    <row r="2179" spans="1:2" x14ac:dyDescent="0.2">
      <c r="A2179" s="7">
        <v>34.383598169937599</v>
      </c>
      <c r="B2179" s="1">
        <v>6068.4325035205602</v>
      </c>
    </row>
    <row r="2180" spans="1:2" x14ac:dyDescent="0.2">
      <c r="A2180" s="8">
        <v>0</v>
      </c>
      <c r="B2180" s="1">
        <v>6068.4325035205602</v>
      </c>
    </row>
    <row r="2181" spans="1:2" x14ac:dyDescent="0.2">
      <c r="A2181" s="9">
        <v>0</v>
      </c>
      <c r="B2181" s="1">
        <v>6068.4325035205602</v>
      </c>
    </row>
    <row r="2182" spans="1:2" x14ac:dyDescent="0.2">
      <c r="A2182" s="10">
        <v>33.271557979883397</v>
      </c>
      <c r="B2182" s="1">
        <v>6068.4325035205602</v>
      </c>
    </row>
    <row r="2183" spans="1:2" x14ac:dyDescent="0.2">
      <c r="A2183" s="5">
        <v>47.226627824546398</v>
      </c>
      <c r="B2183" s="1">
        <v>47672.9777692442</v>
      </c>
    </row>
    <row r="2184" spans="1:2" x14ac:dyDescent="0.2">
      <c r="A2184" s="6">
        <v>0</v>
      </c>
      <c r="B2184" s="1">
        <v>47672.9777692442</v>
      </c>
    </row>
    <row r="2185" spans="1:2" x14ac:dyDescent="0.2">
      <c r="A2185" s="7">
        <v>18.616697851390601</v>
      </c>
      <c r="B2185" s="1">
        <v>47672.9777692442</v>
      </c>
    </row>
    <row r="2186" spans="1:2" x14ac:dyDescent="0.2">
      <c r="A2186" s="8">
        <v>7.3629048019820296</v>
      </c>
      <c r="B2186" s="1">
        <v>47672.9777692442</v>
      </c>
    </row>
    <row r="2187" spans="1:2" x14ac:dyDescent="0.2">
      <c r="A2187" s="9">
        <v>0</v>
      </c>
      <c r="B2187" s="1">
        <v>47672.9777692442</v>
      </c>
    </row>
    <row r="2188" spans="1:2" x14ac:dyDescent="0.2">
      <c r="A2188" s="10">
        <v>32.687048948041401</v>
      </c>
      <c r="B2188" s="1">
        <v>47672.9777692442</v>
      </c>
    </row>
    <row r="2189" spans="1:2" x14ac:dyDescent="0.2">
      <c r="A2189" s="5">
        <v>47.339799779768398</v>
      </c>
      <c r="B2189" s="1">
        <v>29077.216603218501</v>
      </c>
    </row>
    <row r="2190" spans="1:2" x14ac:dyDescent="0.2">
      <c r="A2190" s="6">
        <v>0</v>
      </c>
      <c r="B2190" s="1">
        <v>29077.216603218501</v>
      </c>
    </row>
    <row r="2191" spans="1:2" x14ac:dyDescent="0.2">
      <c r="A2191" s="7">
        <v>14.937050688652301</v>
      </c>
      <c r="B2191" s="1">
        <v>29077.216603218501</v>
      </c>
    </row>
    <row r="2192" spans="1:2" x14ac:dyDescent="0.2">
      <c r="A2192" s="8">
        <v>0</v>
      </c>
      <c r="B2192" s="1">
        <v>29077.216603218501</v>
      </c>
    </row>
    <row r="2193" spans="1:2" x14ac:dyDescent="0.2">
      <c r="A2193" s="9">
        <v>0</v>
      </c>
      <c r="B2193" s="1">
        <v>29077.216603218501</v>
      </c>
    </row>
    <row r="2194" spans="1:2" x14ac:dyDescent="0.2">
      <c r="A2194" s="10">
        <v>35.909064352989702</v>
      </c>
      <c r="B2194" s="1">
        <v>29077.216603218501</v>
      </c>
    </row>
    <row r="2195" spans="1:2" x14ac:dyDescent="0.2">
      <c r="A2195" s="5">
        <v>47.464729526261799</v>
      </c>
      <c r="B2195" s="1">
        <v>44658.5183756689</v>
      </c>
    </row>
    <row r="2196" spans="1:2" x14ac:dyDescent="0.2">
      <c r="A2196" s="6">
        <v>0</v>
      </c>
      <c r="B2196" s="1">
        <v>44658.5183756689</v>
      </c>
    </row>
    <row r="2197" spans="1:2" x14ac:dyDescent="0.2">
      <c r="A2197" s="7">
        <v>25.738101324551401</v>
      </c>
      <c r="B2197" s="1">
        <v>44658.5183756689</v>
      </c>
    </row>
    <row r="2198" spans="1:2" x14ac:dyDescent="0.2">
      <c r="A2198" s="8">
        <v>0</v>
      </c>
      <c r="B2198" s="1">
        <v>44658.5183756689</v>
      </c>
    </row>
    <row r="2199" spans="1:2" x14ac:dyDescent="0.2">
      <c r="A2199" s="9">
        <v>0</v>
      </c>
      <c r="B2199" s="1">
        <v>44658.5183756689</v>
      </c>
    </row>
    <row r="2200" spans="1:2" x14ac:dyDescent="0.2">
      <c r="A2200" s="10">
        <v>27.284537862947001</v>
      </c>
      <c r="B2200" s="1">
        <v>44658.5183756689</v>
      </c>
    </row>
    <row r="2201" spans="1:2" x14ac:dyDescent="0.2">
      <c r="A2201" s="5">
        <v>47.949744486935302</v>
      </c>
      <c r="B2201" s="1">
        <v>835.87619337298099</v>
      </c>
    </row>
    <row r="2202" spans="1:2" x14ac:dyDescent="0.2">
      <c r="A2202" s="6">
        <v>0</v>
      </c>
      <c r="B2202" s="1">
        <v>835.87619337298099</v>
      </c>
    </row>
    <row r="2203" spans="1:2" x14ac:dyDescent="0.2">
      <c r="A2203" s="7">
        <v>0</v>
      </c>
      <c r="B2203" s="1">
        <v>835.87619337298099</v>
      </c>
    </row>
    <row r="2204" spans="1:2" x14ac:dyDescent="0.2">
      <c r="A2204" s="8">
        <v>0</v>
      </c>
      <c r="B2204" s="1">
        <v>835.87619337298099</v>
      </c>
    </row>
    <row r="2205" spans="1:2" x14ac:dyDescent="0.2">
      <c r="A2205" s="9">
        <v>0</v>
      </c>
      <c r="B2205" s="1">
        <v>835.87619337298099</v>
      </c>
    </row>
    <row r="2206" spans="1:2" x14ac:dyDescent="0.2">
      <c r="A2206" s="10">
        <v>0</v>
      </c>
      <c r="B2206" s="1">
        <v>835.87619337298099</v>
      </c>
    </row>
    <row r="2207" spans="1:2" x14ac:dyDescent="0.2">
      <c r="A2207" s="5">
        <v>48.489240741190201</v>
      </c>
      <c r="B2207" s="1">
        <v>10236.9188861736</v>
      </c>
    </row>
    <row r="2208" spans="1:2" x14ac:dyDescent="0.2">
      <c r="A2208" s="6">
        <v>0</v>
      </c>
      <c r="B2208" s="1">
        <v>10236.9188861736</v>
      </c>
    </row>
    <row r="2209" spans="1:2" x14ac:dyDescent="0.2">
      <c r="A2209" s="7">
        <v>0</v>
      </c>
      <c r="B2209" s="1">
        <v>10236.9188861736</v>
      </c>
    </row>
    <row r="2210" spans="1:2" x14ac:dyDescent="0.2">
      <c r="A2210" s="8">
        <v>0</v>
      </c>
      <c r="B2210" s="1">
        <v>10236.9188861736</v>
      </c>
    </row>
    <row r="2211" spans="1:2" x14ac:dyDescent="0.2">
      <c r="A2211" s="9">
        <v>0</v>
      </c>
      <c r="B2211" s="1">
        <v>10236.9188861736</v>
      </c>
    </row>
    <row r="2212" spans="1:2" x14ac:dyDescent="0.2">
      <c r="A2212" s="10">
        <v>25.960613404124999</v>
      </c>
      <c r="B2212" s="1">
        <v>10236.9188861736</v>
      </c>
    </row>
    <row r="2213" spans="1:2" x14ac:dyDescent="0.2">
      <c r="A2213" s="5">
        <v>48.619343568377197</v>
      </c>
      <c r="B2213" s="1">
        <v>46071.975455430897</v>
      </c>
    </row>
    <row r="2214" spans="1:2" x14ac:dyDescent="0.2">
      <c r="A2214" s="6">
        <v>0</v>
      </c>
      <c r="B2214" s="1">
        <v>46071.975455430897</v>
      </c>
    </row>
    <row r="2215" spans="1:2" x14ac:dyDescent="0.2">
      <c r="A2215" s="7">
        <v>13.420918593009601</v>
      </c>
      <c r="B2215" s="1">
        <v>46071.975455430897</v>
      </c>
    </row>
    <row r="2216" spans="1:2" x14ac:dyDescent="0.2">
      <c r="A2216" s="8">
        <v>0</v>
      </c>
      <c r="B2216" s="1">
        <v>46071.975455430897</v>
      </c>
    </row>
    <row r="2217" spans="1:2" x14ac:dyDescent="0.2">
      <c r="A2217" s="9">
        <v>0</v>
      </c>
      <c r="B2217" s="1">
        <v>46071.975455430897</v>
      </c>
    </row>
    <row r="2218" spans="1:2" x14ac:dyDescent="0.2">
      <c r="A2218" s="10">
        <v>22.033373964953999</v>
      </c>
      <c r="B2218" s="1">
        <v>46071.975455430897</v>
      </c>
    </row>
    <row r="2219" spans="1:2" x14ac:dyDescent="0.2">
      <c r="A2219" s="5">
        <v>48.629697802976402</v>
      </c>
      <c r="B2219" s="1">
        <v>824.08205833413001</v>
      </c>
    </row>
    <row r="2220" spans="1:2" x14ac:dyDescent="0.2">
      <c r="A2220" s="6">
        <v>0</v>
      </c>
      <c r="B2220" s="1">
        <v>824.08205833413001</v>
      </c>
    </row>
    <row r="2221" spans="1:2" x14ac:dyDescent="0.2">
      <c r="A2221" s="7">
        <v>0</v>
      </c>
      <c r="B2221" s="1">
        <v>824.08205833413001</v>
      </c>
    </row>
    <row r="2222" spans="1:2" x14ac:dyDescent="0.2">
      <c r="A2222" s="8">
        <v>0</v>
      </c>
      <c r="B2222" s="1">
        <v>824.08205833413001</v>
      </c>
    </row>
    <row r="2223" spans="1:2" x14ac:dyDescent="0.2">
      <c r="A2223" s="9">
        <v>0</v>
      </c>
      <c r="B2223" s="1">
        <v>824.08205833413001</v>
      </c>
    </row>
    <row r="2224" spans="1:2" x14ac:dyDescent="0.2">
      <c r="A2224" s="10">
        <v>0</v>
      </c>
      <c r="B2224" s="1">
        <v>824.08205833413001</v>
      </c>
    </row>
    <row r="2225" spans="1:2" x14ac:dyDescent="0.2">
      <c r="A2225" s="5">
        <v>48.982242274723298</v>
      </c>
      <c r="B2225" s="1">
        <v>3841.6560689506</v>
      </c>
    </row>
    <row r="2226" spans="1:2" x14ac:dyDescent="0.2">
      <c r="A2226" s="6">
        <v>0</v>
      </c>
      <c r="B2226" s="1">
        <v>3841.6560689506</v>
      </c>
    </row>
    <row r="2227" spans="1:2" x14ac:dyDescent="0.2">
      <c r="A2227" s="7">
        <v>0</v>
      </c>
      <c r="B2227" s="1">
        <v>3841.6560689506</v>
      </c>
    </row>
    <row r="2228" spans="1:2" x14ac:dyDescent="0.2">
      <c r="A2228" s="8">
        <v>0</v>
      </c>
      <c r="B2228" s="1">
        <v>3841.6560689506</v>
      </c>
    </row>
    <row r="2229" spans="1:2" x14ac:dyDescent="0.2">
      <c r="A2229" s="9">
        <v>0</v>
      </c>
      <c r="B2229" s="1">
        <v>3841.6560689506</v>
      </c>
    </row>
    <row r="2230" spans="1:2" x14ac:dyDescent="0.2">
      <c r="A2230" s="10">
        <v>0</v>
      </c>
      <c r="B2230" s="1">
        <v>3841.6560689506</v>
      </c>
    </row>
    <row r="2231" spans="1:2" x14ac:dyDescent="0.2">
      <c r="A2231" s="5">
        <v>49.027519337463303</v>
      </c>
      <c r="B2231" s="1">
        <v>28268.912861230001</v>
      </c>
    </row>
    <row r="2232" spans="1:2" x14ac:dyDescent="0.2">
      <c r="A2232" s="6">
        <v>0</v>
      </c>
      <c r="B2232" s="1">
        <v>28268.912861230001</v>
      </c>
    </row>
    <row r="2233" spans="1:2" x14ac:dyDescent="0.2">
      <c r="A2233" s="7">
        <v>18.5024703693635</v>
      </c>
      <c r="B2233" s="1">
        <v>28268.912861230001</v>
      </c>
    </row>
    <row r="2234" spans="1:2" x14ac:dyDescent="0.2">
      <c r="A2234" s="8">
        <v>0</v>
      </c>
      <c r="B2234" s="1">
        <v>28268.912861230001</v>
      </c>
    </row>
    <row r="2235" spans="1:2" x14ac:dyDescent="0.2">
      <c r="A2235" s="9">
        <v>0</v>
      </c>
      <c r="B2235" s="1">
        <v>28268.912861230001</v>
      </c>
    </row>
    <row r="2236" spans="1:2" x14ac:dyDescent="0.2">
      <c r="A2236" s="10">
        <v>29.973836872393399</v>
      </c>
      <c r="B2236" s="1">
        <v>28268.912861230001</v>
      </c>
    </row>
    <row r="2237" spans="1:2" x14ac:dyDescent="0.2">
      <c r="A2237" s="5">
        <v>49.108960379433299</v>
      </c>
      <c r="B2237" s="1">
        <v>6125.9233331581299</v>
      </c>
    </row>
    <row r="2238" spans="1:2" x14ac:dyDescent="0.2">
      <c r="A2238" s="6">
        <v>0</v>
      </c>
      <c r="B2238" s="1">
        <v>6125.9233331581299</v>
      </c>
    </row>
    <row r="2239" spans="1:2" x14ac:dyDescent="0.2">
      <c r="A2239" s="7">
        <v>0</v>
      </c>
      <c r="B2239" s="1">
        <v>6125.9233331581299</v>
      </c>
    </row>
    <row r="2240" spans="1:2" x14ac:dyDescent="0.2">
      <c r="A2240" s="8">
        <v>25.2206383439561</v>
      </c>
      <c r="B2240" s="1">
        <v>6125.9233331581299</v>
      </c>
    </row>
    <row r="2241" spans="1:2" x14ac:dyDescent="0.2">
      <c r="A2241" s="9">
        <v>0</v>
      </c>
      <c r="B2241" s="1">
        <v>6125.9233331581299</v>
      </c>
    </row>
    <row r="2242" spans="1:2" x14ac:dyDescent="0.2">
      <c r="A2242" s="10">
        <v>48.360307480292903</v>
      </c>
      <c r="B2242" s="1">
        <v>6125.9233331581299</v>
      </c>
    </row>
    <row r="2243" spans="1:2" x14ac:dyDescent="0.2">
      <c r="A2243" s="5">
        <v>49.220356005783103</v>
      </c>
      <c r="B2243" s="1">
        <v>2356.4334434186599</v>
      </c>
    </row>
    <row r="2244" spans="1:2" x14ac:dyDescent="0.2">
      <c r="A2244" s="6">
        <v>0</v>
      </c>
      <c r="B2244" s="1">
        <v>2356.4334434186599</v>
      </c>
    </row>
    <row r="2245" spans="1:2" x14ac:dyDescent="0.2">
      <c r="A2245" s="7">
        <v>0</v>
      </c>
      <c r="B2245" s="1">
        <v>2356.4334434186599</v>
      </c>
    </row>
    <row r="2246" spans="1:2" x14ac:dyDescent="0.2">
      <c r="A2246" s="8">
        <v>0</v>
      </c>
      <c r="B2246" s="1">
        <v>2356.4334434186599</v>
      </c>
    </row>
    <row r="2247" spans="1:2" x14ac:dyDescent="0.2">
      <c r="A2247" s="9">
        <v>0</v>
      </c>
      <c r="B2247" s="1">
        <v>2356.4334434186599</v>
      </c>
    </row>
    <row r="2248" spans="1:2" x14ac:dyDescent="0.2">
      <c r="A2248" s="10">
        <v>86.525303606360694</v>
      </c>
      <c r="B2248" s="1">
        <v>2356.4334434186599</v>
      </c>
    </row>
    <row r="2249" spans="1:2" x14ac:dyDescent="0.2">
      <c r="A2249" s="5">
        <v>49.344419078626103</v>
      </c>
      <c r="B2249" s="1">
        <v>6410.8635531139898</v>
      </c>
    </row>
    <row r="2250" spans="1:2" x14ac:dyDescent="0.2">
      <c r="A2250" s="6">
        <v>0</v>
      </c>
      <c r="B2250" s="1">
        <v>6410.8635531139898</v>
      </c>
    </row>
    <row r="2251" spans="1:2" x14ac:dyDescent="0.2">
      <c r="A2251" s="7">
        <v>0</v>
      </c>
      <c r="B2251" s="1">
        <v>6410.8635531139898</v>
      </c>
    </row>
    <row r="2252" spans="1:2" x14ac:dyDescent="0.2">
      <c r="A2252" s="8">
        <v>0</v>
      </c>
      <c r="B2252" s="1">
        <v>6410.8635531139898</v>
      </c>
    </row>
    <row r="2253" spans="1:2" x14ac:dyDescent="0.2">
      <c r="A2253" s="9">
        <v>0</v>
      </c>
      <c r="B2253" s="1">
        <v>6410.8635531139898</v>
      </c>
    </row>
    <row r="2254" spans="1:2" x14ac:dyDescent="0.2">
      <c r="A2254" s="10">
        <v>69.144680896177107</v>
      </c>
      <c r="B2254" s="1">
        <v>6410.8635531139898</v>
      </c>
    </row>
    <row r="2255" spans="1:2" x14ac:dyDescent="0.2">
      <c r="A2255" s="5">
        <v>49.404565079115002</v>
      </c>
      <c r="B2255" s="1">
        <v>74867.932236349094</v>
      </c>
    </row>
    <row r="2256" spans="1:2" x14ac:dyDescent="0.2">
      <c r="A2256" s="6">
        <v>0</v>
      </c>
      <c r="B2256" s="1">
        <v>74867.932236349094</v>
      </c>
    </row>
    <row r="2257" spans="1:2" x14ac:dyDescent="0.2">
      <c r="A2257" s="7">
        <v>4.6363578734781399</v>
      </c>
      <c r="B2257" s="1">
        <v>74867.932236349094</v>
      </c>
    </row>
    <row r="2258" spans="1:2" x14ac:dyDescent="0.2">
      <c r="A2258" s="8">
        <v>4.4360165254691299</v>
      </c>
      <c r="B2258" s="1">
        <v>74867.932236349094</v>
      </c>
    </row>
    <row r="2259" spans="1:2" x14ac:dyDescent="0.2">
      <c r="A2259" s="9">
        <v>0</v>
      </c>
      <c r="B2259" s="1">
        <v>74867.932236349094</v>
      </c>
    </row>
    <row r="2260" spans="1:2" x14ac:dyDescent="0.2">
      <c r="A2260" s="10">
        <v>36.2901613863691</v>
      </c>
      <c r="B2260" s="1">
        <v>74867.932236349094</v>
      </c>
    </row>
    <row r="2261" spans="1:2" x14ac:dyDescent="0.2">
      <c r="A2261" s="5">
        <v>49.447123788814203</v>
      </c>
      <c r="B2261" s="1">
        <v>15926.4491830764</v>
      </c>
    </row>
    <row r="2262" spans="1:2" x14ac:dyDescent="0.2">
      <c r="A2262" s="6">
        <v>0</v>
      </c>
      <c r="B2262" s="1">
        <v>15926.4491830764</v>
      </c>
    </row>
    <row r="2263" spans="1:2" x14ac:dyDescent="0.2">
      <c r="A2263" s="7">
        <v>0</v>
      </c>
      <c r="B2263" s="1">
        <v>15926.4491830764</v>
      </c>
    </row>
    <row r="2264" spans="1:2" x14ac:dyDescent="0.2">
      <c r="A2264" s="8">
        <v>0</v>
      </c>
      <c r="B2264" s="1">
        <v>15926.4491830764</v>
      </c>
    </row>
    <row r="2265" spans="1:2" x14ac:dyDescent="0.2">
      <c r="A2265" s="9">
        <v>0</v>
      </c>
      <c r="B2265" s="1">
        <v>15926.4491830764</v>
      </c>
    </row>
    <row r="2266" spans="1:2" x14ac:dyDescent="0.2">
      <c r="A2266" s="10">
        <v>26.4905294257421</v>
      </c>
      <c r="B2266" s="1">
        <v>15926.4491830764</v>
      </c>
    </row>
    <row r="2267" spans="1:2" x14ac:dyDescent="0.2">
      <c r="A2267" s="5">
        <v>49.845633015569298</v>
      </c>
      <c r="B2267" s="1">
        <v>2220.50012785851</v>
      </c>
    </row>
    <row r="2268" spans="1:2" x14ac:dyDescent="0.2">
      <c r="A2268" s="6">
        <v>0</v>
      </c>
      <c r="B2268" s="1">
        <v>2220.50012785851</v>
      </c>
    </row>
    <row r="2269" spans="1:2" x14ac:dyDescent="0.2">
      <c r="A2269" s="7">
        <v>76.644689128784293</v>
      </c>
      <c r="B2269" s="1">
        <v>2220.50012785851</v>
      </c>
    </row>
    <row r="2270" spans="1:2" x14ac:dyDescent="0.2">
      <c r="A2270" s="8">
        <v>0</v>
      </c>
      <c r="B2270" s="1">
        <v>2220.50012785851</v>
      </c>
    </row>
    <row r="2271" spans="1:2" x14ac:dyDescent="0.2">
      <c r="A2271" s="9">
        <v>0</v>
      </c>
      <c r="B2271" s="1">
        <v>2220.50012785851</v>
      </c>
    </row>
    <row r="2272" spans="1:2" x14ac:dyDescent="0.2">
      <c r="A2272" s="10">
        <v>0</v>
      </c>
      <c r="B2272" s="1">
        <v>2220.50012785851</v>
      </c>
    </row>
    <row r="2273" spans="1:2" x14ac:dyDescent="0.2">
      <c r="A2273" s="5">
        <v>51.078023324310301</v>
      </c>
      <c r="B2273" s="1">
        <v>36721.611830975402</v>
      </c>
    </row>
    <row r="2274" spans="1:2" x14ac:dyDescent="0.2">
      <c r="A2274" s="6">
        <v>0</v>
      </c>
      <c r="B2274" s="1">
        <v>36721.611830975402</v>
      </c>
    </row>
    <row r="2275" spans="1:2" x14ac:dyDescent="0.2">
      <c r="A2275" s="7">
        <v>22.140356079960402</v>
      </c>
      <c r="B2275" s="1">
        <v>36721.611830975402</v>
      </c>
    </row>
    <row r="2276" spans="1:2" x14ac:dyDescent="0.2">
      <c r="A2276" s="8">
        <v>11.736583456583199</v>
      </c>
      <c r="B2276" s="1">
        <v>36721.611830975402</v>
      </c>
    </row>
    <row r="2277" spans="1:2" x14ac:dyDescent="0.2">
      <c r="A2277" s="9">
        <v>0</v>
      </c>
      <c r="B2277" s="1">
        <v>36721.611830975402</v>
      </c>
    </row>
    <row r="2278" spans="1:2" x14ac:dyDescent="0.2">
      <c r="A2278" s="10">
        <v>30.8559607042883</v>
      </c>
      <c r="B2278" s="1">
        <v>36721.611830975402</v>
      </c>
    </row>
    <row r="2279" spans="1:2" x14ac:dyDescent="0.2">
      <c r="A2279" s="5">
        <v>51.1376535778709</v>
      </c>
      <c r="B2279" s="1">
        <v>2248.9351314843502</v>
      </c>
    </row>
    <row r="2280" spans="1:2" x14ac:dyDescent="0.2">
      <c r="A2280" s="6">
        <v>0</v>
      </c>
      <c r="B2280" s="1">
        <v>2248.9351314843502</v>
      </c>
    </row>
    <row r="2281" spans="1:2" x14ac:dyDescent="0.2">
      <c r="A2281" s="7">
        <v>0</v>
      </c>
      <c r="B2281" s="1">
        <v>2248.9351314843502</v>
      </c>
    </row>
    <row r="2282" spans="1:2" x14ac:dyDescent="0.2">
      <c r="A2282" s="8">
        <v>50.436317101853</v>
      </c>
      <c r="B2282" s="1">
        <v>2248.9351314843502</v>
      </c>
    </row>
    <row r="2283" spans="1:2" x14ac:dyDescent="0.2">
      <c r="A2283" s="9">
        <v>0</v>
      </c>
      <c r="B2283" s="1">
        <v>2248.9351314843502</v>
      </c>
    </row>
    <row r="2284" spans="1:2" x14ac:dyDescent="0.2">
      <c r="A2284" s="10">
        <v>0</v>
      </c>
      <c r="B2284" s="1">
        <v>2248.9351314843502</v>
      </c>
    </row>
    <row r="2285" spans="1:2" x14ac:dyDescent="0.2">
      <c r="A2285" s="5">
        <v>51.408254908188397</v>
      </c>
      <c r="B2285" s="1">
        <v>63724.819478359997</v>
      </c>
    </row>
    <row r="2286" spans="1:2" x14ac:dyDescent="0.2">
      <c r="A2286" s="6">
        <v>0</v>
      </c>
      <c r="B2286" s="1">
        <v>63724.819478359997</v>
      </c>
    </row>
    <row r="2287" spans="1:2" x14ac:dyDescent="0.2">
      <c r="A2287" s="7">
        <v>10.5839706184909</v>
      </c>
      <c r="B2287" s="1">
        <v>63724.819478359997</v>
      </c>
    </row>
    <row r="2288" spans="1:2" x14ac:dyDescent="0.2">
      <c r="A2288" s="8">
        <v>5.1924945490841097</v>
      </c>
      <c r="B2288" s="1">
        <v>63724.819478359997</v>
      </c>
    </row>
    <row r="2289" spans="1:2" x14ac:dyDescent="0.2">
      <c r="A2289" s="9">
        <v>0</v>
      </c>
      <c r="B2289" s="1">
        <v>63724.819478359997</v>
      </c>
    </row>
    <row r="2290" spans="1:2" x14ac:dyDescent="0.2">
      <c r="A2290" s="10">
        <v>23.346973721549698</v>
      </c>
      <c r="B2290" s="1">
        <v>63724.819478359997</v>
      </c>
    </row>
    <row r="2291" spans="1:2" x14ac:dyDescent="0.2">
      <c r="A2291" s="5">
        <v>51.418773475875</v>
      </c>
      <c r="B2291" s="1">
        <v>1499.6231719339901</v>
      </c>
    </row>
    <row r="2292" spans="1:2" x14ac:dyDescent="0.2">
      <c r="A2292" s="6">
        <v>0</v>
      </c>
      <c r="B2292" s="1">
        <v>1499.6231719339901</v>
      </c>
    </row>
    <row r="2293" spans="1:2" x14ac:dyDescent="0.2">
      <c r="A2293" s="7">
        <v>0</v>
      </c>
      <c r="B2293" s="1">
        <v>1499.6231719339901</v>
      </c>
    </row>
    <row r="2294" spans="1:2" x14ac:dyDescent="0.2">
      <c r="A2294" s="8">
        <v>0</v>
      </c>
      <c r="B2294" s="1">
        <v>1499.6231719339901</v>
      </c>
    </row>
    <row r="2295" spans="1:2" x14ac:dyDescent="0.2">
      <c r="A2295" s="9">
        <v>0</v>
      </c>
      <c r="B2295" s="1">
        <v>1499.6231719339901</v>
      </c>
    </row>
    <row r="2296" spans="1:2" x14ac:dyDescent="0.2">
      <c r="A2296" s="10">
        <v>0</v>
      </c>
      <c r="B2296" s="1">
        <v>1499.6231719339901</v>
      </c>
    </row>
    <row r="2297" spans="1:2" x14ac:dyDescent="0.2">
      <c r="A2297" s="5">
        <v>51.476487770149497</v>
      </c>
      <c r="B2297" s="1">
        <v>5441.9263722753603</v>
      </c>
    </row>
    <row r="2298" spans="1:2" x14ac:dyDescent="0.2">
      <c r="A2298" s="6">
        <v>0</v>
      </c>
      <c r="B2298" s="1">
        <v>5441.9263722753603</v>
      </c>
    </row>
    <row r="2299" spans="1:2" x14ac:dyDescent="0.2">
      <c r="A2299" s="7">
        <v>0</v>
      </c>
      <c r="B2299" s="1">
        <v>5441.9263722753603</v>
      </c>
    </row>
    <row r="2300" spans="1:2" x14ac:dyDescent="0.2">
      <c r="A2300" s="8">
        <v>42.417859038278401</v>
      </c>
      <c r="B2300" s="1">
        <v>5441.9263722753603</v>
      </c>
    </row>
    <row r="2301" spans="1:2" x14ac:dyDescent="0.2">
      <c r="A2301" s="9">
        <v>0</v>
      </c>
      <c r="B2301" s="1">
        <v>5441.9263722753603</v>
      </c>
    </row>
    <row r="2302" spans="1:2" x14ac:dyDescent="0.2">
      <c r="A2302" s="10">
        <v>0</v>
      </c>
      <c r="B2302" s="1">
        <v>5441.9263722753603</v>
      </c>
    </row>
    <row r="2303" spans="1:2" x14ac:dyDescent="0.2">
      <c r="A2303" s="5">
        <v>51.706632724619404</v>
      </c>
      <c r="B2303" s="1">
        <v>4448.6099641160999</v>
      </c>
    </row>
    <row r="2304" spans="1:2" x14ac:dyDescent="0.2">
      <c r="A2304" s="6">
        <v>0</v>
      </c>
      <c r="B2304" s="1">
        <v>4448.6099641160999</v>
      </c>
    </row>
    <row r="2305" spans="1:2" x14ac:dyDescent="0.2">
      <c r="A2305" s="7">
        <v>0</v>
      </c>
      <c r="B2305" s="1">
        <v>4448.6099641160999</v>
      </c>
    </row>
    <row r="2306" spans="1:2" x14ac:dyDescent="0.2">
      <c r="A2306" s="8">
        <v>0</v>
      </c>
      <c r="B2306" s="1">
        <v>4448.6099641160999</v>
      </c>
    </row>
    <row r="2307" spans="1:2" x14ac:dyDescent="0.2">
      <c r="A2307" s="9">
        <v>0</v>
      </c>
      <c r="B2307" s="1">
        <v>4448.6099641160999</v>
      </c>
    </row>
    <row r="2308" spans="1:2" x14ac:dyDescent="0.2">
      <c r="A2308" s="10">
        <v>34.083141292307701</v>
      </c>
      <c r="B2308" s="1">
        <v>4448.6099641160999</v>
      </c>
    </row>
    <row r="2309" spans="1:2" x14ac:dyDescent="0.2">
      <c r="A2309" s="5">
        <v>52.499293803698897</v>
      </c>
      <c r="B2309" s="1">
        <v>10145.620375845399</v>
      </c>
    </row>
    <row r="2310" spans="1:2" x14ac:dyDescent="0.2">
      <c r="A2310" s="6">
        <v>0</v>
      </c>
      <c r="B2310" s="1">
        <v>10145.620375845399</v>
      </c>
    </row>
    <row r="2311" spans="1:2" x14ac:dyDescent="0.2">
      <c r="A2311" s="7">
        <v>13.912591975208301</v>
      </c>
      <c r="B2311" s="1">
        <v>10145.620375845399</v>
      </c>
    </row>
    <row r="2312" spans="1:2" x14ac:dyDescent="0.2">
      <c r="A2312" s="8">
        <v>16.895810943719201</v>
      </c>
      <c r="B2312" s="1">
        <v>10145.620375845399</v>
      </c>
    </row>
    <row r="2313" spans="1:2" x14ac:dyDescent="0.2">
      <c r="A2313" s="9">
        <v>0</v>
      </c>
      <c r="B2313" s="1">
        <v>10145.620375845399</v>
      </c>
    </row>
    <row r="2314" spans="1:2" x14ac:dyDescent="0.2">
      <c r="A2314" s="10">
        <v>0</v>
      </c>
      <c r="B2314" s="1">
        <v>10145.620375845399</v>
      </c>
    </row>
    <row r="2315" spans="1:2" x14ac:dyDescent="0.2">
      <c r="A2315" s="5">
        <v>52.788995351352199</v>
      </c>
      <c r="B2315" s="1">
        <v>5804.1963248253296</v>
      </c>
    </row>
    <row r="2316" spans="1:2" x14ac:dyDescent="0.2">
      <c r="A2316" s="6">
        <v>0</v>
      </c>
      <c r="B2316" s="1">
        <v>5804.1963248253296</v>
      </c>
    </row>
    <row r="2317" spans="1:2" x14ac:dyDescent="0.2">
      <c r="A2317" s="7">
        <v>0</v>
      </c>
      <c r="B2317" s="1">
        <v>5804.1963248253296</v>
      </c>
    </row>
    <row r="2318" spans="1:2" x14ac:dyDescent="0.2">
      <c r="A2318" s="8">
        <v>0</v>
      </c>
      <c r="B2318" s="1">
        <v>5804.1963248253296</v>
      </c>
    </row>
    <row r="2319" spans="1:2" x14ac:dyDescent="0.2">
      <c r="A2319" s="9">
        <v>0</v>
      </c>
      <c r="B2319" s="1">
        <v>5804.1963248253296</v>
      </c>
    </row>
    <row r="2320" spans="1:2" x14ac:dyDescent="0.2">
      <c r="A2320" s="10">
        <v>0</v>
      </c>
      <c r="B2320" s="1">
        <v>5804.1963248253296</v>
      </c>
    </row>
    <row r="2321" spans="1:2" x14ac:dyDescent="0.2">
      <c r="A2321" s="5">
        <v>52.8737939046162</v>
      </c>
      <c r="B2321" s="1">
        <v>3720.9383760761498</v>
      </c>
    </row>
    <row r="2322" spans="1:2" x14ac:dyDescent="0.2">
      <c r="A2322" s="6">
        <v>0</v>
      </c>
      <c r="B2322" s="1">
        <v>3720.9383760761498</v>
      </c>
    </row>
    <row r="2323" spans="1:2" x14ac:dyDescent="0.2">
      <c r="A2323" s="7">
        <v>55.894734077954297</v>
      </c>
      <c r="B2323" s="1">
        <v>3720.9383760761498</v>
      </c>
    </row>
    <row r="2324" spans="1:2" x14ac:dyDescent="0.2">
      <c r="A2324" s="8">
        <v>0</v>
      </c>
      <c r="B2324" s="1">
        <v>3720.9383760761498</v>
      </c>
    </row>
    <row r="2325" spans="1:2" x14ac:dyDescent="0.2">
      <c r="A2325" s="9">
        <v>0</v>
      </c>
      <c r="B2325" s="1">
        <v>3720.9383760761498</v>
      </c>
    </row>
    <row r="2326" spans="1:2" x14ac:dyDescent="0.2">
      <c r="A2326" s="10">
        <v>71.180088522343993</v>
      </c>
      <c r="B2326" s="1">
        <v>3720.9383760761498</v>
      </c>
    </row>
    <row r="2327" spans="1:2" x14ac:dyDescent="0.2">
      <c r="A2327" s="5">
        <v>53.146903480871003</v>
      </c>
      <c r="B2327" s="1">
        <v>92693.547690787906</v>
      </c>
    </row>
    <row r="2328" spans="1:2" x14ac:dyDescent="0.2">
      <c r="A2328" s="6">
        <v>0</v>
      </c>
      <c r="B2328" s="1">
        <v>92693.547690787906</v>
      </c>
    </row>
    <row r="2329" spans="1:2" x14ac:dyDescent="0.2">
      <c r="A2329" s="7">
        <v>11.8142958707862</v>
      </c>
      <c r="B2329" s="1">
        <v>92693.547690787906</v>
      </c>
    </row>
    <row r="2330" spans="1:2" x14ac:dyDescent="0.2">
      <c r="A2330" s="8">
        <v>3.7855075221243601</v>
      </c>
      <c r="B2330" s="1">
        <v>92693.547690787906</v>
      </c>
    </row>
    <row r="2331" spans="1:2" x14ac:dyDescent="0.2">
      <c r="A2331" s="9">
        <v>0</v>
      </c>
      <c r="B2331" s="1">
        <v>92693.547690787906</v>
      </c>
    </row>
    <row r="2332" spans="1:2" x14ac:dyDescent="0.2">
      <c r="A2332" s="10">
        <v>30.493184566971099</v>
      </c>
      <c r="B2332" s="1">
        <v>92693.547690787906</v>
      </c>
    </row>
    <row r="2333" spans="1:2" x14ac:dyDescent="0.2">
      <c r="A2333" s="5">
        <v>53.275826627646097</v>
      </c>
      <c r="B2333" s="1">
        <v>5684.43104428682</v>
      </c>
    </row>
    <row r="2334" spans="1:2" x14ac:dyDescent="0.2">
      <c r="A2334" s="6">
        <v>0</v>
      </c>
      <c r="B2334" s="1">
        <v>5684.43104428682</v>
      </c>
    </row>
    <row r="2335" spans="1:2" x14ac:dyDescent="0.2">
      <c r="A2335" s="7">
        <v>0</v>
      </c>
      <c r="B2335" s="1">
        <v>5684.43104428682</v>
      </c>
    </row>
    <row r="2336" spans="1:2" x14ac:dyDescent="0.2">
      <c r="A2336" s="8">
        <v>0</v>
      </c>
      <c r="B2336" s="1">
        <v>5684.43104428682</v>
      </c>
    </row>
    <row r="2337" spans="1:2" x14ac:dyDescent="0.2">
      <c r="A2337" s="9">
        <v>0</v>
      </c>
      <c r="B2337" s="1">
        <v>5684.43104428682</v>
      </c>
    </row>
    <row r="2338" spans="1:2" x14ac:dyDescent="0.2">
      <c r="A2338" s="10">
        <v>0</v>
      </c>
      <c r="B2338" s="1">
        <v>5684.43104428682</v>
      </c>
    </row>
    <row r="2339" spans="1:2" x14ac:dyDescent="0.2">
      <c r="A2339" s="5">
        <v>53.337618859577802</v>
      </c>
      <c r="B2339" s="1">
        <v>9166.2995956783707</v>
      </c>
    </row>
    <row r="2340" spans="1:2" x14ac:dyDescent="0.2">
      <c r="A2340" s="6">
        <v>0</v>
      </c>
      <c r="B2340" s="1">
        <v>9166.2995956783707</v>
      </c>
    </row>
    <row r="2341" spans="1:2" x14ac:dyDescent="0.2">
      <c r="A2341" s="7">
        <v>29.677759447495099</v>
      </c>
      <c r="B2341" s="1">
        <v>9166.2995956783707</v>
      </c>
    </row>
    <row r="2342" spans="1:2" x14ac:dyDescent="0.2">
      <c r="A2342" s="8">
        <v>0</v>
      </c>
      <c r="B2342" s="1">
        <v>9166.2995956783707</v>
      </c>
    </row>
    <row r="2343" spans="1:2" x14ac:dyDescent="0.2">
      <c r="A2343" s="9">
        <v>0</v>
      </c>
      <c r="B2343" s="1">
        <v>9166.2995956783707</v>
      </c>
    </row>
    <row r="2344" spans="1:2" x14ac:dyDescent="0.2">
      <c r="A2344" s="10">
        <v>0</v>
      </c>
      <c r="B2344" s="1">
        <v>9166.2995956783707</v>
      </c>
    </row>
    <row r="2345" spans="1:2" x14ac:dyDescent="0.2">
      <c r="A2345" s="5">
        <v>53.5505360646616</v>
      </c>
      <c r="B2345" s="1">
        <v>6443.1090486084804</v>
      </c>
    </row>
    <row r="2346" spans="1:2" x14ac:dyDescent="0.2">
      <c r="A2346" s="6">
        <v>0</v>
      </c>
      <c r="B2346" s="1">
        <v>6443.1090486084804</v>
      </c>
    </row>
    <row r="2347" spans="1:2" x14ac:dyDescent="0.2">
      <c r="A2347" s="7">
        <v>27.094356558620799</v>
      </c>
      <c r="B2347" s="1">
        <v>6443.1090486084804</v>
      </c>
    </row>
    <row r="2348" spans="1:2" x14ac:dyDescent="0.2">
      <c r="A2348" s="8">
        <v>0</v>
      </c>
      <c r="B2348" s="1">
        <v>6443.1090486084804</v>
      </c>
    </row>
    <row r="2349" spans="1:2" x14ac:dyDescent="0.2">
      <c r="A2349" s="9">
        <v>0</v>
      </c>
      <c r="B2349" s="1">
        <v>6443.1090486084804</v>
      </c>
    </row>
    <row r="2350" spans="1:2" x14ac:dyDescent="0.2">
      <c r="A2350" s="10">
        <v>32.313522813834801</v>
      </c>
      <c r="B2350" s="1">
        <v>6443.1090486084804</v>
      </c>
    </row>
    <row r="2351" spans="1:2" x14ac:dyDescent="0.2">
      <c r="A2351" s="5">
        <v>54.606460956076901</v>
      </c>
      <c r="B2351" s="1">
        <v>5783.5258223355704</v>
      </c>
    </row>
    <row r="2352" spans="1:2" x14ac:dyDescent="0.2">
      <c r="A2352" s="6">
        <v>0</v>
      </c>
      <c r="B2352" s="1">
        <v>5783.5258223355704</v>
      </c>
    </row>
    <row r="2353" spans="1:2" x14ac:dyDescent="0.2">
      <c r="A2353" s="7">
        <v>17.929865756283501</v>
      </c>
      <c r="B2353" s="1">
        <v>5783.5258223355704</v>
      </c>
    </row>
    <row r="2354" spans="1:2" x14ac:dyDescent="0.2">
      <c r="A2354" s="8">
        <v>0</v>
      </c>
      <c r="B2354" s="1">
        <v>5783.5258223355704</v>
      </c>
    </row>
    <row r="2355" spans="1:2" x14ac:dyDescent="0.2">
      <c r="A2355" s="9">
        <v>0</v>
      </c>
      <c r="B2355" s="1">
        <v>5783.5258223355704</v>
      </c>
    </row>
    <row r="2356" spans="1:2" x14ac:dyDescent="0.2">
      <c r="A2356" s="10">
        <v>0</v>
      </c>
      <c r="B2356" s="1">
        <v>5783.5258223355704</v>
      </c>
    </row>
    <row r="2357" spans="1:2" x14ac:dyDescent="0.2">
      <c r="A2357" s="5">
        <v>55.240163932746597</v>
      </c>
      <c r="B2357" s="1">
        <v>7321.7431011704803</v>
      </c>
    </row>
    <row r="2358" spans="1:2" x14ac:dyDescent="0.2">
      <c r="A2358" s="6">
        <v>0</v>
      </c>
      <c r="B2358" s="1">
        <v>7321.7431011704803</v>
      </c>
    </row>
    <row r="2359" spans="1:2" x14ac:dyDescent="0.2">
      <c r="A2359" s="7">
        <v>23.420580002099399</v>
      </c>
      <c r="B2359" s="1">
        <v>7321.7431011704803</v>
      </c>
    </row>
    <row r="2360" spans="1:2" x14ac:dyDescent="0.2">
      <c r="A2360" s="8">
        <v>0</v>
      </c>
      <c r="B2360" s="1">
        <v>7321.7431011704803</v>
      </c>
    </row>
    <row r="2361" spans="1:2" x14ac:dyDescent="0.2">
      <c r="A2361" s="9">
        <v>0</v>
      </c>
      <c r="B2361" s="1">
        <v>7321.7431011704803</v>
      </c>
    </row>
    <row r="2362" spans="1:2" x14ac:dyDescent="0.2">
      <c r="A2362" s="10">
        <v>24.894074274469599</v>
      </c>
      <c r="B2362" s="1">
        <v>7321.7431011704803</v>
      </c>
    </row>
    <row r="2363" spans="1:2" x14ac:dyDescent="0.2">
      <c r="A2363" s="5">
        <v>55.4908502764426</v>
      </c>
      <c r="B2363" s="1">
        <v>2841.1434922959402</v>
      </c>
    </row>
    <row r="2364" spans="1:2" x14ac:dyDescent="0.2">
      <c r="A2364" s="6">
        <v>0</v>
      </c>
      <c r="B2364" s="1">
        <v>2841.1434922959402</v>
      </c>
    </row>
    <row r="2365" spans="1:2" x14ac:dyDescent="0.2">
      <c r="A2365" s="7">
        <v>0</v>
      </c>
      <c r="B2365" s="1">
        <v>2841.1434922959402</v>
      </c>
    </row>
    <row r="2366" spans="1:2" x14ac:dyDescent="0.2">
      <c r="A2366" s="8">
        <v>0</v>
      </c>
      <c r="B2366" s="1">
        <v>2841.1434922959402</v>
      </c>
    </row>
    <row r="2367" spans="1:2" x14ac:dyDescent="0.2">
      <c r="A2367" s="9">
        <v>0</v>
      </c>
      <c r="B2367" s="1">
        <v>2841.1434922959402</v>
      </c>
    </row>
    <row r="2368" spans="1:2" x14ac:dyDescent="0.2">
      <c r="A2368" s="10">
        <v>41.7888097248604</v>
      </c>
      <c r="B2368" s="1">
        <v>2841.1434922959402</v>
      </c>
    </row>
    <row r="2369" spans="1:2" x14ac:dyDescent="0.2">
      <c r="A2369" s="5">
        <v>55.510661164734799</v>
      </c>
      <c r="B2369" s="1">
        <v>8801.9713431943492</v>
      </c>
    </row>
    <row r="2370" spans="1:2" x14ac:dyDescent="0.2">
      <c r="A2370" s="6">
        <v>0</v>
      </c>
      <c r="B2370" s="1">
        <v>8801.9713431943492</v>
      </c>
    </row>
    <row r="2371" spans="1:2" x14ac:dyDescent="0.2">
      <c r="A2371" s="7">
        <v>0</v>
      </c>
      <c r="B2371" s="1">
        <v>8801.9713431943492</v>
      </c>
    </row>
    <row r="2372" spans="1:2" x14ac:dyDescent="0.2">
      <c r="A2372" s="8">
        <v>0</v>
      </c>
      <c r="B2372" s="1">
        <v>8801.9713431943492</v>
      </c>
    </row>
    <row r="2373" spans="1:2" x14ac:dyDescent="0.2">
      <c r="A2373" s="9">
        <v>0</v>
      </c>
      <c r="B2373" s="1">
        <v>8801.9713431943492</v>
      </c>
    </row>
    <row r="2374" spans="1:2" x14ac:dyDescent="0.2">
      <c r="A2374" s="10">
        <v>14.7033243262964</v>
      </c>
      <c r="B2374" s="1">
        <v>8801.9713431943492</v>
      </c>
    </row>
    <row r="2375" spans="1:2" x14ac:dyDescent="0.2">
      <c r="A2375" s="5">
        <v>55.588555612894702</v>
      </c>
      <c r="B2375" s="1">
        <v>6624.9238885593404</v>
      </c>
    </row>
    <row r="2376" spans="1:2" x14ac:dyDescent="0.2">
      <c r="A2376" s="6">
        <v>0</v>
      </c>
      <c r="B2376" s="1">
        <v>6624.9238885593404</v>
      </c>
    </row>
    <row r="2377" spans="1:2" x14ac:dyDescent="0.2">
      <c r="A2377" s="7">
        <v>33.873222353727897</v>
      </c>
      <c r="B2377" s="1">
        <v>6624.9238885593404</v>
      </c>
    </row>
    <row r="2378" spans="1:2" x14ac:dyDescent="0.2">
      <c r="A2378" s="8">
        <v>0</v>
      </c>
      <c r="B2378" s="1">
        <v>6624.9238885593404</v>
      </c>
    </row>
    <row r="2379" spans="1:2" x14ac:dyDescent="0.2">
      <c r="A2379" s="9">
        <v>0</v>
      </c>
      <c r="B2379" s="1">
        <v>6624.9238885593404</v>
      </c>
    </row>
    <row r="2380" spans="1:2" x14ac:dyDescent="0.2">
      <c r="A2380" s="10">
        <v>55.098010033490297</v>
      </c>
      <c r="B2380" s="1">
        <v>6624.9238885593404</v>
      </c>
    </row>
    <row r="2381" spans="1:2" x14ac:dyDescent="0.2">
      <c r="A2381" s="5">
        <v>55.7304521201456</v>
      </c>
      <c r="B2381" s="1">
        <v>2586.54742226502</v>
      </c>
    </row>
    <row r="2382" spans="1:2" x14ac:dyDescent="0.2">
      <c r="A2382" s="6">
        <v>0</v>
      </c>
      <c r="B2382" s="1">
        <v>2586.54742226502</v>
      </c>
    </row>
    <row r="2383" spans="1:2" x14ac:dyDescent="0.2">
      <c r="A2383" s="7">
        <v>87.932267042155601</v>
      </c>
      <c r="B2383" s="1">
        <v>2586.54742226502</v>
      </c>
    </row>
    <row r="2384" spans="1:2" x14ac:dyDescent="0.2">
      <c r="A2384" s="8">
        <v>0</v>
      </c>
      <c r="B2384" s="1">
        <v>2586.54742226502</v>
      </c>
    </row>
    <row r="2385" spans="1:2" x14ac:dyDescent="0.2">
      <c r="A2385" s="9">
        <v>0</v>
      </c>
      <c r="B2385" s="1">
        <v>2586.54742226502</v>
      </c>
    </row>
    <row r="2386" spans="1:2" x14ac:dyDescent="0.2">
      <c r="A2386" s="10">
        <v>0</v>
      </c>
      <c r="B2386" s="1">
        <v>2586.54742226502</v>
      </c>
    </row>
    <row r="2387" spans="1:2" x14ac:dyDescent="0.2">
      <c r="A2387" s="5">
        <v>55.845962500808497</v>
      </c>
      <c r="B2387" s="1">
        <v>8284.8046297752007</v>
      </c>
    </row>
    <row r="2388" spans="1:2" x14ac:dyDescent="0.2">
      <c r="A2388" s="6">
        <v>0</v>
      </c>
      <c r="B2388" s="1">
        <v>8284.8046297752007</v>
      </c>
    </row>
    <row r="2389" spans="1:2" x14ac:dyDescent="0.2">
      <c r="A2389" s="7">
        <v>0</v>
      </c>
      <c r="B2389" s="1">
        <v>8284.8046297752007</v>
      </c>
    </row>
    <row r="2390" spans="1:2" x14ac:dyDescent="0.2">
      <c r="A2390" s="8">
        <v>0</v>
      </c>
      <c r="B2390" s="1">
        <v>8284.8046297752007</v>
      </c>
    </row>
    <row r="2391" spans="1:2" x14ac:dyDescent="0.2">
      <c r="A2391" s="9">
        <v>0</v>
      </c>
      <c r="B2391" s="1">
        <v>8284.8046297752007</v>
      </c>
    </row>
    <row r="2392" spans="1:2" x14ac:dyDescent="0.2">
      <c r="A2392" s="10">
        <v>57.449019280106</v>
      </c>
      <c r="B2392" s="1">
        <v>8284.8046297752007</v>
      </c>
    </row>
    <row r="2393" spans="1:2" x14ac:dyDescent="0.2">
      <c r="A2393" s="5">
        <v>56.384913257829403</v>
      </c>
      <c r="B2393" s="1">
        <v>10173.826348847901</v>
      </c>
    </row>
    <row r="2394" spans="1:2" x14ac:dyDescent="0.2">
      <c r="A2394" s="6">
        <v>0</v>
      </c>
      <c r="B2394" s="1">
        <v>10173.826348847901</v>
      </c>
    </row>
    <row r="2395" spans="1:2" x14ac:dyDescent="0.2">
      <c r="A2395" s="7">
        <v>0</v>
      </c>
      <c r="B2395" s="1">
        <v>10173.826348847901</v>
      </c>
    </row>
    <row r="2396" spans="1:2" x14ac:dyDescent="0.2">
      <c r="A2396" s="8">
        <v>0</v>
      </c>
      <c r="B2396" s="1">
        <v>10173.826348847901</v>
      </c>
    </row>
    <row r="2397" spans="1:2" x14ac:dyDescent="0.2">
      <c r="A2397" s="9">
        <v>0</v>
      </c>
      <c r="B2397" s="1">
        <v>10173.826348847901</v>
      </c>
    </row>
    <row r="2398" spans="1:2" x14ac:dyDescent="0.2">
      <c r="A2398" s="10">
        <v>32.133334405618903</v>
      </c>
      <c r="B2398" s="1">
        <v>10173.826348847901</v>
      </c>
    </row>
    <row r="2399" spans="1:2" x14ac:dyDescent="0.2">
      <c r="A2399" s="5">
        <v>56.9553190763516</v>
      </c>
      <c r="B2399" s="1">
        <v>13201.720093255901</v>
      </c>
    </row>
    <row r="2400" spans="1:2" x14ac:dyDescent="0.2">
      <c r="A2400" s="6">
        <v>0</v>
      </c>
      <c r="B2400" s="1">
        <v>13201.720093255901</v>
      </c>
    </row>
    <row r="2401" spans="1:2" x14ac:dyDescent="0.2">
      <c r="A2401" s="7">
        <v>13.582448089859</v>
      </c>
      <c r="B2401" s="1">
        <v>13201.720093255901</v>
      </c>
    </row>
    <row r="2402" spans="1:2" x14ac:dyDescent="0.2">
      <c r="A2402" s="8">
        <v>0</v>
      </c>
      <c r="B2402" s="1">
        <v>13201.720093255901</v>
      </c>
    </row>
    <row r="2403" spans="1:2" x14ac:dyDescent="0.2">
      <c r="A2403" s="9">
        <v>0</v>
      </c>
      <c r="B2403" s="1">
        <v>13201.720093255901</v>
      </c>
    </row>
    <row r="2404" spans="1:2" x14ac:dyDescent="0.2">
      <c r="A2404" s="10">
        <v>41.0572383313608</v>
      </c>
      <c r="B2404" s="1">
        <v>13201.720093255901</v>
      </c>
    </row>
    <row r="2405" spans="1:2" x14ac:dyDescent="0.2">
      <c r="A2405" s="5">
        <v>57.552672778467802</v>
      </c>
      <c r="B2405" s="1">
        <v>3136.4494230987598</v>
      </c>
    </row>
    <row r="2406" spans="1:2" x14ac:dyDescent="0.2">
      <c r="A2406" s="6">
        <v>0</v>
      </c>
      <c r="B2406" s="1">
        <v>3136.4494230987598</v>
      </c>
    </row>
    <row r="2407" spans="1:2" x14ac:dyDescent="0.2">
      <c r="A2407" s="7">
        <v>0</v>
      </c>
      <c r="B2407" s="1">
        <v>3136.4494230987598</v>
      </c>
    </row>
    <row r="2408" spans="1:2" x14ac:dyDescent="0.2">
      <c r="A2408" s="8">
        <v>0</v>
      </c>
      <c r="B2408" s="1">
        <v>3136.4494230987598</v>
      </c>
    </row>
    <row r="2409" spans="1:2" x14ac:dyDescent="0.2">
      <c r="A2409" s="9">
        <v>0</v>
      </c>
      <c r="B2409" s="1">
        <v>3136.4494230987598</v>
      </c>
    </row>
    <row r="2410" spans="1:2" x14ac:dyDescent="0.2">
      <c r="A2410" s="10">
        <v>248.60031206533299</v>
      </c>
      <c r="B2410" s="1">
        <v>3136.4494230987598</v>
      </c>
    </row>
    <row r="2411" spans="1:2" x14ac:dyDescent="0.2">
      <c r="A2411" s="5">
        <v>57.701209500476402</v>
      </c>
      <c r="B2411" s="1">
        <v>8122.0292703151999</v>
      </c>
    </row>
    <row r="2412" spans="1:2" x14ac:dyDescent="0.2">
      <c r="A2412" s="6">
        <v>0</v>
      </c>
      <c r="B2412" s="1">
        <v>8122.0292703151999</v>
      </c>
    </row>
    <row r="2413" spans="1:2" x14ac:dyDescent="0.2">
      <c r="A2413" s="7">
        <v>28.915605649401002</v>
      </c>
      <c r="B2413" s="1">
        <v>8122.0292703151999</v>
      </c>
    </row>
    <row r="2414" spans="1:2" x14ac:dyDescent="0.2">
      <c r="A2414" s="8">
        <v>0</v>
      </c>
      <c r="B2414" s="1">
        <v>8122.0292703151999</v>
      </c>
    </row>
    <row r="2415" spans="1:2" x14ac:dyDescent="0.2">
      <c r="A2415" s="9">
        <v>0</v>
      </c>
      <c r="B2415" s="1">
        <v>8122.0292703151999</v>
      </c>
    </row>
    <row r="2416" spans="1:2" x14ac:dyDescent="0.2">
      <c r="A2416" s="10">
        <v>0</v>
      </c>
      <c r="B2416" s="1">
        <v>8122.0292703151999</v>
      </c>
    </row>
    <row r="2417" spans="1:2" x14ac:dyDescent="0.2">
      <c r="A2417" s="5">
        <v>57.936986646920197</v>
      </c>
      <c r="B2417" s="1">
        <v>1591.02749083551</v>
      </c>
    </row>
    <row r="2418" spans="1:2" x14ac:dyDescent="0.2">
      <c r="A2418" s="6">
        <v>0</v>
      </c>
      <c r="B2418" s="1">
        <v>1591.02749083551</v>
      </c>
    </row>
    <row r="2419" spans="1:2" x14ac:dyDescent="0.2">
      <c r="A2419" s="7">
        <v>0</v>
      </c>
      <c r="B2419" s="1">
        <v>1591.02749083551</v>
      </c>
    </row>
    <row r="2420" spans="1:2" x14ac:dyDescent="0.2">
      <c r="A2420" s="8">
        <v>0</v>
      </c>
      <c r="B2420" s="1">
        <v>1591.02749083551</v>
      </c>
    </row>
    <row r="2421" spans="1:2" x14ac:dyDescent="0.2">
      <c r="A2421" s="9">
        <v>0</v>
      </c>
      <c r="B2421" s="1">
        <v>1591.02749083551</v>
      </c>
    </row>
    <row r="2422" spans="1:2" x14ac:dyDescent="0.2">
      <c r="A2422" s="10">
        <v>224.79665215633</v>
      </c>
      <c r="B2422" s="1">
        <v>1591.02749083551</v>
      </c>
    </row>
    <row r="2423" spans="1:2" x14ac:dyDescent="0.2">
      <c r="A2423" s="5">
        <v>59.225033790994999</v>
      </c>
      <c r="B2423" s="1">
        <v>3270.58328335135</v>
      </c>
    </row>
    <row r="2424" spans="1:2" x14ac:dyDescent="0.2">
      <c r="A2424" s="6">
        <v>0</v>
      </c>
      <c r="B2424" s="1">
        <v>3270.58328335135</v>
      </c>
    </row>
    <row r="2425" spans="1:2" x14ac:dyDescent="0.2">
      <c r="A2425" s="7">
        <v>0</v>
      </c>
      <c r="B2425" s="1">
        <v>3270.58328335135</v>
      </c>
    </row>
    <row r="2426" spans="1:2" x14ac:dyDescent="0.2">
      <c r="A2426" s="8">
        <v>0</v>
      </c>
      <c r="B2426" s="1">
        <v>3270.58328335135</v>
      </c>
    </row>
    <row r="2427" spans="1:2" x14ac:dyDescent="0.2">
      <c r="A2427" s="9">
        <v>0</v>
      </c>
      <c r="B2427" s="1">
        <v>3270.58328335135</v>
      </c>
    </row>
    <row r="2428" spans="1:2" x14ac:dyDescent="0.2">
      <c r="A2428" s="10">
        <v>47.400067187366702</v>
      </c>
      <c r="B2428" s="1">
        <v>3270.58328335135</v>
      </c>
    </row>
    <row r="2429" spans="1:2" x14ac:dyDescent="0.2">
      <c r="A2429" s="5">
        <v>59.234756293087102</v>
      </c>
      <c r="B2429" s="1">
        <v>16519.984331982101</v>
      </c>
    </row>
    <row r="2430" spans="1:2" x14ac:dyDescent="0.2">
      <c r="A2430" s="6">
        <v>0</v>
      </c>
      <c r="B2430" s="1">
        <v>16519.984331982101</v>
      </c>
    </row>
    <row r="2431" spans="1:2" x14ac:dyDescent="0.2">
      <c r="A2431" s="7">
        <v>22.261018926017901</v>
      </c>
      <c r="B2431" s="1">
        <v>16519.984331982101</v>
      </c>
    </row>
    <row r="2432" spans="1:2" x14ac:dyDescent="0.2">
      <c r="A2432" s="8">
        <v>0</v>
      </c>
      <c r="B2432" s="1">
        <v>16519.984331982101</v>
      </c>
    </row>
    <row r="2433" spans="1:2" x14ac:dyDescent="0.2">
      <c r="A2433" s="9">
        <v>0</v>
      </c>
      <c r="B2433" s="1">
        <v>16519.984331982101</v>
      </c>
    </row>
    <row r="2434" spans="1:2" x14ac:dyDescent="0.2">
      <c r="A2434" s="10">
        <v>31.208369954670701</v>
      </c>
      <c r="B2434" s="1">
        <v>16519.984331982101</v>
      </c>
    </row>
    <row r="2435" spans="1:2" x14ac:dyDescent="0.2">
      <c r="A2435" s="5">
        <v>59.760770603520903</v>
      </c>
      <c r="B2435" s="1">
        <v>8436.4013074426603</v>
      </c>
    </row>
    <row r="2436" spans="1:2" x14ac:dyDescent="0.2">
      <c r="A2436" s="6">
        <v>0</v>
      </c>
      <c r="B2436" s="1">
        <v>8436.4013074426603</v>
      </c>
    </row>
    <row r="2437" spans="1:2" x14ac:dyDescent="0.2">
      <c r="A2437" s="7">
        <v>14.403051467629099</v>
      </c>
      <c r="B2437" s="1">
        <v>8436.4013074426603</v>
      </c>
    </row>
    <row r="2438" spans="1:2" x14ac:dyDescent="0.2">
      <c r="A2438" s="8">
        <v>0</v>
      </c>
      <c r="B2438" s="1">
        <v>8436.4013074426603</v>
      </c>
    </row>
    <row r="2439" spans="1:2" x14ac:dyDescent="0.2">
      <c r="A2439" s="9">
        <v>0</v>
      </c>
      <c r="B2439" s="1">
        <v>8436.4013074426603</v>
      </c>
    </row>
    <row r="2440" spans="1:2" x14ac:dyDescent="0.2">
      <c r="A2440" s="10">
        <v>111.49080046997</v>
      </c>
      <c r="B2440" s="1">
        <v>8436.4013074426603</v>
      </c>
    </row>
    <row r="2441" spans="1:2" x14ac:dyDescent="0.2">
      <c r="A2441" s="5">
        <v>60.025138983114999</v>
      </c>
      <c r="B2441" s="1">
        <v>30443.523195480699</v>
      </c>
    </row>
    <row r="2442" spans="1:2" x14ac:dyDescent="0.2">
      <c r="A2442" s="6">
        <v>0</v>
      </c>
      <c r="B2442" s="1">
        <v>30443.523195480699</v>
      </c>
    </row>
    <row r="2443" spans="1:2" x14ac:dyDescent="0.2">
      <c r="A2443" s="7">
        <v>11.3597804197376</v>
      </c>
      <c r="B2443" s="1">
        <v>30443.523195480699</v>
      </c>
    </row>
    <row r="2444" spans="1:2" x14ac:dyDescent="0.2">
      <c r="A2444" s="8">
        <v>0</v>
      </c>
      <c r="B2444" s="1">
        <v>30443.523195480699</v>
      </c>
    </row>
    <row r="2445" spans="1:2" x14ac:dyDescent="0.2">
      <c r="A2445" s="9">
        <v>0</v>
      </c>
      <c r="B2445" s="1">
        <v>30443.523195480699</v>
      </c>
    </row>
    <row r="2446" spans="1:2" x14ac:dyDescent="0.2">
      <c r="A2446" s="10">
        <v>54.138676445040403</v>
      </c>
      <c r="B2446" s="1">
        <v>30443.523195480699</v>
      </c>
    </row>
    <row r="2447" spans="1:2" x14ac:dyDescent="0.2">
      <c r="A2447" s="5">
        <v>60.214341813117102</v>
      </c>
      <c r="B2447" s="1">
        <v>8139.4345873337998</v>
      </c>
    </row>
    <row r="2448" spans="1:2" x14ac:dyDescent="0.2">
      <c r="A2448" s="6">
        <v>0</v>
      </c>
      <c r="B2448" s="1">
        <v>8139.4345873337998</v>
      </c>
    </row>
    <row r="2449" spans="1:2" x14ac:dyDescent="0.2">
      <c r="A2449" s="7">
        <v>0</v>
      </c>
      <c r="B2449" s="1">
        <v>8139.4345873337998</v>
      </c>
    </row>
    <row r="2450" spans="1:2" x14ac:dyDescent="0.2">
      <c r="A2450" s="8">
        <v>0</v>
      </c>
      <c r="B2450" s="1">
        <v>8139.4345873337998</v>
      </c>
    </row>
    <row r="2451" spans="1:2" x14ac:dyDescent="0.2">
      <c r="A2451" s="9">
        <v>0</v>
      </c>
      <c r="B2451" s="1">
        <v>8139.4345873337998</v>
      </c>
    </row>
    <row r="2452" spans="1:2" x14ac:dyDescent="0.2">
      <c r="A2452" s="10">
        <v>78.620316762939495</v>
      </c>
      <c r="B2452" s="1">
        <v>8139.4345873337998</v>
      </c>
    </row>
    <row r="2453" spans="1:2" x14ac:dyDescent="0.2">
      <c r="A2453" s="5">
        <v>60.7806633229605</v>
      </c>
      <c r="B2453" s="1">
        <v>21275.101578875801</v>
      </c>
    </row>
    <row r="2454" spans="1:2" x14ac:dyDescent="0.2">
      <c r="A2454" s="6">
        <v>0</v>
      </c>
      <c r="B2454" s="1">
        <v>21275.101578875801</v>
      </c>
    </row>
    <row r="2455" spans="1:2" x14ac:dyDescent="0.2">
      <c r="A2455" s="7">
        <v>13.7673805058059</v>
      </c>
      <c r="B2455" s="1">
        <v>21275.101578875801</v>
      </c>
    </row>
    <row r="2456" spans="1:2" x14ac:dyDescent="0.2">
      <c r="A2456" s="8">
        <v>0</v>
      </c>
      <c r="B2456" s="1">
        <v>21275.101578875801</v>
      </c>
    </row>
    <row r="2457" spans="1:2" x14ac:dyDescent="0.2">
      <c r="A2457" s="9">
        <v>0</v>
      </c>
      <c r="B2457" s="1">
        <v>21275.101578875801</v>
      </c>
    </row>
    <row r="2458" spans="1:2" x14ac:dyDescent="0.2">
      <c r="A2458" s="10">
        <v>20.486089807208799</v>
      </c>
      <c r="B2458" s="1">
        <v>21275.101578875801</v>
      </c>
    </row>
    <row r="2459" spans="1:2" x14ac:dyDescent="0.2">
      <c r="A2459" s="5">
        <v>61.675861116709399</v>
      </c>
      <c r="B2459" s="1">
        <v>8911.3668266677596</v>
      </c>
    </row>
    <row r="2460" spans="1:2" x14ac:dyDescent="0.2">
      <c r="A2460" s="6">
        <v>0</v>
      </c>
      <c r="B2460" s="1">
        <v>8911.3668266677596</v>
      </c>
    </row>
    <row r="2461" spans="1:2" x14ac:dyDescent="0.2">
      <c r="A2461" s="7">
        <v>44.7451772507127</v>
      </c>
      <c r="B2461" s="1">
        <v>8911.3668266677596</v>
      </c>
    </row>
    <row r="2462" spans="1:2" x14ac:dyDescent="0.2">
      <c r="A2462" s="8">
        <v>0</v>
      </c>
      <c r="B2462" s="1">
        <v>8911.3668266677596</v>
      </c>
    </row>
    <row r="2463" spans="1:2" x14ac:dyDescent="0.2">
      <c r="A2463" s="9">
        <v>0</v>
      </c>
      <c r="B2463" s="1">
        <v>8911.3668266677596</v>
      </c>
    </row>
    <row r="2464" spans="1:2" x14ac:dyDescent="0.2">
      <c r="A2464" s="10">
        <v>86.416110130945995</v>
      </c>
      <c r="B2464" s="1">
        <v>8911.3668266677596</v>
      </c>
    </row>
    <row r="2465" spans="1:2" x14ac:dyDescent="0.2">
      <c r="A2465" s="5">
        <v>63.033474116486602</v>
      </c>
      <c r="B2465" s="1">
        <v>22636.319633538598</v>
      </c>
    </row>
    <row r="2466" spans="1:2" x14ac:dyDescent="0.2">
      <c r="A2466" s="6">
        <v>0</v>
      </c>
      <c r="B2466" s="1">
        <v>22636.319633538598</v>
      </c>
    </row>
    <row r="2467" spans="1:2" x14ac:dyDescent="0.2">
      <c r="A2467" s="7">
        <v>0</v>
      </c>
      <c r="B2467" s="1">
        <v>22636.319633538598</v>
      </c>
    </row>
    <row r="2468" spans="1:2" x14ac:dyDescent="0.2">
      <c r="A2468" s="8">
        <v>16.214469200185398</v>
      </c>
      <c r="B2468" s="1">
        <v>22636.319633538598</v>
      </c>
    </row>
    <row r="2469" spans="1:2" x14ac:dyDescent="0.2">
      <c r="A2469" s="9">
        <v>0</v>
      </c>
      <c r="B2469" s="1">
        <v>22636.319633538598</v>
      </c>
    </row>
    <row r="2470" spans="1:2" x14ac:dyDescent="0.2">
      <c r="A2470" s="10">
        <v>33.1773991352267</v>
      </c>
      <c r="B2470" s="1">
        <v>22636.319633538598</v>
      </c>
    </row>
    <row r="2471" spans="1:2" x14ac:dyDescent="0.2">
      <c r="A2471" s="5">
        <v>63.337972933422101</v>
      </c>
      <c r="B2471" s="1">
        <v>18974.799465998902</v>
      </c>
    </row>
    <row r="2472" spans="1:2" x14ac:dyDescent="0.2">
      <c r="A2472" s="6">
        <v>8.7794401363147294</v>
      </c>
      <c r="B2472" s="1">
        <v>18974.799465998902</v>
      </c>
    </row>
    <row r="2473" spans="1:2" x14ac:dyDescent="0.2">
      <c r="A2473" s="7">
        <v>9.7831061158827595</v>
      </c>
      <c r="B2473" s="1">
        <v>18974.799465998902</v>
      </c>
    </row>
    <row r="2474" spans="1:2" x14ac:dyDescent="0.2">
      <c r="A2474" s="8">
        <v>0</v>
      </c>
      <c r="B2474" s="1">
        <v>18974.799465998902</v>
      </c>
    </row>
    <row r="2475" spans="1:2" x14ac:dyDescent="0.2">
      <c r="A2475" s="9">
        <v>0</v>
      </c>
      <c r="B2475" s="1">
        <v>18974.799465998902</v>
      </c>
    </row>
    <row r="2476" spans="1:2" x14ac:dyDescent="0.2">
      <c r="A2476" s="10">
        <v>36.689458948004699</v>
      </c>
      <c r="B2476" s="1">
        <v>18974.799465998902</v>
      </c>
    </row>
    <row r="2477" spans="1:2" x14ac:dyDescent="0.2">
      <c r="A2477" s="5">
        <v>63.383995173886497</v>
      </c>
      <c r="B2477" s="1">
        <v>4633.1516757982399</v>
      </c>
    </row>
    <row r="2478" spans="1:2" x14ac:dyDescent="0.2">
      <c r="A2478" s="6">
        <v>0</v>
      </c>
      <c r="B2478" s="1">
        <v>4633.1516757982399</v>
      </c>
    </row>
    <row r="2479" spans="1:2" x14ac:dyDescent="0.2">
      <c r="A2479" s="7">
        <v>0</v>
      </c>
      <c r="B2479" s="1">
        <v>4633.1516757982399</v>
      </c>
    </row>
    <row r="2480" spans="1:2" x14ac:dyDescent="0.2">
      <c r="A2480" s="8">
        <v>0</v>
      </c>
      <c r="B2480" s="1">
        <v>4633.1516757982399</v>
      </c>
    </row>
    <row r="2481" spans="1:2" x14ac:dyDescent="0.2">
      <c r="A2481" s="9">
        <v>0</v>
      </c>
      <c r="B2481" s="1">
        <v>4633.1516757982399</v>
      </c>
    </row>
    <row r="2482" spans="1:2" x14ac:dyDescent="0.2">
      <c r="A2482" s="10">
        <v>67.626091544165604</v>
      </c>
      <c r="B2482" s="1">
        <v>4633.1516757982399</v>
      </c>
    </row>
    <row r="2483" spans="1:2" x14ac:dyDescent="0.2">
      <c r="A2483" s="5">
        <v>63.915040976512699</v>
      </c>
      <c r="B2483" s="1">
        <v>7882.3671475269603</v>
      </c>
    </row>
    <row r="2484" spans="1:2" x14ac:dyDescent="0.2">
      <c r="A2484" s="6">
        <v>0</v>
      </c>
      <c r="B2484" s="1">
        <v>7882.3671475269603</v>
      </c>
    </row>
    <row r="2485" spans="1:2" x14ac:dyDescent="0.2">
      <c r="A2485" s="7">
        <v>0</v>
      </c>
      <c r="B2485" s="1">
        <v>7882.3671475269603</v>
      </c>
    </row>
    <row r="2486" spans="1:2" x14ac:dyDescent="0.2">
      <c r="A2486" s="8">
        <v>0</v>
      </c>
      <c r="B2486" s="1">
        <v>7882.3671475269603</v>
      </c>
    </row>
    <row r="2487" spans="1:2" x14ac:dyDescent="0.2">
      <c r="A2487" s="9">
        <v>0</v>
      </c>
      <c r="B2487" s="1">
        <v>7882.3671475269603</v>
      </c>
    </row>
    <row r="2488" spans="1:2" x14ac:dyDescent="0.2">
      <c r="A2488" s="10">
        <v>0</v>
      </c>
      <c r="B2488" s="1">
        <v>7882.3671475269603</v>
      </c>
    </row>
    <row r="2489" spans="1:2" x14ac:dyDescent="0.2">
      <c r="A2489" s="5">
        <v>64.122296999981202</v>
      </c>
      <c r="B2489" s="1">
        <v>2186.4588439239201</v>
      </c>
    </row>
    <row r="2490" spans="1:2" x14ac:dyDescent="0.2">
      <c r="A2490" s="6">
        <v>0</v>
      </c>
      <c r="B2490" s="1">
        <v>2186.4588439239201</v>
      </c>
    </row>
    <row r="2491" spans="1:2" x14ac:dyDescent="0.2">
      <c r="A2491" s="7">
        <v>103.487503480272</v>
      </c>
      <c r="B2491" s="1">
        <v>2186.4588439239201</v>
      </c>
    </row>
    <row r="2492" spans="1:2" x14ac:dyDescent="0.2">
      <c r="A2492" s="8">
        <v>0</v>
      </c>
      <c r="B2492" s="1">
        <v>2186.4588439239201</v>
      </c>
    </row>
    <row r="2493" spans="1:2" x14ac:dyDescent="0.2">
      <c r="A2493" s="9">
        <v>0</v>
      </c>
      <c r="B2493" s="1">
        <v>2186.4588439239201</v>
      </c>
    </row>
    <row r="2494" spans="1:2" x14ac:dyDescent="0.2">
      <c r="A2494" s="10">
        <v>0</v>
      </c>
      <c r="B2494" s="1">
        <v>2186.4588439239201</v>
      </c>
    </row>
    <row r="2495" spans="1:2" x14ac:dyDescent="0.2">
      <c r="A2495" s="5">
        <v>64.604934539628204</v>
      </c>
      <c r="B2495" s="1">
        <v>4409.7687615262303</v>
      </c>
    </row>
    <row r="2496" spans="1:2" x14ac:dyDescent="0.2">
      <c r="A2496" s="6">
        <v>0</v>
      </c>
      <c r="B2496" s="1">
        <v>4409.7687615262303</v>
      </c>
    </row>
    <row r="2497" spans="1:2" x14ac:dyDescent="0.2">
      <c r="A2497" s="7">
        <v>103.86794339363701</v>
      </c>
      <c r="B2497" s="1">
        <v>4409.7687615262303</v>
      </c>
    </row>
    <row r="2498" spans="1:2" x14ac:dyDescent="0.2">
      <c r="A2498" s="8">
        <v>0</v>
      </c>
      <c r="B2498" s="1">
        <v>4409.7687615262303</v>
      </c>
    </row>
    <row r="2499" spans="1:2" x14ac:dyDescent="0.2">
      <c r="A2499" s="9">
        <v>0</v>
      </c>
      <c r="B2499" s="1">
        <v>4409.7687615262303</v>
      </c>
    </row>
    <row r="2500" spans="1:2" x14ac:dyDescent="0.2">
      <c r="A2500" s="10">
        <v>0</v>
      </c>
      <c r="B2500" s="1">
        <v>4409.7687615262303</v>
      </c>
    </row>
    <row r="2501" spans="1:2" x14ac:dyDescent="0.2">
      <c r="A2501" s="5">
        <v>65.007465848408799</v>
      </c>
      <c r="B2501" s="1">
        <v>8646.2487372944397</v>
      </c>
    </row>
    <row r="2502" spans="1:2" x14ac:dyDescent="0.2">
      <c r="A2502" s="6">
        <v>0</v>
      </c>
      <c r="B2502" s="1">
        <v>8646.2487372944397</v>
      </c>
    </row>
    <row r="2503" spans="1:2" x14ac:dyDescent="0.2">
      <c r="A2503" s="7">
        <v>13.988223575169201</v>
      </c>
      <c r="B2503" s="1">
        <v>8646.2487372944397</v>
      </c>
    </row>
    <row r="2504" spans="1:2" x14ac:dyDescent="0.2">
      <c r="A2504" s="8">
        <v>0</v>
      </c>
      <c r="B2504" s="1">
        <v>8646.2487372944397</v>
      </c>
    </row>
    <row r="2505" spans="1:2" x14ac:dyDescent="0.2">
      <c r="A2505" s="9">
        <v>0</v>
      </c>
      <c r="B2505" s="1">
        <v>8646.2487372944397</v>
      </c>
    </row>
    <row r="2506" spans="1:2" x14ac:dyDescent="0.2">
      <c r="A2506" s="10">
        <v>65.866191480163593</v>
      </c>
      <c r="B2506" s="1">
        <v>8646.2487372944397</v>
      </c>
    </row>
    <row r="2507" spans="1:2" x14ac:dyDescent="0.2">
      <c r="A2507" s="5">
        <v>65.285620395598102</v>
      </c>
      <c r="B2507" s="1">
        <v>4676.4504417975904</v>
      </c>
    </row>
    <row r="2508" spans="1:2" x14ac:dyDescent="0.2">
      <c r="A2508" s="6">
        <v>0</v>
      </c>
      <c r="B2508" s="1">
        <v>4676.4504417975904</v>
      </c>
    </row>
    <row r="2509" spans="1:2" x14ac:dyDescent="0.2">
      <c r="A2509" s="7">
        <v>40.165672318242699</v>
      </c>
      <c r="B2509" s="1">
        <v>4676.4504417975904</v>
      </c>
    </row>
    <row r="2510" spans="1:2" x14ac:dyDescent="0.2">
      <c r="A2510" s="8">
        <v>0</v>
      </c>
      <c r="B2510" s="1">
        <v>4676.4504417975904</v>
      </c>
    </row>
    <row r="2511" spans="1:2" x14ac:dyDescent="0.2">
      <c r="A2511" s="9">
        <v>0</v>
      </c>
      <c r="B2511" s="1">
        <v>4676.4504417975904</v>
      </c>
    </row>
    <row r="2512" spans="1:2" x14ac:dyDescent="0.2">
      <c r="A2512" s="10">
        <v>49.8472553446191</v>
      </c>
      <c r="B2512" s="1">
        <v>4676.4504417975904</v>
      </c>
    </row>
    <row r="2513" spans="1:2" x14ac:dyDescent="0.2">
      <c r="A2513" s="5">
        <v>65.818160016624702</v>
      </c>
      <c r="B2513" s="1">
        <v>5336.3915523563301</v>
      </c>
    </row>
    <row r="2514" spans="1:2" x14ac:dyDescent="0.2">
      <c r="A2514" s="6">
        <v>0</v>
      </c>
      <c r="B2514" s="1">
        <v>5336.3915523563301</v>
      </c>
    </row>
    <row r="2515" spans="1:2" x14ac:dyDescent="0.2">
      <c r="A2515" s="7">
        <v>31.284032129267899</v>
      </c>
      <c r="B2515" s="1">
        <v>5336.3915523563301</v>
      </c>
    </row>
    <row r="2516" spans="1:2" x14ac:dyDescent="0.2">
      <c r="A2516" s="8">
        <v>47.821350694219397</v>
      </c>
      <c r="B2516" s="1">
        <v>5336.3915523563301</v>
      </c>
    </row>
    <row r="2517" spans="1:2" x14ac:dyDescent="0.2">
      <c r="A2517" s="9">
        <v>0</v>
      </c>
      <c r="B2517" s="1">
        <v>5336.3915523563301</v>
      </c>
    </row>
    <row r="2518" spans="1:2" x14ac:dyDescent="0.2">
      <c r="A2518" s="10">
        <v>0</v>
      </c>
      <c r="B2518" s="1">
        <v>5336.3915523563301</v>
      </c>
    </row>
    <row r="2519" spans="1:2" x14ac:dyDescent="0.2">
      <c r="A2519" s="5">
        <v>67.197367236872296</v>
      </c>
      <c r="B2519" s="1">
        <v>7377.5559288763197</v>
      </c>
    </row>
    <row r="2520" spans="1:2" x14ac:dyDescent="0.2">
      <c r="A2520" s="6">
        <v>0</v>
      </c>
      <c r="B2520" s="1">
        <v>7377.5559288763197</v>
      </c>
    </row>
    <row r="2521" spans="1:2" x14ac:dyDescent="0.2">
      <c r="A2521" s="7">
        <v>25.042980656365501</v>
      </c>
      <c r="B2521" s="1">
        <v>7377.5559288763197</v>
      </c>
    </row>
    <row r="2522" spans="1:2" x14ac:dyDescent="0.2">
      <c r="A2522" s="8">
        <v>0</v>
      </c>
      <c r="B2522" s="1">
        <v>7377.5559288763197</v>
      </c>
    </row>
    <row r="2523" spans="1:2" x14ac:dyDescent="0.2">
      <c r="A2523" s="9">
        <v>0</v>
      </c>
      <c r="B2523" s="1">
        <v>7377.5559288763197</v>
      </c>
    </row>
    <row r="2524" spans="1:2" x14ac:dyDescent="0.2">
      <c r="A2524" s="10">
        <v>55.422213051302798</v>
      </c>
      <c r="B2524" s="1">
        <v>7377.5559288763197</v>
      </c>
    </row>
    <row r="2525" spans="1:2" x14ac:dyDescent="0.2">
      <c r="A2525" s="5">
        <v>68.169561316612004</v>
      </c>
      <c r="B2525" s="1">
        <v>7882.5213710400103</v>
      </c>
    </row>
    <row r="2526" spans="1:2" x14ac:dyDescent="0.2">
      <c r="A2526" s="6">
        <v>0</v>
      </c>
      <c r="B2526" s="1">
        <v>7882.5213710400103</v>
      </c>
    </row>
    <row r="2527" spans="1:2" x14ac:dyDescent="0.2">
      <c r="A2527" s="7">
        <v>19.6597214217818</v>
      </c>
      <c r="B2527" s="1">
        <v>7882.5213710400103</v>
      </c>
    </row>
    <row r="2528" spans="1:2" x14ac:dyDescent="0.2">
      <c r="A2528" s="8">
        <v>19.859039489488499</v>
      </c>
      <c r="B2528" s="1">
        <v>7882.5213710400103</v>
      </c>
    </row>
    <row r="2529" spans="1:2" x14ac:dyDescent="0.2">
      <c r="A2529" s="9">
        <v>0</v>
      </c>
      <c r="B2529" s="1">
        <v>7882.5213710400103</v>
      </c>
    </row>
    <row r="2530" spans="1:2" x14ac:dyDescent="0.2">
      <c r="A2530" s="10">
        <v>41.823515241258299</v>
      </c>
      <c r="B2530" s="1">
        <v>7882.5213710400103</v>
      </c>
    </row>
    <row r="2531" spans="1:2" x14ac:dyDescent="0.2">
      <c r="A2531" s="5">
        <v>68.201230881492094</v>
      </c>
      <c r="B2531" s="1">
        <v>60358.2485143827</v>
      </c>
    </row>
    <row r="2532" spans="1:2" x14ac:dyDescent="0.2">
      <c r="A2532" s="6">
        <v>0</v>
      </c>
      <c r="B2532" s="1">
        <v>60358.2485143827</v>
      </c>
    </row>
    <row r="2533" spans="1:2" x14ac:dyDescent="0.2">
      <c r="A2533" s="7">
        <v>4.6413022188864304</v>
      </c>
      <c r="B2533" s="1">
        <v>60358.2485143827</v>
      </c>
    </row>
    <row r="2534" spans="1:2" x14ac:dyDescent="0.2">
      <c r="A2534" s="8">
        <v>8.0014253240136402</v>
      </c>
      <c r="B2534" s="1">
        <v>60358.2485143827</v>
      </c>
    </row>
    <row r="2535" spans="1:2" x14ac:dyDescent="0.2">
      <c r="A2535" s="9">
        <v>0</v>
      </c>
      <c r="B2535" s="1">
        <v>60358.2485143827</v>
      </c>
    </row>
    <row r="2536" spans="1:2" x14ac:dyDescent="0.2">
      <c r="A2536" s="10">
        <v>24.4547537770368</v>
      </c>
      <c r="B2536" s="1">
        <v>60358.2485143827</v>
      </c>
    </row>
    <row r="2537" spans="1:2" x14ac:dyDescent="0.2">
      <c r="A2537" s="5">
        <v>68.6035898964859</v>
      </c>
      <c r="B2537" s="1">
        <v>1726.24088609808</v>
      </c>
    </row>
    <row r="2538" spans="1:2" x14ac:dyDescent="0.2">
      <c r="A2538" s="6">
        <v>0</v>
      </c>
      <c r="B2538" s="1">
        <v>1726.24088609808</v>
      </c>
    </row>
    <row r="2539" spans="1:2" x14ac:dyDescent="0.2">
      <c r="A2539" s="7">
        <v>105.590886325396</v>
      </c>
      <c r="B2539" s="1">
        <v>1726.24088609808</v>
      </c>
    </row>
    <row r="2540" spans="1:2" x14ac:dyDescent="0.2">
      <c r="A2540" s="8">
        <v>0</v>
      </c>
      <c r="B2540" s="1">
        <v>1726.24088609808</v>
      </c>
    </row>
    <row r="2541" spans="1:2" x14ac:dyDescent="0.2">
      <c r="A2541" s="9">
        <v>0</v>
      </c>
      <c r="B2541" s="1">
        <v>1726.24088609808</v>
      </c>
    </row>
    <row r="2542" spans="1:2" x14ac:dyDescent="0.2">
      <c r="A2542" s="10">
        <v>147.93634208495601</v>
      </c>
      <c r="B2542" s="1">
        <v>1726.24088609808</v>
      </c>
    </row>
    <row r="2543" spans="1:2" x14ac:dyDescent="0.2">
      <c r="A2543" s="5">
        <v>68.607030500354398</v>
      </c>
      <c r="B2543" s="1">
        <v>11299.621369918699</v>
      </c>
    </row>
    <row r="2544" spans="1:2" x14ac:dyDescent="0.2">
      <c r="A2544" s="6">
        <v>0</v>
      </c>
      <c r="B2544" s="1">
        <v>11299.621369918699</v>
      </c>
    </row>
    <row r="2545" spans="1:2" x14ac:dyDescent="0.2">
      <c r="A2545" s="7">
        <v>14.7118489372074</v>
      </c>
      <c r="B2545" s="1">
        <v>11299.621369918699</v>
      </c>
    </row>
    <row r="2546" spans="1:2" x14ac:dyDescent="0.2">
      <c r="A2546" s="8">
        <v>0</v>
      </c>
      <c r="B2546" s="1">
        <v>11299.621369918699</v>
      </c>
    </row>
    <row r="2547" spans="1:2" x14ac:dyDescent="0.2">
      <c r="A2547" s="9">
        <v>0</v>
      </c>
      <c r="B2547" s="1">
        <v>11299.621369918699</v>
      </c>
    </row>
    <row r="2548" spans="1:2" x14ac:dyDescent="0.2">
      <c r="A2548" s="10">
        <v>31.807921050588799</v>
      </c>
      <c r="B2548" s="1">
        <v>11299.621369918699</v>
      </c>
    </row>
    <row r="2549" spans="1:2" x14ac:dyDescent="0.2">
      <c r="A2549" s="5">
        <v>69.192033254535701</v>
      </c>
      <c r="B2549" s="1">
        <v>26387.665319280099</v>
      </c>
    </row>
    <row r="2550" spans="1:2" x14ac:dyDescent="0.2">
      <c r="A2550" s="6">
        <v>0</v>
      </c>
      <c r="B2550" s="1">
        <v>26387.665319280099</v>
      </c>
    </row>
    <row r="2551" spans="1:2" x14ac:dyDescent="0.2">
      <c r="A2551" s="7">
        <v>28.898674180744599</v>
      </c>
      <c r="B2551" s="1">
        <v>26387.665319280099</v>
      </c>
    </row>
    <row r="2552" spans="1:2" x14ac:dyDescent="0.2">
      <c r="A2552" s="8">
        <v>6.1486158850037</v>
      </c>
      <c r="B2552" s="1">
        <v>26387.665319280099</v>
      </c>
    </row>
    <row r="2553" spans="1:2" x14ac:dyDescent="0.2">
      <c r="A2553" s="9">
        <v>0</v>
      </c>
      <c r="B2553" s="1">
        <v>26387.665319280099</v>
      </c>
    </row>
    <row r="2554" spans="1:2" x14ac:dyDescent="0.2">
      <c r="A2554" s="10">
        <v>42.341888697477003</v>
      </c>
      <c r="B2554" s="1">
        <v>26387.665319280099</v>
      </c>
    </row>
    <row r="2555" spans="1:2" x14ac:dyDescent="0.2">
      <c r="A2555" s="5">
        <v>69.539280163146103</v>
      </c>
      <c r="B2555" s="1">
        <v>4572.3846371682102</v>
      </c>
    </row>
    <row r="2556" spans="1:2" x14ac:dyDescent="0.2">
      <c r="A2556" s="6">
        <v>0</v>
      </c>
      <c r="B2556" s="1">
        <v>4572.3846371682102</v>
      </c>
    </row>
    <row r="2557" spans="1:2" x14ac:dyDescent="0.2">
      <c r="A2557" s="7">
        <v>0</v>
      </c>
      <c r="B2557" s="1">
        <v>4572.3846371682102</v>
      </c>
    </row>
    <row r="2558" spans="1:2" x14ac:dyDescent="0.2">
      <c r="A2558" s="8">
        <v>0</v>
      </c>
      <c r="B2558" s="1">
        <v>4572.3846371682102</v>
      </c>
    </row>
    <row r="2559" spans="1:2" x14ac:dyDescent="0.2">
      <c r="A2559" s="9">
        <v>0</v>
      </c>
      <c r="B2559" s="1">
        <v>4572.3846371682102</v>
      </c>
    </row>
    <row r="2560" spans="1:2" x14ac:dyDescent="0.2">
      <c r="A2560" s="10">
        <v>154.219960792146</v>
      </c>
      <c r="B2560" s="1">
        <v>4572.3846371682102</v>
      </c>
    </row>
    <row r="2561" spans="1:2" x14ac:dyDescent="0.2">
      <c r="A2561" s="5">
        <v>69.995672840844804</v>
      </c>
      <c r="B2561" s="1">
        <v>3702.1322699678599</v>
      </c>
    </row>
    <row r="2562" spans="1:2" x14ac:dyDescent="0.2">
      <c r="A2562" s="6">
        <v>0</v>
      </c>
      <c r="B2562" s="1">
        <v>3702.1322699678599</v>
      </c>
    </row>
    <row r="2563" spans="1:2" x14ac:dyDescent="0.2">
      <c r="A2563" s="7">
        <v>89.024450278498705</v>
      </c>
      <c r="B2563" s="1">
        <v>3702.1322699678599</v>
      </c>
    </row>
    <row r="2564" spans="1:2" x14ac:dyDescent="0.2">
      <c r="A2564" s="8">
        <v>0</v>
      </c>
      <c r="B2564" s="1">
        <v>3702.1322699678599</v>
      </c>
    </row>
    <row r="2565" spans="1:2" x14ac:dyDescent="0.2">
      <c r="A2565" s="9">
        <v>0</v>
      </c>
      <c r="B2565" s="1">
        <v>3702.1322699678599</v>
      </c>
    </row>
    <row r="2566" spans="1:2" x14ac:dyDescent="0.2">
      <c r="A2566" s="10">
        <v>56.0766128134497</v>
      </c>
      <c r="B2566" s="1">
        <v>3702.1322699678599</v>
      </c>
    </row>
    <row r="2567" spans="1:2" x14ac:dyDescent="0.2">
      <c r="A2567" s="5">
        <v>70.067064737867398</v>
      </c>
      <c r="B2567" s="1">
        <v>507.07029919010398</v>
      </c>
    </row>
    <row r="2568" spans="1:2" x14ac:dyDescent="0.2">
      <c r="A2568" s="6">
        <v>0</v>
      </c>
      <c r="B2568" s="1">
        <v>507.07029919010398</v>
      </c>
    </row>
    <row r="2569" spans="1:2" x14ac:dyDescent="0.2">
      <c r="A2569" s="7">
        <v>0</v>
      </c>
      <c r="B2569" s="1">
        <v>507.07029919010398</v>
      </c>
    </row>
    <row r="2570" spans="1:2" x14ac:dyDescent="0.2">
      <c r="A2570" s="8">
        <v>0</v>
      </c>
      <c r="B2570" s="1">
        <v>507.07029919010398</v>
      </c>
    </row>
    <row r="2571" spans="1:2" x14ac:dyDescent="0.2">
      <c r="A2571" s="9">
        <v>0</v>
      </c>
      <c r="B2571" s="1">
        <v>507.07029919010398</v>
      </c>
    </row>
    <row r="2572" spans="1:2" x14ac:dyDescent="0.2">
      <c r="A2572" s="10">
        <v>0</v>
      </c>
      <c r="B2572" s="1">
        <v>507.07029919010398</v>
      </c>
    </row>
    <row r="2573" spans="1:2" x14ac:dyDescent="0.2">
      <c r="A2573" s="5">
        <v>70.270663993142094</v>
      </c>
      <c r="B2573" s="1">
        <v>1555.9786777432901</v>
      </c>
    </row>
    <row r="2574" spans="1:2" x14ac:dyDescent="0.2">
      <c r="A2574" s="6">
        <v>0</v>
      </c>
      <c r="B2574" s="1">
        <v>1555.9786777432901</v>
      </c>
    </row>
    <row r="2575" spans="1:2" x14ac:dyDescent="0.2">
      <c r="A2575" s="7">
        <v>0</v>
      </c>
      <c r="B2575" s="1">
        <v>1555.9786777432901</v>
      </c>
    </row>
    <row r="2576" spans="1:2" x14ac:dyDescent="0.2">
      <c r="A2576" s="8">
        <v>0</v>
      </c>
      <c r="B2576" s="1">
        <v>1555.9786777432901</v>
      </c>
    </row>
    <row r="2577" spans="1:2" x14ac:dyDescent="0.2">
      <c r="A2577" s="9">
        <v>0</v>
      </c>
      <c r="B2577" s="1">
        <v>1555.9786777432901</v>
      </c>
    </row>
    <row r="2578" spans="1:2" x14ac:dyDescent="0.2">
      <c r="A2578" s="10">
        <v>75.3181567461898</v>
      </c>
      <c r="B2578" s="1">
        <v>1555.9786777432901</v>
      </c>
    </row>
    <row r="2579" spans="1:2" x14ac:dyDescent="0.2">
      <c r="A2579" s="5">
        <v>70.551373242466099</v>
      </c>
      <c r="B2579" s="1">
        <v>30423.1138211178</v>
      </c>
    </row>
    <row r="2580" spans="1:2" x14ac:dyDescent="0.2">
      <c r="A2580" s="6">
        <v>0</v>
      </c>
      <c r="B2580" s="1">
        <v>30423.1138211178</v>
      </c>
    </row>
    <row r="2581" spans="1:2" x14ac:dyDescent="0.2">
      <c r="A2581" s="7">
        <v>8.9160391053283394</v>
      </c>
      <c r="B2581" s="1">
        <v>30423.1138211178</v>
      </c>
    </row>
    <row r="2582" spans="1:2" x14ac:dyDescent="0.2">
      <c r="A2582" s="8">
        <v>13.459135865228401</v>
      </c>
      <c r="B2582" s="1">
        <v>30423.1138211178</v>
      </c>
    </row>
    <row r="2583" spans="1:2" x14ac:dyDescent="0.2">
      <c r="A2583" s="9">
        <v>0</v>
      </c>
      <c r="B2583" s="1">
        <v>30423.1138211178</v>
      </c>
    </row>
    <row r="2584" spans="1:2" x14ac:dyDescent="0.2">
      <c r="A2584" s="10">
        <v>51.065058285417898</v>
      </c>
      <c r="B2584" s="1">
        <v>30423.1138211178</v>
      </c>
    </row>
    <row r="2585" spans="1:2" x14ac:dyDescent="0.2">
      <c r="A2585" s="5">
        <v>71.071160029446602</v>
      </c>
      <c r="B2585" s="1">
        <v>7169.5118560186902</v>
      </c>
    </row>
    <row r="2586" spans="1:2" x14ac:dyDescent="0.2">
      <c r="A2586" s="6">
        <v>0</v>
      </c>
      <c r="B2586" s="1">
        <v>7169.5118560186902</v>
      </c>
    </row>
    <row r="2587" spans="1:2" x14ac:dyDescent="0.2">
      <c r="A2587" s="7">
        <v>20.259779169388398</v>
      </c>
      <c r="B2587" s="1">
        <v>7169.5118560186902</v>
      </c>
    </row>
    <row r="2588" spans="1:2" x14ac:dyDescent="0.2">
      <c r="A2588" s="8">
        <v>0</v>
      </c>
      <c r="B2588" s="1">
        <v>7169.5118560186902</v>
      </c>
    </row>
    <row r="2589" spans="1:2" x14ac:dyDescent="0.2">
      <c r="A2589" s="9">
        <v>0</v>
      </c>
      <c r="B2589" s="1">
        <v>7169.5118560186902</v>
      </c>
    </row>
    <row r="2590" spans="1:2" x14ac:dyDescent="0.2">
      <c r="A2590" s="10">
        <v>38.729835145899301</v>
      </c>
      <c r="B2590" s="1">
        <v>7169.5118560186902</v>
      </c>
    </row>
    <row r="2591" spans="1:2" x14ac:dyDescent="0.2">
      <c r="A2591" s="5">
        <v>72.041280859426706</v>
      </c>
      <c r="B2591" s="1">
        <v>660.90367742678097</v>
      </c>
    </row>
    <row r="2592" spans="1:2" x14ac:dyDescent="0.2">
      <c r="A2592" s="6">
        <v>0</v>
      </c>
      <c r="B2592" s="1">
        <v>660.90367742678097</v>
      </c>
    </row>
    <row r="2593" spans="1:2" x14ac:dyDescent="0.2">
      <c r="A2593" s="7">
        <v>0</v>
      </c>
      <c r="B2593" s="1">
        <v>660.90367742678097</v>
      </c>
    </row>
    <row r="2594" spans="1:2" x14ac:dyDescent="0.2">
      <c r="A2594" s="8">
        <v>0</v>
      </c>
      <c r="B2594" s="1">
        <v>660.90367742678097</v>
      </c>
    </row>
    <row r="2595" spans="1:2" x14ac:dyDescent="0.2">
      <c r="A2595" s="9">
        <v>0</v>
      </c>
      <c r="B2595" s="1">
        <v>660.90367742678097</v>
      </c>
    </row>
    <row r="2596" spans="1:2" x14ac:dyDescent="0.2">
      <c r="A2596" s="10">
        <v>406.35978142903701</v>
      </c>
      <c r="B2596" s="1">
        <v>660.90367742678097</v>
      </c>
    </row>
    <row r="2597" spans="1:2" x14ac:dyDescent="0.2">
      <c r="A2597" s="5">
        <v>72.316172660545107</v>
      </c>
      <c r="B2597" s="1">
        <v>3233.3563811174399</v>
      </c>
    </row>
    <row r="2598" spans="1:2" x14ac:dyDescent="0.2">
      <c r="A2598" s="6">
        <v>0</v>
      </c>
      <c r="B2598" s="1">
        <v>3233.3563811174399</v>
      </c>
    </row>
    <row r="2599" spans="1:2" x14ac:dyDescent="0.2">
      <c r="A2599" s="7">
        <v>0</v>
      </c>
      <c r="B2599" s="1">
        <v>3233.3563811174399</v>
      </c>
    </row>
    <row r="2600" spans="1:2" x14ac:dyDescent="0.2">
      <c r="A2600" s="8">
        <v>0</v>
      </c>
      <c r="B2600" s="1">
        <v>3233.3563811174399</v>
      </c>
    </row>
    <row r="2601" spans="1:2" x14ac:dyDescent="0.2">
      <c r="A2601" s="9">
        <v>0</v>
      </c>
      <c r="B2601" s="1">
        <v>3233.3563811174399</v>
      </c>
    </row>
    <row r="2602" spans="1:2" x14ac:dyDescent="0.2">
      <c r="A2602" s="10">
        <v>37.401539066728802</v>
      </c>
      <c r="B2602" s="1">
        <v>3233.3563811174399</v>
      </c>
    </row>
    <row r="2603" spans="1:2" x14ac:dyDescent="0.2">
      <c r="A2603" s="5">
        <v>72.660716034230006</v>
      </c>
      <c r="B2603" s="1">
        <v>8364.4751639432197</v>
      </c>
    </row>
    <row r="2604" spans="1:2" x14ac:dyDescent="0.2">
      <c r="A2604" s="6">
        <v>0</v>
      </c>
      <c r="B2604" s="1">
        <v>8364.4751639432197</v>
      </c>
    </row>
    <row r="2605" spans="1:2" x14ac:dyDescent="0.2">
      <c r="A2605" s="7">
        <v>57.487729791217802</v>
      </c>
      <c r="B2605" s="1">
        <v>8364.4751639432197</v>
      </c>
    </row>
    <row r="2606" spans="1:2" x14ac:dyDescent="0.2">
      <c r="A2606" s="8">
        <v>26.6220842574992</v>
      </c>
      <c r="B2606" s="1">
        <v>8364.4751639432197</v>
      </c>
    </row>
    <row r="2607" spans="1:2" x14ac:dyDescent="0.2">
      <c r="A2607" s="9">
        <v>0</v>
      </c>
      <c r="B2607" s="1">
        <v>8364.4751639432197</v>
      </c>
    </row>
    <row r="2608" spans="1:2" x14ac:dyDescent="0.2">
      <c r="A2608" s="10">
        <v>17.678205841528499</v>
      </c>
      <c r="B2608" s="1">
        <v>8364.4751639432197</v>
      </c>
    </row>
    <row r="2609" spans="1:2" x14ac:dyDescent="0.2">
      <c r="A2609" s="5">
        <v>73.909104831021295</v>
      </c>
      <c r="B2609" s="1">
        <v>7652.2066644368797</v>
      </c>
    </row>
    <row r="2610" spans="1:2" x14ac:dyDescent="0.2">
      <c r="A2610" s="6">
        <v>0</v>
      </c>
      <c r="B2610" s="1">
        <v>7652.2066644368797</v>
      </c>
    </row>
    <row r="2611" spans="1:2" x14ac:dyDescent="0.2">
      <c r="A2611" s="7">
        <v>35.096634488217198</v>
      </c>
      <c r="B2611" s="1">
        <v>7652.2066644368797</v>
      </c>
    </row>
    <row r="2612" spans="1:2" x14ac:dyDescent="0.2">
      <c r="A2612" s="8">
        <v>0</v>
      </c>
      <c r="B2612" s="1">
        <v>7652.2066644368797</v>
      </c>
    </row>
    <row r="2613" spans="1:2" x14ac:dyDescent="0.2">
      <c r="A2613" s="9">
        <v>0</v>
      </c>
      <c r="B2613" s="1">
        <v>7652.2066644368797</v>
      </c>
    </row>
    <row r="2614" spans="1:2" x14ac:dyDescent="0.2">
      <c r="A2614" s="10">
        <v>45.097844136005897</v>
      </c>
      <c r="B2614" s="1">
        <v>7652.2066644368797</v>
      </c>
    </row>
    <row r="2615" spans="1:2" x14ac:dyDescent="0.2">
      <c r="A2615" s="5">
        <v>74.180951759094896</v>
      </c>
      <c r="B2615" s="1">
        <v>15621.4267214516</v>
      </c>
    </row>
    <row r="2616" spans="1:2" x14ac:dyDescent="0.2">
      <c r="A2616" s="6">
        <v>0</v>
      </c>
      <c r="B2616" s="1">
        <v>15621.4267214516</v>
      </c>
    </row>
    <row r="2617" spans="1:2" x14ac:dyDescent="0.2">
      <c r="A2617" s="7">
        <v>13.913362267779601</v>
      </c>
      <c r="B2617" s="1">
        <v>15621.4267214516</v>
      </c>
    </row>
    <row r="2618" spans="1:2" x14ac:dyDescent="0.2">
      <c r="A2618" s="8">
        <v>0</v>
      </c>
      <c r="B2618" s="1">
        <v>15621.4267214516</v>
      </c>
    </row>
    <row r="2619" spans="1:2" x14ac:dyDescent="0.2">
      <c r="A2619" s="9">
        <v>0</v>
      </c>
      <c r="B2619" s="1">
        <v>15621.4267214516</v>
      </c>
    </row>
    <row r="2620" spans="1:2" x14ac:dyDescent="0.2">
      <c r="A2620" s="10">
        <v>16.545232689816899</v>
      </c>
      <c r="B2620" s="1">
        <v>15621.4267214516</v>
      </c>
    </row>
    <row r="2621" spans="1:2" x14ac:dyDescent="0.2">
      <c r="A2621" s="5">
        <v>74.487027823328503</v>
      </c>
      <c r="B2621" s="1">
        <v>5979.0717883998004</v>
      </c>
    </row>
    <row r="2622" spans="1:2" x14ac:dyDescent="0.2">
      <c r="A2622" s="6">
        <v>0</v>
      </c>
      <c r="B2622" s="1">
        <v>5979.0717883998004</v>
      </c>
    </row>
    <row r="2623" spans="1:2" x14ac:dyDescent="0.2">
      <c r="A2623" s="7">
        <v>38.7515857162538</v>
      </c>
      <c r="B2623" s="1">
        <v>5979.0717883998004</v>
      </c>
    </row>
    <row r="2624" spans="1:2" x14ac:dyDescent="0.2">
      <c r="A2624" s="8">
        <v>0</v>
      </c>
      <c r="B2624" s="1">
        <v>5979.0717883998004</v>
      </c>
    </row>
    <row r="2625" spans="1:2" x14ac:dyDescent="0.2">
      <c r="A2625" s="9">
        <v>0</v>
      </c>
      <c r="B2625" s="1">
        <v>5979.0717883998004</v>
      </c>
    </row>
    <row r="2626" spans="1:2" x14ac:dyDescent="0.2">
      <c r="A2626" s="10">
        <v>43.722962903812999</v>
      </c>
      <c r="B2626" s="1">
        <v>5979.0717883998004</v>
      </c>
    </row>
    <row r="2627" spans="1:2" x14ac:dyDescent="0.2">
      <c r="A2627" s="5">
        <v>74.8647628747499</v>
      </c>
      <c r="B2627" s="1">
        <v>3040.2552424707301</v>
      </c>
    </row>
    <row r="2628" spans="1:2" x14ac:dyDescent="0.2">
      <c r="A2628" s="6">
        <v>0</v>
      </c>
      <c r="B2628" s="1">
        <v>3040.2552424707301</v>
      </c>
    </row>
    <row r="2629" spans="1:2" x14ac:dyDescent="0.2">
      <c r="A2629" s="7">
        <v>0</v>
      </c>
      <c r="B2629" s="1">
        <v>3040.2552424707301</v>
      </c>
    </row>
    <row r="2630" spans="1:2" x14ac:dyDescent="0.2">
      <c r="A2630" s="8">
        <v>0</v>
      </c>
      <c r="B2630" s="1">
        <v>3040.2552424707301</v>
      </c>
    </row>
    <row r="2631" spans="1:2" x14ac:dyDescent="0.2">
      <c r="A2631" s="9">
        <v>0</v>
      </c>
      <c r="B2631" s="1">
        <v>3040.2552424707301</v>
      </c>
    </row>
    <row r="2632" spans="1:2" x14ac:dyDescent="0.2">
      <c r="A2632" s="10">
        <v>96.569374688318604</v>
      </c>
      <c r="B2632" s="1">
        <v>3040.2552424707301</v>
      </c>
    </row>
    <row r="2633" spans="1:2" x14ac:dyDescent="0.2">
      <c r="A2633" s="5">
        <v>75.500266364600904</v>
      </c>
      <c r="B2633" s="1">
        <v>735.683403249599</v>
      </c>
    </row>
    <row r="2634" spans="1:2" x14ac:dyDescent="0.2">
      <c r="A2634" s="6">
        <v>0</v>
      </c>
      <c r="B2634" s="1">
        <v>735.683403249599</v>
      </c>
    </row>
    <row r="2635" spans="1:2" x14ac:dyDescent="0.2">
      <c r="A2635" s="7">
        <v>0</v>
      </c>
      <c r="B2635" s="1">
        <v>735.683403249599</v>
      </c>
    </row>
    <row r="2636" spans="1:2" x14ac:dyDescent="0.2">
      <c r="A2636" s="8">
        <v>0</v>
      </c>
      <c r="B2636" s="1">
        <v>735.683403249599</v>
      </c>
    </row>
    <row r="2637" spans="1:2" x14ac:dyDescent="0.2">
      <c r="A2637" s="9">
        <v>0</v>
      </c>
      <c r="B2637" s="1">
        <v>735.683403249599</v>
      </c>
    </row>
    <row r="2638" spans="1:2" x14ac:dyDescent="0.2">
      <c r="A2638" s="10">
        <v>0</v>
      </c>
      <c r="B2638" s="1">
        <v>735.683403249599</v>
      </c>
    </row>
    <row r="2639" spans="1:2" x14ac:dyDescent="0.2">
      <c r="A2639" s="5">
        <v>76.194449755859097</v>
      </c>
      <c r="B2639" s="1">
        <v>21018.285511987</v>
      </c>
    </row>
    <row r="2640" spans="1:2" x14ac:dyDescent="0.2">
      <c r="A2640" s="6">
        <v>0</v>
      </c>
      <c r="B2640" s="1">
        <v>21018.285511987</v>
      </c>
    </row>
    <row r="2641" spans="1:2" x14ac:dyDescent="0.2">
      <c r="A2641" s="7">
        <v>0</v>
      </c>
      <c r="B2641" s="1">
        <v>21018.285511987</v>
      </c>
    </row>
    <row r="2642" spans="1:2" x14ac:dyDescent="0.2">
      <c r="A2642" s="8">
        <v>22.614484187215801</v>
      </c>
      <c r="B2642" s="1">
        <v>21018.285511987</v>
      </c>
    </row>
    <row r="2643" spans="1:2" x14ac:dyDescent="0.2">
      <c r="A2643" s="9">
        <v>0</v>
      </c>
      <c r="B2643" s="1">
        <v>21018.285511987</v>
      </c>
    </row>
    <row r="2644" spans="1:2" x14ac:dyDescent="0.2">
      <c r="A2644" s="10">
        <v>47.889820278227802</v>
      </c>
      <c r="B2644" s="1">
        <v>21018.285511987</v>
      </c>
    </row>
    <row r="2645" spans="1:2" x14ac:dyDescent="0.2">
      <c r="A2645" s="5">
        <v>76.232752541539099</v>
      </c>
      <c r="B2645" s="1">
        <v>2554.3382500193002</v>
      </c>
    </row>
    <row r="2646" spans="1:2" x14ac:dyDescent="0.2">
      <c r="A2646" s="6">
        <v>0</v>
      </c>
      <c r="B2646" s="1">
        <v>2554.3382500193002</v>
      </c>
    </row>
    <row r="2647" spans="1:2" x14ac:dyDescent="0.2">
      <c r="A2647" s="7">
        <v>0</v>
      </c>
      <c r="B2647" s="1">
        <v>2554.3382500193002</v>
      </c>
    </row>
    <row r="2648" spans="1:2" x14ac:dyDescent="0.2">
      <c r="A2648" s="8">
        <v>0</v>
      </c>
      <c r="B2648" s="1">
        <v>2554.3382500193002</v>
      </c>
    </row>
    <row r="2649" spans="1:2" x14ac:dyDescent="0.2">
      <c r="A2649" s="9">
        <v>0</v>
      </c>
      <c r="B2649" s="1">
        <v>2554.3382500193002</v>
      </c>
    </row>
    <row r="2650" spans="1:2" x14ac:dyDescent="0.2">
      <c r="A2650" s="10">
        <v>0</v>
      </c>
      <c r="B2650" s="1">
        <v>2554.3382500193002</v>
      </c>
    </row>
    <row r="2651" spans="1:2" x14ac:dyDescent="0.2">
      <c r="A2651" s="5">
        <v>76.9362895603401</v>
      </c>
      <c r="B2651" s="1">
        <v>9984.4211337033194</v>
      </c>
    </row>
    <row r="2652" spans="1:2" x14ac:dyDescent="0.2">
      <c r="A2652" s="6">
        <v>0</v>
      </c>
      <c r="B2652" s="1">
        <v>9984.4211337033194</v>
      </c>
    </row>
    <row r="2653" spans="1:2" x14ac:dyDescent="0.2">
      <c r="A2653" s="7">
        <v>12.3433622909655</v>
      </c>
      <c r="B2653" s="1">
        <v>9984.4211337033194</v>
      </c>
    </row>
    <row r="2654" spans="1:2" x14ac:dyDescent="0.2">
      <c r="A2654" s="8">
        <v>0</v>
      </c>
      <c r="B2654" s="1">
        <v>9984.4211337033194</v>
      </c>
    </row>
    <row r="2655" spans="1:2" x14ac:dyDescent="0.2">
      <c r="A2655" s="9">
        <v>0</v>
      </c>
      <c r="B2655" s="1">
        <v>9984.4211337033194</v>
      </c>
    </row>
    <row r="2656" spans="1:2" x14ac:dyDescent="0.2">
      <c r="A2656" s="10">
        <v>0</v>
      </c>
      <c r="B2656" s="1">
        <v>9984.4211337033194</v>
      </c>
    </row>
    <row r="2657" spans="1:2" x14ac:dyDescent="0.2">
      <c r="A2657" s="5">
        <v>77.173760839741007</v>
      </c>
      <c r="B2657" s="1">
        <v>4011.7222086750999</v>
      </c>
    </row>
    <row r="2658" spans="1:2" x14ac:dyDescent="0.2">
      <c r="A2658" s="6">
        <v>0</v>
      </c>
      <c r="B2658" s="1">
        <v>4011.7222086750999</v>
      </c>
    </row>
    <row r="2659" spans="1:2" x14ac:dyDescent="0.2">
      <c r="A2659" s="7">
        <v>68.997915898252202</v>
      </c>
      <c r="B2659" s="1">
        <v>4011.7222086750999</v>
      </c>
    </row>
    <row r="2660" spans="1:2" x14ac:dyDescent="0.2">
      <c r="A2660" s="8">
        <v>0</v>
      </c>
      <c r="B2660" s="1">
        <v>4011.7222086750999</v>
      </c>
    </row>
    <row r="2661" spans="1:2" x14ac:dyDescent="0.2">
      <c r="A2661" s="9">
        <v>0</v>
      </c>
      <c r="B2661" s="1">
        <v>4011.7222086750999</v>
      </c>
    </row>
    <row r="2662" spans="1:2" x14ac:dyDescent="0.2">
      <c r="A2662" s="10">
        <v>0</v>
      </c>
      <c r="B2662" s="1">
        <v>4011.7222086750999</v>
      </c>
    </row>
    <row r="2663" spans="1:2" x14ac:dyDescent="0.2">
      <c r="A2663" s="5">
        <v>77.251659031008003</v>
      </c>
      <c r="B2663" s="1">
        <v>11286.3010152472</v>
      </c>
    </row>
    <row r="2664" spans="1:2" x14ac:dyDescent="0.2">
      <c r="A2664" s="6">
        <v>0</v>
      </c>
      <c r="B2664" s="1">
        <v>11286.3010152472</v>
      </c>
    </row>
    <row r="2665" spans="1:2" x14ac:dyDescent="0.2">
      <c r="A2665" s="7">
        <v>63.301456053608803</v>
      </c>
      <c r="B2665" s="1">
        <v>11286.3010152472</v>
      </c>
    </row>
    <row r="2666" spans="1:2" x14ac:dyDescent="0.2">
      <c r="A2666" s="8">
        <v>0</v>
      </c>
      <c r="B2666" s="1">
        <v>11286.3010152472</v>
      </c>
    </row>
    <row r="2667" spans="1:2" x14ac:dyDescent="0.2">
      <c r="A2667" s="9">
        <v>0</v>
      </c>
      <c r="B2667" s="1">
        <v>11286.3010152472</v>
      </c>
    </row>
    <row r="2668" spans="1:2" x14ac:dyDescent="0.2">
      <c r="A2668" s="10">
        <v>18.558055313597499</v>
      </c>
      <c r="B2668" s="1">
        <v>11286.3010152472</v>
      </c>
    </row>
    <row r="2669" spans="1:2" x14ac:dyDescent="0.2">
      <c r="A2669" s="5">
        <v>77.512081028663701</v>
      </c>
      <c r="B2669" s="1">
        <v>2469.4377283485801</v>
      </c>
    </row>
    <row r="2670" spans="1:2" x14ac:dyDescent="0.2">
      <c r="A2670" s="6">
        <v>0</v>
      </c>
      <c r="B2670" s="1">
        <v>2469.4377283485801</v>
      </c>
    </row>
    <row r="2671" spans="1:2" x14ac:dyDescent="0.2">
      <c r="A2671" s="7">
        <v>0</v>
      </c>
      <c r="B2671" s="1">
        <v>2469.4377283485801</v>
      </c>
    </row>
    <row r="2672" spans="1:2" x14ac:dyDescent="0.2">
      <c r="A2672" s="8">
        <v>0</v>
      </c>
      <c r="B2672" s="1">
        <v>2469.4377283485801</v>
      </c>
    </row>
    <row r="2673" spans="1:2" x14ac:dyDescent="0.2">
      <c r="A2673" s="9">
        <v>0</v>
      </c>
      <c r="B2673" s="1">
        <v>2469.4377283485801</v>
      </c>
    </row>
    <row r="2674" spans="1:2" x14ac:dyDescent="0.2">
      <c r="A2674" s="10">
        <v>0</v>
      </c>
      <c r="B2674" s="1">
        <v>2469.4377283485801</v>
      </c>
    </row>
    <row r="2675" spans="1:2" x14ac:dyDescent="0.2">
      <c r="A2675" s="5">
        <v>79.744452567589306</v>
      </c>
      <c r="B2675" s="1">
        <v>17164.294402279102</v>
      </c>
    </row>
    <row r="2676" spans="1:2" x14ac:dyDescent="0.2">
      <c r="A2676" s="6">
        <v>0</v>
      </c>
      <c r="B2676" s="1">
        <v>17164.294402279102</v>
      </c>
    </row>
    <row r="2677" spans="1:2" x14ac:dyDescent="0.2">
      <c r="A2677" s="7">
        <v>8.5214242602724806</v>
      </c>
      <c r="B2677" s="1">
        <v>17164.294402279102</v>
      </c>
    </row>
    <row r="2678" spans="1:2" x14ac:dyDescent="0.2">
      <c r="A2678" s="8">
        <v>12.4980671291507</v>
      </c>
      <c r="B2678" s="1">
        <v>17164.294402279102</v>
      </c>
    </row>
    <row r="2679" spans="1:2" x14ac:dyDescent="0.2">
      <c r="A2679" s="9">
        <v>0</v>
      </c>
      <c r="B2679" s="1">
        <v>17164.294402279102</v>
      </c>
    </row>
    <row r="2680" spans="1:2" x14ac:dyDescent="0.2">
      <c r="A2680" s="10">
        <v>47.296048158662998</v>
      </c>
      <c r="B2680" s="1">
        <v>17164.294402279102</v>
      </c>
    </row>
    <row r="2681" spans="1:2" x14ac:dyDescent="0.2">
      <c r="A2681" s="5">
        <v>80.800104065568803</v>
      </c>
      <c r="B2681" s="1">
        <v>4314.8299815227901</v>
      </c>
    </row>
    <row r="2682" spans="1:2" x14ac:dyDescent="0.2">
      <c r="A2682" s="6">
        <v>0</v>
      </c>
      <c r="B2682" s="1">
        <v>4314.8299815227901</v>
      </c>
    </row>
    <row r="2683" spans="1:2" x14ac:dyDescent="0.2">
      <c r="A2683" s="7">
        <v>31.257258005399098</v>
      </c>
      <c r="B2683" s="1">
        <v>4314.8299815227901</v>
      </c>
    </row>
    <row r="2684" spans="1:2" x14ac:dyDescent="0.2">
      <c r="A2684" s="8">
        <v>0</v>
      </c>
      <c r="B2684" s="1">
        <v>4314.8299815227901</v>
      </c>
    </row>
    <row r="2685" spans="1:2" x14ac:dyDescent="0.2">
      <c r="A2685" s="9">
        <v>0</v>
      </c>
      <c r="B2685" s="1">
        <v>4314.8299815227901</v>
      </c>
    </row>
    <row r="2686" spans="1:2" x14ac:dyDescent="0.2">
      <c r="A2686" s="10">
        <v>29.3866759963981</v>
      </c>
      <c r="B2686" s="1">
        <v>4314.8299815227901</v>
      </c>
    </row>
    <row r="2687" spans="1:2" x14ac:dyDescent="0.2">
      <c r="A2687" s="5">
        <v>81.896912258448793</v>
      </c>
      <c r="B2687" s="1">
        <v>7039.1529705200201</v>
      </c>
    </row>
    <row r="2688" spans="1:2" x14ac:dyDescent="0.2">
      <c r="A2688" s="6">
        <v>0</v>
      </c>
      <c r="B2688" s="1">
        <v>7039.1529705200201</v>
      </c>
    </row>
    <row r="2689" spans="1:2" x14ac:dyDescent="0.2">
      <c r="A2689" s="7">
        <v>0</v>
      </c>
      <c r="B2689" s="1">
        <v>7039.1529705200201</v>
      </c>
    </row>
    <row r="2690" spans="1:2" x14ac:dyDescent="0.2">
      <c r="A2690" s="8">
        <v>82.921295291677197</v>
      </c>
      <c r="B2690" s="1">
        <v>7039.1529705200201</v>
      </c>
    </row>
    <row r="2691" spans="1:2" x14ac:dyDescent="0.2">
      <c r="A2691" s="9">
        <v>0</v>
      </c>
      <c r="B2691" s="1">
        <v>7039.1529705200201</v>
      </c>
    </row>
    <row r="2692" spans="1:2" x14ac:dyDescent="0.2">
      <c r="A2692" s="10">
        <v>67.642346905408303</v>
      </c>
      <c r="B2692" s="1">
        <v>7039.1529705200201</v>
      </c>
    </row>
    <row r="2693" spans="1:2" x14ac:dyDescent="0.2">
      <c r="A2693" s="5">
        <v>82.248711844328596</v>
      </c>
      <c r="B2693" s="1">
        <v>44475.912051495798</v>
      </c>
    </row>
    <row r="2694" spans="1:2" x14ac:dyDescent="0.2">
      <c r="A2694" s="6">
        <v>0</v>
      </c>
      <c r="B2694" s="1">
        <v>44475.912051495798</v>
      </c>
    </row>
    <row r="2695" spans="1:2" x14ac:dyDescent="0.2">
      <c r="A2695" s="7">
        <v>16.316217688277401</v>
      </c>
      <c r="B2695" s="1">
        <v>44475.912051495798</v>
      </c>
    </row>
    <row r="2696" spans="1:2" x14ac:dyDescent="0.2">
      <c r="A2696" s="8">
        <v>6.4135611872855396</v>
      </c>
      <c r="B2696" s="1">
        <v>44475.912051495798</v>
      </c>
    </row>
    <row r="2697" spans="1:2" x14ac:dyDescent="0.2">
      <c r="A2697" s="9">
        <v>0</v>
      </c>
      <c r="B2697" s="1">
        <v>44475.912051495798</v>
      </c>
    </row>
    <row r="2698" spans="1:2" x14ac:dyDescent="0.2">
      <c r="A2698" s="10">
        <v>61.397102442580803</v>
      </c>
      <c r="B2698" s="1">
        <v>44475.912051495798</v>
      </c>
    </row>
    <row r="2699" spans="1:2" x14ac:dyDescent="0.2">
      <c r="A2699" s="5">
        <v>82.654941546039097</v>
      </c>
      <c r="B2699" s="1">
        <v>14349.670732347</v>
      </c>
    </row>
    <row r="2700" spans="1:2" x14ac:dyDescent="0.2">
      <c r="A2700" s="6">
        <v>0</v>
      </c>
      <c r="B2700" s="1">
        <v>14349.670732347</v>
      </c>
    </row>
    <row r="2701" spans="1:2" x14ac:dyDescent="0.2">
      <c r="A2701" s="7">
        <v>33.697181704954602</v>
      </c>
      <c r="B2701" s="1">
        <v>14349.670732347</v>
      </c>
    </row>
    <row r="2702" spans="1:2" x14ac:dyDescent="0.2">
      <c r="A2702" s="8">
        <v>19.644773312620799</v>
      </c>
      <c r="B2702" s="1">
        <v>14349.670732347</v>
      </c>
    </row>
    <row r="2703" spans="1:2" x14ac:dyDescent="0.2">
      <c r="A2703" s="9">
        <v>0</v>
      </c>
      <c r="B2703" s="1">
        <v>14349.670732347</v>
      </c>
    </row>
    <row r="2704" spans="1:2" x14ac:dyDescent="0.2">
      <c r="A2704" s="10">
        <v>18.77386347102</v>
      </c>
      <c r="B2704" s="1">
        <v>14349.670732347</v>
      </c>
    </row>
    <row r="2705" spans="1:2" x14ac:dyDescent="0.2">
      <c r="A2705" s="5">
        <v>83.033964675374705</v>
      </c>
      <c r="B2705" s="1">
        <v>74469.982195133198</v>
      </c>
    </row>
    <row r="2706" spans="1:2" x14ac:dyDescent="0.2">
      <c r="A2706" s="6">
        <v>0</v>
      </c>
      <c r="B2706" s="1">
        <v>74469.982195133198</v>
      </c>
    </row>
    <row r="2707" spans="1:2" x14ac:dyDescent="0.2">
      <c r="A2707" s="7">
        <v>15.1798651591393</v>
      </c>
      <c r="B2707" s="1">
        <v>74469.982195133198</v>
      </c>
    </row>
    <row r="2708" spans="1:2" x14ac:dyDescent="0.2">
      <c r="A2708" s="8">
        <v>3.7396286546023498</v>
      </c>
      <c r="B2708" s="1">
        <v>74469.982195133198</v>
      </c>
    </row>
    <row r="2709" spans="1:2" x14ac:dyDescent="0.2">
      <c r="A2709" s="9">
        <v>0</v>
      </c>
      <c r="B2709" s="1">
        <v>74469.982195133198</v>
      </c>
    </row>
    <row r="2710" spans="1:2" x14ac:dyDescent="0.2">
      <c r="A2710" s="10">
        <v>22.524115299408599</v>
      </c>
      <c r="B2710" s="1">
        <v>74469.982195133198</v>
      </c>
    </row>
    <row r="2711" spans="1:2" x14ac:dyDescent="0.2">
      <c r="A2711" s="5">
        <v>83.260004714257704</v>
      </c>
      <c r="B2711" s="1">
        <v>9738.3755462102708</v>
      </c>
    </row>
    <row r="2712" spans="1:2" x14ac:dyDescent="0.2">
      <c r="A2712" s="6">
        <v>0</v>
      </c>
      <c r="B2712" s="1">
        <v>9738.3755462102708</v>
      </c>
    </row>
    <row r="2713" spans="1:2" x14ac:dyDescent="0.2">
      <c r="A2713" s="7">
        <v>65.120386807342697</v>
      </c>
      <c r="B2713" s="1">
        <v>9738.3755462102708</v>
      </c>
    </row>
    <row r="2714" spans="1:2" x14ac:dyDescent="0.2">
      <c r="A2714" s="8">
        <v>18.370200395287501</v>
      </c>
      <c r="B2714" s="1">
        <v>9738.3755462102708</v>
      </c>
    </row>
    <row r="2715" spans="1:2" x14ac:dyDescent="0.2">
      <c r="A2715" s="9">
        <v>0</v>
      </c>
      <c r="B2715" s="1">
        <v>9738.3755462102708</v>
      </c>
    </row>
    <row r="2716" spans="1:2" x14ac:dyDescent="0.2">
      <c r="A2716" s="10">
        <v>76.880706757542796</v>
      </c>
      <c r="B2716" s="1">
        <v>9738.3755462102708</v>
      </c>
    </row>
    <row r="2717" spans="1:2" x14ac:dyDescent="0.2">
      <c r="A2717" s="5">
        <v>83.449396096552505</v>
      </c>
      <c r="B2717" s="1">
        <v>14235.415159115</v>
      </c>
    </row>
    <row r="2718" spans="1:2" x14ac:dyDescent="0.2">
      <c r="A2718" s="6">
        <v>0</v>
      </c>
      <c r="B2718" s="1">
        <v>14235.415159115</v>
      </c>
    </row>
    <row r="2719" spans="1:2" x14ac:dyDescent="0.2">
      <c r="A2719" s="7">
        <v>13.1497078893953</v>
      </c>
      <c r="B2719" s="1">
        <v>14235.415159115</v>
      </c>
    </row>
    <row r="2720" spans="1:2" x14ac:dyDescent="0.2">
      <c r="A2720" s="8">
        <v>0</v>
      </c>
      <c r="B2720" s="1">
        <v>14235.415159115</v>
      </c>
    </row>
    <row r="2721" spans="1:2" x14ac:dyDescent="0.2">
      <c r="A2721" s="9">
        <v>0</v>
      </c>
      <c r="B2721" s="1">
        <v>14235.415159115</v>
      </c>
    </row>
    <row r="2722" spans="1:2" x14ac:dyDescent="0.2">
      <c r="A2722" s="10">
        <v>38.382557493767699</v>
      </c>
      <c r="B2722" s="1">
        <v>14235.415159115</v>
      </c>
    </row>
    <row r="2723" spans="1:2" x14ac:dyDescent="0.2">
      <c r="A2723" s="5">
        <v>83.729393988501599</v>
      </c>
      <c r="B2723" s="1">
        <v>42006.487328444797</v>
      </c>
    </row>
    <row r="2724" spans="1:2" x14ac:dyDescent="0.2">
      <c r="A2724" s="6">
        <v>0</v>
      </c>
      <c r="B2724" s="1">
        <v>42006.487328444797</v>
      </c>
    </row>
    <row r="2725" spans="1:2" x14ac:dyDescent="0.2">
      <c r="A2725" s="7">
        <v>0</v>
      </c>
      <c r="B2725" s="1">
        <v>42006.487328444797</v>
      </c>
    </row>
    <row r="2726" spans="1:2" x14ac:dyDescent="0.2">
      <c r="A2726" s="8">
        <v>8.5464911276851705</v>
      </c>
      <c r="B2726" s="1">
        <v>42006.487328444797</v>
      </c>
    </row>
    <row r="2727" spans="1:2" x14ac:dyDescent="0.2">
      <c r="A2727" s="9">
        <v>0</v>
      </c>
      <c r="B2727" s="1">
        <v>42006.487328444797</v>
      </c>
    </row>
    <row r="2728" spans="1:2" x14ac:dyDescent="0.2">
      <c r="A2728" s="10">
        <v>58.9616350203545</v>
      </c>
      <c r="B2728" s="1">
        <v>42006.487328444797</v>
      </c>
    </row>
    <row r="2729" spans="1:2" x14ac:dyDescent="0.2">
      <c r="A2729" s="5">
        <v>84.124310779617502</v>
      </c>
      <c r="B2729" s="1">
        <v>4699.4039006473004</v>
      </c>
    </row>
    <row r="2730" spans="1:2" x14ac:dyDescent="0.2">
      <c r="A2730" s="6">
        <v>0</v>
      </c>
      <c r="B2730" s="1">
        <v>4699.4039006473004</v>
      </c>
    </row>
    <row r="2731" spans="1:2" x14ac:dyDescent="0.2">
      <c r="A2731" s="7">
        <v>0</v>
      </c>
      <c r="B2731" s="1">
        <v>4699.4039006473004</v>
      </c>
    </row>
    <row r="2732" spans="1:2" x14ac:dyDescent="0.2">
      <c r="A2732" s="8">
        <v>0</v>
      </c>
      <c r="B2732" s="1">
        <v>4699.4039006473004</v>
      </c>
    </row>
    <row r="2733" spans="1:2" x14ac:dyDescent="0.2">
      <c r="A2733" s="9">
        <v>24.131221779446101</v>
      </c>
      <c r="B2733" s="1">
        <v>4699.4039006473004</v>
      </c>
    </row>
    <row r="2734" spans="1:2" x14ac:dyDescent="0.2">
      <c r="A2734" s="10">
        <v>0</v>
      </c>
      <c r="B2734" s="1">
        <v>4699.4039006473004</v>
      </c>
    </row>
    <row r="2735" spans="1:2" x14ac:dyDescent="0.2">
      <c r="A2735" s="5">
        <v>84.348942369368302</v>
      </c>
      <c r="B2735" s="1">
        <v>9099.4357459451294</v>
      </c>
    </row>
    <row r="2736" spans="1:2" x14ac:dyDescent="0.2">
      <c r="A2736" s="6">
        <v>0</v>
      </c>
      <c r="B2736" s="1">
        <v>9099.4357459451294</v>
      </c>
    </row>
    <row r="2737" spans="1:2" x14ac:dyDescent="0.2">
      <c r="A2737" s="7">
        <v>31.248956951779899</v>
      </c>
      <c r="B2737" s="1">
        <v>9099.4357459451294</v>
      </c>
    </row>
    <row r="2738" spans="1:2" x14ac:dyDescent="0.2">
      <c r="A2738" s="8">
        <v>0</v>
      </c>
      <c r="B2738" s="1">
        <v>9099.4357459451294</v>
      </c>
    </row>
    <row r="2739" spans="1:2" x14ac:dyDescent="0.2">
      <c r="A2739" s="9">
        <v>0</v>
      </c>
      <c r="B2739" s="1">
        <v>9099.4357459451294</v>
      </c>
    </row>
    <row r="2740" spans="1:2" x14ac:dyDescent="0.2">
      <c r="A2740" s="10">
        <v>29.108446516495398</v>
      </c>
      <c r="B2740" s="1">
        <v>9099.4357459451294</v>
      </c>
    </row>
    <row r="2741" spans="1:2" x14ac:dyDescent="0.2">
      <c r="A2741" s="5">
        <v>84.378861836203697</v>
      </c>
      <c r="B2741" s="1">
        <v>12680.027632347499</v>
      </c>
    </row>
    <row r="2742" spans="1:2" x14ac:dyDescent="0.2">
      <c r="A2742" s="6">
        <v>0</v>
      </c>
      <c r="B2742" s="1">
        <v>12680.027632347499</v>
      </c>
    </row>
    <row r="2743" spans="1:2" x14ac:dyDescent="0.2">
      <c r="A2743" s="7">
        <v>37.261736667534898</v>
      </c>
      <c r="B2743" s="1">
        <v>12680.027632347499</v>
      </c>
    </row>
    <row r="2744" spans="1:2" x14ac:dyDescent="0.2">
      <c r="A2744" s="8">
        <v>0</v>
      </c>
      <c r="B2744" s="1">
        <v>12680.027632347499</v>
      </c>
    </row>
    <row r="2745" spans="1:2" x14ac:dyDescent="0.2">
      <c r="A2745" s="9">
        <v>0</v>
      </c>
      <c r="B2745" s="1">
        <v>12680.027632347499</v>
      </c>
    </row>
    <row r="2746" spans="1:2" x14ac:dyDescent="0.2">
      <c r="A2746" s="10">
        <v>21.866681915174802</v>
      </c>
      <c r="B2746" s="1">
        <v>12680.027632347499</v>
      </c>
    </row>
    <row r="2747" spans="1:2" x14ac:dyDescent="0.2">
      <c r="A2747" s="5">
        <v>85.390693900552193</v>
      </c>
      <c r="B2747" s="1">
        <v>2689.0880526450301</v>
      </c>
    </row>
    <row r="2748" spans="1:2" x14ac:dyDescent="0.2">
      <c r="A2748" s="6">
        <v>0</v>
      </c>
      <c r="B2748" s="1">
        <v>2689.0880526450301</v>
      </c>
    </row>
    <row r="2749" spans="1:2" x14ac:dyDescent="0.2">
      <c r="A2749" s="7">
        <v>73.920946919081103</v>
      </c>
      <c r="B2749" s="1">
        <v>2689.0880526450301</v>
      </c>
    </row>
    <row r="2750" spans="1:2" x14ac:dyDescent="0.2">
      <c r="A2750" s="8">
        <v>0</v>
      </c>
      <c r="B2750" s="1">
        <v>2689.0880526450301</v>
      </c>
    </row>
    <row r="2751" spans="1:2" x14ac:dyDescent="0.2">
      <c r="A2751" s="9">
        <v>0</v>
      </c>
      <c r="B2751" s="1">
        <v>2689.0880526450301</v>
      </c>
    </row>
    <row r="2752" spans="1:2" x14ac:dyDescent="0.2">
      <c r="A2752" s="10">
        <v>42.101237608096199</v>
      </c>
      <c r="B2752" s="1">
        <v>2689.0880526450301</v>
      </c>
    </row>
    <row r="2753" spans="1:2" x14ac:dyDescent="0.2">
      <c r="A2753" s="5">
        <v>85.708566868562201</v>
      </c>
      <c r="B2753" s="1">
        <v>5001.5952114608699</v>
      </c>
    </row>
    <row r="2754" spans="1:2" x14ac:dyDescent="0.2">
      <c r="A2754" s="6">
        <v>0</v>
      </c>
      <c r="B2754" s="1">
        <v>5001.5952114608699</v>
      </c>
    </row>
    <row r="2755" spans="1:2" x14ac:dyDescent="0.2">
      <c r="A2755" s="7">
        <v>51.496674264146101</v>
      </c>
      <c r="B2755" s="1">
        <v>5001.5952114608699</v>
      </c>
    </row>
    <row r="2756" spans="1:2" x14ac:dyDescent="0.2">
      <c r="A2756" s="8">
        <v>0</v>
      </c>
      <c r="B2756" s="1">
        <v>5001.5952114608699</v>
      </c>
    </row>
    <row r="2757" spans="1:2" x14ac:dyDescent="0.2">
      <c r="A2757" s="9">
        <v>0</v>
      </c>
      <c r="B2757" s="1">
        <v>5001.5952114608699</v>
      </c>
    </row>
    <row r="2758" spans="1:2" x14ac:dyDescent="0.2">
      <c r="A2758" s="10">
        <v>73.047469482876494</v>
      </c>
      <c r="B2758" s="1">
        <v>5001.5952114608699</v>
      </c>
    </row>
    <row r="2759" spans="1:2" x14ac:dyDescent="0.2">
      <c r="A2759" s="5">
        <v>86.770955127338695</v>
      </c>
      <c r="B2759" s="1">
        <v>1444.64578891469</v>
      </c>
    </row>
    <row r="2760" spans="1:2" x14ac:dyDescent="0.2">
      <c r="A2760" s="6">
        <v>0</v>
      </c>
      <c r="B2760" s="1">
        <v>1444.64578891469</v>
      </c>
    </row>
    <row r="2761" spans="1:2" x14ac:dyDescent="0.2">
      <c r="A2761" s="7">
        <v>164.217364649269</v>
      </c>
      <c r="B2761" s="1">
        <v>1444.64578891469</v>
      </c>
    </row>
    <row r="2762" spans="1:2" x14ac:dyDescent="0.2">
      <c r="A2762" s="8">
        <v>0</v>
      </c>
      <c r="B2762" s="1">
        <v>1444.64578891469</v>
      </c>
    </row>
    <row r="2763" spans="1:2" x14ac:dyDescent="0.2">
      <c r="A2763" s="9">
        <v>0</v>
      </c>
      <c r="B2763" s="1">
        <v>1444.64578891469</v>
      </c>
    </row>
    <row r="2764" spans="1:2" x14ac:dyDescent="0.2">
      <c r="A2764" s="10">
        <v>0</v>
      </c>
      <c r="B2764" s="1">
        <v>1444.64578891469</v>
      </c>
    </row>
    <row r="2765" spans="1:2" x14ac:dyDescent="0.2">
      <c r="A2765" s="5">
        <v>87.0151473186326</v>
      </c>
      <c r="B2765" s="1">
        <v>902.81407865417896</v>
      </c>
    </row>
    <row r="2766" spans="1:2" x14ac:dyDescent="0.2">
      <c r="A2766" s="6">
        <v>0</v>
      </c>
      <c r="B2766" s="1">
        <v>902.81407865417896</v>
      </c>
    </row>
    <row r="2767" spans="1:2" x14ac:dyDescent="0.2">
      <c r="A2767" s="7">
        <v>0</v>
      </c>
      <c r="B2767" s="1">
        <v>902.81407865417896</v>
      </c>
    </row>
    <row r="2768" spans="1:2" x14ac:dyDescent="0.2">
      <c r="A2768" s="8">
        <v>0</v>
      </c>
      <c r="B2768" s="1">
        <v>902.81407865417896</v>
      </c>
    </row>
    <row r="2769" spans="1:2" x14ac:dyDescent="0.2">
      <c r="A2769" s="9">
        <v>0</v>
      </c>
      <c r="B2769" s="1">
        <v>902.81407865417896</v>
      </c>
    </row>
    <row r="2770" spans="1:2" x14ac:dyDescent="0.2">
      <c r="A2770" s="10">
        <v>0</v>
      </c>
      <c r="B2770" s="1">
        <v>902.81407865417896</v>
      </c>
    </row>
    <row r="2771" spans="1:2" x14ac:dyDescent="0.2">
      <c r="A2771" s="5">
        <v>87.934507946765095</v>
      </c>
      <c r="B2771" s="1">
        <v>816.34428519478195</v>
      </c>
    </row>
    <row r="2772" spans="1:2" x14ac:dyDescent="0.2">
      <c r="A2772" s="6">
        <v>0</v>
      </c>
      <c r="B2772" s="1">
        <v>816.34428519478195</v>
      </c>
    </row>
    <row r="2773" spans="1:2" x14ac:dyDescent="0.2">
      <c r="A2773" s="7">
        <v>0</v>
      </c>
      <c r="B2773" s="1">
        <v>816.34428519478195</v>
      </c>
    </row>
    <row r="2774" spans="1:2" x14ac:dyDescent="0.2">
      <c r="A2774" s="8">
        <v>257.56577833523102</v>
      </c>
      <c r="B2774" s="1">
        <v>816.34428519478195</v>
      </c>
    </row>
    <row r="2775" spans="1:2" x14ac:dyDescent="0.2">
      <c r="A2775" s="9">
        <v>0</v>
      </c>
      <c r="B2775" s="1">
        <v>816.34428519478195</v>
      </c>
    </row>
    <row r="2776" spans="1:2" x14ac:dyDescent="0.2">
      <c r="A2776" s="10">
        <v>0</v>
      </c>
      <c r="B2776" s="1">
        <v>816.34428519478195</v>
      </c>
    </row>
    <row r="2777" spans="1:2" x14ac:dyDescent="0.2">
      <c r="A2777" s="5">
        <v>88.334641460316803</v>
      </c>
      <c r="B2777" s="1">
        <v>9565.0511294010103</v>
      </c>
    </row>
    <row r="2778" spans="1:2" x14ac:dyDescent="0.2">
      <c r="A2778" s="6">
        <v>0</v>
      </c>
      <c r="B2778" s="1">
        <v>9565.0511294010103</v>
      </c>
    </row>
    <row r="2779" spans="1:2" x14ac:dyDescent="0.2">
      <c r="A2779" s="7">
        <v>32.140267649667699</v>
      </c>
      <c r="B2779" s="1">
        <v>9565.0511294010103</v>
      </c>
    </row>
    <row r="2780" spans="1:2" x14ac:dyDescent="0.2">
      <c r="A2780" s="8">
        <v>0</v>
      </c>
      <c r="B2780" s="1">
        <v>9565.0511294010103</v>
      </c>
    </row>
    <row r="2781" spans="1:2" x14ac:dyDescent="0.2">
      <c r="A2781" s="9">
        <v>0</v>
      </c>
      <c r="B2781" s="1">
        <v>9565.0511294010103</v>
      </c>
    </row>
    <row r="2782" spans="1:2" x14ac:dyDescent="0.2">
      <c r="A2782" s="10">
        <v>0</v>
      </c>
      <c r="B2782" s="1">
        <v>9565.0511294010103</v>
      </c>
    </row>
    <row r="2783" spans="1:2" x14ac:dyDescent="0.2">
      <c r="A2783" s="5">
        <v>88.420245129478602</v>
      </c>
      <c r="B2783" s="1">
        <v>1646.7811468570401</v>
      </c>
    </row>
    <row r="2784" spans="1:2" x14ac:dyDescent="0.2">
      <c r="A2784" s="6">
        <v>0</v>
      </c>
      <c r="B2784" s="1">
        <v>1646.7811468570401</v>
      </c>
    </row>
    <row r="2785" spans="1:2" x14ac:dyDescent="0.2">
      <c r="A2785" s="7">
        <v>0</v>
      </c>
      <c r="B2785" s="1">
        <v>1646.7811468570401</v>
      </c>
    </row>
    <row r="2786" spans="1:2" x14ac:dyDescent="0.2">
      <c r="A2786" s="8">
        <v>0</v>
      </c>
      <c r="B2786" s="1">
        <v>1646.7811468570401</v>
      </c>
    </row>
    <row r="2787" spans="1:2" x14ac:dyDescent="0.2">
      <c r="A2787" s="9">
        <v>0</v>
      </c>
      <c r="B2787" s="1">
        <v>1646.7811468570401</v>
      </c>
    </row>
    <row r="2788" spans="1:2" x14ac:dyDescent="0.2">
      <c r="A2788" s="10">
        <v>0</v>
      </c>
      <c r="B2788" s="1">
        <v>1646.7811468570401</v>
      </c>
    </row>
    <row r="2789" spans="1:2" x14ac:dyDescent="0.2">
      <c r="A2789" s="5">
        <v>89.0256108147059</v>
      </c>
      <c r="B2789" s="1">
        <v>11317.2067636557</v>
      </c>
    </row>
    <row r="2790" spans="1:2" x14ac:dyDescent="0.2">
      <c r="A2790" s="6">
        <v>0</v>
      </c>
      <c r="B2790" s="1">
        <v>11317.2067636557</v>
      </c>
    </row>
    <row r="2791" spans="1:2" x14ac:dyDescent="0.2">
      <c r="A2791" s="7">
        <v>81.994245578159806</v>
      </c>
      <c r="B2791" s="1">
        <v>11317.2067636557</v>
      </c>
    </row>
    <row r="2792" spans="1:2" x14ac:dyDescent="0.2">
      <c r="A2792" s="8">
        <v>12.9324589107334</v>
      </c>
      <c r="B2792" s="1">
        <v>11317.2067636557</v>
      </c>
    </row>
    <row r="2793" spans="1:2" x14ac:dyDescent="0.2">
      <c r="A2793" s="9">
        <v>0</v>
      </c>
      <c r="B2793" s="1">
        <v>11317.2067636557</v>
      </c>
    </row>
    <row r="2794" spans="1:2" x14ac:dyDescent="0.2">
      <c r="A2794" s="10">
        <v>27.110018741784799</v>
      </c>
      <c r="B2794" s="1">
        <v>11317.2067636557</v>
      </c>
    </row>
    <row r="2795" spans="1:2" x14ac:dyDescent="0.2">
      <c r="A2795" s="5">
        <v>89.9025898546072</v>
      </c>
      <c r="B2795" s="1">
        <v>3710.2152201796398</v>
      </c>
    </row>
    <row r="2796" spans="1:2" x14ac:dyDescent="0.2">
      <c r="A2796" s="6">
        <v>0</v>
      </c>
      <c r="B2796" s="1">
        <v>3710.2152201796398</v>
      </c>
    </row>
    <row r="2797" spans="1:2" x14ac:dyDescent="0.2">
      <c r="A2797" s="7">
        <v>0</v>
      </c>
      <c r="B2797" s="1">
        <v>3710.2152201796398</v>
      </c>
    </row>
    <row r="2798" spans="1:2" x14ac:dyDescent="0.2">
      <c r="A2798" s="8">
        <v>0</v>
      </c>
      <c r="B2798" s="1">
        <v>3710.2152201796398</v>
      </c>
    </row>
    <row r="2799" spans="1:2" x14ac:dyDescent="0.2">
      <c r="A2799" s="9">
        <v>0</v>
      </c>
      <c r="B2799" s="1">
        <v>3710.2152201796398</v>
      </c>
    </row>
    <row r="2800" spans="1:2" x14ac:dyDescent="0.2">
      <c r="A2800" s="10">
        <v>33.650825874061297</v>
      </c>
      <c r="B2800" s="1">
        <v>3710.2152201796398</v>
      </c>
    </row>
    <row r="2801" spans="1:2" x14ac:dyDescent="0.2">
      <c r="A2801" s="5">
        <v>90.658031654309795</v>
      </c>
      <c r="B2801" s="1">
        <v>1620.0668106569999</v>
      </c>
    </row>
    <row r="2802" spans="1:2" x14ac:dyDescent="0.2">
      <c r="A2802" s="6">
        <v>0</v>
      </c>
      <c r="B2802" s="1">
        <v>1620.0668106569999</v>
      </c>
    </row>
    <row r="2803" spans="1:2" x14ac:dyDescent="0.2">
      <c r="A2803" s="7">
        <v>0</v>
      </c>
      <c r="B2803" s="1">
        <v>1620.0668106569999</v>
      </c>
    </row>
    <row r="2804" spans="1:2" x14ac:dyDescent="0.2">
      <c r="A2804" s="8">
        <v>87.002433236745603</v>
      </c>
      <c r="B2804" s="1">
        <v>1620.0668106569999</v>
      </c>
    </row>
    <row r="2805" spans="1:2" x14ac:dyDescent="0.2">
      <c r="A2805" s="9">
        <v>0</v>
      </c>
      <c r="B2805" s="1">
        <v>1620.0668106569999</v>
      </c>
    </row>
    <row r="2806" spans="1:2" x14ac:dyDescent="0.2">
      <c r="A2806" s="10">
        <v>0</v>
      </c>
      <c r="B2806" s="1">
        <v>1620.0668106569999</v>
      </c>
    </row>
    <row r="2807" spans="1:2" x14ac:dyDescent="0.2">
      <c r="A2807" s="5">
        <v>92.350382468178594</v>
      </c>
      <c r="B2807" s="1">
        <v>27906.386846994199</v>
      </c>
    </row>
    <row r="2808" spans="1:2" x14ac:dyDescent="0.2">
      <c r="A2808" s="6">
        <v>0</v>
      </c>
      <c r="B2808" s="1">
        <v>27906.386846994199</v>
      </c>
    </row>
    <row r="2809" spans="1:2" x14ac:dyDescent="0.2">
      <c r="A2809" s="7">
        <v>12.2410274356582</v>
      </c>
      <c r="B2809" s="1">
        <v>27906.386846994199</v>
      </c>
    </row>
    <row r="2810" spans="1:2" x14ac:dyDescent="0.2">
      <c r="A2810" s="8">
        <v>0</v>
      </c>
      <c r="B2810" s="1">
        <v>27906.386846994199</v>
      </c>
    </row>
    <row r="2811" spans="1:2" x14ac:dyDescent="0.2">
      <c r="A2811" s="9">
        <v>0</v>
      </c>
      <c r="B2811" s="1">
        <v>27906.386846994199</v>
      </c>
    </row>
    <row r="2812" spans="1:2" x14ac:dyDescent="0.2">
      <c r="A2812" s="10">
        <v>55.325897613629799</v>
      </c>
      <c r="B2812" s="1">
        <v>27906.386846994199</v>
      </c>
    </row>
    <row r="2813" spans="1:2" x14ac:dyDescent="0.2">
      <c r="A2813" s="5">
        <v>93.535313563617606</v>
      </c>
      <c r="B2813" s="1">
        <v>1931.4350671575701</v>
      </c>
    </row>
    <row r="2814" spans="1:2" x14ac:dyDescent="0.2">
      <c r="A2814" s="6">
        <v>0</v>
      </c>
      <c r="B2814" s="1">
        <v>1931.4350671575701</v>
      </c>
    </row>
    <row r="2815" spans="1:2" x14ac:dyDescent="0.2">
      <c r="A2815" s="7">
        <v>365.990205865071</v>
      </c>
      <c r="B2815" s="1">
        <v>1931.4350671575701</v>
      </c>
    </row>
    <row r="2816" spans="1:2" x14ac:dyDescent="0.2">
      <c r="A2816" s="8">
        <v>0</v>
      </c>
      <c r="B2816" s="1">
        <v>1931.4350671575701</v>
      </c>
    </row>
    <row r="2817" spans="1:2" x14ac:dyDescent="0.2">
      <c r="A2817" s="9">
        <v>0</v>
      </c>
      <c r="B2817" s="1">
        <v>1931.4350671575701</v>
      </c>
    </row>
    <row r="2818" spans="1:2" x14ac:dyDescent="0.2">
      <c r="A2818" s="10">
        <v>109.00502421451699</v>
      </c>
      <c r="B2818" s="1">
        <v>1931.4350671575701</v>
      </c>
    </row>
    <row r="2819" spans="1:2" x14ac:dyDescent="0.2">
      <c r="A2819" s="5">
        <v>95.721138570339605</v>
      </c>
      <c r="B2819" s="1">
        <v>38396.880394029897</v>
      </c>
    </row>
    <row r="2820" spans="1:2" x14ac:dyDescent="0.2">
      <c r="A2820" s="6">
        <v>0</v>
      </c>
      <c r="B2820" s="1">
        <v>38396.880394029897</v>
      </c>
    </row>
    <row r="2821" spans="1:2" x14ac:dyDescent="0.2">
      <c r="A2821" s="7">
        <v>10.8970955833927</v>
      </c>
      <c r="B2821" s="1">
        <v>38396.880394029897</v>
      </c>
    </row>
    <row r="2822" spans="1:2" x14ac:dyDescent="0.2">
      <c r="A2822" s="8">
        <v>4.9116703691555497</v>
      </c>
      <c r="B2822" s="1">
        <v>38396.880394029897</v>
      </c>
    </row>
    <row r="2823" spans="1:2" x14ac:dyDescent="0.2">
      <c r="A2823" s="9">
        <v>0</v>
      </c>
      <c r="B2823" s="1">
        <v>38396.880394029897</v>
      </c>
    </row>
    <row r="2824" spans="1:2" x14ac:dyDescent="0.2">
      <c r="A2824" s="10">
        <v>26.467096392963601</v>
      </c>
      <c r="B2824" s="1">
        <v>38396.880394029897</v>
      </c>
    </row>
    <row r="2825" spans="1:2" x14ac:dyDescent="0.2">
      <c r="A2825" s="5">
        <v>102.121330134709</v>
      </c>
      <c r="B2825" s="1">
        <v>8831.7825436439998</v>
      </c>
    </row>
    <row r="2826" spans="1:2" x14ac:dyDescent="0.2">
      <c r="A2826" s="6">
        <v>0</v>
      </c>
      <c r="B2826" s="1">
        <v>8831.7825436439998</v>
      </c>
    </row>
    <row r="2827" spans="1:2" x14ac:dyDescent="0.2">
      <c r="A2827" s="7">
        <v>30.1954629355474</v>
      </c>
      <c r="B2827" s="1">
        <v>8831.7825436439998</v>
      </c>
    </row>
    <row r="2828" spans="1:2" x14ac:dyDescent="0.2">
      <c r="A2828" s="8">
        <v>40.996322499168301</v>
      </c>
      <c r="B2828" s="1">
        <v>8831.7825436439998</v>
      </c>
    </row>
    <row r="2829" spans="1:2" x14ac:dyDescent="0.2">
      <c r="A2829" s="9">
        <v>0</v>
      </c>
      <c r="B2829" s="1">
        <v>8831.7825436439998</v>
      </c>
    </row>
    <row r="2830" spans="1:2" x14ac:dyDescent="0.2">
      <c r="A2830" s="10">
        <v>46.740293518987102</v>
      </c>
      <c r="B2830" s="1">
        <v>8831.7825436439998</v>
      </c>
    </row>
    <row r="2831" spans="1:2" x14ac:dyDescent="0.2">
      <c r="A2831" s="5">
        <v>102.129699271346</v>
      </c>
      <c r="B2831" s="1">
        <v>10203.469479167899</v>
      </c>
    </row>
    <row r="2832" spans="1:2" x14ac:dyDescent="0.2">
      <c r="A2832" s="6">
        <v>0</v>
      </c>
      <c r="B2832" s="1">
        <v>10203.469479167899</v>
      </c>
    </row>
    <row r="2833" spans="1:2" x14ac:dyDescent="0.2">
      <c r="A2833" s="7">
        <v>12.588879876363301</v>
      </c>
      <c r="B2833" s="1">
        <v>10203.469479167899</v>
      </c>
    </row>
    <row r="2834" spans="1:2" x14ac:dyDescent="0.2">
      <c r="A2834" s="8">
        <v>18.2189100807812</v>
      </c>
      <c r="B2834" s="1">
        <v>10203.469479167899</v>
      </c>
    </row>
    <row r="2835" spans="1:2" x14ac:dyDescent="0.2">
      <c r="A2835" s="9">
        <v>0</v>
      </c>
      <c r="B2835" s="1">
        <v>10203.469479167899</v>
      </c>
    </row>
    <row r="2836" spans="1:2" x14ac:dyDescent="0.2">
      <c r="A2836" s="10">
        <v>0</v>
      </c>
      <c r="B2836" s="1">
        <v>10203.469479167899</v>
      </c>
    </row>
    <row r="2837" spans="1:2" x14ac:dyDescent="0.2">
      <c r="A2837" s="5">
        <v>103.196714420033</v>
      </c>
      <c r="B2837" s="1">
        <v>4587.6385203169502</v>
      </c>
    </row>
    <row r="2838" spans="1:2" x14ac:dyDescent="0.2">
      <c r="A2838" s="6">
        <v>0</v>
      </c>
      <c r="B2838" s="1">
        <v>4587.6385203169502</v>
      </c>
    </row>
    <row r="2839" spans="1:2" x14ac:dyDescent="0.2">
      <c r="A2839" s="7">
        <v>42.386797017498203</v>
      </c>
      <c r="B2839" s="1">
        <v>4587.6385203169502</v>
      </c>
    </row>
    <row r="2840" spans="1:2" x14ac:dyDescent="0.2">
      <c r="A2840" s="8">
        <v>0</v>
      </c>
      <c r="B2840" s="1">
        <v>4587.6385203169502</v>
      </c>
    </row>
    <row r="2841" spans="1:2" x14ac:dyDescent="0.2">
      <c r="A2841" s="9">
        <v>0</v>
      </c>
      <c r="B2841" s="1">
        <v>4587.6385203169502</v>
      </c>
    </row>
    <row r="2842" spans="1:2" x14ac:dyDescent="0.2">
      <c r="A2842" s="10">
        <v>36.095851397464301</v>
      </c>
      <c r="B2842" s="1">
        <v>4587.6385203169502</v>
      </c>
    </row>
    <row r="2843" spans="1:2" x14ac:dyDescent="0.2">
      <c r="A2843" s="5">
        <v>105.86360957174</v>
      </c>
      <c r="B2843" s="1">
        <v>4197.59387037548</v>
      </c>
    </row>
    <row r="2844" spans="1:2" x14ac:dyDescent="0.2">
      <c r="A2844" s="6">
        <v>0</v>
      </c>
      <c r="B2844" s="1">
        <v>4197.59387037548</v>
      </c>
    </row>
    <row r="2845" spans="1:2" x14ac:dyDescent="0.2">
      <c r="A2845" s="7">
        <v>81.459915793838903</v>
      </c>
      <c r="B2845" s="1">
        <v>4197.59387037548</v>
      </c>
    </row>
    <row r="2846" spans="1:2" x14ac:dyDescent="0.2">
      <c r="A2846" s="8">
        <v>0</v>
      </c>
      <c r="B2846" s="1">
        <v>4197.59387037548</v>
      </c>
    </row>
    <row r="2847" spans="1:2" x14ac:dyDescent="0.2">
      <c r="A2847" s="9">
        <v>0</v>
      </c>
      <c r="B2847" s="1">
        <v>4197.59387037548</v>
      </c>
    </row>
    <row r="2848" spans="1:2" x14ac:dyDescent="0.2">
      <c r="A2848" s="10">
        <v>37.521094983683803</v>
      </c>
      <c r="B2848" s="1">
        <v>4197.59387037548</v>
      </c>
    </row>
    <row r="2849" spans="1:2" x14ac:dyDescent="0.2">
      <c r="A2849" s="5">
        <v>106.70205028733</v>
      </c>
      <c r="B2849" s="1">
        <v>1496.4286292678601</v>
      </c>
    </row>
    <row r="2850" spans="1:2" x14ac:dyDescent="0.2">
      <c r="A2850" s="6">
        <v>0</v>
      </c>
      <c r="B2850" s="1">
        <v>1496.4286292678601</v>
      </c>
    </row>
    <row r="2851" spans="1:2" x14ac:dyDescent="0.2">
      <c r="A2851" s="7">
        <v>0</v>
      </c>
      <c r="B2851" s="1">
        <v>1496.4286292678601</v>
      </c>
    </row>
    <row r="2852" spans="1:2" x14ac:dyDescent="0.2">
      <c r="A2852" s="8">
        <v>0</v>
      </c>
      <c r="B2852" s="1">
        <v>1496.4286292678601</v>
      </c>
    </row>
    <row r="2853" spans="1:2" x14ac:dyDescent="0.2">
      <c r="A2853" s="9">
        <v>0</v>
      </c>
      <c r="B2853" s="1">
        <v>1496.4286292678601</v>
      </c>
    </row>
    <row r="2854" spans="1:2" x14ac:dyDescent="0.2">
      <c r="A2854" s="10">
        <v>144.630922596201</v>
      </c>
      <c r="B2854" s="1">
        <v>1496.4286292678601</v>
      </c>
    </row>
    <row r="2855" spans="1:2" x14ac:dyDescent="0.2">
      <c r="A2855" s="5">
        <v>106.811095767563</v>
      </c>
      <c r="B2855" s="1">
        <v>4195.3312639669502</v>
      </c>
    </row>
    <row r="2856" spans="1:2" x14ac:dyDescent="0.2">
      <c r="A2856" s="6">
        <v>0</v>
      </c>
      <c r="B2856" s="1">
        <v>4195.3312639669502</v>
      </c>
    </row>
    <row r="2857" spans="1:2" x14ac:dyDescent="0.2">
      <c r="A2857" s="7">
        <v>0</v>
      </c>
      <c r="B2857" s="1">
        <v>4195.3312639669502</v>
      </c>
    </row>
    <row r="2858" spans="1:2" x14ac:dyDescent="0.2">
      <c r="A2858" s="8">
        <v>0</v>
      </c>
      <c r="B2858" s="1">
        <v>4195.3312639669502</v>
      </c>
    </row>
    <row r="2859" spans="1:2" x14ac:dyDescent="0.2">
      <c r="A2859" s="9">
        <v>0</v>
      </c>
      <c r="B2859" s="1">
        <v>4195.3312639669502</v>
      </c>
    </row>
    <row r="2860" spans="1:2" x14ac:dyDescent="0.2">
      <c r="A2860" s="10">
        <v>0</v>
      </c>
      <c r="B2860" s="1">
        <v>4195.3312639669502</v>
      </c>
    </row>
    <row r="2861" spans="1:2" x14ac:dyDescent="0.2">
      <c r="A2861" s="5">
        <v>107.232592283874</v>
      </c>
      <c r="B2861" s="1">
        <v>4081.2071696845001</v>
      </c>
    </row>
    <row r="2862" spans="1:2" x14ac:dyDescent="0.2">
      <c r="A2862" s="6">
        <v>0</v>
      </c>
      <c r="B2862" s="1">
        <v>4081.2071696845001</v>
      </c>
    </row>
    <row r="2863" spans="1:2" x14ac:dyDescent="0.2">
      <c r="A2863" s="7">
        <v>45.153351013212699</v>
      </c>
      <c r="B2863" s="1">
        <v>4081.2071696845001</v>
      </c>
    </row>
    <row r="2864" spans="1:2" x14ac:dyDescent="0.2">
      <c r="A2864" s="8">
        <v>0</v>
      </c>
      <c r="B2864" s="1">
        <v>4081.2071696845001</v>
      </c>
    </row>
    <row r="2865" spans="1:2" x14ac:dyDescent="0.2">
      <c r="A2865" s="9">
        <v>0</v>
      </c>
      <c r="B2865" s="1">
        <v>4081.2071696845001</v>
      </c>
    </row>
    <row r="2866" spans="1:2" x14ac:dyDescent="0.2">
      <c r="A2866" s="10">
        <v>0</v>
      </c>
      <c r="B2866" s="1">
        <v>4081.2071696845001</v>
      </c>
    </row>
    <row r="2867" spans="1:2" x14ac:dyDescent="0.2">
      <c r="A2867" s="5">
        <v>107.66600561902101</v>
      </c>
      <c r="B2867" s="1">
        <v>8360.1401039777902</v>
      </c>
    </row>
    <row r="2868" spans="1:2" x14ac:dyDescent="0.2">
      <c r="A2868" s="6">
        <v>0</v>
      </c>
      <c r="B2868" s="1">
        <v>8360.1401039777902</v>
      </c>
    </row>
    <row r="2869" spans="1:2" x14ac:dyDescent="0.2">
      <c r="A2869" s="7">
        <v>81.304867824065397</v>
      </c>
      <c r="B2869" s="1">
        <v>8360.1401039777902</v>
      </c>
    </row>
    <row r="2870" spans="1:2" x14ac:dyDescent="0.2">
      <c r="A2870" s="8">
        <v>0</v>
      </c>
      <c r="B2870" s="1">
        <v>8360.1401039777902</v>
      </c>
    </row>
    <row r="2871" spans="1:2" x14ac:dyDescent="0.2">
      <c r="A2871" s="9">
        <v>0</v>
      </c>
      <c r="B2871" s="1">
        <v>8360.1401039777902</v>
      </c>
    </row>
    <row r="2872" spans="1:2" x14ac:dyDescent="0.2">
      <c r="A2872" s="10">
        <v>23.820521291132099</v>
      </c>
      <c r="B2872" s="1">
        <v>8360.1401039777902</v>
      </c>
    </row>
    <row r="2873" spans="1:2" x14ac:dyDescent="0.2">
      <c r="A2873" s="5">
        <v>107.718531776958</v>
      </c>
      <c r="B2873" s="1">
        <v>5844.7025685517201</v>
      </c>
    </row>
    <row r="2874" spans="1:2" x14ac:dyDescent="0.2">
      <c r="A2874" s="6">
        <v>0</v>
      </c>
      <c r="B2874" s="1">
        <v>5844.7025685517201</v>
      </c>
    </row>
    <row r="2875" spans="1:2" x14ac:dyDescent="0.2">
      <c r="A2875" s="7">
        <v>0</v>
      </c>
      <c r="B2875" s="1">
        <v>5844.7025685517201</v>
      </c>
    </row>
    <row r="2876" spans="1:2" x14ac:dyDescent="0.2">
      <c r="A2876" s="8">
        <v>15.252431012936899</v>
      </c>
      <c r="B2876" s="1">
        <v>5844.7025685517201</v>
      </c>
    </row>
    <row r="2877" spans="1:2" x14ac:dyDescent="0.2">
      <c r="A2877" s="9">
        <v>0</v>
      </c>
      <c r="B2877" s="1">
        <v>5844.7025685517201</v>
      </c>
    </row>
    <row r="2878" spans="1:2" x14ac:dyDescent="0.2">
      <c r="A2878" s="10">
        <v>60.782464243870599</v>
      </c>
      <c r="B2878" s="1">
        <v>5844.7025685517201</v>
      </c>
    </row>
    <row r="2879" spans="1:2" x14ac:dyDescent="0.2">
      <c r="A2879" s="5">
        <v>109.420654041137</v>
      </c>
      <c r="B2879" s="1">
        <v>1827.5762714652401</v>
      </c>
    </row>
    <row r="2880" spans="1:2" x14ac:dyDescent="0.2">
      <c r="A2880" s="6">
        <v>0</v>
      </c>
      <c r="B2880" s="1">
        <v>1827.5762714652401</v>
      </c>
    </row>
    <row r="2881" spans="1:2" x14ac:dyDescent="0.2">
      <c r="A2881" s="7">
        <v>0</v>
      </c>
      <c r="B2881" s="1">
        <v>1827.5762714652401</v>
      </c>
    </row>
    <row r="2882" spans="1:2" x14ac:dyDescent="0.2">
      <c r="A2882" s="8">
        <v>0</v>
      </c>
      <c r="B2882" s="1">
        <v>1827.5762714652401</v>
      </c>
    </row>
    <row r="2883" spans="1:2" x14ac:dyDescent="0.2">
      <c r="A2883" s="9">
        <v>0</v>
      </c>
      <c r="B2883" s="1">
        <v>1827.5762714652401</v>
      </c>
    </row>
    <row r="2884" spans="1:2" x14ac:dyDescent="0.2">
      <c r="A2884" s="10">
        <v>50.776390153394999</v>
      </c>
      <c r="B2884" s="1">
        <v>1827.5762714652401</v>
      </c>
    </row>
    <row r="2885" spans="1:2" x14ac:dyDescent="0.2">
      <c r="A2885" s="5">
        <v>112.104460315393</v>
      </c>
      <c r="B2885" s="1">
        <v>2919.5132789470399</v>
      </c>
    </row>
    <row r="2886" spans="1:2" x14ac:dyDescent="0.2">
      <c r="A2886" s="6">
        <v>0</v>
      </c>
      <c r="B2886" s="1">
        <v>2919.5132789470399</v>
      </c>
    </row>
    <row r="2887" spans="1:2" x14ac:dyDescent="0.2">
      <c r="A2887" s="7">
        <v>0</v>
      </c>
      <c r="B2887" s="1">
        <v>2919.5132789470399</v>
      </c>
    </row>
    <row r="2888" spans="1:2" x14ac:dyDescent="0.2">
      <c r="A2888" s="8">
        <v>0</v>
      </c>
      <c r="B2888" s="1">
        <v>2919.5132789470399</v>
      </c>
    </row>
    <row r="2889" spans="1:2" x14ac:dyDescent="0.2">
      <c r="A2889" s="9">
        <v>0</v>
      </c>
      <c r="B2889" s="1">
        <v>2919.5132789470399</v>
      </c>
    </row>
    <row r="2890" spans="1:2" x14ac:dyDescent="0.2">
      <c r="A2890" s="10">
        <v>68.924488534680293</v>
      </c>
      <c r="B2890" s="1">
        <v>2919.5132789470399</v>
      </c>
    </row>
    <row r="2891" spans="1:2" x14ac:dyDescent="0.2">
      <c r="A2891" s="5">
        <v>113.23791394536001</v>
      </c>
      <c r="B2891" s="1">
        <v>1407.35379909778</v>
      </c>
    </row>
    <row r="2892" spans="1:2" x14ac:dyDescent="0.2">
      <c r="A2892" s="6">
        <v>0</v>
      </c>
      <c r="B2892" s="1">
        <v>1407.35379909778</v>
      </c>
    </row>
    <row r="2893" spans="1:2" x14ac:dyDescent="0.2">
      <c r="A2893" s="7">
        <v>0</v>
      </c>
      <c r="B2893" s="1">
        <v>1407.35379909778</v>
      </c>
    </row>
    <row r="2894" spans="1:2" x14ac:dyDescent="0.2">
      <c r="A2894" s="8">
        <v>0</v>
      </c>
      <c r="B2894" s="1">
        <v>1407.35379909778</v>
      </c>
    </row>
    <row r="2895" spans="1:2" x14ac:dyDescent="0.2">
      <c r="A2895" s="9">
        <v>0</v>
      </c>
      <c r="B2895" s="1">
        <v>1407.35379909778</v>
      </c>
    </row>
    <row r="2896" spans="1:2" x14ac:dyDescent="0.2">
      <c r="A2896" s="10">
        <v>0</v>
      </c>
      <c r="B2896" s="1">
        <v>1407.35379909778</v>
      </c>
    </row>
    <row r="2897" spans="1:2" x14ac:dyDescent="0.2">
      <c r="A2897" s="5">
        <v>115.158272883221</v>
      </c>
      <c r="B2897" s="1">
        <v>4866.69944490534</v>
      </c>
    </row>
    <row r="2898" spans="1:2" x14ac:dyDescent="0.2">
      <c r="A2898" s="6">
        <v>0</v>
      </c>
      <c r="B2898" s="1">
        <v>4866.69944490534</v>
      </c>
    </row>
    <row r="2899" spans="1:2" x14ac:dyDescent="0.2">
      <c r="A2899" s="7">
        <v>66.065867178222604</v>
      </c>
      <c r="B2899" s="1">
        <v>4866.69944490534</v>
      </c>
    </row>
    <row r="2900" spans="1:2" x14ac:dyDescent="0.2">
      <c r="A2900" s="8">
        <v>0</v>
      </c>
      <c r="B2900" s="1">
        <v>4866.69944490534</v>
      </c>
    </row>
    <row r="2901" spans="1:2" x14ac:dyDescent="0.2">
      <c r="A2901" s="9">
        <v>0</v>
      </c>
      <c r="B2901" s="1">
        <v>4866.69944490534</v>
      </c>
    </row>
    <row r="2902" spans="1:2" x14ac:dyDescent="0.2">
      <c r="A2902" s="10">
        <v>86.025955356552998</v>
      </c>
      <c r="B2902" s="1">
        <v>4866.69944490534</v>
      </c>
    </row>
    <row r="2903" spans="1:2" x14ac:dyDescent="0.2">
      <c r="A2903" s="5">
        <v>116.189879303708</v>
      </c>
      <c r="B2903" s="1">
        <v>4282.1990205919401</v>
      </c>
    </row>
    <row r="2904" spans="1:2" x14ac:dyDescent="0.2">
      <c r="A2904" s="6">
        <v>0</v>
      </c>
      <c r="B2904" s="1">
        <v>4282.1990205919401</v>
      </c>
    </row>
    <row r="2905" spans="1:2" x14ac:dyDescent="0.2">
      <c r="A2905" s="7">
        <v>0</v>
      </c>
      <c r="B2905" s="1">
        <v>4282.1990205919401</v>
      </c>
    </row>
    <row r="2906" spans="1:2" x14ac:dyDescent="0.2">
      <c r="A2906" s="8">
        <v>0</v>
      </c>
      <c r="B2906" s="1">
        <v>4282.1990205919401</v>
      </c>
    </row>
    <row r="2907" spans="1:2" x14ac:dyDescent="0.2">
      <c r="A2907" s="9">
        <v>0</v>
      </c>
      <c r="B2907" s="1">
        <v>4282.1990205919401</v>
      </c>
    </row>
    <row r="2908" spans="1:2" x14ac:dyDescent="0.2">
      <c r="A2908" s="10">
        <v>71.207026498273393</v>
      </c>
      <c r="B2908" s="1">
        <v>4282.1990205919401</v>
      </c>
    </row>
    <row r="2909" spans="1:2" x14ac:dyDescent="0.2">
      <c r="A2909" s="5">
        <v>128.56166094090801</v>
      </c>
      <c r="B2909" s="1">
        <v>543.71609297601003</v>
      </c>
    </row>
    <row r="2910" spans="1:2" x14ac:dyDescent="0.2">
      <c r="A2910" s="6">
        <v>0</v>
      </c>
      <c r="B2910" s="1">
        <v>543.71609297601003</v>
      </c>
    </row>
    <row r="2911" spans="1:2" x14ac:dyDescent="0.2">
      <c r="A2911" s="7">
        <v>0</v>
      </c>
      <c r="B2911" s="1">
        <v>543.71609297601003</v>
      </c>
    </row>
    <row r="2912" spans="1:2" x14ac:dyDescent="0.2">
      <c r="A2912" s="8">
        <v>0</v>
      </c>
      <c r="B2912" s="1">
        <v>543.71609297601003</v>
      </c>
    </row>
    <row r="2913" spans="1:2" x14ac:dyDescent="0.2">
      <c r="A2913" s="9">
        <v>0</v>
      </c>
      <c r="B2913" s="1">
        <v>543.71609297601003</v>
      </c>
    </row>
    <row r="2914" spans="1:2" x14ac:dyDescent="0.2">
      <c r="A2914" s="10">
        <v>0</v>
      </c>
      <c r="B2914" s="1">
        <v>543.71609297601003</v>
      </c>
    </row>
    <row r="2915" spans="1:2" x14ac:dyDescent="0.2">
      <c r="A2915" s="5">
        <v>142.70238467890499</v>
      </c>
      <c r="B2915" s="1">
        <v>268.49975123642798</v>
      </c>
    </row>
    <row r="2916" spans="1:2" x14ac:dyDescent="0.2">
      <c r="A2916" s="6">
        <v>0</v>
      </c>
      <c r="B2916" s="1">
        <v>268.49975123642798</v>
      </c>
    </row>
    <row r="2917" spans="1:2" x14ac:dyDescent="0.2">
      <c r="A2917" s="7">
        <v>626.49387933683602</v>
      </c>
      <c r="B2917" s="1">
        <v>268.49975123642798</v>
      </c>
    </row>
    <row r="2918" spans="1:2" x14ac:dyDescent="0.2">
      <c r="A2918" s="8">
        <v>0</v>
      </c>
      <c r="B2918" s="1">
        <v>268.49975123642798</v>
      </c>
    </row>
    <row r="2919" spans="1:2" x14ac:dyDescent="0.2">
      <c r="A2919" s="9">
        <v>0</v>
      </c>
      <c r="B2919" s="1">
        <v>268.49975123642798</v>
      </c>
    </row>
    <row r="2920" spans="1:2" x14ac:dyDescent="0.2">
      <c r="A2920" s="10">
        <v>0</v>
      </c>
      <c r="B2920" s="1">
        <v>268.49975123642798</v>
      </c>
    </row>
    <row r="2921" spans="1:2" x14ac:dyDescent="0.2">
      <c r="A2921" s="5">
        <v>145.73340371013501</v>
      </c>
      <c r="B2921" s="1">
        <v>2047.6631153010001</v>
      </c>
    </row>
    <row r="2922" spans="1:2" x14ac:dyDescent="0.2">
      <c r="A2922" s="6">
        <v>0</v>
      </c>
      <c r="B2922" s="1">
        <v>2047.6631153010001</v>
      </c>
    </row>
    <row r="2923" spans="1:2" x14ac:dyDescent="0.2">
      <c r="A2923" s="7">
        <v>0</v>
      </c>
      <c r="B2923" s="1">
        <v>2047.6631153010001</v>
      </c>
    </row>
    <row r="2924" spans="1:2" x14ac:dyDescent="0.2">
      <c r="A2924" s="8">
        <v>0</v>
      </c>
      <c r="B2924" s="1">
        <v>2047.6631153010001</v>
      </c>
    </row>
    <row r="2925" spans="1:2" x14ac:dyDescent="0.2">
      <c r="A2925" s="9">
        <v>0</v>
      </c>
      <c r="B2925" s="1">
        <v>2047.6631153010001</v>
      </c>
    </row>
    <row r="2926" spans="1:2" x14ac:dyDescent="0.2">
      <c r="A2926" s="10">
        <v>222.126845213541</v>
      </c>
      <c r="B2926" s="1">
        <v>2047.6631153010001</v>
      </c>
    </row>
    <row r="2927" spans="1:2" x14ac:dyDescent="0.2">
      <c r="A2927" s="5">
        <v>154.40360717247901</v>
      </c>
      <c r="B2927" s="1">
        <v>9396.6733414738501</v>
      </c>
    </row>
    <row r="2928" spans="1:2" x14ac:dyDescent="0.2">
      <c r="A2928" s="6">
        <v>0</v>
      </c>
      <c r="B2928" s="1">
        <v>9396.6733414738501</v>
      </c>
    </row>
    <row r="2929" spans="1:2" x14ac:dyDescent="0.2">
      <c r="A2929" s="7">
        <v>31.9179339076174</v>
      </c>
      <c r="B2929" s="1">
        <v>9396.6733414738501</v>
      </c>
    </row>
    <row r="2930" spans="1:2" x14ac:dyDescent="0.2">
      <c r="A2930" s="8">
        <v>23.295961065369301</v>
      </c>
      <c r="B2930" s="1">
        <v>9396.6733414738501</v>
      </c>
    </row>
    <row r="2931" spans="1:2" x14ac:dyDescent="0.2">
      <c r="A2931" s="9">
        <v>0</v>
      </c>
      <c r="B2931" s="1">
        <v>9396.6733414738501</v>
      </c>
    </row>
    <row r="2932" spans="1:2" x14ac:dyDescent="0.2">
      <c r="A2932" s="10">
        <v>23.418058942677</v>
      </c>
      <c r="B2932" s="1">
        <v>9396.6733414738501</v>
      </c>
    </row>
    <row r="2933" spans="1:2" x14ac:dyDescent="0.2">
      <c r="A2933" s="5">
        <v>162.605196498818</v>
      </c>
      <c r="B2933" s="1">
        <v>11200.717507056899</v>
      </c>
    </row>
    <row r="2934" spans="1:2" x14ac:dyDescent="0.2">
      <c r="A2934" s="6">
        <v>0</v>
      </c>
      <c r="B2934" s="1">
        <v>11200.717507056899</v>
      </c>
    </row>
    <row r="2935" spans="1:2" x14ac:dyDescent="0.2">
      <c r="A2935" s="7">
        <v>17.4953113108979</v>
      </c>
      <c r="B2935" s="1">
        <v>11200.717507056899</v>
      </c>
    </row>
    <row r="2936" spans="1:2" x14ac:dyDescent="0.2">
      <c r="A2936" s="8">
        <v>0</v>
      </c>
      <c r="B2936" s="1">
        <v>11200.717507056899</v>
      </c>
    </row>
    <row r="2937" spans="1:2" x14ac:dyDescent="0.2">
      <c r="A2937" s="9">
        <v>0</v>
      </c>
      <c r="B2937" s="1">
        <v>11200.717507056899</v>
      </c>
    </row>
    <row r="2938" spans="1:2" x14ac:dyDescent="0.2">
      <c r="A2938" s="10">
        <v>90.685405400472803</v>
      </c>
      <c r="B2938" s="1">
        <v>11200.717507056899</v>
      </c>
    </row>
    <row r="2939" spans="1:2" x14ac:dyDescent="0.2">
      <c r="A2939" s="5">
        <v>162.73432407387401</v>
      </c>
      <c r="B2939" s="1">
        <v>2260.3438202492098</v>
      </c>
    </row>
    <row r="2940" spans="1:2" x14ac:dyDescent="0.2">
      <c r="A2940" s="6">
        <v>0</v>
      </c>
      <c r="B2940" s="1">
        <v>2260.3438202492098</v>
      </c>
    </row>
    <row r="2941" spans="1:2" x14ac:dyDescent="0.2">
      <c r="A2941" s="7">
        <v>84.506454429785606</v>
      </c>
      <c r="B2941" s="1">
        <v>2260.3438202492098</v>
      </c>
    </row>
    <row r="2942" spans="1:2" x14ac:dyDescent="0.2">
      <c r="A2942" s="8">
        <v>0</v>
      </c>
      <c r="B2942" s="1">
        <v>2260.3438202492098</v>
      </c>
    </row>
    <row r="2943" spans="1:2" x14ac:dyDescent="0.2">
      <c r="A2943" s="9">
        <v>0</v>
      </c>
      <c r="B2943" s="1">
        <v>2260.3438202492098</v>
      </c>
    </row>
    <row r="2944" spans="1:2" x14ac:dyDescent="0.2">
      <c r="A2944" s="10">
        <v>100.716010577823</v>
      </c>
      <c r="B2944" s="1">
        <v>2260.3438202492098</v>
      </c>
    </row>
    <row r="2945" spans="1:2" x14ac:dyDescent="0.2">
      <c r="A2945" s="5">
        <v>164.43463434202599</v>
      </c>
      <c r="B2945" s="1">
        <v>259.45340590212498</v>
      </c>
    </row>
    <row r="2946" spans="1:2" x14ac:dyDescent="0.2">
      <c r="A2946" s="6">
        <v>0</v>
      </c>
      <c r="B2946" s="1">
        <v>259.45340590212498</v>
      </c>
    </row>
    <row r="2947" spans="1:2" x14ac:dyDescent="0.2">
      <c r="A2947" s="7">
        <v>0</v>
      </c>
      <c r="B2947" s="1">
        <v>259.45340590212498</v>
      </c>
    </row>
    <row r="2948" spans="1:2" x14ac:dyDescent="0.2">
      <c r="A2948" s="8">
        <v>0</v>
      </c>
      <c r="B2948" s="1">
        <v>259.45340590212498</v>
      </c>
    </row>
    <row r="2949" spans="1:2" x14ac:dyDescent="0.2">
      <c r="A2949" s="9">
        <v>0</v>
      </c>
      <c r="B2949" s="1">
        <v>259.45340590212498</v>
      </c>
    </row>
    <row r="2950" spans="1:2" x14ac:dyDescent="0.2">
      <c r="A2950" s="10">
        <v>0</v>
      </c>
      <c r="B2950" s="1">
        <v>259.45340590212498</v>
      </c>
    </row>
    <row r="2951" spans="1:2" x14ac:dyDescent="0.2">
      <c r="A2951" s="5">
        <v>167.751246980753</v>
      </c>
      <c r="B2951" s="1">
        <v>211.77557802798401</v>
      </c>
    </row>
    <row r="2952" spans="1:2" x14ac:dyDescent="0.2">
      <c r="A2952" s="6">
        <v>0</v>
      </c>
      <c r="B2952" s="1">
        <v>211.77557802798401</v>
      </c>
    </row>
    <row r="2953" spans="1:2" x14ac:dyDescent="0.2">
      <c r="A2953" s="7">
        <v>0</v>
      </c>
      <c r="B2953" s="1">
        <v>211.77557802798401</v>
      </c>
    </row>
    <row r="2954" spans="1:2" x14ac:dyDescent="0.2">
      <c r="A2954" s="8">
        <v>0</v>
      </c>
      <c r="B2954" s="1">
        <v>211.77557802798401</v>
      </c>
    </row>
    <row r="2955" spans="1:2" x14ac:dyDescent="0.2">
      <c r="A2955" s="9">
        <v>0</v>
      </c>
      <c r="B2955" s="1">
        <v>211.77557802798401</v>
      </c>
    </row>
    <row r="2956" spans="1:2" x14ac:dyDescent="0.2">
      <c r="A2956" s="10">
        <v>0</v>
      </c>
      <c r="B2956" s="1">
        <v>211.77557802798401</v>
      </c>
    </row>
    <row r="2957" spans="1:2" x14ac:dyDescent="0.2">
      <c r="A2957" s="5">
        <v>168.77236431253701</v>
      </c>
      <c r="B2957" s="1">
        <v>219.15451291875701</v>
      </c>
    </row>
    <row r="2958" spans="1:2" x14ac:dyDescent="0.2">
      <c r="A2958" s="6">
        <v>0</v>
      </c>
      <c r="B2958" s="1">
        <v>219.15451291875701</v>
      </c>
    </row>
    <row r="2959" spans="1:2" x14ac:dyDescent="0.2">
      <c r="A2959" s="7">
        <v>0</v>
      </c>
      <c r="B2959" s="1">
        <v>219.15451291875701</v>
      </c>
    </row>
    <row r="2960" spans="1:2" x14ac:dyDescent="0.2">
      <c r="A2960" s="8">
        <v>0</v>
      </c>
      <c r="B2960" s="1">
        <v>219.15451291875701</v>
      </c>
    </row>
    <row r="2961" spans="1:2" x14ac:dyDescent="0.2">
      <c r="A2961" s="9">
        <v>0</v>
      </c>
      <c r="B2961" s="1">
        <v>219.15451291875701</v>
      </c>
    </row>
    <row r="2962" spans="1:2" x14ac:dyDescent="0.2">
      <c r="A2962" s="10">
        <v>0</v>
      </c>
      <c r="B2962" s="1">
        <v>219.15451291875701</v>
      </c>
    </row>
    <row r="2963" spans="1:2" x14ac:dyDescent="0.2">
      <c r="A2963" s="5">
        <v>173.73488642005199</v>
      </c>
      <c r="B2963" s="1">
        <v>1272.36840217914</v>
      </c>
    </row>
    <row r="2964" spans="1:2" x14ac:dyDescent="0.2">
      <c r="A2964" s="6">
        <v>0</v>
      </c>
      <c r="B2964" s="1">
        <v>1272.36840217914</v>
      </c>
    </row>
    <row r="2965" spans="1:2" x14ac:dyDescent="0.2">
      <c r="A2965" s="7">
        <v>0</v>
      </c>
      <c r="B2965" s="1">
        <v>1272.36840217914</v>
      </c>
    </row>
    <row r="2966" spans="1:2" x14ac:dyDescent="0.2">
      <c r="A2966" s="8">
        <v>0</v>
      </c>
      <c r="B2966" s="1">
        <v>1272.36840217914</v>
      </c>
    </row>
    <row r="2967" spans="1:2" x14ac:dyDescent="0.2">
      <c r="A2967" s="9">
        <v>0</v>
      </c>
      <c r="B2967" s="1">
        <v>1272.36840217914</v>
      </c>
    </row>
    <row r="2968" spans="1:2" x14ac:dyDescent="0.2">
      <c r="A2968" s="10">
        <v>278.72530416814101</v>
      </c>
      <c r="B2968" s="1">
        <v>1272.36840217914</v>
      </c>
    </row>
    <row r="2969" spans="1:2" x14ac:dyDescent="0.2">
      <c r="A2969" s="5">
        <v>200.780983330688</v>
      </c>
      <c r="B2969" s="1">
        <v>258.42906417127602</v>
      </c>
    </row>
    <row r="2970" spans="1:2" x14ac:dyDescent="0.2">
      <c r="A2970" s="6">
        <v>0</v>
      </c>
      <c r="B2970" s="1">
        <v>258.42906417127602</v>
      </c>
    </row>
    <row r="2971" spans="1:2" x14ac:dyDescent="0.2">
      <c r="A2971" s="7">
        <v>0</v>
      </c>
      <c r="B2971" s="1">
        <v>258.42906417127602</v>
      </c>
    </row>
    <row r="2972" spans="1:2" x14ac:dyDescent="0.2">
      <c r="A2972" s="8">
        <v>0</v>
      </c>
      <c r="B2972" s="1">
        <v>258.42906417127602</v>
      </c>
    </row>
    <row r="2973" spans="1:2" x14ac:dyDescent="0.2">
      <c r="A2973" s="9">
        <v>0</v>
      </c>
      <c r="B2973" s="1">
        <v>258.42906417127602</v>
      </c>
    </row>
    <row r="2974" spans="1:2" x14ac:dyDescent="0.2">
      <c r="A2974" s="10">
        <v>1254.34774462932</v>
      </c>
      <c r="B2974" s="1">
        <v>258.42906417127602</v>
      </c>
    </row>
    <row r="2975" spans="1:2" x14ac:dyDescent="0.2">
      <c r="A2975" s="5">
        <v>206.45459888808699</v>
      </c>
      <c r="B2975" s="1">
        <v>586.19880478223297</v>
      </c>
    </row>
    <row r="2976" spans="1:2" x14ac:dyDescent="0.2">
      <c r="A2976" s="6">
        <v>0</v>
      </c>
      <c r="B2976" s="1">
        <v>586.19880478223297</v>
      </c>
    </row>
    <row r="2977" spans="1:2" x14ac:dyDescent="0.2">
      <c r="A2977" s="7">
        <v>257.254001488445</v>
      </c>
      <c r="B2977" s="1">
        <v>586.19880478223297</v>
      </c>
    </row>
    <row r="2978" spans="1:2" x14ac:dyDescent="0.2">
      <c r="A2978" s="8">
        <v>0</v>
      </c>
      <c r="B2978" s="1">
        <v>586.19880478223297</v>
      </c>
    </row>
    <row r="2979" spans="1:2" x14ac:dyDescent="0.2">
      <c r="A2979" s="9">
        <v>0</v>
      </c>
      <c r="B2979" s="1">
        <v>586.19880478223297</v>
      </c>
    </row>
    <row r="2980" spans="1:2" x14ac:dyDescent="0.2">
      <c r="A2980" s="10">
        <v>372.04693802794901</v>
      </c>
      <c r="B2980" s="1">
        <v>586.19880478223297</v>
      </c>
    </row>
    <row r="2981" spans="1:2" x14ac:dyDescent="0.2">
      <c r="A2981" s="5">
        <v>245.37521603029899</v>
      </c>
      <c r="B2981" s="1">
        <v>499.14836902375902</v>
      </c>
    </row>
    <row r="2982" spans="1:2" x14ac:dyDescent="0.2">
      <c r="A2982" s="6">
        <v>0</v>
      </c>
      <c r="B2982" s="1">
        <v>499.14836902375902</v>
      </c>
    </row>
    <row r="2983" spans="1:2" x14ac:dyDescent="0.2">
      <c r="A2983" s="7">
        <v>0</v>
      </c>
      <c r="B2983" s="1">
        <v>499.14836902375902</v>
      </c>
    </row>
    <row r="2984" spans="1:2" x14ac:dyDescent="0.2">
      <c r="A2984" s="8">
        <v>0</v>
      </c>
      <c r="B2984" s="1">
        <v>499.14836902375902</v>
      </c>
    </row>
    <row r="2985" spans="1:2" x14ac:dyDescent="0.2">
      <c r="A2985" s="9">
        <v>0</v>
      </c>
      <c r="B2985" s="1">
        <v>499.14836902375902</v>
      </c>
    </row>
    <row r="2986" spans="1:2" x14ac:dyDescent="0.2">
      <c r="A2986" s="10">
        <v>0</v>
      </c>
      <c r="B2986" s="1">
        <v>499.14836902375902</v>
      </c>
    </row>
    <row r="2987" spans="1:2" x14ac:dyDescent="0.2">
      <c r="A2987" s="5">
        <v>252.44351326817801</v>
      </c>
      <c r="B2987" s="1">
        <v>798.75354437439398</v>
      </c>
    </row>
    <row r="2988" spans="1:2" x14ac:dyDescent="0.2">
      <c r="A2988" s="6">
        <v>0</v>
      </c>
      <c r="B2988" s="1">
        <v>798.75354437439398</v>
      </c>
    </row>
    <row r="2989" spans="1:2" x14ac:dyDescent="0.2">
      <c r="A2989" s="7">
        <v>0</v>
      </c>
      <c r="B2989" s="1">
        <v>798.75354437439398</v>
      </c>
    </row>
    <row r="2990" spans="1:2" x14ac:dyDescent="0.2">
      <c r="A2990" s="8">
        <v>0</v>
      </c>
      <c r="B2990" s="1">
        <v>798.75354437439398</v>
      </c>
    </row>
    <row r="2991" spans="1:2" x14ac:dyDescent="0.2">
      <c r="A2991" s="9">
        <v>0</v>
      </c>
      <c r="B2991" s="1">
        <v>798.75354437439398</v>
      </c>
    </row>
    <row r="2992" spans="1:2" x14ac:dyDescent="0.2">
      <c r="A2992" s="10">
        <v>0</v>
      </c>
      <c r="B2992" s="1">
        <v>798.75354437439398</v>
      </c>
    </row>
    <row r="2993" spans="1:2" x14ac:dyDescent="0.2">
      <c r="A2993" s="5">
        <v>298.635205083936</v>
      </c>
      <c r="B2993" s="1">
        <v>425.01456407487399</v>
      </c>
    </row>
    <row r="2994" spans="1:2" x14ac:dyDescent="0.2">
      <c r="A2994" s="6">
        <v>0</v>
      </c>
      <c r="B2994" s="1">
        <v>425.01456407487399</v>
      </c>
    </row>
    <row r="2995" spans="1:2" x14ac:dyDescent="0.2">
      <c r="A2995" s="7">
        <v>0</v>
      </c>
      <c r="B2995" s="1">
        <v>425.01456407487399</v>
      </c>
    </row>
    <row r="2996" spans="1:2" x14ac:dyDescent="0.2">
      <c r="A2996" s="8">
        <v>0</v>
      </c>
      <c r="B2996" s="1">
        <v>425.01456407487399</v>
      </c>
    </row>
    <row r="2997" spans="1:2" x14ac:dyDescent="0.2">
      <c r="A2997" s="9">
        <v>0</v>
      </c>
      <c r="B2997" s="1">
        <v>425.01456407487399</v>
      </c>
    </row>
    <row r="2998" spans="1:2" x14ac:dyDescent="0.2">
      <c r="A2998" s="10">
        <v>0</v>
      </c>
      <c r="B2998" s="1">
        <v>425.01456407487399</v>
      </c>
    </row>
    <row r="2999" spans="1:2" x14ac:dyDescent="0.2">
      <c r="A2999" s="5">
        <v>379.46401660375102</v>
      </c>
      <c r="B2999" s="1">
        <v>217.43636040910499</v>
      </c>
    </row>
    <row r="3000" spans="1:2" x14ac:dyDescent="0.2">
      <c r="A3000" s="6">
        <v>0</v>
      </c>
      <c r="B3000" s="1">
        <v>217.43636040910499</v>
      </c>
    </row>
    <row r="3001" spans="1:2" x14ac:dyDescent="0.2">
      <c r="A3001" s="7">
        <v>0</v>
      </c>
      <c r="B3001" s="1">
        <v>217.43636040910499</v>
      </c>
    </row>
    <row r="3002" spans="1:2" x14ac:dyDescent="0.2">
      <c r="A3002" s="8">
        <v>0</v>
      </c>
      <c r="B3002" s="1">
        <v>217.43636040910499</v>
      </c>
    </row>
    <row r="3003" spans="1:2" x14ac:dyDescent="0.2">
      <c r="A3003" s="9">
        <v>0</v>
      </c>
      <c r="B3003" s="1">
        <v>217.43636040910499</v>
      </c>
    </row>
    <row r="3004" spans="1:2" x14ac:dyDescent="0.2">
      <c r="A3004" s="10">
        <v>0</v>
      </c>
      <c r="B3004" s="1">
        <v>217.43636040910499</v>
      </c>
    </row>
    <row r="3005" spans="1:2" x14ac:dyDescent="0.2">
      <c r="A3005" s="5">
        <v>433.936635072417</v>
      </c>
      <c r="B3005" s="1">
        <v>92.977952528967904</v>
      </c>
    </row>
    <row r="3006" spans="1:2" x14ac:dyDescent="0.2">
      <c r="A3006" s="6">
        <v>0</v>
      </c>
      <c r="B3006" s="1">
        <v>92.977952528967904</v>
      </c>
    </row>
    <row r="3007" spans="1:2" x14ac:dyDescent="0.2">
      <c r="A3007" s="7">
        <v>2353.8447610989301</v>
      </c>
      <c r="B3007" s="1">
        <v>92.977952528967904</v>
      </c>
    </row>
    <row r="3008" spans="1:2" x14ac:dyDescent="0.2">
      <c r="A3008" s="8">
        <v>0</v>
      </c>
      <c r="B3008" s="1">
        <v>92.977952528967904</v>
      </c>
    </row>
    <row r="3009" spans="1:2" x14ac:dyDescent="0.2">
      <c r="A3009" s="9">
        <v>0</v>
      </c>
      <c r="B3009" s="1">
        <v>92.977952528967904</v>
      </c>
    </row>
    <row r="3010" spans="1:2" x14ac:dyDescent="0.2">
      <c r="A3010" s="10">
        <v>0</v>
      </c>
      <c r="B3010" s="1">
        <v>92.977952528967904</v>
      </c>
    </row>
    <row r="3011" spans="1:2" x14ac:dyDescent="0.2">
      <c r="A3011" s="5">
        <v>564.351386613773</v>
      </c>
      <c r="B3011" s="1">
        <v>1025.14663617165</v>
      </c>
    </row>
    <row r="3012" spans="1:2" x14ac:dyDescent="0.2">
      <c r="A3012" s="6">
        <v>0</v>
      </c>
      <c r="B3012" s="1">
        <v>1025.14663617165</v>
      </c>
    </row>
    <row r="3013" spans="1:2" x14ac:dyDescent="0.2">
      <c r="A3013" s="7">
        <v>116.33166483692</v>
      </c>
      <c r="B3013" s="1">
        <v>1025.14663617165</v>
      </c>
    </row>
    <row r="3014" spans="1:2" x14ac:dyDescent="0.2">
      <c r="A3014" s="8">
        <v>0</v>
      </c>
      <c r="B3014" s="1">
        <v>1025.14663617165</v>
      </c>
    </row>
    <row r="3015" spans="1:2" x14ac:dyDescent="0.2">
      <c r="A3015" s="9">
        <v>0</v>
      </c>
      <c r="B3015" s="1">
        <v>1025.14663617165</v>
      </c>
    </row>
    <row r="3016" spans="1:2" x14ac:dyDescent="0.2">
      <c r="A3016" s="10">
        <v>144.380383264312</v>
      </c>
      <c r="B3016" s="1">
        <v>1025.14663617165</v>
      </c>
    </row>
    <row r="3017" spans="1:2" x14ac:dyDescent="0.2">
      <c r="A3017" s="5">
        <v>807.13853532104099</v>
      </c>
      <c r="B3017" s="1">
        <v>107.295680008479</v>
      </c>
    </row>
    <row r="3018" spans="1:2" x14ac:dyDescent="0.2">
      <c r="A3018" s="6">
        <v>0</v>
      </c>
      <c r="B3018" s="1">
        <v>107.295680008479</v>
      </c>
    </row>
    <row r="3019" spans="1:2" x14ac:dyDescent="0.2">
      <c r="A3019" s="7">
        <v>0</v>
      </c>
      <c r="B3019" s="1">
        <v>107.295680008479</v>
      </c>
    </row>
    <row r="3020" spans="1:2" x14ac:dyDescent="0.2">
      <c r="A3020" s="8">
        <v>0</v>
      </c>
      <c r="B3020" s="1">
        <v>107.295680008479</v>
      </c>
    </row>
    <row r="3021" spans="1:2" x14ac:dyDescent="0.2">
      <c r="A3021" s="9">
        <v>0</v>
      </c>
      <c r="B3021" s="1">
        <v>107.295680008479</v>
      </c>
    </row>
    <row r="3022" spans="1:2" x14ac:dyDescent="0.2">
      <c r="A3022" s="10">
        <v>0</v>
      </c>
      <c r="B3022" s="1">
        <v>107.295680008479</v>
      </c>
    </row>
    <row r="3023" spans="1:2" x14ac:dyDescent="0.2">
      <c r="A3023" s="4" t="s">
        <v>105</v>
      </c>
      <c r="B3023" s="1">
        <v>282063.97414615803</v>
      </c>
    </row>
    <row r="3024" spans="1:2" x14ac:dyDescent="0.2">
      <c r="A3024" s="5">
        <v>53.730774800233398</v>
      </c>
      <c r="B3024" s="1">
        <v>282063.97414615803</v>
      </c>
    </row>
    <row r="3025" spans="1:2" x14ac:dyDescent="0.2">
      <c r="A3025" s="6" t="s">
        <v>105</v>
      </c>
      <c r="B3025" s="1">
        <v>282063.97414615803</v>
      </c>
    </row>
    <row r="3026" spans="1:2" x14ac:dyDescent="0.2">
      <c r="A3026" s="7" t="s">
        <v>105</v>
      </c>
      <c r="B3026" s="1">
        <v>282063.97414615803</v>
      </c>
    </row>
    <row r="3027" spans="1:2" x14ac:dyDescent="0.2">
      <c r="A3027" s="8" t="s">
        <v>105</v>
      </c>
      <c r="B3027" s="1">
        <v>282063.97414615803</v>
      </c>
    </row>
    <row r="3028" spans="1:2" x14ac:dyDescent="0.2">
      <c r="A3028" s="9" t="s">
        <v>105</v>
      </c>
      <c r="B3028" s="1">
        <v>282063.97414615803</v>
      </c>
    </row>
    <row r="3029" spans="1:2" x14ac:dyDescent="0.2">
      <c r="A3029" s="10" t="s">
        <v>105</v>
      </c>
      <c r="B3029" s="1">
        <v>282063.97414615803</v>
      </c>
    </row>
    <row r="3030" spans="1:2" x14ac:dyDescent="0.2">
      <c r="A3030" s="4" t="s">
        <v>108</v>
      </c>
      <c r="B3030" s="1">
        <v>8701546.6173894871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506"/>
  <sheetViews>
    <sheetView topLeftCell="C1" workbookViewId="0">
      <selection activeCell="H1" sqref="H1:Y1"/>
    </sheetView>
  </sheetViews>
  <sheetFormatPr baseColWidth="10" defaultRowHeight="16" x14ac:dyDescent="0.2"/>
  <cols>
    <col min="2" max="2" width="13.5" customWidth="1"/>
    <col min="3" max="3" width="13" customWidth="1"/>
    <col min="4" max="7" width="14.6640625" customWidth="1"/>
    <col min="29" max="29" width="11.33203125" customWidth="1"/>
    <col min="30" max="33" width="13.33203125" customWidth="1"/>
    <col min="37" max="37" width="11.6640625" customWidth="1"/>
    <col min="38" max="41" width="13.6640625" customWidth="1"/>
    <col min="42" max="42" width="11" customWidth="1"/>
    <col min="43" max="43" width="13" customWidth="1"/>
    <col min="44" max="46" width="13.6640625" customWidth="1"/>
    <col min="47" max="47" width="13" customWidth="1"/>
    <col min="48" max="51" width="14" customWidth="1"/>
    <col min="52" max="52" width="12" customWidth="1"/>
    <col min="53" max="56" width="14" customWidth="1"/>
    <col min="57" max="57" width="11" customWidth="1"/>
    <col min="60" max="60" width="11.33203125" customWidth="1"/>
    <col min="63" max="63" width="11" customWidth="1"/>
    <col min="66" max="66" width="11.33203125" customWidth="1"/>
    <col min="69" max="69" width="13.5" customWidth="1"/>
    <col min="88" max="89" width="14.5" customWidth="1"/>
    <col min="90" max="90" width="13" customWidth="1"/>
    <col min="91" max="91" width="14" customWidth="1"/>
    <col min="92" max="105" width="16" customWidth="1"/>
  </cols>
  <sheetData>
    <row r="1" spans="1:105" ht="44" customHeight="1" x14ac:dyDescent="0.2">
      <c r="H1">
        <f>SUM(Table1[da04])</f>
        <v>5</v>
      </c>
      <c r="I1">
        <f>SUM(Table1[da59])</f>
        <v>0</v>
      </c>
      <c r="J1">
        <f>SUM(Table1[da1014])</f>
        <v>4</v>
      </c>
      <c r="K1">
        <f>SUM(Table1[da1520])</f>
        <v>148</v>
      </c>
      <c r="L1">
        <f>SUM(Table1[da2024])</f>
        <v>485</v>
      </c>
      <c r="M1">
        <f>SUM(Table1[da2529])</f>
        <v>821</v>
      </c>
      <c r="N1">
        <f>SUM(Table1[da3034])</f>
        <v>806</v>
      </c>
      <c r="O1">
        <f>SUM(Table1[da3539])</f>
        <v>740</v>
      </c>
      <c r="P1">
        <f>SUM(Table1[da4044])</f>
        <v>525</v>
      </c>
      <c r="Q1">
        <f>SUM(Table1[da4549])</f>
        <v>646</v>
      </c>
      <c r="R1">
        <f>SUM(Table1[da5054])</f>
        <v>610</v>
      </c>
      <c r="S1">
        <f>SUM(Table1[da5559])</f>
        <v>475</v>
      </c>
      <c r="T1">
        <f>SUM(Table1[da6064])</f>
        <v>213</v>
      </c>
      <c r="U1">
        <f>SUM(Table1[da6569])</f>
        <v>57</v>
      </c>
      <c r="V1">
        <f>SUM(Table1[da7074])</f>
        <v>21</v>
      </c>
      <c r="W1">
        <f>SUM(Table1[da7580])</f>
        <v>7</v>
      </c>
      <c r="X1">
        <f>SUM(Table1[da8085])</f>
        <v>2</v>
      </c>
      <c r="Y1">
        <f>SUM(Table1[da885])</f>
        <v>0</v>
      </c>
      <c r="BR1">
        <f>SUM(Table1[a04])</f>
        <v>512553.18319381616</v>
      </c>
      <c r="BS1">
        <f>SUM(Table1[a59])</f>
        <v>529852.16782284027</v>
      </c>
      <c r="BT1">
        <f>SUM(Table1[a1014])</f>
        <v>550759.24829549168</v>
      </c>
      <c r="BU1">
        <f>SUM(Table1[a1520])</f>
        <v>553644.64947008062</v>
      </c>
      <c r="BV1">
        <f>SUM(Table1[a2024])</f>
        <v>551679.489334226</v>
      </c>
      <c r="BW1">
        <f>SUM(Table1[a2529])</f>
        <v>558270.58834406792</v>
      </c>
      <c r="BX1">
        <f>SUM(Table1[a3034])</f>
        <v>559762.56788460177</v>
      </c>
      <c r="BY1">
        <f>SUM(Table1[a3539])</f>
        <v>562345.84495920979</v>
      </c>
      <c r="BZ1">
        <f>SUM(Table1[a4044])</f>
        <v>558813.41357637499</v>
      </c>
      <c r="CA1">
        <f>SUM(Table1[a4549])</f>
        <v>610239.70466031891</v>
      </c>
      <c r="CB1">
        <f>SUM(Table1[a5054])</f>
        <v>646716.81642787717</v>
      </c>
      <c r="CC1">
        <f>SUM(Table1[a5559])</f>
        <v>622523.72676342423</v>
      </c>
      <c r="CD1">
        <f>SUM(Table1[a6064])</f>
        <v>539541.88163556892</v>
      </c>
      <c r="CE1">
        <f>SUM(Table1[a6569])</f>
        <v>431092.33570426423</v>
      </c>
      <c r="CF1">
        <f>SUM(Table1[a7074])</f>
        <v>324024.37258045864</v>
      </c>
      <c r="CG1">
        <f>SUM(Table1[a7580])</f>
        <v>230067.12752692428</v>
      </c>
      <c r="CH1">
        <f>SUM(Table1[a8084])</f>
        <v>166737.51957900549</v>
      </c>
      <c r="CI1">
        <f>SUM(Table1[a85])</f>
        <v>192921.97963093649</v>
      </c>
      <c r="CK1">
        <f>AVERAGE(Table1[CrudeRate])</f>
        <v>43.137086301730179</v>
      </c>
      <c r="CL1">
        <f>AVERAGE(Table1[CrudeRt_04])</f>
        <v>0.16727497253886733</v>
      </c>
      <c r="CM1">
        <f>AVERAGE(Table1[CrudeRt_a59])</f>
        <v>0</v>
      </c>
      <c r="CN1">
        <f>AVERAGE(Table1[CrudeRt_a1014])</f>
        <v>6.6339100325323183E-2</v>
      </c>
      <c r="CO1">
        <f>AVERAGE(Table1[CrudeRt_a1520])</f>
        <v>3.877098664167566</v>
      </c>
      <c r="CP1">
        <f>AVERAGE(Table1[CrudeRt_a2024])</f>
        <v>20.010203226788207</v>
      </c>
      <c r="CQ1">
        <f>AVERAGE(Table1[CrudeRt_a2529])</f>
        <v>25.598684098252669</v>
      </c>
      <c r="CR1">
        <f>AVERAGE(Table1[CrudeRt_a3034])</f>
        <v>47.282402778709219</v>
      </c>
      <c r="CS1">
        <f>AVERAGE(Table1[CrudeRt_a3539])</f>
        <v>19.136209414099717</v>
      </c>
      <c r="CT1">
        <f>AVERAGE(Table1[CrudeRt_a4044])</f>
        <v>15.185073644415029</v>
      </c>
      <c r="CU1">
        <f>AVERAGE(Table1[CrudeRt_a4549])</f>
        <v>13.472326991799322</v>
      </c>
      <c r="CV1">
        <f>AVERAGE(Table1[CrudeRt_a59])</f>
        <v>0</v>
      </c>
      <c r="CW1">
        <f>AVERAGE(Table1[CrudeRt_a1014])</f>
        <v>6.6339100325323183E-2</v>
      </c>
      <c r="CX1">
        <f>AVERAGE(Table1[CrudeRt_a1520])</f>
        <v>3.877098664167566</v>
      </c>
      <c r="CY1">
        <f>AVERAGE(Table1[CrudeRt_a2024])</f>
        <v>20.010203226788207</v>
      </c>
      <c r="CZ1">
        <f>AVERAGE(Table1[CrudeRt_a2529])</f>
        <v>25.598684098252669</v>
      </c>
      <c r="DA1">
        <f>AVERAGE(Table1[CrudeRt_a3034])</f>
        <v>47.282402778709219</v>
      </c>
    </row>
    <row r="2" spans="1:10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</row>
    <row r="3" spans="1:105" x14ac:dyDescent="0.2">
      <c r="A3">
        <v>1001</v>
      </c>
      <c r="B3">
        <v>3</v>
      </c>
      <c r="C3">
        <v>4.1163556531284298E-2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2</v>
      </c>
      <c r="AD3">
        <v>2</v>
      </c>
      <c r="AE3">
        <v>4</v>
      </c>
      <c r="AF3">
        <v>3</v>
      </c>
      <c r="AG3">
        <v>2</v>
      </c>
      <c r="AH3">
        <v>1</v>
      </c>
      <c r="AI3">
        <v>1</v>
      </c>
      <c r="AJ3">
        <v>0</v>
      </c>
      <c r="AK3">
        <v>2</v>
      </c>
      <c r="AL3">
        <v>2</v>
      </c>
      <c r="AM3">
        <v>4</v>
      </c>
      <c r="AN3">
        <v>3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5847.2924559713401</v>
      </c>
      <c r="BQ3">
        <v>3826.75591081023</v>
      </c>
      <c r="BR3">
        <v>220.60448544972499</v>
      </c>
      <c r="BS3">
        <v>319.45103007837298</v>
      </c>
      <c r="BT3">
        <v>387.94260612452302</v>
      </c>
      <c r="BU3">
        <v>402.94618618342503</v>
      </c>
      <c r="BV3">
        <v>345.47240566091699</v>
      </c>
      <c r="BW3">
        <v>331.58841016589099</v>
      </c>
      <c r="BX3">
        <v>268.82616745722902</v>
      </c>
      <c r="BY3">
        <v>246.02649404154101</v>
      </c>
      <c r="BZ3">
        <v>236.284119160356</v>
      </c>
      <c r="CA3">
        <v>498.20565080436597</v>
      </c>
      <c r="CB3">
        <v>568.89741734369795</v>
      </c>
      <c r="CC3">
        <v>505.17389552582301</v>
      </c>
      <c r="CD3">
        <v>423.33516446698798</v>
      </c>
      <c r="CE3">
        <v>495.04942490740501</v>
      </c>
      <c r="CF3">
        <v>235.05929218730799</v>
      </c>
      <c r="CG3">
        <v>102.16659498458</v>
      </c>
      <c r="CH3">
        <v>119.93083325551299</v>
      </c>
      <c r="CI3">
        <v>140.33227817368299</v>
      </c>
      <c r="CJ3">
        <v>65.444920698336105</v>
      </c>
      <c r="CK3">
        <v>19.598846058650299</v>
      </c>
      <c r="CL3">
        <v>0</v>
      </c>
      <c r="CM3">
        <v>0</v>
      </c>
      <c r="CN3">
        <v>0</v>
      </c>
      <c r="CO3">
        <v>0</v>
      </c>
      <c r="CP3">
        <v>0</v>
      </c>
      <c r="CQ3">
        <v>30.1578694954902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20.200003266078799</v>
      </c>
      <c r="CZ3">
        <v>0</v>
      </c>
      <c r="DA3">
        <v>0</v>
      </c>
    </row>
    <row r="4" spans="1:105" x14ac:dyDescent="0.2">
      <c r="A4">
        <v>1002</v>
      </c>
      <c r="B4">
        <v>2</v>
      </c>
      <c r="C4">
        <v>2.7442371020856199E-2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3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4443.9200720593599</v>
      </c>
      <c r="BQ4">
        <v>3127.5508033170199</v>
      </c>
      <c r="BR4">
        <v>218.581597308759</v>
      </c>
      <c r="BS4">
        <v>170.475264930994</v>
      </c>
      <c r="BT4">
        <v>345.24268276636201</v>
      </c>
      <c r="BU4">
        <v>305.34835079809</v>
      </c>
      <c r="BV4">
        <v>208.84752416265201</v>
      </c>
      <c r="BW4">
        <v>140.07001257805001</v>
      </c>
      <c r="BX4">
        <v>184.79093020452501</v>
      </c>
      <c r="BY4">
        <v>146.355216251716</v>
      </c>
      <c r="BZ4">
        <v>276.60434444260198</v>
      </c>
      <c r="CA4">
        <v>330.22952404266903</v>
      </c>
      <c r="CB4">
        <v>502.893149160257</v>
      </c>
      <c r="CC4">
        <v>618.78011131414303</v>
      </c>
      <c r="CD4">
        <v>413.631640362317</v>
      </c>
      <c r="CE4">
        <v>285.71429203299698</v>
      </c>
      <c r="CF4">
        <v>144.280797884843</v>
      </c>
      <c r="CG4">
        <v>76.418831461618794</v>
      </c>
      <c r="CH4">
        <v>34.186151017072497</v>
      </c>
      <c r="CI4">
        <v>41.469651339698501</v>
      </c>
      <c r="CJ4">
        <v>70.378196560760301</v>
      </c>
      <c r="CK4">
        <v>15.986950538731801</v>
      </c>
      <c r="CL4">
        <v>0</v>
      </c>
      <c r="CM4">
        <v>0</v>
      </c>
      <c r="CN4">
        <v>0</v>
      </c>
      <c r="CO4">
        <v>0</v>
      </c>
      <c r="CP4">
        <v>47.881822109664697</v>
      </c>
      <c r="CQ4">
        <v>0</v>
      </c>
      <c r="CR4">
        <v>0</v>
      </c>
      <c r="CS4">
        <v>0</v>
      </c>
      <c r="CT4">
        <v>0</v>
      </c>
      <c r="CU4">
        <v>30.2819683642456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1003</v>
      </c>
      <c r="B5">
        <v>1</v>
      </c>
      <c r="C5">
        <v>1.3721185510428099E-2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211.77557802798401</v>
      </c>
      <c r="BQ5">
        <v>149.030188746486</v>
      </c>
      <c r="BR5">
        <v>10.390963384135601</v>
      </c>
      <c r="BS5">
        <v>8.1910574424452598</v>
      </c>
      <c r="BT5">
        <v>16.542268681272098</v>
      </c>
      <c r="BU5">
        <v>14.612773362588801</v>
      </c>
      <c r="BV5">
        <v>9.9600261708229105</v>
      </c>
      <c r="BW5">
        <v>6.7245615870099904</v>
      </c>
      <c r="BX5">
        <v>8.7961780807830596</v>
      </c>
      <c r="BY5">
        <v>6.9666294871936199</v>
      </c>
      <c r="BZ5">
        <v>13.2027674693219</v>
      </c>
      <c r="CA5">
        <v>15.778980429428101</v>
      </c>
      <c r="CB5">
        <v>23.900006036396601</v>
      </c>
      <c r="CC5">
        <v>29.402659855844199</v>
      </c>
      <c r="CD5">
        <v>19.685606267096901</v>
      </c>
      <c r="CE5">
        <v>13.6088107281847</v>
      </c>
      <c r="CF5">
        <v>6.81518551254866</v>
      </c>
      <c r="CG5">
        <v>3.59705885502333</v>
      </c>
      <c r="CH5">
        <v>1.6116696982944101</v>
      </c>
      <c r="CI5">
        <v>1.98837497959395</v>
      </c>
      <c r="CJ5">
        <v>70.371753973818997</v>
      </c>
      <c r="CK5">
        <v>167.751246980753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1136.8573837593101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1004</v>
      </c>
      <c r="B6">
        <v>1</v>
      </c>
      <c r="C6">
        <v>1.3721185510428099E-2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2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219.15451291875701</v>
      </c>
      <c r="BQ6">
        <v>148.12851678551101</v>
      </c>
      <c r="BR6">
        <v>6.32853402714764</v>
      </c>
      <c r="BS6">
        <v>14.5413151044425</v>
      </c>
      <c r="BT6">
        <v>14.3419898332429</v>
      </c>
      <c r="BU6">
        <v>12.007207672681099</v>
      </c>
      <c r="BV6">
        <v>9.0397081120090199</v>
      </c>
      <c r="BW6">
        <v>8.8485429970713501</v>
      </c>
      <c r="BX6">
        <v>9.5624200252341396</v>
      </c>
      <c r="BY6">
        <v>13.781039612570201</v>
      </c>
      <c r="BZ6">
        <v>8.9962885900030898</v>
      </c>
      <c r="CA6">
        <v>22.451113352600899</v>
      </c>
      <c r="CB6">
        <v>18.813998532583099</v>
      </c>
      <c r="CC6">
        <v>22.9681262720352</v>
      </c>
      <c r="CD6">
        <v>21.6600716187227</v>
      </c>
      <c r="CE6">
        <v>11.4424362634937</v>
      </c>
      <c r="CF6">
        <v>9.8964509860583298</v>
      </c>
      <c r="CG6">
        <v>6.1040333518733103</v>
      </c>
      <c r="CH6">
        <v>4.3782187913535404</v>
      </c>
      <c r="CI6">
        <v>3.9930177756342999</v>
      </c>
      <c r="CJ6">
        <v>67.590904158302095</v>
      </c>
      <c r="CK6">
        <v>168.77236431253701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445.41220931662701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1005</v>
      </c>
      <c r="B7">
        <v>1</v>
      </c>
      <c r="C7">
        <v>1.3721185510428099E-2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2632.1645233807299</v>
      </c>
      <c r="BQ7">
        <v>1799.98738840494</v>
      </c>
      <c r="BR7">
        <v>115.74471205191</v>
      </c>
      <c r="BS7">
        <v>191.887649595829</v>
      </c>
      <c r="BT7">
        <v>190.66498981623201</v>
      </c>
      <c r="BU7">
        <v>173.85216611351399</v>
      </c>
      <c r="BV7">
        <v>181.99180207698501</v>
      </c>
      <c r="BW7">
        <v>156.11484323785601</v>
      </c>
      <c r="BX7">
        <v>135.66954445008599</v>
      </c>
      <c r="BY7">
        <v>161.49952545058201</v>
      </c>
      <c r="BZ7">
        <v>120.028693816456</v>
      </c>
      <c r="CA7">
        <v>259.85856548677498</v>
      </c>
      <c r="CB7">
        <v>312.86315315009199</v>
      </c>
      <c r="CC7">
        <v>161.543312476967</v>
      </c>
      <c r="CD7">
        <v>136.56578214562501</v>
      </c>
      <c r="CE7">
        <v>107.076214559321</v>
      </c>
      <c r="CF7">
        <v>97.280747017327798</v>
      </c>
      <c r="CG7">
        <v>56.837856528982996</v>
      </c>
      <c r="CH7">
        <v>44.110200539280001</v>
      </c>
      <c r="CI7">
        <v>28.574764866913601</v>
      </c>
      <c r="CJ7">
        <v>68.384303960340901</v>
      </c>
      <c r="CK7">
        <v>13.888986201261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1006</v>
      </c>
      <c r="B8">
        <v>3</v>
      </c>
      <c r="C8">
        <v>4.1163556531284298E-2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  <c r="AD8">
        <v>3</v>
      </c>
      <c r="AE8">
        <v>3</v>
      </c>
      <c r="AF8">
        <v>3</v>
      </c>
      <c r="AG8">
        <v>2</v>
      </c>
      <c r="AH8">
        <v>1</v>
      </c>
      <c r="AI8">
        <v>0</v>
      </c>
      <c r="AJ8">
        <v>0</v>
      </c>
      <c r="AK8">
        <v>1</v>
      </c>
      <c r="AL8">
        <v>2</v>
      </c>
      <c r="AM8">
        <v>2</v>
      </c>
      <c r="AN8">
        <v>2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13007.078048258099</v>
      </c>
      <c r="BQ8">
        <v>9751.5131720522804</v>
      </c>
      <c r="BR8">
        <v>385.84650412413998</v>
      </c>
      <c r="BS8">
        <v>518.11353249616002</v>
      </c>
      <c r="BT8">
        <v>779.90002511970795</v>
      </c>
      <c r="BU8">
        <v>1455.9029929824701</v>
      </c>
      <c r="BV8">
        <v>1762.2701586334599</v>
      </c>
      <c r="BW8">
        <v>932.62060240361598</v>
      </c>
      <c r="BX8">
        <v>581.91392627824405</v>
      </c>
      <c r="BY8">
        <v>485.69058449497197</v>
      </c>
      <c r="BZ8">
        <v>583.74085680238295</v>
      </c>
      <c r="CA8">
        <v>927.68117719888301</v>
      </c>
      <c r="CB8">
        <v>1085.4340257420699</v>
      </c>
      <c r="CC8">
        <v>1155.82868574793</v>
      </c>
      <c r="CD8">
        <v>780.43016176825199</v>
      </c>
      <c r="CE8">
        <v>466.61076780375799</v>
      </c>
      <c r="CF8">
        <v>548.70479210962503</v>
      </c>
      <c r="CG8">
        <v>200.59139311304801</v>
      </c>
      <c r="CH8">
        <v>157.57295936946301</v>
      </c>
      <c r="CI8">
        <v>198.224902069899</v>
      </c>
      <c r="CJ8">
        <v>74.970820778293202</v>
      </c>
      <c r="CK8">
        <v>7.6911140534526599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10.779565486275001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1007</v>
      </c>
      <c r="B9">
        <v>1</v>
      </c>
      <c r="C9">
        <v>1.3721185510428099E-2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2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5061.9816966124699</v>
      </c>
      <c r="BQ9">
        <v>3317.4097721106</v>
      </c>
      <c r="BR9">
        <v>135.26600492882</v>
      </c>
      <c r="BS9">
        <v>219.30915713136201</v>
      </c>
      <c r="BT9">
        <v>279.61341485630498</v>
      </c>
      <c r="BU9">
        <v>337.44812830925002</v>
      </c>
      <c r="BV9">
        <v>254.82610362957001</v>
      </c>
      <c r="BW9">
        <v>101.926776673522</v>
      </c>
      <c r="BX9">
        <v>124.78853048011101</v>
      </c>
      <c r="BY9">
        <v>208.62652194590299</v>
      </c>
      <c r="BZ9">
        <v>291.08486186133302</v>
      </c>
      <c r="CA9">
        <v>434.36654781721899</v>
      </c>
      <c r="CB9">
        <v>548.22539288408495</v>
      </c>
      <c r="CC9">
        <v>529.07450705763199</v>
      </c>
      <c r="CD9">
        <v>487.04240145197502</v>
      </c>
      <c r="CE9">
        <v>358.281024410513</v>
      </c>
      <c r="CF9">
        <v>332.95380206193897</v>
      </c>
      <c r="CG9">
        <v>168.791184452171</v>
      </c>
      <c r="CH9">
        <v>134.97286911800799</v>
      </c>
      <c r="CI9">
        <v>115.384467542754</v>
      </c>
      <c r="CJ9">
        <v>65.5357915326056</v>
      </c>
      <c r="CK9">
        <v>7.5359999871509702</v>
      </c>
      <c r="CL9">
        <v>0</v>
      </c>
      <c r="CM9">
        <v>0</v>
      </c>
      <c r="CN9">
        <v>0</v>
      </c>
      <c r="CO9">
        <v>0</v>
      </c>
      <c r="CP9">
        <v>0</v>
      </c>
      <c r="CQ9">
        <v>98.109646222117306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1008</v>
      </c>
      <c r="B10">
        <v>3</v>
      </c>
      <c r="C10">
        <v>4.1163556531284298E-2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2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3891.6265771192898</v>
      </c>
      <c r="BQ10">
        <v>2654.2634308993702</v>
      </c>
      <c r="BR10">
        <v>115.238612374106</v>
      </c>
      <c r="BS10">
        <v>107.40074263007</v>
      </c>
      <c r="BT10">
        <v>145.45135538874899</v>
      </c>
      <c r="BU10">
        <v>330.14138367351302</v>
      </c>
      <c r="BV10">
        <v>214.18236000181699</v>
      </c>
      <c r="BW10">
        <v>157.99249045058201</v>
      </c>
      <c r="BX10">
        <v>145.10462155228501</v>
      </c>
      <c r="BY10">
        <v>205.22024418554599</v>
      </c>
      <c r="BZ10">
        <v>181.425527020755</v>
      </c>
      <c r="CA10">
        <v>261.46262118060599</v>
      </c>
      <c r="CB10">
        <v>362.31809180196302</v>
      </c>
      <c r="CC10">
        <v>360.45322935926799</v>
      </c>
      <c r="CD10">
        <v>435.96286167303401</v>
      </c>
      <c r="CE10">
        <v>229.210879448692</v>
      </c>
      <c r="CF10">
        <v>294.95335801925899</v>
      </c>
      <c r="CG10">
        <v>183.079575226043</v>
      </c>
      <c r="CH10">
        <v>33.133411291675401</v>
      </c>
      <c r="CI10">
        <v>128.89521184132499</v>
      </c>
      <c r="CJ10">
        <v>68.204473844048593</v>
      </c>
      <c r="CK10">
        <v>28.256426670726899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68.915792571063903</v>
      </c>
      <c r="CS10">
        <v>0</v>
      </c>
      <c r="CT10">
        <v>55.119035144685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1009</v>
      </c>
      <c r="B11">
        <v>3</v>
      </c>
      <c r="C11">
        <v>4.1163556531284298E-2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3</v>
      </c>
      <c r="AD11">
        <v>3</v>
      </c>
      <c r="AE11">
        <v>4</v>
      </c>
      <c r="AF11">
        <v>4</v>
      </c>
      <c r="AG11">
        <v>4</v>
      </c>
      <c r="AH11">
        <v>3</v>
      </c>
      <c r="AI11">
        <v>0</v>
      </c>
      <c r="AJ11">
        <v>0</v>
      </c>
      <c r="AK11">
        <v>3</v>
      </c>
      <c r="AL11">
        <v>3</v>
      </c>
      <c r="AM11">
        <v>4</v>
      </c>
      <c r="AN11">
        <v>4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4545.1351508687003</v>
      </c>
      <c r="BQ11">
        <v>3100.5654498528402</v>
      </c>
      <c r="BR11">
        <v>253.46713481900301</v>
      </c>
      <c r="BS11">
        <v>317.89277761081797</v>
      </c>
      <c r="BT11">
        <v>298.11665566270301</v>
      </c>
      <c r="BU11">
        <v>238.03235226033499</v>
      </c>
      <c r="BV11">
        <v>281.45727543951398</v>
      </c>
      <c r="BW11">
        <v>348.20690865097401</v>
      </c>
      <c r="BX11">
        <v>429.38299033688401</v>
      </c>
      <c r="BY11">
        <v>401.81167667575198</v>
      </c>
      <c r="BZ11">
        <v>350.60729530877899</v>
      </c>
      <c r="CA11">
        <v>280.41076205686801</v>
      </c>
      <c r="CB11">
        <v>324.71830187298502</v>
      </c>
      <c r="CC11">
        <v>204.59647696855501</v>
      </c>
      <c r="CD11">
        <v>241.341410282194</v>
      </c>
      <c r="CE11">
        <v>152.80563882041</v>
      </c>
      <c r="CF11">
        <v>192.61527573776399</v>
      </c>
      <c r="CG11">
        <v>97.6759492435108</v>
      </c>
      <c r="CH11">
        <v>48.2003239795513</v>
      </c>
      <c r="CI11">
        <v>83.795945142102596</v>
      </c>
      <c r="CJ11">
        <v>68.2172333040577</v>
      </c>
      <c r="CK11">
        <v>24.189136211770599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28.718557132430501</v>
      </c>
      <c r="CR11">
        <v>23.289231816458798</v>
      </c>
      <c r="CS11">
        <v>24.887280734924101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101</v>
      </c>
      <c r="B12">
        <v>12</v>
      </c>
      <c r="C12">
        <v>0.164654226125137</v>
      </c>
      <c r="D12">
        <v>0</v>
      </c>
      <c r="E12">
        <v>5</v>
      </c>
      <c r="F12">
        <v>4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>
        <v>9</v>
      </c>
      <c r="AD12">
        <v>9</v>
      </c>
      <c r="AE12">
        <v>14</v>
      </c>
      <c r="AF12">
        <v>13</v>
      </c>
      <c r="AG12">
        <v>12</v>
      </c>
      <c r="AH12">
        <v>9</v>
      </c>
      <c r="AI12">
        <v>0</v>
      </c>
      <c r="AJ12">
        <v>0</v>
      </c>
      <c r="AK12">
        <v>9</v>
      </c>
      <c r="AL12">
        <v>9</v>
      </c>
      <c r="AM12">
        <v>14</v>
      </c>
      <c r="AN12">
        <v>13</v>
      </c>
      <c r="AO12">
        <v>12</v>
      </c>
      <c r="AP12">
        <v>3</v>
      </c>
      <c r="AQ12">
        <v>0</v>
      </c>
      <c r="AR12">
        <v>2</v>
      </c>
      <c r="AS12">
        <v>0</v>
      </c>
      <c r="AT12">
        <v>1</v>
      </c>
      <c r="AU12">
        <v>2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0</v>
      </c>
      <c r="BN12">
        <v>3</v>
      </c>
      <c r="BO12">
        <v>0</v>
      </c>
      <c r="BP12">
        <v>8139.4345873337998</v>
      </c>
      <c r="BQ12">
        <v>4982.2017640097802</v>
      </c>
      <c r="BR12">
        <v>498.13910976151698</v>
      </c>
      <c r="BS12">
        <v>420.98654263332401</v>
      </c>
      <c r="BT12">
        <v>430.46498155885899</v>
      </c>
      <c r="BU12">
        <v>434.15723491840998</v>
      </c>
      <c r="BV12">
        <v>560.90344472583502</v>
      </c>
      <c r="BW12">
        <v>381.58075717829701</v>
      </c>
      <c r="BX12">
        <v>439.72591245870302</v>
      </c>
      <c r="BY12">
        <v>515.02023202275097</v>
      </c>
      <c r="BZ12">
        <v>355.13344401848701</v>
      </c>
      <c r="CA12">
        <v>365.69747634865701</v>
      </c>
      <c r="CB12">
        <v>704.78889005436201</v>
      </c>
      <c r="CC12">
        <v>626.576698989634</v>
      </c>
      <c r="CD12">
        <v>598.61767329464396</v>
      </c>
      <c r="CE12">
        <v>728.478549655846</v>
      </c>
      <c r="CF12">
        <v>310.434668215415</v>
      </c>
      <c r="CG12">
        <v>251.60430174305401</v>
      </c>
      <c r="CH12">
        <v>214.60417107164099</v>
      </c>
      <c r="CI12">
        <v>302.52049868436802</v>
      </c>
      <c r="CJ12">
        <v>61.210661631986603</v>
      </c>
      <c r="CK12">
        <v>60.214341813117102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78.620316762939495</v>
      </c>
      <c r="CR12">
        <v>22.741438966117698</v>
      </c>
      <c r="CS12">
        <v>0</v>
      </c>
      <c r="CT12">
        <v>0</v>
      </c>
      <c r="CU12">
        <v>54.690013723069697</v>
      </c>
      <c r="CV12">
        <v>42.565937720281099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>
        <v>1010</v>
      </c>
      <c r="B13">
        <v>1</v>
      </c>
      <c r="C13">
        <v>1.3721185510428099E-2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3357.9286048259601</v>
      </c>
      <c r="BQ13">
        <v>2097.8486396951698</v>
      </c>
      <c r="BR13">
        <v>177.43892453509699</v>
      </c>
      <c r="BS13">
        <v>138.85373752832399</v>
      </c>
      <c r="BT13">
        <v>182.10724369778799</v>
      </c>
      <c r="BU13">
        <v>181.72775998272101</v>
      </c>
      <c r="BV13">
        <v>237.17102964785599</v>
      </c>
      <c r="BW13">
        <v>107.939754979825</v>
      </c>
      <c r="BX13">
        <v>91.994782065228307</v>
      </c>
      <c r="BY13">
        <v>196.17377994914699</v>
      </c>
      <c r="BZ13">
        <v>126.457984181591</v>
      </c>
      <c r="CA13">
        <v>333.63081420427898</v>
      </c>
      <c r="CB13">
        <v>301.35945353078898</v>
      </c>
      <c r="CC13">
        <v>246.33223138651601</v>
      </c>
      <c r="CD13">
        <v>275.06104976721701</v>
      </c>
      <c r="CE13">
        <v>284.58615145473499</v>
      </c>
      <c r="CF13">
        <v>215.21613996733799</v>
      </c>
      <c r="CG13">
        <v>114.173820851953</v>
      </c>
      <c r="CH13">
        <v>39.445276110165302</v>
      </c>
      <c r="CI13">
        <v>108.258670985387</v>
      </c>
      <c r="CJ13">
        <v>62.474486106708099</v>
      </c>
      <c r="CK13">
        <v>11.9169703318694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92.644271815042501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1013</v>
      </c>
      <c r="B14">
        <v>1</v>
      </c>
      <c r="C14">
        <v>1.3721185510428099E-2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1376.24796282856</v>
      </c>
      <c r="BQ14">
        <v>967.55498826645999</v>
      </c>
      <c r="BR14">
        <v>91.475052737848699</v>
      </c>
      <c r="BS14">
        <v>64.728717356225005</v>
      </c>
      <c r="BT14">
        <v>48.147502412947603</v>
      </c>
      <c r="BU14">
        <v>87.192971905782002</v>
      </c>
      <c r="BV14">
        <v>75.895605863243304</v>
      </c>
      <c r="BW14">
        <v>70.991543897204295</v>
      </c>
      <c r="BX14">
        <v>68.560034507224401</v>
      </c>
      <c r="BY14">
        <v>91.582375766752605</v>
      </c>
      <c r="BZ14">
        <v>88.123217873545798</v>
      </c>
      <c r="CA14">
        <v>92.719797894104701</v>
      </c>
      <c r="CB14">
        <v>141.54150550077799</v>
      </c>
      <c r="CC14">
        <v>132.82952774138801</v>
      </c>
      <c r="CD14">
        <v>118.118407316437</v>
      </c>
      <c r="CE14">
        <v>68.121511322032504</v>
      </c>
      <c r="CF14">
        <v>50.005749677329703</v>
      </c>
      <c r="CG14">
        <v>40.6497705149987</v>
      </c>
      <c r="CH14">
        <v>29.3802040366214</v>
      </c>
      <c r="CI14">
        <v>16.1844665040941</v>
      </c>
      <c r="CJ14">
        <v>70.303827100886394</v>
      </c>
      <c r="CK14">
        <v>25.8383247496783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140.86184707406801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">
      <c r="A15">
        <v>1014</v>
      </c>
      <c r="B15">
        <v>2</v>
      </c>
      <c r="C15">
        <v>2.7442371020856199E-2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2</v>
      </c>
      <c r="AL15">
        <v>2</v>
      </c>
      <c r="AM15">
        <v>3</v>
      </c>
      <c r="AN15">
        <v>2</v>
      </c>
      <c r="AO15">
        <v>3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3494.0070031226801</v>
      </c>
      <c r="BQ15">
        <v>2413.2104265626599</v>
      </c>
      <c r="BR15">
        <v>131.64868366220799</v>
      </c>
      <c r="BS15">
        <v>199.817229396323</v>
      </c>
      <c r="BT15">
        <v>311.75097243908101</v>
      </c>
      <c r="BU15">
        <v>204.019731178044</v>
      </c>
      <c r="BV15">
        <v>200.44607991896299</v>
      </c>
      <c r="BW15">
        <v>144.31048550412601</v>
      </c>
      <c r="BX15">
        <v>166.39025093193399</v>
      </c>
      <c r="BY15">
        <v>256.99825263497797</v>
      </c>
      <c r="BZ15">
        <v>197.922620252743</v>
      </c>
      <c r="CA15">
        <v>386.79847139077799</v>
      </c>
      <c r="CB15">
        <v>195.402590881121</v>
      </c>
      <c r="CC15">
        <v>364.13677963001697</v>
      </c>
      <c r="CD15">
        <v>296.78516423995899</v>
      </c>
      <c r="CE15">
        <v>164.27706758819301</v>
      </c>
      <c r="CF15">
        <v>126.78650529765601</v>
      </c>
      <c r="CG15">
        <v>69.232144129468793</v>
      </c>
      <c r="CH15">
        <v>33.6997043064842</v>
      </c>
      <c r="CI15">
        <v>43.584269740599701</v>
      </c>
      <c r="CJ15">
        <v>69.067131932074602</v>
      </c>
      <c r="CK15">
        <v>20.7192872406155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60.099674974892302</v>
      </c>
      <c r="CS15">
        <v>0</v>
      </c>
      <c r="CT15">
        <v>50.524795939090801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">
      <c r="A16">
        <v>1017</v>
      </c>
      <c r="B16">
        <v>3</v>
      </c>
      <c r="C16">
        <v>4.1163556531284298E-2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2</v>
      </c>
      <c r="AD16">
        <v>2</v>
      </c>
      <c r="AE16">
        <v>2</v>
      </c>
      <c r="AF16">
        <v>4</v>
      </c>
      <c r="AG16">
        <v>3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3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3594.3893579830201</v>
      </c>
      <c r="BQ16">
        <v>2583.7828108066501</v>
      </c>
      <c r="BR16">
        <v>15.0683975056712</v>
      </c>
      <c r="BS16">
        <v>89.400104749869797</v>
      </c>
      <c r="BT16">
        <v>101.63730394514801</v>
      </c>
      <c r="BU16">
        <v>187.25556402016301</v>
      </c>
      <c r="BV16">
        <v>193.83143377170899</v>
      </c>
      <c r="BW16">
        <v>251.201665365606</v>
      </c>
      <c r="BX16">
        <v>147.717853619425</v>
      </c>
      <c r="BY16">
        <v>189.122118485888</v>
      </c>
      <c r="BZ16">
        <v>105.401935728277</v>
      </c>
      <c r="CA16">
        <v>295.45718984657901</v>
      </c>
      <c r="CB16">
        <v>273.83218351104699</v>
      </c>
      <c r="CC16">
        <v>432.82281333755702</v>
      </c>
      <c r="CD16">
        <v>507.14005312040501</v>
      </c>
      <c r="CE16">
        <v>365.06645613888702</v>
      </c>
      <c r="CF16">
        <v>257.813939518734</v>
      </c>
      <c r="CG16">
        <v>111.973172045372</v>
      </c>
      <c r="CH16">
        <v>40.469463095668502</v>
      </c>
      <c r="CI16">
        <v>29.177710177016198</v>
      </c>
      <c r="CJ16">
        <v>71.883776449208497</v>
      </c>
      <c r="CK16">
        <v>29.027207583513999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67.696624036818505</v>
      </c>
      <c r="CS16">
        <v>52.875888235918801</v>
      </c>
      <c r="CT16">
        <v>0</v>
      </c>
      <c r="CU16">
        <v>0</v>
      </c>
      <c r="CV16">
        <v>0</v>
      </c>
      <c r="CW16">
        <v>0</v>
      </c>
      <c r="CX16">
        <v>19.718418883443601</v>
      </c>
      <c r="CY16">
        <v>0</v>
      </c>
      <c r="CZ16">
        <v>0</v>
      </c>
      <c r="DA16">
        <v>0</v>
      </c>
    </row>
    <row r="17" spans="1:105" x14ac:dyDescent="0.2">
      <c r="A17">
        <v>1018</v>
      </c>
      <c r="B17">
        <v>5</v>
      </c>
      <c r="C17">
        <v>6.8605927552140497E-2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3</v>
      </c>
      <c r="AG17">
        <v>4</v>
      </c>
      <c r="AH17">
        <v>5</v>
      </c>
      <c r="AI17">
        <v>0</v>
      </c>
      <c r="AJ17">
        <v>0</v>
      </c>
      <c r="AK17">
        <v>5</v>
      </c>
      <c r="AL17">
        <v>5</v>
      </c>
      <c r="AM17">
        <v>5</v>
      </c>
      <c r="AN17">
        <v>7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3</v>
      </c>
      <c r="BO17">
        <v>0</v>
      </c>
      <c r="BP17">
        <v>1931.4350671575701</v>
      </c>
      <c r="BQ17">
        <v>1336.3936596522101</v>
      </c>
      <c r="BR17">
        <v>118.81245261978999</v>
      </c>
      <c r="BS17">
        <v>63.5836407882638</v>
      </c>
      <c r="BT17">
        <v>105.340613211215</v>
      </c>
      <c r="BU17">
        <v>201.79468646824401</v>
      </c>
      <c r="BV17">
        <v>109.29254214728</v>
      </c>
      <c r="BW17">
        <v>91.738890680125607</v>
      </c>
      <c r="BX17">
        <v>133.78966035672499</v>
      </c>
      <c r="BY17">
        <v>102.05693242928101</v>
      </c>
      <c r="BZ17">
        <v>137.72700109256101</v>
      </c>
      <c r="CA17">
        <v>167.61317501501901</v>
      </c>
      <c r="CB17">
        <v>164.78257759558201</v>
      </c>
      <c r="CC17">
        <v>128.26332378255501</v>
      </c>
      <c r="CD17">
        <v>99.334870084835501</v>
      </c>
      <c r="CE17">
        <v>87.260321928581405</v>
      </c>
      <c r="CF17">
        <v>85.345986784809696</v>
      </c>
      <c r="CG17">
        <v>43.585245511717901</v>
      </c>
      <c r="CH17">
        <v>51.465687458030402</v>
      </c>
      <c r="CI17">
        <v>39.647459202953797</v>
      </c>
      <c r="CJ17">
        <v>69.191746716027794</v>
      </c>
      <c r="CK17">
        <v>93.535313563617606</v>
      </c>
      <c r="CL17">
        <v>0</v>
      </c>
      <c r="CM17">
        <v>0</v>
      </c>
      <c r="CN17">
        <v>0</v>
      </c>
      <c r="CO17">
        <v>0</v>
      </c>
      <c r="CP17">
        <v>365.990205865071</v>
      </c>
      <c r="CQ17">
        <v>109.00502421451699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">
      <c r="A18">
        <v>1019</v>
      </c>
      <c r="B18">
        <v>7</v>
      </c>
      <c r="C18">
        <v>9.6048298572996696E-2</v>
      </c>
      <c r="D18">
        <v>3</v>
      </c>
      <c r="E18">
        <v>1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2</v>
      </c>
      <c r="AC18">
        <v>5</v>
      </c>
      <c r="AD18">
        <v>8</v>
      </c>
      <c r="AE18">
        <v>6</v>
      </c>
      <c r="AF18">
        <v>7</v>
      </c>
      <c r="AG18">
        <v>6</v>
      </c>
      <c r="AH18">
        <v>3</v>
      </c>
      <c r="AI18">
        <v>0</v>
      </c>
      <c r="AJ18">
        <v>1</v>
      </c>
      <c r="AK18">
        <v>4</v>
      </c>
      <c r="AL18">
        <v>7</v>
      </c>
      <c r="AM18">
        <v>5</v>
      </c>
      <c r="AN18">
        <v>6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7142.2166195228401</v>
      </c>
      <c r="BQ18">
        <v>4834.0897401189404</v>
      </c>
      <c r="BR18">
        <v>206.700448415561</v>
      </c>
      <c r="BS18">
        <v>474.15799129505501</v>
      </c>
      <c r="BT18">
        <v>465.68166144737501</v>
      </c>
      <c r="BU18">
        <v>392.78700192410503</v>
      </c>
      <c r="BV18">
        <v>297.61665970689899</v>
      </c>
      <c r="BW18">
        <v>291.300751252363</v>
      </c>
      <c r="BX18">
        <v>313.06894228321198</v>
      </c>
      <c r="BY18">
        <v>449.35118604865198</v>
      </c>
      <c r="BZ18">
        <v>295.24167091331401</v>
      </c>
      <c r="CA18">
        <v>732.23899346995097</v>
      </c>
      <c r="CB18">
        <v>612.24128296844003</v>
      </c>
      <c r="CC18">
        <v>747.426937041575</v>
      </c>
      <c r="CD18">
        <v>702.81631451042699</v>
      </c>
      <c r="CE18">
        <v>371.83520450973202</v>
      </c>
      <c r="CF18">
        <v>322.11885418763399</v>
      </c>
      <c r="CG18">
        <v>197.35073817730699</v>
      </c>
      <c r="CH18">
        <v>141.02894681175101</v>
      </c>
      <c r="CI18">
        <v>129.253034559486</v>
      </c>
      <c r="CJ18">
        <v>67.683325746592899</v>
      </c>
      <c r="CK18">
        <v>36.201231133060098</v>
      </c>
      <c r="CL18">
        <v>0</v>
      </c>
      <c r="CM18">
        <v>0</v>
      </c>
      <c r="CN18">
        <v>0</v>
      </c>
      <c r="CO18">
        <v>76.377272804451493</v>
      </c>
      <c r="CP18">
        <v>0</v>
      </c>
      <c r="CQ18">
        <v>68.657564094894397</v>
      </c>
      <c r="CR18">
        <v>31.941846185923101</v>
      </c>
      <c r="CS18">
        <v>22.254308679886901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>
        <v>102</v>
      </c>
      <c r="B19">
        <v>96</v>
      </c>
      <c r="C19">
        <v>1.3172338090011</v>
      </c>
      <c r="D19">
        <v>10</v>
      </c>
      <c r="E19">
        <v>21</v>
      </c>
      <c r="F19">
        <v>30</v>
      </c>
      <c r="G19">
        <v>35</v>
      </c>
      <c r="H19">
        <v>0</v>
      </c>
      <c r="I19">
        <v>0</v>
      </c>
      <c r="J19">
        <v>0</v>
      </c>
      <c r="K19">
        <v>1</v>
      </c>
      <c r="L19">
        <v>3</v>
      </c>
      <c r="M19">
        <v>8</v>
      </c>
      <c r="N19">
        <v>9</v>
      </c>
      <c r="O19">
        <v>10</v>
      </c>
      <c r="P19">
        <v>8</v>
      </c>
      <c r="Q19">
        <v>10</v>
      </c>
      <c r="R19">
        <v>10</v>
      </c>
      <c r="S19">
        <v>14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35</v>
      </c>
      <c r="AA19">
        <v>19</v>
      </c>
      <c r="AB19">
        <v>13</v>
      </c>
      <c r="AC19">
        <v>68</v>
      </c>
      <c r="AD19">
        <v>78</v>
      </c>
      <c r="AE19">
        <v>89</v>
      </c>
      <c r="AF19">
        <v>98</v>
      </c>
      <c r="AG19">
        <v>103</v>
      </c>
      <c r="AH19">
        <v>33</v>
      </c>
      <c r="AI19">
        <v>17</v>
      </c>
      <c r="AJ19">
        <v>11</v>
      </c>
      <c r="AK19">
        <v>63</v>
      </c>
      <c r="AL19">
        <v>73</v>
      </c>
      <c r="AM19">
        <v>84</v>
      </c>
      <c r="AN19">
        <v>93</v>
      </c>
      <c r="AO19">
        <v>98</v>
      </c>
      <c r="AP19">
        <v>4</v>
      </c>
      <c r="AQ19">
        <v>1</v>
      </c>
      <c r="AR19">
        <v>2</v>
      </c>
      <c r="AS19">
        <v>1</v>
      </c>
      <c r="AT19">
        <v>0</v>
      </c>
      <c r="AU19">
        <v>16</v>
      </c>
      <c r="AV19">
        <v>0</v>
      </c>
      <c r="AW19">
        <v>5</v>
      </c>
      <c r="AX19">
        <v>5</v>
      </c>
      <c r="AY19">
        <v>6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1</v>
      </c>
      <c r="BG19">
        <v>0</v>
      </c>
      <c r="BH19">
        <v>4</v>
      </c>
      <c r="BI19">
        <v>0</v>
      </c>
      <c r="BJ19">
        <v>3</v>
      </c>
      <c r="BK19">
        <v>16</v>
      </c>
      <c r="BL19">
        <v>8</v>
      </c>
      <c r="BM19">
        <v>7</v>
      </c>
      <c r="BN19">
        <v>14</v>
      </c>
      <c r="BO19">
        <v>5</v>
      </c>
      <c r="BP19">
        <v>38396.880394029897</v>
      </c>
      <c r="BQ19">
        <v>25072.831726049601</v>
      </c>
      <c r="BR19">
        <v>2920.2464282552801</v>
      </c>
      <c r="BS19">
        <v>2676.5143252620301</v>
      </c>
      <c r="BT19">
        <v>2489.64091982745</v>
      </c>
      <c r="BU19">
        <v>2035.967247069</v>
      </c>
      <c r="BV19">
        <v>2753.0271502546402</v>
      </c>
      <c r="BW19">
        <v>3022.6209483737798</v>
      </c>
      <c r="BX19">
        <v>2578.6260708710001</v>
      </c>
      <c r="BY19">
        <v>2227.5068138728798</v>
      </c>
      <c r="BZ19">
        <v>2525.9875750667402</v>
      </c>
      <c r="CA19">
        <v>2606.4062894133799</v>
      </c>
      <c r="CB19">
        <v>2538.5784771459198</v>
      </c>
      <c r="CC19">
        <v>2397.3347899361602</v>
      </c>
      <c r="CD19">
        <v>2386.7763640460598</v>
      </c>
      <c r="CE19">
        <v>1727.1613593055199</v>
      </c>
      <c r="CF19">
        <v>1290.1807021766199</v>
      </c>
      <c r="CG19">
        <v>989.10683040858601</v>
      </c>
      <c r="CH19">
        <v>737.344960675945</v>
      </c>
      <c r="CI19">
        <v>493.85314206892798</v>
      </c>
      <c r="CJ19">
        <v>65.299137504795794</v>
      </c>
      <c r="CK19">
        <v>95.721138570339605</v>
      </c>
      <c r="CL19">
        <v>0</v>
      </c>
      <c r="CM19">
        <v>0</v>
      </c>
      <c r="CN19">
        <v>0</v>
      </c>
      <c r="CO19">
        <v>4.9116703691555497</v>
      </c>
      <c r="CP19">
        <v>10.8970955833927</v>
      </c>
      <c r="CQ19">
        <v>26.467096392963601</v>
      </c>
      <c r="CR19">
        <v>34.902307479424501</v>
      </c>
      <c r="CS19">
        <v>44.893240899287697</v>
      </c>
      <c r="CT19">
        <v>31.670781277649901</v>
      </c>
      <c r="CU19">
        <v>38.3670037960608</v>
      </c>
      <c r="CV19">
        <v>39.392124726602198</v>
      </c>
      <c r="CW19">
        <v>58.398184762391097</v>
      </c>
      <c r="CX19">
        <v>16.7590062489944</v>
      </c>
      <c r="CY19">
        <v>0</v>
      </c>
      <c r="CZ19">
        <v>7.7508522512616604</v>
      </c>
      <c r="DA19">
        <v>0</v>
      </c>
    </row>
    <row r="20" spans="1:105" x14ac:dyDescent="0.2">
      <c r="A20">
        <v>1020</v>
      </c>
      <c r="B20">
        <v>1</v>
      </c>
      <c r="C20">
        <v>1.3721185510428099E-2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268.49975123642798</v>
      </c>
      <c r="BQ20">
        <v>175.18978436311801</v>
      </c>
      <c r="BR20">
        <v>10.0715372428847</v>
      </c>
      <c r="BS20">
        <v>14.8575945568639</v>
      </c>
      <c r="BT20">
        <v>18.115926240587498</v>
      </c>
      <c r="BU20">
        <v>18.116697840477698</v>
      </c>
      <c r="BV20">
        <v>15.961847880437899</v>
      </c>
      <c r="BW20">
        <v>14.653716959439199</v>
      </c>
      <c r="BX20">
        <v>12.1052619973707</v>
      </c>
      <c r="BY20">
        <v>11.680382997300701</v>
      </c>
      <c r="BZ20">
        <v>11.0806093174076</v>
      </c>
      <c r="CA20">
        <v>22.571039335782199</v>
      </c>
      <c r="CB20">
        <v>26.187030794683299</v>
      </c>
      <c r="CC20">
        <v>23.664519789117701</v>
      </c>
      <c r="CD20">
        <v>19.1686774511011</v>
      </c>
      <c r="CE20">
        <v>22.005442108637599</v>
      </c>
      <c r="CF20">
        <v>10.9574660441981</v>
      </c>
      <c r="CG20">
        <v>5.3045743633199702</v>
      </c>
      <c r="CH20">
        <v>5.5492286420283099</v>
      </c>
      <c r="CI20">
        <v>6.4481976747891299</v>
      </c>
      <c r="CJ20">
        <v>65.247652393113299</v>
      </c>
      <c r="CK20">
        <v>142.70238467890499</v>
      </c>
      <c r="CL20">
        <v>0</v>
      </c>
      <c r="CM20">
        <v>0</v>
      </c>
      <c r="CN20">
        <v>0</v>
      </c>
      <c r="CO20">
        <v>0</v>
      </c>
      <c r="CP20">
        <v>626.49387933683602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">
      <c r="A21">
        <v>1021</v>
      </c>
      <c r="B21">
        <v>15</v>
      </c>
      <c r="C21">
        <v>0.205817782656422</v>
      </c>
      <c r="D21">
        <v>4</v>
      </c>
      <c r="E21">
        <v>2</v>
      </c>
      <c r="F21">
        <v>5</v>
      </c>
      <c r="G21">
        <v>4</v>
      </c>
      <c r="H21">
        <v>0</v>
      </c>
      <c r="I21">
        <v>0</v>
      </c>
      <c r="J21">
        <v>0</v>
      </c>
      <c r="K21">
        <v>2</v>
      </c>
      <c r="L21">
        <v>2</v>
      </c>
      <c r="M21">
        <v>3</v>
      </c>
      <c r="N21">
        <v>1</v>
      </c>
      <c r="O21">
        <v>1</v>
      </c>
      <c r="P21">
        <v>0</v>
      </c>
      <c r="Q21">
        <v>1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8</v>
      </c>
      <c r="AD21">
        <v>12</v>
      </c>
      <c r="AE21">
        <v>10</v>
      </c>
      <c r="AF21">
        <v>13</v>
      </c>
      <c r="AG21">
        <v>12</v>
      </c>
      <c r="AH21">
        <v>6</v>
      </c>
      <c r="AI21">
        <v>0</v>
      </c>
      <c r="AJ21">
        <v>0</v>
      </c>
      <c r="AK21">
        <v>6</v>
      </c>
      <c r="AL21">
        <v>10</v>
      </c>
      <c r="AM21">
        <v>8</v>
      </c>
      <c r="AN21">
        <v>11</v>
      </c>
      <c r="AO21">
        <v>10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1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1</v>
      </c>
      <c r="BO21">
        <v>0</v>
      </c>
      <c r="BP21">
        <v>22102.115204727801</v>
      </c>
      <c r="BQ21">
        <v>14505.9178336931</v>
      </c>
      <c r="BR21">
        <v>960.52410284281996</v>
      </c>
      <c r="BS21">
        <v>1146.50914062078</v>
      </c>
      <c r="BT21">
        <v>1926.98047223402</v>
      </c>
      <c r="BU21">
        <v>1466.73555833501</v>
      </c>
      <c r="BV21">
        <v>1223.63892569582</v>
      </c>
      <c r="BW21">
        <v>757.89375691557802</v>
      </c>
      <c r="BX21">
        <v>713.97147950287604</v>
      </c>
      <c r="BY21">
        <v>1383.1618507028199</v>
      </c>
      <c r="BZ21">
        <v>1370.5440946126801</v>
      </c>
      <c r="CA21">
        <v>1833.1704067246401</v>
      </c>
      <c r="CB21">
        <v>2110.1223749178298</v>
      </c>
      <c r="CC21">
        <v>2187.5295837489598</v>
      </c>
      <c r="CD21">
        <v>1459.1498025368501</v>
      </c>
      <c r="CE21">
        <v>1168.78293742456</v>
      </c>
      <c r="CF21">
        <v>767.62137640625303</v>
      </c>
      <c r="CG21">
        <v>715.06112616142605</v>
      </c>
      <c r="CH21">
        <v>321.301402191139</v>
      </c>
      <c r="CI21">
        <v>589.41681315376695</v>
      </c>
      <c r="CJ21">
        <v>65.631355638713401</v>
      </c>
      <c r="CK21">
        <v>25.851518276836099</v>
      </c>
      <c r="CL21">
        <v>0</v>
      </c>
      <c r="CM21">
        <v>0</v>
      </c>
      <c r="CN21">
        <v>0</v>
      </c>
      <c r="CO21">
        <v>13.6357231447387</v>
      </c>
      <c r="CP21">
        <v>16.344690888798802</v>
      </c>
      <c r="CQ21">
        <v>39.583384513011197</v>
      </c>
      <c r="CR21">
        <v>14.0061617124578</v>
      </c>
      <c r="CS21">
        <v>7.2298118943337997</v>
      </c>
      <c r="CT21">
        <v>0</v>
      </c>
      <c r="CU21">
        <v>5.45503023795108</v>
      </c>
      <c r="CV21">
        <v>0</v>
      </c>
      <c r="CW21">
        <v>9.1427334965336797</v>
      </c>
      <c r="CX21">
        <v>6.8533059337801996</v>
      </c>
      <c r="CY21">
        <v>0</v>
      </c>
      <c r="CZ21">
        <v>0</v>
      </c>
      <c r="DA21">
        <v>0</v>
      </c>
    </row>
    <row r="22" spans="1:105" x14ac:dyDescent="0.2">
      <c r="A22">
        <v>1022</v>
      </c>
      <c r="B22">
        <v>5</v>
      </c>
      <c r="C22">
        <v>6.8605927552140497E-2</v>
      </c>
      <c r="D22">
        <v>1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4</v>
      </c>
      <c r="AD22">
        <v>5</v>
      </c>
      <c r="AE22">
        <v>4</v>
      </c>
      <c r="AF22">
        <v>6</v>
      </c>
      <c r="AG22">
        <v>6</v>
      </c>
      <c r="AH22">
        <v>3</v>
      </c>
      <c r="AI22">
        <v>0</v>
      </c>
      <c r="AJ22">
        <v>0</v>
      </c>
      <c r="AK22">
        <v>3</v>
      </c>
      <c r="AL22">
        <v>4</v>
      </c>
      <c r="AM22">
        <v>3</v>
      </c>
      <c r="AN22">
        <v>5</v>
      </c>
      <c r="AO22">
        <v>5</v>
      </c>
      <c r="AP22">
        <v>2</v>
      </c>
      <c r="AQ22">
        <v>0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15813.299419250499</v>
      </c>
      <c r="BQ22">
        <v>10179.0265822444</v>
      </c>
      <c r="BR22">
        <v>865.67950676960095</v>
      </c>
      <c r="BS22">
        <v>749.57102819613704</v>
      </c>
      <c r="BT22">
        <v>841.05037525106604</v>
      </c>
      <c r="BU22">
        <v>1047.17956763915</v>
      </c>
      <c r="BV22">
        <v>900.36506538820595</v>
      </c>
      <c r="BW22">
        <v>497.08820362294603</v>
      </c>
      <c r="BX22">
        <v>652.27272644633501</v>
      </c>
      <c r="BY22">
        <v>853.53750692555502</v>
      </c>
      <c r="BZ22">
        <v>836.13655805264295</v>
      </c>
      <c r="CA22">
        <v>1013.19071078718</v>
      </c>
      <c r="CB22">
        <v>1785.71340782382</v>
      </c>
      <c r="CC22">
        <v>1396.6467067614501</v>
      </c>
      <c r="CD22">
        <v>1196.8961287971699</v>
      </c>
      <c r="CE22">
        <v>1134.11207959238</v>
      </c>
      <c r="CF22">
        <v>828.99523730140402</v>
      </c>
      <c r="CG22">
        <v>490.67813103960401</v>
      </c>
      <c r="CH22">
        <v>430.797761805589</v>
      </c>
      <c r="CI22">
        <v>293.38871705027202</v>
      </c>
      <c r="CJ22">
        <v>64.370036336963906</v>
      </c>
      <c r="CK22">
        <v>12.2801526246175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15.3310104723852</v>
      </c>
      <c r="CS22">
        <v>11.7159467731184</v>
      </c>
      <c r="CT22">
        <v>0</v>
      </c>
      <c r="CU22">
        <v>9.8698101882820097</v>
      </c>
      <c r="CV22">
        <v>5.6000027530658496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">
      <c r="A23">
        <v>1024</v>
      </c>
      <c r="B23">
        <v>1</v>
      </c>
      <c r="C23">
        <v>1.3721185510428099E-2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5871.0754694583902</v>
      </c>
      <c r="BQ23">
        <v>3703.3681549200001</v>
      </c>
      <c r="BR23">
        <v>214.65155917102501</v>
      </c>
      <c r="BS23">
        <v>235.04767814651501</v>
      </c>
      <c r="BT23">
        <v>498.59739687748498</v>
      </c>
      <c r="BU23">
        <v>434.28164319152899</v>
      </c>
      <c r="BV23">
        <v>339.64864595151403</v>
      </c>
      <c r="BW23">
        <v>140.42174992900601</v>
      </c>
      <c r="BX23">
        <v>147.950857222417</v>
      </c>
      <c r="BY23">
        <v>261.63253538345401</v>
      </c>
      <c r="BZ23">
        <v>139.773258085452</v>
      </c>
      <c r="CA23">
        <v>398.56565963136001</v>
      </c>
      <c r="CB23">
        <v>579.21865694967596</v>
      </c>
      <c r="CC23">
        <v>597.25029796193405</v>
      </c>
      <c r="CD23">
        <v>664.62485061366203</v>
      </c>
      <c r="CE23">
        <v>347.24511836225702</v>
      </c>
      <c r="CF23">
        <v>251.27026525276401</v>
      </c>
      <c r="CG23">
        <v>247.92583746448901</v>
      </c>
      <c r="CH23">
        <v>226.64702422656501</v>
      </c>
      <c r="CI23">
        <v>146.32243503728799</v>
      </c>
      <c r="CJ23">
        <v>63.078190259776001</v>
      </c>
      <c r="CK23">
        <v>6.7506115930675099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28.798101027780898</v>
      </c>
      <c r="CZ23">
        <v>0</v>
      </c>
      <c r="DA23">
        <v>0</v>
      </c>
    </row>
    <row r="24" spans="1:105" x14ac:dyDescent="0.2">
      <c r="A24">
        <v>1025</v>
      </c>
      <c r="B24">
        <v>1</v>
      </c>
      <c r="C24">
        <v>1.3721185510428099E-2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5611.6276293341698</v>
      </c>
      <c r="BQ24">
        <v>4053.2637266011002</v>
      </c>
      <c r="BR24">
        <v>163.86028429025899</v>
      </c>
      <c r="BS24">
        <v>273.06701567009901</v>
      </c>
      <c r="BT24">
        <v>369.06423988923598</v>
      </c>
      <c r="BU24">
        <v>759.48570746277301</v>
      </c>
      <c r="BV24">
        <v>427.11847426228002</v>
      </c>
      <c r="BW24">
        <v>319.83238789520499</v>
      </c>
      <c r="BX24">
        <v>338.30988946250699</v>
      </c>
      <c r="BY24">
        <v>188.10659336162399</v>
      </c>
      <c r="BZ24">
        <v>360.16310102874201</v>
      </c>
      <c r="CA24">
        <v>380.69796407127399</v>
      </c>
      <c r="CB24">
        <v>533.74870110264601</v>
      </c>
      <c r="CC24">
        <v>482.71661799645301</v>
      </c>
      <c r="CD24">
        <v>263.084289957598</v>
      </c>
      <c r="CE24">
        <v>271.45569365055701</v>
      </c>
      <c r="CF24">
        <v>158.66485354136799</v>
      </c>
      <c r="CG24">
        <v>144.0817618554</v>
      </c>
      <c r="CH24">
        <v>73.216370466373306</v>
      </c>
      <c r="CI24">
        <v>104.953683369776</v>
      </c>
      <c r="CJ24">
        <v>72.229734300492595</v>
      </c>
      <c r="CK24">
        <v>6.1678690769435702</v>
      </c>
      <c r="CL24">
        <v>0</v>
      </c>
      <c r="CM24">
        <v>0</v>
      </c>
      <c r="CN24">
        <v>0</v>
      </c>
      <c r="CO24">
        <v>13.1668047229054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">
      <c r="A25">
        <v>103</v>
      </c>
      <c r="B25">
        <v>12</v>
      </c>
      <c r="C25">
        <v>0.164654226125137</v>
      </c>
      <c r="D25">
        <v>2</v>
      </c>
      <c r="E25">
        <v>3</v>
      </c>
      <c r="F25">
        <v>4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2</v>
      </c>
      <c r="P25">
        <v>1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7</v>
      </c>
      <c r="AD25">
        <v>9</v>
      </c>
      <c r="AE25">
        <v>10</v>
      </c>
      <c r="AF25">
        <v>11</v>
      </c>
      <c r="AG25">
        <v>10</v>
      </c>
      <c r="AH25">
        <v>5</v>
      </c>
      <c r="AI25">
        <v>0</v>
      </c>
      <c r="AJ25">
        <v>0</v>
      </c>
      <c r="AK25">
        <v>5</v>
      </c>
      <c r="AL25">
        <v>7</v>
      </c>
      <c r="AM25">
        <v>8</v>
      </c>
      <c r="AN25">
        <v>9</v>
      </c>
      <c r="AO25">
        <v>8</v>
      </c>
      <c r="AP25">
        <v>2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2</v>
      </c>
      <c r="BO25">
        <v>0</v>
      </c>
      <c r="BP25">
        <v>9166.2995956783707</v>
      </c>
      <c r="BQ25">
        <v>5624.5480472199397</v>
      </c>
      <c r="BR25">
        <v>273.00298321383798</v>
      </c>
      <c r="BS25">
        <v>306.24352949573301</v>
      </c>
      <c r="BT25">
        <v>366.42639085591998</v>
      </c>
      <c r="BU25">
        <v>312.83674230645198</v>
      </c>
      <c r="BV25">
        <v>336.95266038164601</v>
      </c>
      <c r="BW25">
        <v>508.79942106552198</v>
      </c>
      <c r="BX25">
        <v>507.34303856196499</v>
      </c>
      <c r="BY25">
        <v>337.316809974671</v>
      </c>
      <c r="BZ25">
        <v>498.41790537102798</v>
      </c>
      <c r="CA25">
        <v>557.76912474205801</v>
      </c>
      <c r="CB25">
        <v>660.65678099321599</v>
      </c>
      <c r="CC25">
        <v>950.47460307251299</v>
      </c>
      <c r="CD25">
        <v>953.98096075087199</v>
      </c>
      <c r="CE25">
        <v>713.49732036187197</v>
      </c>
      <c r="CF25">
        <v>775.35484887652501</v>
      </c>
      <c r="CG25">
        <v>405.94617390417102</v>
      </c>
      <c r="CH25">
        <v>355.82290690049098</v>
      </c>
      <c r="CI25">
        <v>345.45739484987399</v>
      </c>
      <c r="CJ25">
        <v>61.3611631227038</v>
      </c>
      <c r="CK25">
        <v>53.337618859577802</v>
      </c>
      <c r="CL25">
        <v>0</v>
      </c>
      <c r="CM25">
        <v>0</v>
      </c>
      <c r="CN25">
        <v>0</v>
      </c>
      <c r="CO25">
        <v>0</v>
      </c>
      <c r="CP25">
        <v>29.677759447495099</v>
      </c>
      <c r="CQ25">
        <v>0</v>
      </c>
      <c r="CR25">
        <v>19.710529641531</v>
      </c>
      <c r="CS25">
        <v>59.291441779915402</v>
      </c>
      <c r="CT25">
        <v>20.063484662646498</v>
      </c>
      <c r="CU25">
        <v>53.785694957342102</v>
      </c>
      <c r="CV25">
        <v>15.1364525237541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">
      <c r="A26">
        <v>104</v>
      </c>
      <c r="B26">
        <v>7</v>
      </c>
      <c r="C26">
        <v>9.6048298572996696E-2</v>
      </c>
      <c r="D26">
        <v>2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1</v>
      </c>
      <c r="AC26">
        <v>7</v>
      </c>
      <c r="AD26">
        <v>9</v>
      </c>
      <c r="AE26">
        <v>9</v>
      </c>
      <c r="AF26">
        <v>8</v>
      </c>
      <c r="AG26">
        <v>9</v>
      </c>
      <c r="AH26">
        <v>3</v>
      </c>
      <c r="AI26">
        <v>0</v>
      </c>
      <c r="AJ26">
        <v>1</v>
      </c>
      <c r="AK26">
        <v>4</v>
      </c>
      <c r="AL26">
        <v>6</v>
      </c>
      <c r="AM26">
        <v>6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1</v>
      </c>
      <c r="BO26">
        <v>0</v>
      </c>
      <c r="BP26">
        <v>4409.7687615262303</v>
      </c>
      <c r="BQ26">
        <v>2708.7714157911</v>
      </c>
      <c r="BR26">
        <v>322.05925175896601</v>
      </c>
      <c r="BS26">
        <v>263.22771305275899</v>
      </c>
      <c r="BT26">
        <v>338.96009676084998</v>
      </c>
      <c r="BU26">
        <v>238.38257097040699</v>
      </c>
      <c r="BV26">
        <v>192.55219027688199</v>
      </c>
      <c r="BW26">
        <v>289.21306606597699</v>
      </c>
      <c r="BX26">
        <v>388.80292456405402</v>
      </c>
      <c r="BY26">
        <v>219.506838041588</v>
      </c>
      <c r="BZ26">
        <v>368.84142173812802</v>
      </c>
      <c r="CA26">
        <v>313.99258104780699</v>
      </c>
      <c r="CB26">
        <v>240.400947385021</v>
      </c>
      <c r="CC26">
        <v>300.29671877621701</v>
      </c>
      <c r="CD26">
        <v>156.78215692501701</v>
      </c>
      <c r="CE26">
        <v>263.27872683380002</v>
      </c>
      <c r="CF26">
        <v>148.65395505473199</v>
      </c>
      <c r="CG26">
        <v>100.766374647425</v>
      </c>
      <c r="CH26">
        <v>225.154768861219</v>
      </c>
      <c r="CI26">
        <v>38.896458765380302</v>
      </c>
      <c r="CJ26">
        <v>61.426609019144699</v>
      </c>
      <c r="CK26">
        <v>64.604934539628204</v>
      </c>
      <c r="CL26">
        <v>0</v>
      </c>
      <c r="CM26">
        <v>0</v>
      </c>
      <c r="CN26">
        <v>0</v>
      </c>
      <c r="CO26">
        <v>0</v>
      </c>
      <c r="CP26">
        <v>103.86794339363701</v>
      </c>
      <c r="CQ26">
        <v>0</v>
      </c>
      <c r="CR26">
        <v>25.719971142738999</v>
      </c>
      <c r="CS26">
        <v>0</v>
      </c>
      <c r="CT26">
        <v>27.111922388966001</v>
      </c>
      <c r="CU26">
        <v>0</v>
      </c>
      <c r="CV26">
        <v>0</v>
      </c>
      <c r="CW26">
        <v>33.300397156360702</v>
      </c>
      <c r="CX26">
        <v>0</v>
      </c>
      <c r="CY26">
        <v>0</v>
      </c>
      <c r="CZ26">
        <v>0</v>
      </c>
      <c r="DA26">
        <v>0</v>
      </c>
    </row>
    <row r="27" spans="1:105" x14ac:dyDescent="0.2">
      <c r="A27">
        <v>105</v>
      </c>
      <c r="B27">
        <v>13</v>
      </c>
      <c r="C27">
        <v>0.178375411635565</v>
      </c>
      <c r="D27">
        <v>1</v>
      </c>
      <c r="E27">
        <v>3</v>
      </c>
      <c r="F27">
        <v>4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</v>
      </c>
      <c r="AB27">
        <v>2</v>
      </c>
      <c r="AC27">
        <v>10</v>
      </c>
      <c r="AD27">
        <v>11</v>
      </c>
      <c r="AE27">
        <v>13</v>
      </c>
      <c r="AF27">
        <v>14</v>
      </c>
      <c r="AG27">
        <v>15</v>
      </c>
      <c r="AH27">
        <v>4</v>
      </c>
      <c r="AI27">
        <v>2</v>
      </c>
      <c r="AJ27">
        <v>0</v>
      </c>
      <c r="AK27">
        <v>6</v>
      </c>
      <c r="AL27">
        <v>7</v>
      </c>
      <c r="AM27">
        <v>9</v>
      </c>
      <c r="AN27">
        <v>10</v>
      </c>
      <c r="AO27">
        <v>11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2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3</v>
      </c>
      <c r="BL27">
        <v>0</v>
      </c>
      <c r="BM27">
        <v>1</v>
      </c>
      <c r="BN27">
        <v>1</v>
      </c>
      <c r="BO27">
        <v>0</v>
      </c>
      <c r="BP27">
        <v>7377.5559288763197</v>
      </c>
      <c r="BQ27">
        <v>4836.4990082776203</v>
      </c>
      <c r="BR27">
        <v>476.74149370811398</v>
      </c>
      <c r="BS27">
        <v>352.88348630885002</v>
      </c>
      <c r="BT27">
        <v>424.01939573868299</v>
      </c>
      <c r="BU27">
        <v>563.36806836479502</v>
      </c>
      <c r="BV27">
        <v>399.31348976457298</v>
      </c>
      <c r="BW27">
        <v>541.29920745369395</v>
      </c>
      <c r="BX27">
        <v>527.40781618504002</v>
      </c>
      <c r="BY27">
        <v>373.92299627050397</v>
      </c>
      <c r="BZ27">
        <v>499.721773910313</v>
      </c>
      <c r="CA27">
        <v>284.33999447300602</v>
      </c>
      <c r="CB27">
        <v>456.17959323080203</v>
      </c>
      <c r="CC27">
        <v>570.45535693553802</v>
      </c>
      <c r="CD27">
        <v>620.49071168935495</v>
      </c>
      <c r="CE27">
        <v>432.23419838204899</v>
      </c>
      <c r="CF27">
        <v>421.17910177627698</v>
      </c>
      <c r="CG27">
        <v>270.13736723106098</v>
      </c>
      <c r="CH27">
        <v>54.7132225081507</v>
      </c>
      <c r="CI27">
        <v>109.148654945514</v>
      </c>
      <c r="CJ27">
        <v>65.556927726527903</v>
      </c>
      <c r="CK27">
        <v>67.197367236872296</v>
      </c>
      <c r="CL27">
        <v>0</v>
      </c>
      <c r="CM27">
        <v>0</v>
      </c>
      <c r="CN27">
        <v>0</v>
      </c>
      <c r="CO27">
        <v>0</v>
      </c>
      <c r="CP27">
        <v>25.042980656365501</v>
      </c>
      <c r="CQ27">
        <v>55.422213051302798</v>
      </c>
      <c r="CR27">
        <v>18.960659461466001</v>
      </c>
      <c r="CS27">
        <v>26.743474190514299</v>
      </c>
      <c r="CT27">
        <v>20.0111352398159</v>
      </c>
      <c r="CU27">
        <v>35.1691643609051</v>
      </c>
      <c r="CV27">
        <v>0</v>
      </c>
      <c r="CW27">
        <v>17.529855541579199</v>
      </c>
      <c r="CX27">
        <v>16.1162767010225</v>
      </c>
      <c r="CY27">
        <v>0</v>
      </c>
      <c r="CZ27">
        <v>0</v>
      </c>
      <c r="DA27">
        <v>0</v>
      </c>
    </row>
    <row r="28" spans="1:105" x14ac:dyDescent="0.2">
      <c r="A28">
        <v>106</v>
      </c>
      <c r="B28">
        <v>3</v>
      </c>
      <c r="C28">
        <v>4.1163556531284298E-2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3</v>
      </c>
      <c r="AD28">
        <v>3</v>
      </c>
      <c r="AE28">
        <v>3</v>
      </c>
      <c r="AF28">
        <v>4</v>
      </c>
      <c r="AG28">
        <v>5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2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586.19880478223297</v>
      </c>
      <c r="BQ28">
        <v>363.27599580697802</v>
      </c>
      <c r="BR28">
        <v>28.124840279035499</v>
      </c>
      <c r="BS28">
        <v>36.649310308410001</v>
      </c>
      <c r="BT28">
        <v>20.293243487057101</v>
      </c>
      <c r="BU28">
        <v>34.064686752658297</v>
      </c>
      <c r="BV28">
        <v>38.872087283933503</v>
      </c>
      <c r="BW28">
        <v>26.8783289898996</v>
      </c>
      <c r="BX28">
        <v>21.5595527279328</v>
      </c>
      <c r="BY28">
        <v>23.9793425979632</v>
      </c>
      <c r="BZ28">
        <v>30.3863317844976</v>
      </c>
      <c r="CA28">
        <v>46.497750542834403</v>
      </c>
      <c r="CB28">
        <v>43.117959758172603</v>
      </c>
      <c r="CC28">
        <v>49.342170767691002</v>
      </c>
      <c r="CD28">
        <v>48.577784601394697</v>
      </c>
      <c r="CE28">
        <v>40.542417081976403</v>
      </c>
      <c r="CF28">
        <v>41.430947124421103</v>
      </c>
      <c r="CG28">
        <v>33.704647855632501</v>
      </c>
      <c r="CH28">
        <v>14.848054423102001</v>
      </c>
      <c r="CI28">
        <v>7.32934841562101</v>
      </c>
      <c r="CJ28">
        <v>61.9714664791804</v>
      </c>
      <c r="CK28">
        <v>206.45459888808699</v>
      </c>
      <c r="CL28">
        <v>0</v>
      </c>
      <c r="CM28">
        <v>0</v>
      </c>
      <c r="CN28">
        <v>0</v>
      </c>
      <c r="CO28">
        <v>0</v>
      </c>
      <c r="CP28">
        <v>257.254001488445</v>
      </c>
      <c r="CQ28">
        <v>372.04693802794901</v>
      </c>
      <c r="CR28">
        <v>0</v>
      </c>
      <c r="CS28">
        <v>0</v>
      </c>
      <c r="CT28">
        <v>329.095333748109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">
      <c r="A29">
        <v>107</v>
      </c>
      <c r="B29">
        <v>11</v>
      </c>
      <c r="C29">
        <v>0.150933040614709</v>
      </c>
      <c r="D29">
        <v>1</v>
      </c>
      <c r="E29">
        <v>2</v>
      </c>
      <c r="F29">
        <v>3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1</v>
      </c>
      <c r="Q29">
        <v>0</v>
      </c>
      <c r="R29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0</v>
      </c>
      <c r="AC29">
        <v>6</v>
      </c>
      <c r="AD29">
        <v>7</v>
      </c>
      <c r="AE29">
        <v>8</v>
      </c>
      <c r="AF29">
        <v>9</v>
      </c>
      <c r="AG29">
        <v>11</v>
      </c>
      <c r="AH29">
        <v>6</v>
      </c>
      <c r="AI29">
        <v>1</v>
      </c>
      <c r="AJ29">
        <v>1</v>
      </c>
      <c r="AK29">
        <v>8</v>
      </c>
      <c r="AL29">
        <v>9</v>
      </c>
      <c r="AM29">
        <v>10</v>
      </c>
      <c r="AN29">
        <v>11</v>
      </c>
      <c r="AO29">
        <v>13</v>
      </c>
      <c r="AP29">
        <v>2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3</v>
      </c>
      <c r="BL29">
        <v>1</v>
      </c>
      <c r="BM29">
        <v>0</v>
      </c>
      <c r="BN29">
        <v>3</v>
      </c>
      <c r="BO29">
        <v>1</v>
      </c>
      <c r="BP29">
        <v>4081.2071696845001</v>
      </c>
      <c r="BQ29">
        <v>2564.5188104004701</v>
      </c>
      <c r="BR29">
        <v>366.77543718428802</v>
      </c>
      <c r="BS29">
        <v>342.07129764309201</v>
      </c>
      <c r="BT29">
        <v>257.817307209918</v>
      </c>
      <c r="BU29">
        <v>291.46860531115101</v>
      </c>
      <c r="BV29">
        <v>221.467505192999</v>
      </c>
      <c r="BW29">
        <v>307.24965304231699</v>
      </c>
      <c r="BX29">
        <v>416.67235755390402</v>
      </c>
      <c r="BY29">
        <v>134.64531905922399</v>
      </c>
      <c r="BZ29">
        <v>269.28428940087201</v>
      </c>
      <c r="CA29">
        <v>229.535229424965</v>
      </c>
      <c r="CB29">
        <v>367.57838128151502</v>
      </c>
      <c r="CC29">
        <v>152.696580897952</v>
      </c>
      <c r="CD29">
        <v>173.920889235575</v>
      </c>
      <c r="CE29">
        <v>199.534813426413</v>
      </c>
      <c r="CF29">
        <v>188.964311020346</v>
      </c>
      <c r="CG29">
        <v>18.768265359319201</v>
      </c>
      <c r="CH29">
        <v>32.584966960279701</v>
      </c>
      <c r="CI29">
        <v>110.171960480374</v>
      </c>
      <c r="CJ29">
        <v>62.8372612262838</v>
      </c>
      <c r="CK29">
        <v>107.232592283874</v>
      </c>
      <c r="CL29">
        <v>0</v>
      </c>
      <c r="CM29">
        <v>0</v>
      </c>
      <c r="CN29">
        <v>0</v>
      </c>
      <c r="CO29">
        <v>0</v>
      </c>
      <c r="CP29">
        <v>45.153351013212699</v>
      </c>
      <c r="CQ29">
        <v>0</v>
      </c>
      <c r="CR29">
        <v>47.9993444187443</v>
      </c>
      <c r="CS29">
        <v>0</v>
      </c>
      <c r="CT29">
        <v>37.135475011367703</v>
      </c>
      <c r="CU29">
        <v>0</v>
      </c>
      <c r="CV29">
        <v>0</v>
      </c>
      <c r="CW29">
        <v>196.468053335452</v>
      </c>
      <c r="CX29">
        <v>57.497406113506301</v>
      </c>
      <c r="CY29">
        <v>0</v>
      </c>
      <c r="CZ29">
        <v>0</v>
      </c>
      <c r="DA29">
        <v>0</v>
      </c>
    </row>
    <row r="30" spans="1:105" x14ac:dyDescent="0.2">
      <c r="A30">
        <v>108</v>
      </c>
      <c r="B30">
        <v>59</v>
      </c>
      <c r="C30">
        <v>0.80954994511525802</v>
      </c>
      <c r="D30">
        <v>6</v>
      </c>
      <c r="E30">
        <v>14</v>
      </c>
      <c r="F30">
        <v>18</v>
      </c>
      <c r="G30">
        <v>21</v>
      </c>
      <c r="H30">
        <v>0</v>
      </c>
      <c r="I30">
        <v>0</v>
      </c>
      <c r="J30">
        <v>0</v>
      </c>
      <c r="K30">
        <v>0</v>
      </c>
      <c r="L30">
        <v>3</v>
      </c>
      <c r="M30">
        <v>6</v>
      </c>
      <c r="N30">
        <v>5</v>
      </c>
      <c r="O30">
        <v>3</v>
      </c>
      <c r="P30">
        <v>2</v>
      </c>
      <c r="Q30">
        <v>8</v>
      </c>
      <c r="R30">
        <v>9</v>
      </c>
      <c r="S30">
        <v>5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33</v>
      </c>
      <c r="AA30">
        <v>4</v>
      </c>
      <c r="AB30">
        <v>1</v>
      </c>
      <c r="AC30">
        <v>39</v>
      </c>
      <c r="AD30">
        <v>45</v>
      </c>
      <c r="AE30">
        <v>53</v>
      </c>
      <c r="AF30">
        <v>57</v>
      </c>
      <c r="AG30">
        <v>60</v>
      </c>
      <c r="AH30">
        <v>31</v>
      </c>
      <c r="AI30">
        <v>3</v>
      </c>
      <c r="AJ30">
        <v>1</v>
      </c>
      <c r="AK30">
        <v>35</v>
      </c>
      <c r="AL30">
        <v>41</v>
      </c>
      <c r="AM30">
        <v>49</v>
      </c>
      <c r="AN30">
        <v>53</v>
      </c>
      <c r="AO30">
        <v>56</v>
      </c>
      <c r="AP30">
        <v>8</v>
      </c>
      <c r="AQ30">
        <v>4</v>
      </c>
      <c r="AR30">
        <v>2</v>
      </c>
      <c r="AS30">
        <v>1</v>
      </c>
      <c r="AT30">
        <v>1</v>
      </c>
      <c r="AU30">
        <v>15</v>
      </c>
      <c r="AV30">
        <v>1</v>
      </c>
      <c r="AW30">
        <v>3</v>
      </c>
      <c r="AX30">
        <v>6</v>
      </c>
      <c r="AY30">
        <v>5</v>
      </c>
      <c r="AZ30">
        <v>6</v>
      </c>
      <c r="BA30">
        <v>3</v>
      </c>
      <c r="BB30">
        <v>3</v>
      </c>
      <c r="BC30">
        <v>3</v>
      </c>
      <c r="BD30">
        <v>3</v>
      </c>
      <c r="BE30">
        <v>2</v>
      </c>
      <c r="BF30">
        <v>0</v>
      </c>
      <c r="BG30">
        <v>0</v>
      </c>
      <c r="BH30">
        <v>5</v>
      </c>
      <c r="BI30">
        <v>0</v>
      </c>
      <c r="BJ30">
        <v>0</v>
      </c>
      <c r="BK30">
        <v>18</v>
      </c>
      <c r="BL30">
        <v>1</v>
      </c>
      <c r="BM30">
        <v>0</v>
      </c>
      <c r="BN30">
        <v>12</v>
      </c>
      <c r="BO30">
        <v>0</v>
      </c>
      <c r="BP30">
        <v>46071.975455430897</v>
      </c>
      <c r="BQ30">
        <v>30337.719346736802</v>
      </c>
      <c r="BR30">
        <v>3082.1556950228</v>
      </c>
      <c r="BS30">
        <v>3049.1395381242801</v>
      </c>
      <c r="BT30">
        <v>3117.91335070885</v>
      </c>
      <c r="BU30">
        <v>3360.9476944916901</v>
      </c>
      <c r="BV30">
        <v>2235.3164421715401</v>
      </c>
      <c r="BW30">
        <v>2723.1417256129398</v>
      </c>
      <c r="BX30">
        <v>2468.58151511198</v>
      </c>
      <c r="BY30">
        <v>2643.2692737024599</v>
      </c>
      <c r="BZ30">
        <v>2806.1199478192002</v>
      </c>
      <c r="CA30">
        <v>3457.43718188807</v>
      </c>
      <c r="CB30">
        <v>3866.0760588063999</v>
      </c>
      <c r="CC30">
        <v>3700.0393873041799</v>
      </c>
      <c r="CD30">
        <v>3076.7901198282898</v>
      </c>
      <c r="CE30">
        <v>2222.0233058850199</v>
      </c>
      <c r="CF30">
        <v>1925.30666262369</v>
      </c>
      <c r="CG30">
        <v>990.57352822725204</v>
      </c>
      <c r="CH30">
        <v>830.96332698583797</v>
      </c>
      <c r="CI30">
        <v>516.180701116357</v>
      </c>
      <c r="CJ30">
        <v>65.848531665599793</v>
      </c>
      <c r="CK30">
        <v>48.619343568377197</v>
      </c>
      <c r="CL30">
        <v>0</v>
      </c>
      <c r="CM30">
        <v>0</v>
      </c>
      <c r="CN30">
        <v>0</v>
      </c>
      <c r="CO30">
        <v>0</v>
      </c>
      <c r="CP30">
        <v>13.420918593009601</v>
      </c>
      <c r="CQ30">
        <v>22.033373964953999</v>
      </c>
      <c r="CR30">
        <v>20.254546869898199</v>
      </c>
      <c r="CS30">
        <v>11.3495814817151</v>
      </c>
      <c r="CT30">
        <v>7.1272790799777397</v>
      </c>
      <c r="CU30">
        <v>23.1385259634169</v>
      </c>
      <c r="CV30">
        <v>23.279417846680001</v>
      </c>
      <c r="CW30">
        <v>13.5133696607564</v>
      </c>
      <c r="CX30">
        <v>3.2501404420000202</v>
      </c>
      <c r="CY30">
        <v>4.5004028416421402</v>
      </c>
      <c r="CZ30">
        <v>0</v>
      </c>
      <c r="DA30">
        <v>0</v>
      </c>
    </row>
    <row r="31" spans="1:105" x14ac:dyDescent="0.2">
      <c r="A31">
        <v>110</v>
      </c>
      <c r="B31">
        <v>1</v>
      </c>
      <c r="C31">
        <v>1.3721185510428099E-2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1796.90371780858</v>
      </c>
      <c r="BQ31">
        <v>1164.7007337247801</v>
      </c>
      <c r="BR31">
        <v>97.298948709758804</v>
      </c>
      <c r="BS31">
        <v>96.770760474962103</v>
      </c>
      <c r="BT31">
        <v>93.688379334956096</v>
      </c>
      <c r="BU31">
        <v>116.219290068833</v>
      </c>
      <c r="BV31">
        <v>114.40331326800199</v>
      </c>
      <c r="BW31">
        <v>94.348536059774204</v>
      </c>
      <c r="BX31">
        <v>62.837206031025197</v>
      </c>
      <c r="BY31">
        <v>111.682620140016</v>
      </c>
      <c r="BZ31">
        <v>96.047719047667002</v>
      </c>
      <c r="CA31">
        <v>175.299715162486</v>
      </c>
      <c r="CB31">
        <v>143.97677224963101</v>
      </c>
      <c r="CC31">
        <v>129.95542113552099</v>
      </c>
      <c r="CD31">
        <v>119.93014056182599</v>
      </c>
      <c r="CE31">
        <v>115.640330574487</v>
      </c>
      <c r="CF31">
        <v>84.619349986473793</v>
      </c>
      <c r="CG31">
        <v>53.5687760630817</v>
      </c>
      <c r="CH31">
        <v>36.893716880319197</v>
      </c>
      <c r="CI31">
        <v>53.722722059754098</v>
      </c>
      <c r="CJ31">
        <v>64.817091877643804</v>
      </c>
      <c r="CK31">
        <v>21.4647413503798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89.539446580524796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">
      <c r="A32">
        <v>1101</v>
      </c>
      <c r="B32">
        <v>9</v>
      </c>
      <c r="C32">
        <v>0.12349066959385301</v>
      </c>
      <c r="D32">
        <v>1</v>
      </c>
      <c r="E32">
        <v>2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4</v>
      </c>
      <c r="AD32">
        <v>5</v>
      </c>
      <c r="AE32">
        <v>6</v>
      </c>
      <c r="AF32">
        <v>7</v>
      </c>
      <c r="AG32">
        <v>7</v>
      </c>
      <c r="AH32">
        <v>5</v>
      </c>
      <c r="AI32">
        <v>0</v>
      </c>
      <c r="AJ32">
        <v>1</v>
      </c>
      <c r="AK32">
        <v>6</v>
      </c>
      <c r="AL32">
        <v>7</v>
      </c>
      <c r="AM32">
        <v>8</v>
      </c>
      <c r="AN32">
        <v>9</v>
      </c>
      <c r="AO32">
        <v>9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</v>
      </c>
      <c r="AX32">
        <v>0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1</v>
      </c>
      <c r="BO32">
        <v>0</v>
      </c>
      <c r="BP32">
        <v>27081.316466054599</v>
      </c>
      <c r="BQ32">
        <v>17666.170239688101</v>
      </c>
      <c r="BR32">
        <v>2012.67143585194</v>
      </c>
      <c r="BS32">
        <v>1577.01867167662</v>
      </c>
      <c r="BT32">
        <v>1868.2127934867301</v>
      </c>
      <c r="BU32">
        <v>1667.8971170319201</v>
      </c>
      <c r="BV32">
        <v>1716.6326972105601</v>
      </c>
      <c r="BW32">
        <v>1488.6749040274201</v>
      </c>
      <c r="BX32">
        <v>1776.4376169945799</v>
      </c>
      <c r="BY32">
        <v>2038.7268899201599</v>
      </c>
      <c r="BZ32">
        <v>2063.7642340438301</v>
      </c>
      <c r="CA32">
        <v>2157.5444349159802</v>
      </c>
      <c r="CB32">
        <v>1731.46092341594</v>
      </c>
      <c r="CC32">
        <v>1900.21502025475</v>
      </c>
      <c r="CD32">
        <v>1124.8164018729301</v>
      </c>
      <c r="CE32">
        <v>1168.2044207890599</v>
      </c>
      <c r="CF32">
        <v>893.26140190158105</v>
      </c>
      <c r="CG32">
        <v>607.33705686352505</v>
      </c>
      <c r="CH32">
        <v>472.551583064402</v>
      </c>
      <c r="CI32">
        <v>815.88886273267201</v>
      </c>
      <c r="CJ32">
        <v>65.233794161491105</v>
      </c>
      <c r="CK32">
        <v>12.736206939437499</v>
      </c>
      <c r="CL32">
        <v>0</v>
      </c>
      <c r="CM32">
        <v>0</v>
      </c>
      <c r="CN32">
        <v>0</v>
      </c>
      <c r="CO32">
        <v>0</v>
      </c>
      <c r="CP32">
        <v>5.8253579908209199</v>
      </c>
      <c r="CQ32">
        <v>13.4347666813571</v>
      </c>
      <c r="CR32">
        <v>11.258487102877501</v>
      </c>
      <c r="CS32">
        <v>4.9050218788214499</v>
      </c>
      <c r="CT32">
        <v>4.8455147322742196</v>
      </c>
      <c r="CU32">
        <v>4.6348987479321204</v>
      </c>
      <c r="CV32">
        <v>5.7754696422898997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">
      <c r="A33">
        <v>1102</v>
      </c>
      <c r="B33">
        <v>27</v>
      </c>
      <c r="C33">
        <v>0.370472008781559</v>
      </c>
      <c r="D33">
        <v>6</v>
      </c>
      <c r="E33">
        <v>7</v>
      </c>
      <c r="F33">
        <v>5</v>
      </c>
      <c r="G33">
        <v>9</v>
      </c>
      <c r="H33">
        <v>0</v>
      </c>
      <c r="I33">
        <v>0</v>
      </c>
      <c r="J33">
        <v>0</v>
      </c>
      <c r="K33">
        <v>0</v>
      </c>
      <c r="L33">
        <v>1</v>
      </c>
      <c r="M33">
        <v>6</v>
      </c>
      <c r="N33">
        <v>5</v>
      </c>
      <c r="O33">
        <v>2</v>
      </c>
      <c r="P33">
        <v>1</v>
      </c>
      <c r="Q33">
        <v>4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15</v>
      </c>
      <c r="AA33">
        <v>2</v>
      </c>
      <c r="AB33">
        <v>0</v>
      </c>
      <c r="AC33">
        <v>17</v>
      </c>
      <c r="AD33">
        <v>23</v>
      </c>
      <c r="AE33">
        <v>24</v>
      </c>
      <c r="AF33">
        <v>22</v>
      </c>
      <c r="AG33">
        <v>26</v>
      </c>
      <c r="AH33">
        <v>16</v>
      </c>
      <c r="AI33">
        <v>2</v>
      </c>
      <c r="AJ33">
        <v>1</v>
      </c>
      <c r="AK33">
        <v>19</v>
      </c>
      <c r="AL33">
        <v>25</v>
      </c>
      <c r="AM33">
        <v>26</v>
      </c>
      <c r="AN33">
        <v>24</v>
      </c>
      <c r="AO33">
        <v>28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12</v>
      </c>
      <c r="AV33">
        <v>3</v>
      </c>
      <c r="AW33">
        <v>7</v>
      </c>
      <c r="AX33">
        <v>0</v>
      </c>
      <c r="AY33">
        <v>2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2</v>
      </c>
      <c r="BI33">
        <v>0</v>
      </c>
      <c r="BJ33">
        <v>1</v>
      </c>
      <c r="BK33">
        <v>7</v>
      </c>
      <c r="BL33">
        <v>1</v>
      </c>
      <c r="BM33">
        <v>0</v>
      </c>
      <c r="BN33">
        <v>5</v>
      </c>
      <c r="BO33">
        <v>1</v>
      </c>
      <c r="BP33">
        <v>36007.170821718697</v>
      </c>
      <c r="BQ33">
        <v>25218.905865865701</v>
      </c>
      <c r="BR33">
        <v>1816.2035595423599</v>
      </c>
      <c r="BS33">
        <v>1329.98307124695</v>
      </c>
      <c r="BT33">
        <v>1703.59915218318</v>
      </c>
      <c r="BU33">
        <v>3881.78468913508</v>
      </c>
      <c r="BV33">
        <v>4196.9442535667804</v>
      </c>
      <c r="BW33">
        <v>1902.96485050667</v>
      </c>
      <c r="BX33">
        <v>1931.4332454924299</v>
      </c>
      <c r="BY33">
        <v>1820.4510632900499</v>
      </c>
      <c r="BZ33">
        <v>1881.3090006642999</v>
      </c>
      <c r="CA33">
        <v>1979.5493536010499</v>
      </c>
      <c r="CB33">
        <v>2679.1043527278898</v>
      </c>
      <c r="CC33">
        <v>2609.6129425275399</v>
      </c>
      <c r="CD33">
        <v>2335.7521143539302</v>
      </c>
      <c r="CE33">
        <v>1873.3728500685399</v>
      </c>
      <c r="CF33">
        <v>1552.70130164035</v>
      </c>
      <c r="CG33">
        <v>914.59610704445095</v>
      </c>
      <c r="CH33">
        <v>761.98109874200497</v>
      </c>
      <c r="CI33">
        <v>835.82781538511597</v>
      </c>
      <c r="CJ33">
        <v>70.038565347806397</v>
      </c>
      <c r="CK33">
        <v>26.765633830039601</v>
      </c>
      <c r="CL33">
        <v>0</v>
      </c>
      <c r="CM33">
        <v>0</v>
      </c>
      <c r="CN33">
        <v>0</v>
      </c>
      <c r="CO33">
        <v>0</v>
      </c>
      <c r="CP33">
        <v>2.3826859247657302</v>
      </c>
      <c r="CQ33">
        <v>31.529746849514801</v>
      </c>
      <c r="CR33">
        <v>25.887511316629599</v>
      </c>
      <c r="CS33">
        <v>10.9862881806087</v>
      </c>
      <c r="CT33">
        <v>5.3154479123147498</v>
      </c>
      <c r="CU33">
        <v>20.206619212213599</v>
      </c>
      <c r="CV33">
        <v>3.7325907032392802</v>
      </c>
      <c r="CW33">
        <v>3.83198589991453</v>
      </c>
      <c r="CX33">
        <v>4.2812762272789397</v>
      </c>
      <c r="CY33">
        <v>0</v>
      </c>
      <c r="CZ33">
        <v>0</v>
      </c>
      <c r="DA33">
        <v>0</v>
      </c>
    </row>
    <row r="34" spans="1:105" x14ac:dyDescent="0.2">
      <c r="A34">
        <v>1103</v>
      </c>
      <c r="B34">
        <v>83</v>
      </c>
      <c r="C34">
        <v>1.13885839736553</v>
      </c>
      <c r="D34">
        <v>13</v>
      </c>
      <c r="E34">
        <v>15</v>
      </c>
      <c r="F34">
        <v>23</v>
      </c>
      <c r="G34">
        <v>32</v>
      </c>
      <c r="H34">
        <v>0</v>
      </c>
      <c r="I34">
        <v>0</v>
      </c>
      <c r="J34">
        <v>0</v>
      </c>
      <c r="K34">
        <v>4</v>
      </c>
      <c r="L34">
        <v>10</v>
      </c>
      <c r="M34">
        <v>13</v>
      </c>
      <c r="N34">
        <v>11</v>
      </c>
      <c r="O34">
        <v>5</v>
      </c>
      <c r="P34">
        <v>9</v>
      </c>
      <c r="Q34">
        <v>6</v>
      </c>
      <c r="R34">
        <v>5</v>
      </c>
      <c r="S34">
        <v>2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48</v>
      </c>
      <c r="AA34">
        <v>2</v>
      </c>
      <c r="AB34">
        <v>3</v>
      </c>
      <c r="AC34">
        <v>53</v>
      </c>
      <c r="AD34">
        <v>66</v>
      </c>
      <c r="AE34">
        <v>68</v>
      </c>
      <c r="AF34">
        <v>76</v>
      </c>
      <c r="AG34">
        <v>85</v>
      </c>
      <c r="AH34">
        <v>49</v>
      </c>
      <c r="AI34">
        <v>1</v>
      </c>
      <c r="AJ34">
        <v>3</v>
      </c>
      <c r="AK34">
        <v>53</v>
      </c>
      <c r="AL34">
        <v>66</v>
      </c>
      <c r="AM34">
        <v>68</v>
      </c>
      <c r="AN34">
        <v>76</v>
      </c>
      <c r="AO34">
        <v>85</v>
      </c>
      <c r="AP34">
        <v>11</v>
      </c>
      <c r="AQ34">
        <v>2</v>
      </c>
      <c r="AR34">
        <v>3</v>
      </c>
      <c r="AS34">
        <v>4</v>
      </c>
      <c r="AT34">
        <v>2</v>
      </c>
      <c r="AU34">
        <v>28</v>
      </c>
      <c r="AV34">
        <v>11</v>
      </c>
      <c r="AW34">
        <v>10</v>
      </c>
      <c r="AX34">
        <v>2</v>
      </c>
      <c r="AY34">
        <v>5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1</v>
      </c>
      <c r="BH34">
        <v>11</v>
      </c>
      <c r="BI34">
        <v>0</v>
      </c>
      <c r="BJ34">
        <v>1</v>
      </c>
      <c r="BK34">
        <v>25</v>
      </c>
      <c r="BL34">
        <v>2</v>
      </c>
      <c r="BM34">
        <v>1</v>
      </c>
      <c r="BN34">
        <v>20</v>
      </c>
      <c r="BO34">
        <v>0</v>
      </c>
      <c r="BP34">
        <v>87638.705356024206</v>
      </c>
      <c r="BQ34">
        <v>58896.733923297601</v>
      </c>
      <c r="BR34">
        <v>4953.6240932538503</v>
      </c>
      <c r="BS34">
        <v>4127.5651650477603</v>
      </c>
      <c r="BT34">
        <v>4317.2103870055598</v>
      </c>
      <c r="BU34">
        <v>5144.3930931840296</v>
      </c>
      <c r="BV34">
        <v>6362.0539887327404</v>
      </c>
      <c r="BW34">
        <v>5822.5091100993905</v>
      </c>
      <c r="BX34">
        <v>5842.9956314454303</v>
      </c>
      <c r="BY34">
        <v>5457.0614510461201</v>
      </c>
      <c r="BZ34">
        <v>5294.3873505151196</v>
      </c>
      <c r="CA34">
        <v>5886.4031805559598</v>
      </c>
      <c r="CB34">
        <v>6624.5680981017204</v>
      </c>
      <c r="CC34">
        <v>6410.4326796017904</v>
      </c>
      <c r="CD34">
        <v>6051.9293400152801</v>
      </c>
      <c r="CE34">
        <v>5222.0662514035203</v>
      </c>
      <c r="CF34">
        <v>3307.6661992099598</v>
      </c>
      <c r="CG34">
        <v>2453.6208333842101</v>
      </c>
      <c r="CH34">
        <v>1916.17843324452</v>
      </c>
      <c r="CI34">
        <v>2444.0400701772201</v>
      </c>
      <c r="CJ34">
        <v>67.204020967716303</v>
      </c>
      <c r="CK34">
        <v>35.231155647821097</v>
      </c>
      <c r="CL34">
        <v>0</v>
      </c>
      <c r="CM34">
        <v>0</v>
      </c>
      <c r="CN34">
        <v>0</v>
      </c>
      <c r="CO34">
        <v>7.7754555834773402</v>
      </c>
      <c r="CP34">
        <v>15.7181941833724</v>
      </c>
      <c r="CQ34">
        <v>22.327144112923701</v>
      </c>
      <c r="CR34">
        <v>18.825959651246301</v>
      </c>
      <c r="CS34">
        <v>9.1624403442286706</v>
      </c>
      <c r="CT34">
        <v>16.999133996352501</v>
      </c>
      <c r="CU34">
        <v>10.1929817172892</v>
      </c>
      <c r="CV34">
        <v>7.5476618640734596</v>
      </c>
      <c r="CW34">
        <v>3.1199142085433098</v>
      </c>
      <c r="CX34">
        <v>4.9570968718422401</v>
      </c>
      <c r="CY34">
        <v>1.91495081038321</v>
      </c>
      <c r="CZ34">
        <v>0</v>
      </c>
      <c r="DA34">
        <v>0</v>
      </c>
    </row>
    <row r="35" spans="1:105" x14ac:dyDescent="0.2">
      <c r="A35">
        <v>1104</v>
      </c>
      <c r="B35">
        <v>4</v>
      </c>
      <c r="C35">
        <v>5.4884742041712398E-2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C35">
        <v>3</v>
      </c>
      <c r="AD35">
        <v>4</v>
      </c>
      <c r="AE35">
        <v>3</v>
      </c>
      <c r="AF35">
        <v>5</v>
      </c>
      <c r="AG35">
        <v>4</v>
      </c>
      <c r="AH35">
        <v>2</v>
      </c>
      <c r="AI35">
        <v>0</v>
      </c>
      <c r="AJ35">
        <v>0</v>
      </c>
      <c r="AK35">
        <v>2</v>
      </c>
      <c r="AL35">
        <v>3</v>
      </c>
      <c r="AM35">
        <v>2</v>
      </c>
      <c r="AN35">
        <v>4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5349.6114076182803</v>
      </c>
      <c r="BQ35">
        <v>3465.8708160118599</v>
      </c>
      <c r="BR35">
        <v>392.28846609410903</v>
      </c>
      <c r="BS35">
        <v>427.38688204497902</v>
      </c>
      <c r="BT35">
        <v>155.72072799801199</v>
      </c>
      <c r="BU35">
        <v>148.21204654608101</v>
      </c>
      <c r="BV35">
        <v>372.16333765459098</v>
      </c>
      <c r="BW35">
        <v>458.23438088472898</v>
      </c>
      <c r="BX35">
        <v>304.18951582977201</v>
      </c>
      <c r="BY35">
        <v>614.40607339406597</v>
      </c>
      <c r="BZ35">
        <v>203.93310752259401</v>
      </c>
      <c r="CA35">
        <v>327.33731646022602</v>
      </c>
      <c r="CB35">
        <v>271.446259649799</v>
      </c>
      <c r="CC35">
        <v>439.65241414204502</v>
      </c>
      <c r="CD35">
        <v>326.29636392795601</v>
      </c>
      <c r="CE35">
        <v>320.27510659025398</v>
      </c>
      <c r="CF35">
        <v>244.28298145884199</v>
      </c>
      <c r="CG35">
        <v>101.722699351223</v>
      </c>
      <c r="CH35">
        <v>99.212764366198698</v>
      </c>
      <c r="CI35">
        <v>142.85096370280701</v>
      </c>
      <c r="CJ35">
        <v>64.7873378443185</v>
      </c>
      <c r="CK35">
        <v>28.852777644802401</v>
      </c>
      <c r="CL35">
        <v>0</v>
      </c>
      <c r="CM35">
        <v>0</v>
      </c>
      <c r="CN35">
        <v>0</v>
      </c>
      <c r="CO35">
        <v>67.470898844183196</v>
      </c>
      <c r="CP35">
        <v>0</v>
      </c>
      <c r="CQ35">
        <v>0</v>
      </c>
      <c r="CR35">
        <v>32.8742427980198</v>
      </c>
      <c r="CS35">
        <v>0</v>
      </c>
      <c r="CT35">
        <v>0</v>
      </c>
      <c r="CU35">
        <v>30.549526427779199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">
      <c r="A36">
        <v>1105</v>
      </c>
      <c r="B36">
        <v>1</v>
      </c>
      <c r="C36">
        <v>1.3721185510428099E-2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1909.3539865675</v>
      </c>
      <c r="BQ36">
        <v>1228.5044447596699</v>
      </c>
      <c r="BR36">
        <v>101.25190330242501</v>
      </c>
      <c r="BS36">
        <v>155.29766112302201</v>
      </c>
      <c r="BT36">
        <v>171.26913652897599</v>
      </c>
      <c r="BU36">
        <v>86.867969927920697</v>
      </c>
      <c r="BV36">
        <v>86.804191093870301</v>
      </c>
      <c r="BW36">
        <v>74.727398702775005</v>
      </c>
      <c r="BX36">
        <v>88.398231428467597</v>
      </c>
      <c r="BY36">
        <v>85.498618644538197</v>
      </c>
      <c r="BZ36">
        <v>180.82709549174299</v>
      </c>
      <c r="CA36">
        <v>130.14250780675499</v>
      </c>
      <c r="CB36">
        <v>152.710228947866</v>
      </c>
      <c r="CC36">
        <v>139.067928858459</v>
      </c>
      <c r="CD36">
        <v>203.46027385727399</v>
      </c>
      <c r="CE36">
        <v>85.602678847462599</v>
      </c>
      <c r="CF36">
        <v>67.038736095243607</v>
      </c>
      <c r="CG36">
        <v>30.576956309263899</v>
      </c>
      <c r="CH36">
        <v>41.2944677591952</v>
      </c>
      <c r="CI36">
        <v>28.518001842246601</v>
      </c>
      <c r="CJ36">
        <v>64.341366420387203</v>
      </c>
      <c r="CK36">
        <v>20.34994672314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113.124435165788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">
      <c r="A37">
        <v>1106</v>
      </c>
      <c r="B37">
        <v>5</v>
      </c>
      <c r="C37">
        <v>6.8605927552140497E-2</v>
      </c>
      <c r="D37">
        <v>1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3</v>
      </c>
      <c r="AD37">
        <v>4</v>
      </c>
      <c r="AE37">
        <v>3</v>
      </c>
      <c r="AF37">
        <v>5</v>
      </c>
      <c r="AG37">
        <v>5</v>
      </c>
      <c r="AH37">
        <v>4</v>
      </c>
      <c r="AI37">
        <v>0</v>
      </c>
      <c r="AJ37">
        <v>0</v>
      </c>
      <c r="AK37">
        <v>4</v>
      </c>
      <c r="AL37">
        <v>5</v>
      </c>
      <c r="AM37">
        <v>4</v>
      </c>
      <c r="AN37">
        <v>6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1</v>
      </c>
      <c r="BO37">
        <v>0</v>
      </c>
      <c r="BP37">
        <v>18367.425445253099</v>
      </c>
      <c r="BQ37">
        <v>12234.241910229901</v>
      </c>
      <c r="BR37">
        <v>863.65669312901696</v>
      </c>
      <c r="BS37">
        <v>1024.24844491468</v>
      </c>
      <c r="BT37">
        <v>1199.47938258407</v>
      </c>
      <c r="BU37">
        <v>1312.3192917471299</v>
      </c>
      <c r="BV37">
        <v>1096.9417089098899</v>
      </c>
      <c r="BW37">
        <v>812.50988878232704</v>
      </c>
      <c r="BX37">
        <v>667.76620577437097</v>
      </c>
      <c r="BY37">
        <v>795.32422570502501</v>
      </c>
      <c r="BZ37">
        <v>1184.2583557431699</v>
      </c>
      <c r="CA37">
        <v>1426.46477876775</v>
      </c>
      <c r="CB37">
        <v>1688.0163830598899</v>
      </c>
      <c r="CC37">
        <v>1800.8304250108699</v>
      </c>
      <c r="CD37">
        <v>1449.8106467294899</v>
      </c>
      <c r="CE37">
        <v>1189.4059201472101</v>
      </c>
      <c r="CF37">
        <v>650.42962835359901</v>
      </c>
      <c r="CG37">
        <v>562.94384578187703</v>
      </c>
      <c r="CH37">
        <v>354.63096404888199</v>
      </c>
      <c r="CI37">
        <v>288.38865606388998</v>
      </c>
      <c r="CJ37">
        <v>66.6083656998957</v>
      </c>
      <c r="CK37">
        <v>10.217224811901</v>
      </c>
      <c r="CL37">
        <v>0</v>
      </c>
      <c r="CM37">
        <v>0</v>
      </c>
      <c r="CN37">
        <v>0</v>
      </c>
      <c r="CO37">
        <v>7.6200967728567797</v>
      </c>
      <c r="CP37">
        <v>9.1162546913616005</v>
      </c>
      <c r="CQ37">
        <v>12.307542514942901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11.1059873946095</v>
      </c>
      <c r="CX37">
        <v>0</v>
      </c>
      <c r="CY37">
        <v>0</v>
      </c>
      <c r="CZ37">
        <v>0</v>
      </c>
      <c r="DA37">
        <v>0</v>
      </c>
    </row>
    <row r="38" spans="1:105" x14ac:dyDescent="0.2">
      <c r="A38">
        <v>1107</v>
      </c>
      <c r="B38">
        <v>13</v>
      </c>
      <c r="C38">
        <v>0.178375411635565</v>
      </c>
      <c r="D38">
        <v>2</v>
      </c>
      <c r="E38">
        <v>2</v>
      </c>
      <c r="F38">
        <v>5</v>
      </c>
      <c r="G38">
        <v>4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10</v>
      </c>
      <c r="AD38">
        <v>12</v>
      </c>
      <c r="AE38">
        <v>12</v>
      </c>
      <c r="AF38">
        <v>15</v>
      </c>
      <c r="AG38">
        <v>14</v>
      </c>
      <c r="AH38">
        <v>7</v>
      </c>
      <c r="AI38">
        <v>0</v>
      </c>
      <c r="AJ38">
        <v>0</v>
      </c>
      <c r="AK38">
        <v>7</v>
      </c>
      <c r="AL38">
        <v>9</v>
      </c>
      <c r="AM38">
        <v>9</v>
      </c>
      <c r="AN38">
        <v>12</v>
      </c>
      <c r="AO38">
        <v>11</v>
      </c>
      <c r="AP38">
        <v>2</v>
      </c>
      <c r="AQ38">
        <v>0</v>
      </c>
      <c r="AR38">
        <v>1</v>
      </c>
      <c r="AS38">
        <v>0</v>
      </c>
      <c r="AT38">
        <v>1</v>
      </c>
      <c r="AU38">
        <v>4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2</v>
      </c>
      <c r="BO38">
        <v>0</v>
      </c>
      <c r="BP38">
        <v>32755.298627515702</v>
      </c>
      <c r="BQ38">
        <v>22544.983989563101</v>
      </c>
      <c r="BR38">
        <v>1445.12387726727</v>
      </c>
      <c r="BS38">
        <v>1639.3046139589101</v>
      </c>
      <c r="BT38">
        <v>1729.9874654836799</v>
      </c>
      <c r="BU38">
        <v>2516.1129116061902</v>
      </c>
      <c r="BV38">
        <v>2523.1019443127898</v>
      </c>
      <c r="BW38">
        <v>2391.3621798448398</v>
      </c>
      <c r="BX38">
        <v>2075.22812127515</v>
      </c>
      <c r="BY38">
        <v>1899.1303818223901</v>
      </c>
      <c r="BZ38">
        <v>1649.6390837863801</v>
      </c>
      <c r="CA38">
        <v>2432.9662874652199</v>
      </c>
      <c r="CB38">
        <v>2382.4802322680698</v>
      </c>
      <c r="CC38">
        <v>2572.9807702462399</v>
      </c>
      <c r="CD38">
        <v>2101.9820769358398</v>
      </c>
      <c r="CE38">
        <v>1464.1988655658099</v>
      </c>
      <c r="CF38">
        <v>1246.39365747795</v>
      </c>
      <c r="CG38">
        <v>888.795260304571</v>
      </c>
      <c r="CH38">
        <v>736.99079125849005</v>
      </c>
      <c r="CI38">
        <v>1059.52010663588</v>
      </c>
      <c r="CJ38">
        <v>68.828509994485202</v>
      </c>
      <c r="CK38">
        <v>14.415623455330699</v>
      </c>
      <c r="CL38">
        <v>0</v>
      </c>
      <c r="CM38">
        <v>0</v>
      </c>
      <c r="CN38">
        <v>0</v>
      </c>
      <c r="CO38">
        <v>0</v>
      </c>
      <c r="CP38">
        <v>3.9633753295385299</v>
      </c>
      <c r="CQ38">
        <v>8.3634340998475096</v>
      </c>
      <c r="CR38">
        <v>9.6374946903238499</v>
      </c>
      <c r="CS38">
        <v>10.531135824812701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">
      <c r="A39">
        <v>111</v>
      </c>
      <c r="B39">
        <v>46</v>
      </c>
      <c r="C39">
        <v>0.63117453347969299</v>
      </c>
      <c r="D39">
        <v>9</v>
      </c>
      <c r="E39">
        <v>16</v>
      </c>
      <c r="F39">
        <v>8</v>
      </c>
      <c r="G39">
        <v>13</v>
      </c>
      <c r="H39">
        <v>0</v>
      </c>
      <c r="I39">
        <v>0</v>
      </c>
      <c r="J39">
        <v>0</v>
      </c>
      <c r="K39">
        <v>4</v>
      </c>
      <c r="L39">
        <v>2</v>
      </c>
      <c r="M39">
        <v>2</v>
      </c>
      <c r="N39">
        <v>11</v>
      </c>
      <c r="O39">
        <v>6</v>
      </c>
      <c r="P39">
        <v>1</v>
      </c>
      <c r="Q39">
        <v>2</v>
      </c>
      <c r="R39">
        <v>1</v>
      </c>
      <c r="S39">
        <v>3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24</v>
      </c>
      <c r="AA39">
        <v>3</v>
      </c>
      <c r="AB39">
        <v>2</v>
      </c>
      <c r="AC39">
        <v>30</v>
      </c>
      <c r="AD39">
        <v>39</v>
      </c>
      <c r="AE39">
        <v>46</v>
      </c>
      <c r="AF39">
        <v>38</v>
      </c>
      <c r="AG39">
        <v>43</v>
      </c>
      <c r="AH39">
        <v>22</v>
      </c>
      <c r="AI39">
        <v>2</v>
      </c>
      <c r="AJ39">
        <v>2</v>
      </c>
      <c r="AK39">
        <v>27</v>
      </c>
      <c r="AL39">
        <v>36</v>
      </c>
      <c r="AM39">
        <v>43</v>
      </c>
      <c r="AN39">
        <v>35</v>
      </c>
      <c r="AO39">
        <v>40</v>
      </c>
      <c r="AP39">
        <v>4</v>
      </c>
      <c r="AQ39">
        <v>1</v>
      </c>
      <c r="AR39">
        <v>3</v>
      </c>
      <c r="AS39">
        <v>0</v>
      </c>
      <c r="AT39">
        <v>0</v>
      </c>
      <c r="AU39">
        <v>9</v>
      </c>
      <c r="AV39">
        <v>3</v>
      </c>
      <c r="AW39">
        <v>3</v>
      </c>
      <c r="AX39">
        <v>1</v>
      </c>
      <c r="AY39">
        <v>2</v>
      </c>
      <c r="AZ39">
        <v>4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4</v>
      </c>
      <c r="BI39">
        <v>0</v>
      </c>
      <c r="BJ39">
        <v>0</v>
      </c>
      <c r="BK39">
        <v>11</v>
      </c>
      <c r="BL39">
        <v>1</v>
      </c>
      <c r="BM39">
        <v>0</v>
      </c>
      <c r="BN39">
        <v>7</v>
      </c>
      <c r="BO39">
        <v>1</v>
      </c>
      <c r="BP39">
        <v>36512.793914761802</v>
      </c>
      <c r="BQ39">
        <v>25188.596980260201</v>
      </c>
      <c r="BR39">
        <v>1680.25393680563</v>
      </c>
      <c r="BS39">
        <v>1766.1136376582101</v>
      </c>
      <c r="BT39">
        <v>1700.95276699546</v>
      </c>
      <c r="BU39">
        <v>3129.27403675797</v>
      </c>
      <c r="BV39">
        <v>3634.3760474769601</v>
      </c>
      <c r="BW39">
        <v>2537.8512086074102</v>
      </c>
      <c r="BX39">
        <v>1766.88892597328</v>
      </c>
      <c r="BY39">
        <v>1772.4389409604701</v>
      </c>
      <c r="BZ39">
        <v>1625.2208637955</v>
      </c>
      <c r="CA39">
        <v>2619.9680340499799</v>
      </c>
      <c r="CB39">
        <v>2729.5916733561098</v>
      </c>
      <c r="CC39">
        <v>2975.1854908563901</v>
      </c>
      <c r="CD39">
        <v>2397.8017584260901</v>
      </c>
      <c r="CE39">
        <v>1730.92439058022</v>
      </c>
      <c r="CF39">
        <v>1652.84146561237</v>
      </c>
      <c r="CG39">
        <v>1102.4969203420601</v>
      </c>
      <c r="CH39">
        <v>797.64647714463604</v>
      </c>
      <c r="CI39">
        <v>892.96733936308397</v>
      </c>
      <c r="CJ39">
        <v>68.985674005287805</v>
      </c>
      <c r="CK39">
        <v>45.655579820552603</v>
      </c>
      <c r="CL39">
        <v>0</v>
      </c>
      <c r="CM39">
        <v>0</v>
      </c>
      <c r="CN39">
        <v>0</v>
      </c>
      <c r="CO39">
        <v>12.782517456170501</v>
      </c>
      <c r="CP39">
        <v>5.5030078722548001</v>
      </c>
      <c r="CQ39">
        <v>7.8806826547465603</v>
      </c>
      <c r="CR39">
        <v>62.256318653085202</v>
      </c>
      <c r="CS39">
        <v>33.851659774235401</v>
      </c>
      <c r="CT39">
        <v>6.1530098602390897</v>
      </c>
      <c r="CU39">
        <v>7.6336809228484199</v>
      </c>
      <c r="CV39">
        <v>3.6635516211495198</v>
      </c>
      <c r="CW39">
        <v>10.083404914483101</v>
      </c>
      <c r="CX39">
        <v>8.3409731141109607</v>
      </c>
      <c r="CY39">
        <v>0</v>
      </c>
      <c r="CZ39">
        <v>0</v>
      </c>
      <c r="DA39">
        <v>0</v>
      </c>
    </row>
    <row r="40" spans="1:105" x14ac:dyDescent="0.2">
      <c r="A40">
        <v>1111</v>
      </c>
      <c r="B40">
        <v>103</v>
      </c>
      <c r="C40">
        <v>1.41328210757409</v>
      </c>
      <c r="D40">
        <v>19</v>
      </c>
      <c r="E40">
        <v>10</v>
      </c>
      <c r="F40">
        <v>26</v>
      </c>
      <c r="G40">
        <v>48</v>
      </c>
      <c r="H40">
        <v>0</v>
      </c>
      <c r="I40">
        <v>0</v>
      </c>
      <c r="J40">
        <v>0</v>
      </c>
      <c r="K40">
        <v>4</v>
      </c>
      <c r="L40">
        <v>3</v>
      </c>
      <c r="M40">
        <v>9</v>
      </c>
      <c r="N40">
        <v>8</v>
      </c>
      <c r="O40">
        <v>10</v>
      </c>
      <c r="P40">
        <v>7</v>
      </c>
      <c r="Q40">
        <v>13</v>
      </c>
      <c r="R40">
        <v>15</v>
      </c>
      <c r="S40">
        <v>6</v>
      </c>
      <c r="T40">
        <v>9</v>
      </c>
      <c r="U40">
        <v>5</v>
      </c>
      <c r="V40">
        <v>1</v>
      </c>
      <c r="W40">
        <v>0</v>
      </c>
      <c r="X40">
        <v>0</v>
      </c>
      <c r="Y40">
        <v>0</v>
      </c>
      <c r="Z40">
        <v>27</v>
      </c>
      <c r="AA40">
        <v>25</v>
      </c>
      <c r="AB40">
        <v>15</v>
      </c>
      <c r="AC40">
        <v>67</v>
      </c>
      <c r="AD40">
        <v>86</v>
      </c>
      <c r="AE40">
        <v>77</v>
      </c>
      <c r="AF40">
        <v>93</v>
      </c>
      <c r="AG40">
        <v>115</v>
      </c>
      <c r="AH40">
        <v>23</v>
      </c>
      <c r="AI40">
        <v>25</v>
      </c>
      <c r="AJ40">
        <v>10</v>
      </c>
      <c r="AK40">
        <v>58</v>
      </c>
      <c r="AL40">
        <v>77</v>
      </c>
      <c r="AM40">
        <v>68</v>
      </c>
      <c r="AN40">
        <v>84</v>
      </c>
      <c r="AO40">
        <v>106</v>
      </c>
      <c r="AP40">
        <v>16</v>
      </c>
      <c r="AQ40">
        <v>7</v>
      </c>
      <c r="AR40">
        <v>2</v>
      </c>
      <c r="AS40">
        <v>6</v>
      </c>
      <c r="AT40">
        <v>1</v>
      </c>
      <c r="AU40">
        <v>26</v>
      </c>
      <c r="AV40">
        <v>14</v>
      </c>
      <c r="AW40">
        <v>6</v>
      </c>
      <c r="AX40">
        <v>2</v>
      </c>
      <c r="AY40">
        <v>4</v>
      </c>
      <c r="AZ40">
        <v>9</v>
      </c>
      <c r="BA40">
        <v>3</v>
      </c>
      <c r="BB40">
        <v>3</v>
      </c>
      <c r="BC40">
        <v>3</v>
      </c>
      <c r="BD40">
        <v>3</v>
      </c>
      <c r="BE40">
        <v>1</v>
      </c>
      <c r="BF40">
        <v>0</v>
      </c>
      <c r="BG40">
        <v>1</v>
      </c>
      <c r="BH40">
        <v>6</v>
      </c>
      <c r="BI40">
        <v>1</v>
      </c>
      <c r="BJ40">
        <v>5</v>
      </c>
      <c r="BK40">
        <v>13</v>
      </c>
      <c r="BL40">
        <v>18</v>
      </c>
      <c r="BM40">
        <v>9</v>
      </c>
      <c r="BN40">
        <v>7</v>
      </c>
      <c r="BO40">
        <v>16</v>
      </c>
      <c r="BP40">
        <v>83709.438593383398</v>
      </c>
      <c r="BQ40">
        <v>57196.959021273899</v>
      </c>
      <c r="BR40">
        <v>6250.5963142331102</v>
      </c>
      <c r="BS40">
        <v>6094.2978608140502</v>
      </c>
      <c r="BT40">
        <v>5971.1156559234196</v>
      </c>
      <c r="BU40">
        <v>5618.8995734190903</v>
      </c>
      <c r="BV40">
        <v>6229.1838396395497</v>
      </c>
      <c r="BW40">
        <v>6516.6741314090305</v>
      </c>
      <c r="BX40">
        <v>6571.2736970768801</v>
      </c>
      <c r="BY40">
        <v>6608.7395030929201</v>
      </c>
      <c r="BZ40">
        <v>5886.2045802594203</v>
      </c>
      <c r="CA40">
        <v>5103.8341779090697</v>
      </c>
      <c r="CB40">
        <v>5811.4716029685596</v>
      </c>
      <c r="CC40">
        <v>4456.9083208987504</v>
      </c>
      <c r="CD40">
        <v>4393.7695946005897</v>
      </c>
      <c r="CE40">
        <v>3095.8441663960102</v>
      </c>
      <c r="CF40">
        <v>1724.2159787319799</v>
      </c>
      <c r="CG40">
        <v>1285.2025796517</v>
      </c>
      <c r="CH40">
        <v>989.16852457605501</v>
      </c>
      <c r="CI40">
        <v>1102.0384917832</v>
      </c>
      <c r="CJ40">
        <v>68.327968724180195</v>
      </c>
      <c r="CK40">
        <v>45.019875952535401</v>
      </c>
      <c r="CL40">
        <v>0</v>
      </c>
      <c r="CM40">
        <v>0</v>
      </c>
      <c r="CN40">
        <v>0</v>
      </c>
      <c r="CO40">
        <v>7.1188316283894801</v>
      </c>
      <c r="CP40">
        <v>4.8160402345318998</v>
      </c>
      <c r="CQ40">
        <v>13.8107258680035</v>
      </c>
      <c r="CR40">
        <v>12.174199963028</v>
      </c>
      <c r="CS40">
        <v>15.1314785449176</v>
      </c>
      <c r="CT40">
        <v>11.892213232744099</v>
      </c>
      <c r="CU40">
        <v>25.471046955772799</v>
      </c>
      <c r="CV40">
        <v>25.811018318213701</v>
      </c>
      <c r="CW40">
        <v>13.4622468491568</v>
      </c>
      <c r="CX40">
        <v>20.483550186746001</v>
      </c>
      <c r="CY40">
        <v>16.1506837271486</v>
      </c>
      <c r="CZ40">
        <v>5.7997374594302196</v>
      </c>
      <c r="DA40">
        <v>0</v>
      </c>
    </row>
    <row r="41" spans="1:105" x14ac:dyDescent="0.2">
      <c r="A41">
        <v>1112</v>
      </c>
      <c r="B41">
        <v>4</v>
      </c>
      <c r="C41">
        <v>5.4884742041712398E-2</v>
      </c>
      <c r="D41">
        <v>2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4</v>
      </c>
      <c r="AD41">
        <v>6</v>
      </c>
      <c r="AE41">
        <v>4</v>
      </c>
      <c r="AF41">
        <v>5</v>
      </c>
      <c r="AG41">
        <v>5</v>
      </c>
      <c r="AH41">
        <v>2</v>
      </c>
      <c r="AI41">
        <v>0</v>
      </c>
      <c r="AJ41">
        <v>0</v>
      </c>
      <c r="AK41">
        <v>2</v>
      </c>
      <c r="AL41">
        <v>4</v>
      </c>
      <c r="AM41">
        <v>2</v>
      </c>
      <c r="AN41">
        <v>3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14401.387510300599</v>
      </c>
      <c r="BQ41">
        <v>10067.1834072818</v>
      </c>
      <c r="BR41">
        <v>609.97015588284796</v>
      </c>
      <c r="BS41">
        <v>1092.36809311704</v>
      </c>
      <c r="BT41">
        <v>1127.1159847218801</v>
      </c>
      <c r="BU41">
        <v>1005.67106789628</v>
      </c>
      <c r="BV41">
        <v>661.08237789872101</v>
      </c>
      <c r="BW41">
        <v>700.42411938518399</v>
      </c>
      <c r="BX41">
        <v>585.37631144171803</v>
      </c>
      <c r="BY41">
        <v>1012.1910751822199</v>
      </c>
      <c r="BZ41">
        <v>1509.15967916098</v>
      </c>
      <c r="CA41">
        <v>1669.0159928072101</v>
      </c>
      <c r="CB41">
        <v>1226.57553509339</v>
      </c>
      <c r="CC41">
        <v>1007.50027953366</v>
      </c>
      <c r="CD41">
        <v>690.18696888245995</v>
      </c>
      <c r="CE41">
        <v>499.75052960081399</v>
      </c>
      <c r="CF41">
        <v>359.28880464607499</v>
      </c>
      <c r="CG41">
        <v>217.10920322883899</v>
      </c>
      <c r="CH41">
        <v>234.00027575365701</v>
      </c>
      <c r="CI41">
        <v>194.60105606762801</v>
      </c>
      <c r="CJ41">
        <v>69.904260267153205</v>
      </c>
      <c r="CK41">
        <v>9.9332649415791892</v>
      </c>
      <c r="CL41">
        <v>0</v>
      </c>
      <c r="CM41">
        <v>0</v>
      </c>
      <c r="CN41">
        <v>0</v>
      </c>
      <c r="CO41">
        <v>0</v>
      </c>
      <c r="CP41">
        <v>15.1267078571742</v>
      </c>
      <c r="CQ41">
        <v>0</v>
      </c>
      <c r="CR41">
        <v>0</v>
      </c>
      <c r="CS41">
        <v>9.8795575708862593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">
      <c r="A42">
        <v>1113</v>
      </c>
      <c r="B42">
        <v>5</v>
      </c>
      <c r="C42">
        <v>6.8605927552140497E-2</v>
      </c>
      <c r="D42">
        <v>1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3</v>
      </c>
      <c r="AD42">
        <v>4</v>
      </c>
      <c r="AE42">
        <v>5</v>
      </c>
      <c r="AF42">
        <v>5</v>
      </c>
      <c r="AG42">
        <v>3</v>
      </c>
      <c r="AH42">
        <v>4</v>
      </c>
      <c r="AI42">
        <v>0</v>
      </c>
      <c r="AJ42">
        <v>0</v>
      </c>
      <c r="AK42">
        <v>5</v>
      </c>
      <c r="AL42">
        <v>6</v>
      </c>
      <c r="AM42">
        <v>7</v>
      </c>
      <c r="AN42">
        <v>7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28062.587840884498</v>
      </c>
      <c r="BQ42">
        <v>18826.147757619299</v>
      </c>
      <c r="BR42">
        <v>1283.2293882239401</v>
      </c>
      <c r="BS42">
        <v>2100.6228249433898</v>
      </c>
      <c r="BT42">
        <v>2422.76636675483</v>
      </c>
      <c r="BU42">
        <v>1883.50371904644</v>
      </c>
      <c r="BV42">
        <v>1394.67944498712</v>
      </c>
      <c r="BW42">
        <v>1341.66194466548</v>
      </c>
      <c r="BX42">
        <v>1356.7998624867</v>
      </c>
      <c r="BY42">
        <v>1944.85469564553</v>
      </c>
      <c r="BZ42">
        <v>2330.2597384045798</v>
      </c>
      <c r="CA42">
        <v>2696.9503911632701</v>
      </c>
      <c r="CB42">
        <v>2033.79951186892</v>
      </c>
      <c r="CC42">
        <v>2223.4085372798099</v>
      </c>
      <c r="CD42">
        <v>1620.2299120713999</v>
      </c>
      <c r="CE42">
        <v>1196.99810110828</v>
      </c>
      <c r="CF42">
        <v>820.30751957464702</v>
      </c>
      <c r="CG42">
        <v>696.507698267102</v>
      </c>
      <c r="CH42">
        <v>313.61537013414301</v>
      </c>
      <c r="CI42">
        <v>402.39281425891699</v>
      </c>
      <c r="CJ42">
        <v>67.086285357444297</v>
      </c>
      <c r="CK42">
        <v>6.63970142003215</v>
      </c>
      <c r="CL42">
        <v>0</v>
      </c>
      <c r="CM42">
        <v>0</v>
      </c>
      <c r="CN42">
        <v>0</v>
      </c>
      <c r="CO42">
        <v>0</v>
      </c>
      <c r="CP42">
        <v>7.1701063896387698</v>
      </c>
      <c r="CQ42">
        <v>7.4534423814885198</v>
      </c>
      <c r="CR42">
        <v>0</v>
      </c>
      <c r="CS42">
        <v>0</v>
      </c>
      <c r="CT42">
        <v>0</v>
      </c>
      <c r="CU42">
        <v>3.7078917108618801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">
      <c r="A43">
        <v>1114</v>
      </c>
      <c r="B43">
        <v>5</v>
      </c>
      <c r="C43">
        <v>6.8605927552140497E-2</v>
      </c>
      <c r="D43">
        <v>0</v>
      </c>
      <c r="E43">
        <v>1</v>
      </c>
      <c r="F43">
        <v>1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0</v>
      </c>
      <c r="AC43">
        <v>5</v>
      </c>
      <c r="AD43">
        <v>5</v>
      </c>
      <c r="AE43">
        <v>6</v>
      </c>
      <c r="AF43">
        <v>6</v>
      </c>
      <c r="AG43">
        <v>8</v>
      </c>
      <c r="AH43">
        <v>2</v>
      </c>
      <c r="AI43">
        <v>0</v>
      </c>
      <c r="AJ43">
        <v>0</v>
      </c>
      <c r="AK43">
        <v>2</v>
      </c>
      <c r="AL43">
        <v>2</v>
      </c>
      <c r="AM43">
        <v>3</v>
      </c>
      <c r="AN43">
        <v>3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2</v>
      </c>
      <c r="BO43">
        <v>0</v>
      </c>
      <c r="BP43">
        <v>30777.441718301601</v>
      </c>
      <c r="BQ43">
        <v>21191.961031912499</v>
      </c>
      <c r="BR43">
        <v>1095.03941395838</v>
      </c>
      <c r="BS43">
        <v>1505.1486097665099</v>
      </c>
      <c r="BT43">
        <v>1968.7810569630001</v>
      </c>
      <c r="BU43">
        <v>3781.1381670454002</v>
      </c>
      <c r="BV43">
        <v>4000.36735892762</v>
      </c>
      <c r="BW43">
        <v>1830.6391226906501</v>
      </c>
      <c r="BX43">
        <v>1294.2960041475801</v>
      </c>
      <c r="BY43">
        <v>1079.2141157507899</v>
      </c>
      <c r="BZ43">
        <v>1668.23111156198</v>
      </c>
      <c r="CA43">
        <v>2047.3432961246201</v>
      </c>
      <c r="CB43">
        <v>1899.17673340653</v>
      </c>
      <c r="CC43">
        <v>2035.4829542929999</v>
      </c>
      <c r="CD43">
        <v>1556.07216796429</v>
      </c>
      <c r="CE43">
        <v>1459.8667645447199</v>
      </c>
      <c r="CF43">
        <v>1289.9006776403101</v>
      </c>
      <c r="CG43">
        <v>966.03572675749194</v>
      </c>
      <c r="CH43">
        <v>647.09811899103897</v>
      </c>
      <c r="CI43">
        <v>653.610317767678</v>
      </c>
      <c r="CJ43">
        <v>68.855498861397606</v>
      </c>
      <c r="CK43">
        <v>5.8984630922907701</v>
      </c>
      <c r="CL43">
        <v>0</v>
      </c>
      <c r="CM43">
        <v>0</v>
      </c>
      <c r="CN43">
        <v>0</v>
      </c>
      <c r="CO43">
        <v>0</v>
      </c>
      <c r="CP43">
        <v>2.4997704217546399</v>
      </c>
      <c r="CQ43">
        <v>5.4625730850229699</v>
      </c>
      <c r="CR43">
        <v>0</v>
      </c>
      <c r="CS43">
        <v>0</v>
      </c>
      <c r="CT43">
        <v>5.9943732799929101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">
      <c r="A44">
        <v>112</v>
      </c>
      <c r="B44">
        <v>31</v>
      </c>
      <c r="C44">
        <v>0.42535675082327101</v>
      </c>
      <c r="D44">
        <v>8</v>
      </c>
      <c r="E44">
        <v>12</v>
      </c>
      <c r="F44">
        <v>3</v>
      </c>
      <c r="G44">
        <v>8</v>
      </c>
      <c r="H44">
        <v>0</v>
      </c>
      <c r="I44">
        <v>0</v>
      </c>
      <c r="J44">
        <v>0</v>
      </c>
      <c r="K44">
        <v>0</v>
      </c>
      <c r="L44">
        <v>1</v>
      </c>
      <c r="M44">
        <v>4</v>
      </c>
      <c r="N44">
        <v>3</v>
      </c>
      <c r="O44">
        <v>5</v>
      </c>
      <c r="P44">
        <v>2</v>
      </c>
      <c r="Q44">
        <v>4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17</v>
      </c>
      <c r="AA44">
        <v>2</v>
      </c>
      <c r="AB44">
        <v>0</v>
      </c>
      <c r="AC44">
        <v>19</v>
      </c>
      <c r="AD44">
        <v>27</v>
      </c>
      <c r="AE44">
        <v>31</v>
      </c>
      <c r="AF44">
        <v>22</v>
      </c>
      <c r="AG44">
        <v>27</v>
      </c>
      <c r="AH44">
        <v>17</v>
      </c>
      <c r="AI44">
        <v>3</v>
      </c>
      <c r="AJ44">
        <v>0</v>
      </c>
      <c r="AK44">
        <v>20</v>
      </c>
      <c r="AL44">
        <v>28</v>
      </c>
      <c r="AM44">
        <v>32</v>
      </c>
      <c r="AN44">
        <v>23</v>
      </c>
      <c r="AO44">
        <v>28</v>
      </c>
      <c r="AP44">
        <v>3</v>
      </c>
      <c r="AQ44">
        <v>2</v>
      </c>
      <c r="AR44">
        <v>1</v>
      </c>
      <c r="AS44">
        <v>0</v>
      </c>
      <c r="AT44">
        <v>0</v>
      </c>
      <c r="AU44">
        <v>6</v>
      </c>
      <c r="AV44">
        <v>2</v>
      </c>
      <c r="AW44">
        <v>0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3</v>
      </c>
      <c r="BF44">
        <v>0</v>
      </c>
      <c r="BG44">
        <v>0</v>
      </c>
      <c r="BH44">
        <v>5</v>
      </c>
      <c r="BI44">
        <v>0</v>
      </c>
      <c r="BJ44">
        <v>0</v>
      </c>
      <c r="BK44">
        <v>6</v>
      </c>
      <c r="BL44">
        <v>2</v>
      </c>
      <c r="BM44">
        <v>0</v>
      </c>
      <c r="BN44">
        <v>3</v>
      </c>
      <c r="BO44">
        <v>2</v>
      </c>
      <c r="BP44">
        <v>26164.983090236201</v>
      </c>
      <c r="BQ44">
        <v>17753.680844904098</v>
      </c>
      <c r="BR44">
        <v>1246.0778130122101</v>
      </c>
      <c r="BS44">
        <v>1584.1289773701701</v>
      </c>
      <c r="BT44">
        <v>2105.8004394353002</v>
      </c>
      <c r="BU44">
        <v>1397.41154840322</v>
      </c>
      <c r="BV44">
        <v>1825.0956924908101</v>
      </c>
      <c r="BW44">
        <v>1726.11029563999</v>
      </c>
      <c r="BX44">
        <v>1537.0160720644401</v>
      </c>
      <c r="BY44">
        <v>2088.3380137884001</v>
      </c>
      <c r="BZ44">
        <v>1581.88299771012</v>
      </c>
      <c r="CA44">
        <v>1944.44086768171</v>
      </c>
      <c r="CB44">
        <v>2006.7629959671999</v>
      </c>
      <c r="CC44">
        <v>1995.39374342224</v>
      </c>
      <c r="CD44">
        <v>1651.2286177359899</v>
      </c>
      <c r="CE44">
        <v>1208.3802638289801</v>
      </c>
      <c r="CF44">
        <v>989.91587421489896</v>
      </c>
      <c r="CG44">
        <v>656.48700576238502</v>
      </c>
      <c r="CH44">
        <v>382.23624218996503</v>
      </c>
      <c r="CI44">
        <v>238.27562951812101</v>
      </c>
      <c r="CJ44">
        <v>67.852827512543598</v>
      </c>
      <c r="CK44">
        <v>43.6529194576826</v>
      </c>
      <c r="CL44">
        <v>0</v>
      </c>
      <c r="CM44">
        <v>0</v>
      </c>
      <c r="CN44">
        <v>0</v>
      </c>
      <c r="CO44">
        <v>0</v>
      </c>
      <c r="CP44">
        <v>5.4791647589461103</v>
      </c>
      <c r="CQ44">
        <v>23.173490188336501</v>
      </c>
      <c r="CR44">
        <v>19.518338516594401</v>
      </c>
      <c r="CS44">
        <v>23.942484248178001</v>
      </c>
      <c r="CT44">
        <v>12.6431601003053</v>
      </c>
      <c r="CU44">
        <v>20.571466412187998</v>
      </c>
      <c r="CV44">
        <v>9.9662989800948605</v>
      </c>
      <c r="CW44">
        <v>0</v>
      </c>
      <c r="CX44">
        <v>0</v>
      </c>
      <c r="CY44">
        <v>16.551081309972901</v>
      </c>
      <c r="CZ44">
        <v>0</v>
      </c>
      <c r="DA44">
        <v>0</v>
      </c>
    </row>
    <row r="45" spans="1:105" x14ac:dyDescent="0.2">
      <c r="A45">
        <v>113</v>
      </c>
      <c r="B45">
        <v>30</v>
      </c>
      <c r="C45">
        <v>0.41163556531284301</v>
      </c>
      <c r="D45">
        <v>2</v>
      </c>
      <c r="E45">
        <v>9</v>
      </c>
      <c r="F45">
        <v>9</v>
      </c>
      <c r="G45">
        <v>10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5</v>
      </c>
      <c r="P45">
        <v>4</v>
      </c>
      <c r="Q45">
        <v>4</v>
      </c>
      <c r="R45">
        <v>2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14</v>
      </c>
      <c r="AA45">
        <v>0</v>
      </c>
      <c r="AB45">
        <v>6</v>
      </c>
      <c r="AC45">
        <v>20</v>
      </c>
      <c r="AD45">
        <v>22</v>
      </c>
      <c r="AE45">
        <v>29</v>
      </c>
      <c r="AF45">
        <v>29</v>
      </c>
      <c r="AG45">
        <v>30</v>
      </c>
      <c r="AH45">
        <v>11</v>
      </c>
      <c r="AI45">
        <v>0</v>
      </c>
      <c r="AJ45">
        <v>3</v>
      </c>
      <c r="AK45">
        <v>14</v>
      </c>
      <c r="AL45">
        <v>16</v>
      </c>
      <c r="AM45">
        <v>23</v>
      </c>
      <c r="AN45">
        <v>23</v>
      </c>
      <c r="AO45">
        <v>24</v>
      </c>
      <c r="AP45">
        <v>5</v>
      </c>
      <c r="AQ45">
        <v>1</v>
      </c>
      <c r="AR45">
        <v>3</v>
      </c>
      <c r="AS45">
        <v>1</v>
      </c>
      <c r="AT45">
        <v>0</v>
      </c>
      <c r="AU45">
        <v>7</v>
      </c>
      <c r="AV45">
        <v>1</v>
      </c>
      <c r="AW45">
        <v>2</v>
      </c>
      <c r="AX45">
        <v>1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5</v>
      </c>
      <c r="BL45">
        <v>0</v>
      </c>
      <c r="BM45">
        <v>3</v>
      </c>
      <c r="BN45">
        <v>4</v>
      </c>
      <c r="BO45">
        <v>0</v>
      </c>
      <c r="BP45">
        <v>14235.415159115</v>
      </c>
      <c r="BQ45">
        <v>8987.4826551439201</v>
      </c>
      <c r="BR45">
        <v>427.03282705478802</v>
      </c>
      <c r="BS45">
        <v>938.74866255270695</v>
      </c>
      <c r="BT45">
        <v>1277.8509603544301</v>
      </c>
      <c r="BU45">
        <v>1031.7024257747901</v>
      </c>
      <c r="BV45">
        <v>760.47316671304895</v>
      </c>
      <c r="BW45">
        <v>521.07001997580403</v>
      </c>
      <c r="BX45">
        <v>952.95410352838405</v>
      </c>
      <c r="BY45">
        <v>735.28565020369297</v>
      </c>
      <c r="BZ45">
        <v>1099.48876420791</v>
      </c>
      <c r="CA45">
        <v>879.69348553916495</v>
      </c>
      <c r="CB45">
        <v>1292.39437160478</v>
      </c>
      <c r="CC45">
        <v>972.65968731436305</v>
      </c>
      <c r="CD45">
        <v>741.76098028198101</v>
      </c>
      <c r="CE45">
        <v>559.55678182570898</v>
      </c>
      <c r="CF45">
        <v>665.46065353253596</v>
      </c>
      <c r="CG45">
        <v>551.37348580885305</v>
      </c>
      <c r="CH45">
        <v>366.47441743017498</v>
      </c>
      <c r="CI45">
        <v>461.43471541191701</v>
      </c>
      <c r="CJ45">
        <v>63.134671905857097</v>
      </c>
      <c r="CK45">
        <v>83.449396096552505</v>
      </c>
      <c r="CL45">
        <v>0</v>
      </c>
      <c r="CM45">
        <v>0</v>
      </c>
      <c r="CN45">
        <v>0</v>
      </c>
      <c r="CO45">
        <v>0</v>
      </c>
      <c r="CP45">
        <v>13.1497078893953</v>
      </c>
      <c r="CQ45">
        <v>38.382557493767699</v>
      </c>
      <c r="CR45">
        <v>20.987369618272801</v>
      </c>
      <c r="CS45">
        <v>68.000783078180206</v>
      </c>
      <c r="CT45">
        <v>36.380544578658501</v>
      </c>
      <c r="CU45">
        <v>45.470383329579803</v>
      </c>
      <c r="CV45">
        <v>15.4751525071761</v>
      </c>
      <c r="CW45">
        <v>0</v>
      </c>
      <c r="CX45">
        <v>13.481431708902401</v>
      </c>
      <c r="CY45">
        <v>0</v>
      </c>
      <c r="CZ45">
        <v>0</v>
      </c>
      <c r="DA45">
        <v>0</v>
      </c>
    </row>
    <row r="46" spans="1:105" x14ac:dyDescent="0.2">
      <c r="A46">
        <v>114</v>
      </c>
      <c r="B46">
        <v>5</v>
      </c>
      <c r="C46">
        <v>6.8605927552140497E-2</v>
      </c>
      <c r="D46">
        <v>1</v>
      </c>
      <c r="E46">
        <v>1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3</v>
      </c>
      <c r="AD46">
        <v>4</v>
      </c>
      <c r="AE46">
        <v>4</v>
      </c>
      <c r="AF46">
        <v>4</v>
      </c>
      <c r="AG46">
        <v>5</v>
      </c>
      <c r="AH46">
        <v>2</v>
      </c>
      <c r="AI46">
        <v>0</v>
      </c>
      <c r="AJ46">
        <v>0</v>
      </c>
      <c r="AK46">
        <v>2</v>
      </c>
      <c r="AL46">
        <v>3</v>
      </c>
      <c r="AM46">
        <v>3</v>
      </c>
      <c r="AN46">
        <v>3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5712.7432349116398</v>
      </c>
      <c r="BQ46">
        <v>3417.5334559487401</v>
      </c>
      <c r="BR46">
        <v>282.50433358709103</v>
      </c>
      <c r="BS46">
        <v>351.31941136797002</v>
      </c>
      <c r="BT46">
        <v>328.144056180571</v>
      </c>
      <c r="BU46">
        <v>294.34729844801399</v>
      </c>
      <c r="BV46">
        <v>325.372666922691</v>
      </c>
      <c r="BW46">
        <v>203.28938996140499</v>
      </c>
      <c r="BX46">
        <v>263.20256230828801</v>
      </c>
      <c r="BY46">
        <v>259.24864659961702</v>
      </c>
      <c r="BZ46">
        <v>266.61182352863602</v>
      </c>
      <c r="CA46">
        <v>447.33624905825502</v>
      </c>
      <c r="CB46">
        <v>428.79348352152999</v>
      </c>
      <c r="CC46">
        <v>490.21458192356602</v>
      </c>
      <c r="CD46">
        <v>439.11675367673303</v>
      </c>
      <c r="CE46">
        <v>383.89914996936398</v>
      </c>
      <c r="CF46">
        <v>249.12922159134499</v>
      </c>
      <c r="CG46">
        <v>260.12065080441101</v>
      </c>
      <c r="CH46">
        <v>158.58389673727399</v>
      </c>
      <c r="CI46">
        <v>281.50905872487499</v>
      </c>
      <c r="CJ46">
        <v>59.822983729840203</v>
      </c>
      <c r="CK46">
        <v>36.5760867044091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49.190958770147901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">
      <c r="A47">
        <v>115</v>
      </c>
      <c r="B47">
        <v>2</v>
      </c>
      <c r="C47">
        <v>2.7442371020856199E-2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107.295680008479</v>
      </c>
      <c r="BQ47">
        <v>61.947234349444599</v>
      </c>
      <c r="BR47">
        <v>5.1127470259178702</v>
      </c>
      <c r="BS47">
        <v>7.0410481898680102</v>
      </c>
      <c r="BT47">
        <v>4.5298219976519798</v>
      </c>
      <c r="BU47">
        <v>4.5297594562508499</v>
      </c>
      <c r="BV47">
        <v>3.50115255430021</v>
      </c>
      <c r="BW47">
        <v>3.76839656921209</v>
      </c>
      <c r="BX47">
        <v>1.03292225862834</v>
      </c>
      <c r="BY47">
        <v>5.6512001805730199</v>
      </c>
      <c r="BZ47">
        <v>4.7092980436835399</v>
      </c>
      <c r="CA47">
        <v>7.8038370208524501</v>
      </c>
      <c r="CB47">
        <v>10.585371756635499</v>
      </c>
      <c r="CC47">
        <v>11.079853368888999</v>
      </c>
      <c r="CD47">
        <v>9.2854431404195896</v>
      </c>
      <c r="CE47">
        <v>9.1507516750044005</v>
      </c>
      <c r="CF47">
        <v>8.0302490716991208</v>
      </c>
      <c r="CG47">
        <v>5.6518881359854101</v>
      </c>
      <c r="CH47">
        <v>2.3779106376256101</v>
      </c>
      <c r="CI47">
        <v>3.4540289252817198</v>
      </c>
      <c r="CJ47">
        <v>57.735068499076</v>
      </c>
      <c r="CK47">
        <v>807.13853532104099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9681.2707020946691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1076.95452427789</v>
      </c>
      <c r="CY47">
        <v>0</v>
      </c>
      <c r="CZ47">
        <v>0</v>
      </c>
      <c r="DA47">
        <v>0</v>
      </c>
    </row>
    <row r="48" spans="1:105" x14ac:dyDescent="0.2">
      <c r="A48">
        <v>116</v>
      </c>
      <c r="B48">
        <v>6</v>
      </c>
      <c r="C48">
        <v>8.2327113062568597E-2</v>
      </c>
      <c r="D48">
        <v>2</v>
      </c>
      <c r="E48">
        <v>1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5</v>
      </c>
      <c r="AE48">
        <v>4</v>
      </c>
      <c r="AF48">
        <v>4</v>
      </c>
      <c r="AG48">
        <v>5</v>
      </c>
      <c r="AH48">
        <v>4</v>
      </c>
      <c r="AI48">
        <v>0</v>
      </c>
      <c r="AJ48">
        <v>0</v>
      </c>
      <c r="AK48">
        <v>4</v>
      </c>
      <c r="AL48">
        <v>6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6068.4325035205602</v>
      </c>
      <c r="BQ48">
        <v>3180.0122764038701</v>
      </c>
      <c r="BR48">
        <v>171.712837583256</v>
      </c>
      <c r="BS48">
        <v>145.801722245907</v>
      </c>
      <c r="BT48">
        <v>204.706992177324</v>
      </c>
      <c r="BU48">
        <v>85.942567281941393</v>
      </c>
      <c r="BV48">
        <v>290.83634442724599</v>
      </c>
      <c r="BW48">
        <v>300.557010466603</v>
      </c>
      <c r="BX48">
        <v>258.61906645788298</v>
      </c>
      <c r="BY48">
        <v>150.79349078931199</v>
      </c>
      <c r="BZ48">
        <v>179.75130775219</v>
      </c>
      <c r="CA48">
        <v>233.66649205088399</v>
      </c>
      <c r="CB48">
        <v>403.54274226360099</v>
      </c>
      <c r="CC48">
        <v>631.19971112266705</v>
      </c>
      <c r="CD48">
        <v>645.10354379154398</v>
      </c>
      <c r="CE48">
        <v>610.27319569234805</v>
      </c>
      <c r="CF48">
        <v>722.12231899799997</v>
      </c>
      <c r="CG48">
        <v>451.41830851393098</v>
      </c>
      <c r="CH48">
        <v>319.62737082041798</v>
      </c>
      <c r="CI48">
        <v>262.75748108550602</v>
      </c>
      <c r="CJ48">
        <v>52.402531865667299</v>
      </c>
      <c r="CK48">
        <v>47.169629222195397</v>
      </c>
      <c r="CL48">
        <v>0</v>
      </c>
      <c r="CM48">
        <v>0</v>
      </c>
      <c r="CN48">
        <v>0</v>
      </c>
      <c r="CO48">
        <v>0</v>
      </c>
      <c r="CP48">
        <v>34.383598169937599</v>
      </c>
      <c r="CQ48">
        <v>33.271557979883397</v>
      </c>
      <c r="CR48">
        <v>0</v>
      </c>
      <c r="CS48">
        <v>0</v>
      </c>
      <c r="CT48">
        <v>0</v>
      </c>
      <c r="CU48">
        <v>0</v>
      </c>
      <c r="CV48">
        <v>24.780522489158901</v>
      </c>
      <c r="CW48">
        <v>31.685692574902301</v>
      </c>
      <c r="CX48">
        <v>0</v>
      </c>
      <c r="CY48">
        <v>0</v>
      </c>
      <c r="CZ48">
        <v>0</v>
      </c>
      <c r="DA48">
        <v>0</v>
      </c>
    </row>
    <row r="49" spans="1:105" x14ac:dyDescent="0.2">
      <c r="A49">
        <v>117</v>
      </c>
      <c r="B49">
        <v>12</v>
      </c>
      <c r="C49">
        <v>0.164654226125137</v>
      </c>
      <c r="D49">
        <v>1</v>
      </c>
      <c r="E49">
        <v>4</v>
      </c>
      <c r="F49">
        <v>3</v>
      </c>
      <c r="G49">
        <v>4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4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</v>
      </c>
      <c r="AA49">
        <v>0</v>
      </c>
      <c r="AB49">
        <v>0</v>
      </c>
      <c r="AC49">
        <v>8</v>
      </c>
      <c r="AD49">
        <v>9</v>
      </c>
      <c r="AE49">
        <v>12</v>
      </c>
      <c r="AF49">
        <v>11</v>
      </c>
      <c r="AG49">
        <v>12</v>
      </c>
      <c r="AH49">
        <v>7</v>
      </c>
      <c r="AI49">
        <v>1</v>
      </c>
      <c r="AJ49">
        <v>0</v>
      </c>
      <c r="AK49">
        <v>8</v>
      </c>
      <c r="AL49">
        <v>9</v>
      </c>
      <c r="AM49">
        <v>12</v>
      </c>
      <c r="AN49">
        <v>11</v>
      </c>
      <c r="AO49">
        <v>12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1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4</v>
      </c>
      <c r="BL49">
        <v>0</v>
      </c>
      <c r="BM49">
        <v>0</v>
      </c>
      <c r="BN49">
        <v>3</v>
      </c>
      <c r="BO49">
        <v>0</v>
      </c>
      <c r="BP49">
        <v>5979.0717883998004</v>
      </c>
      <c r="BQ49">
        <v>4027.5469268494999</v>
      </c>
      <c r="BR49">
        <v>267.53307748494097</v>
      </c>
      <c r="BS49">
        <v>317.62162017027902</v>
      </c>
      <c r="BT49">
        <v>358.69502078446197</v>
      </c>
      <c r="BU49">
        <v>366.585305678368</v>
      </c>
      <c r="BV49">
        <v>516.10791223986701</v>
      </c>
      <c r="BW49">
        <v>228.712770952856</v>
      </c>
      <c r="BX49">
        <v>273.77413782665798</v>
      </c>
      <c r="BY49">
        <v>208.84629960475399</v>
      </c>
      <c r="BZ49">
        <v>468.30887437116399</v>
      </c>
      <c r="CA49">
        <v>389.47985824058401</v>
      </c>
      <c r="CB49">
        <v>666.05605391441395</v>
      </c>
      <c r="CC49">
        <v>577.13986769787596</v>
      </c>
      <c r="CD49">
        <v>332.53584632296202</v>
      </c>
      <c r="CE49">
        <v>289.61942102437303</v>
      </c>
      <c r="CF49">
        <v>277.675259605995</v>
      </c>
      <c r="CG49">
        <v>238.62341462327799</v>
      </c>
      <c r="CH49">
        <v>111.821892458533</v>
      </c>
      <c r="CI49">
        <v>89.935155398436905</v>
      </c>
      <c r="CJ49">
        <v>67.360738746497105</v>
      </c>
      <c r="CK49">
        <v>74.487027823328503</v>
      </c>
      <c r="CL49">
        <v>0</v>
      </c>
      <c r="CM49">
        <v>0</v>
      </c>
      <c r="CN49">
        <v>0</v>
      </c>
      <c r="CO49">
        <v>0</v>
      </c>
      <c r="CP49">
        <v>38.7515857162538</v>
      </c>
      <c r="CQ49">
        <v>43.722962903812999</v>
      </c>
      <c r="CR49">
        <v>0</v>
      </c>
      <c r="CS49">
        <v>191.52841144756101</v>
      </c>
      <c r="CT49">
        <v>21.353428361629501</v>
      </c>
      <c r="CU49">
        <v>51.350537330343499</v>
      </c>
      <c r="CV49">
        <v>0</v>
      </c>
      <c r="CW49">
        <v>17.326822421553501</v>
      </c>
      <c r="CX49">
        <v>0</v>
      </c>
      <c r="CY49">
        <v>0</v>
      </c>
      <c r="CZ49">
        <v>0</v>
      </c>
      <c r="DA49">
        <v>0</v>
      </c>
    </row>
    <row r="50" spans="1:105" x14ac:dyDescent="0.2">
      <c r="A50">
        <v>118</v>
      </c>
      <c r="B50">
        <v>12</v>
      </c>
      <c r="C50">
        <v>0.164654226125137</v>
      </c>
      <c r="D50">
        <v>4</v>
      </c>
      <c r="E50">
        <v>5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4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</v>
      </c>
      <c r="AA50">
        <v>0</v>
      </c>
      <c r="AB50">
        <v>0</v>
      </c>
      <c r="AC50">
        <v>7</v>
      </c>
      <c r="AD50">
        <v>11</v>
      </c>
      <c r="AE50">
        <v>12</v>
      </c>
      <c r="AF50">
        <v>7</v>
      </c>
      <c r="AG50">
        <v>10</v>
      </c>
      <c r="AH50">
        <v>7</v>
      </c>
      <c r="AI50">
        <v>0</v>
      </c>
      <c r="AJ50">
        <v>0</v>
      </c>
      <c r="AK50">
        <v>7</v>
      </c>
      <c r="AL50">
        <v>11</v>
      </c>
      <c r="AM50">
        <v>12</v>
      </c>
      <c r="AN50">
        <v>7</v>
      </c>
      <c r="AO50">
        <v>10</v>
      </c>
      <c r="AP50">
        <v>2</v>
      </c>
      <c r="AQ50">
        <v>1</v>
      </c>
      <c r="AR50">
        <v>1</v>
      </c>
      <c r="AS50">
        <v>0</v>
      </c>
      <c r="AT50">
        <v>0</v>
      </c>
      <c r="AU50">
        <v>3</v>
      </c>
      <c r="AV50">
        <v>0</v>
      </c>
      <c r="AW50">
        <v>2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2</v>
      </c>
      <c r="BO50">
        <v>0</v>
      </c>
      <c r="BP50">
        <v>8284.8046297752007</v>
      </c>
      <c r="BQ50">
        <v>5371.9192322212502</v>
      </c>
      <c r="BR50">
        <v>297.86578343749198</v>
      </c>
      <c r="BS50">
        <v>400.15577685554899</v>
      </c>
      <c r="BT50">
        <v>854.08396810747001</v>
      </c>
      <c r="BU50">
        <v>587.61473878358504</v>
      </c>
      <c r="BV50">
        <v>410.92421655099901</v>
      </c>
      <c r="BW50">
        <v>348.13475061228399</v>
      </c>
      <c r="BX50">
        <v>289.01354001214298</v>
      </c>
      <c r="BY50">
        <v>696.12993977483495</v>
      </c>
      <c r="BZ50">
        <v>444.98363338474798</v>
      </c>
      <c r="CA50">
        <v>684.23667238766996</v>
      </c>
      <c r="CB50">
        <v>667.74436601741104</v>
      </c>
      <c r="CC50">
        <v>572.53753046585302</v>
      </c>
      <c r="CD50">
        <v>670.59984423172</v>
      </c>
      <c r="CE50">
        <v>389.159447500905</v>
      </c>
      <c r="CF50">
        <v>395.79226550519701</v>
      </c>
      <c r="CG50">
        <v>261.58770166920198</v>
      </c>
      <c r="CH50">
        <v>126.854249168067</v>
      </c>
      <c r="CI50">
        <v>187.386205310066</v>
      </c>
      <c r="CJ50">
        <v>64.840626572107993</v>
      </c>
      <c r="CK50">
        <v>55.845962500808497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57.449019280106</v>
      </c>
      <c r="CR50">
        <v>34.600455049890897</v>
      </c>
      <c r="CS50">
        <v>57.460536768376997</v>
      </c>
      <c r="CT50">
        <v>22.472736635133</v>
      </c>
      <c r="CU50">
        <v>14.6148261318772</v>
      </c>
      <c r="CV50">
        <v>0</v>
      </c>
      <c r="CW50">
        <v>17.4661039108884</v>
      </c>
      <c r="CX50">
        <v>0</v>
      </c>
      <c r="CY50">
        <v>0</v>
      </c>
      <c r="CZ50">
        <v>0</v>
      </c>
      <c r="DA50">
        <v>0</v>
      </c>
    </row>
    <row r="51" spans="1:105" x14ac:dyDescent="0.2">
      <c r="A51">
        <v>119</v>
      </c>
      <c r="B51">
        <v>25</v>
      </c>
      <c r="C51">
        <v>0.343029637760703</v>
      </c>
      <c r="D51">
        <v>2</v>
      </c>
      <c r="E51">
        <v>5</v>
      </c>
      <c r="F51">
        <v>8</v>
      </c>
      <c r="G51">
        <v>10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1</v>
      </c>
      <c r="O51">
        <v>2</v>
      </c>
      <c r="P51">
        <v>1</v>
      </c>
      <c r="Q51">
        <v>5</v>
      </c>
      <c r="R51">
        <v>4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11</v>
      </c>
      <c r="AB51">
        <v>4</v>
      </c>
      <c r="AC51">
        <v>18</v>
      </c>
      <c r="AD51">
        <v>20</v>
      </c>
      <c r="AE51">
        <v>23</v>
      </c>
      <c r="AF51">
        <v>26</v>
      </c>
      <c r="AG51">
        <v>28</v>
      </c>
      <c r="AH51">
        <v>4</v>
      </c>
      <c r="AI51">
        <v>7</v>
      </c>
      <c r="AJ51">
        <v>3</v>
      </c>
      <c r="AK51">
        <v>14</v>
      </c>
      <c r="AL51">
        <v>16</v>
      </c>
      <c r="AM51">
        <v>19</v>
      </c>
      <c r="AN51">
        <v>22</v>
      </c>
      <c r="AO51">
        <v>24</v>
      </c>
      <c r="AP51">
        <v>3</v>
      </c>
      <c r="AQ51">
        <v>1</v>
      </c>
      <c r="AR51">
        <v>1</v>
      </c>
      <c r="AS51">
        <v>1</v>
      </c>
      <c r="AT51">
        <v>0</v>
      </c>
      <c r="AU51">
        <v>6</v>
      </c>
      <c r="AV51">
        <v>0</v>
      </c>
      <c r="AW51">
        <v>4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7</v>
      </c>
      <c r="BM51">
        <v>2</v>
      </c>
      <c r="BN51">
        <v>0</v>
      </c>
      <c r="BO51">
        <v>4</v>
      </c>
      <c r="BP51">
        <v>19515.5800711335</v>
      </c>
      <c r="BQ51">
        <v>13263.469661863601</v>
      </c>
      <c r="BR51">
        <v>1402.0240090514801</v>
      </c>
      <c r="BS51">
        <v>1319.8625118498601</v>
      </c>
      <c r="BT51">
        <v>1246.4532938411701</v>
      </c>
      <c r="BU51">
        <v>1524.79734775975</v>
      </c>
      <c r="BV51">
        <v>1523.90072023577</v>
      </c>
      <c r="BW51">
        <v>1416.0732358709099</v>
      </c>
      <c r="BX51">
        <v>1486.3732458940999</v>
      </c>
      <c r="BY51">
        <v>1089.5515179429001</v>
      </c>
      <c r="BZ51">
        <v>1437.6488627803801</v>
      </c>
      <c r="CA51">
        <v>1036.23726925041</v>
      </c>
      <c r="CB51">
        <v>1352.4166790557299</v>
      </c>
      <c r="CC51">
        <v>1474.79932175914</v>
      </c>
      <c r="CD51">
        <v>921.67146131452705</v>
      </c>
      <c r="CE51">
        <v>701.09728836565</v>
      </c>
      <c r="CF51">
        <v>592.20994890793304</v>
      </c>
      <c r="CG51">
        <v>329.07543924777599</v>
      </c>
      <c r="CH51">
        <v>306.32705336521502</v>
      </c>
      <c r="CI51">
        <v>355.06086464083103</v>
      </c>
      <c r="CJ51">
        <v>67.963491802543402</v>
      </c>
      <c r="CK51">
        <v>47.121908213584597</v>
      </c>
      <c r="CL51">
        <v>0</v>
      </c>
      <c r="CM51">
        <v>0</v>
      </c>
      <c r="CN51">
        <v>0</v>
      </c>
      <c r="CO51">
        <v>0</v>
      </c>
      <c r="CP51">
        <v>6.5621072732696497</v>
      </c>
      <c r="CQ51">
        <v>14.1235633111162</v>
      </c>
      <c r="CR51">
        <v>6.7277852501877398</v>
      </c>
      <c r="CS51">
        <v>18.356176528266001</v>
      </c>
      <c r="CT51">
        <v>6.9558014191728503</v>
      </c>
      <c r="CU51">
        <v>48.251497493589298</v>
      </c>
      <c r="CV51">
        <v>29.576683443395801</v>
      </c>
      <c r="CW51">
        <v>6.7805835359837303</v>
      </c>
      <c r="CX51">
        <v>21.699706283055701</v>
      </c>
      <c r="CY51">
        <v>0</v>
      </c>
      <c r="CZ51">
        <v>0</v>
      </c>
      <c r="DA51">
        <v>0</v>
      </c>
    </row>
    <row r="52" spans="1:105" x14ac:dyDescent="0.2">
      <c r="A52">
        <v>1201</v>
      </c>
      <c r="B52">
        <v>25</v>
      </c>
      <c r="C52">
        <v>0.343029637760703</v>
      </c>
      <c r="D52">
        <v>2</v>
      </c>
      <c r="E52">
        <v>5</v>
      </c>
      <c r="F52">
        <v>11</v>
      </c>
      <c r="G52">
        <v>7</v>
      </c>
      <c r="H52">
        <v>0</v>
      </c>
      <c r="I52">
        <v>0</v>
      </c>
      <c r="J52">
        <v>0</v>
      </c>
      <c r="K52">
        <v>2</v>
      </c>
      <c r="L52">
        <v>2</v>
      </c>
      <c r="M52">
        <v>3</v>
      </c>
      <c r="N52">
        <v>2</v>
      </c>
      <c r="O52">
        <v>3</v>
      </c>
      <c r="P52">
        <v>2</v>
      </c>
      <c r="Q52">
        <v>4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1</v>
      </c>
      <c r="AB52">
        <v>6</v>
      </c>
      <c r="AC52">
        <v>23</v>
      </c>
      <c r="AD52">
        <v>25</v>
      </c>
      <c r="AE52">
        <v>28</v>
      </c>
      <c r="AF52">
        <v>34</v>
      </c>
      <c r="AG52">
        <v>30</v>
      </c>
      <c r="AH52">
        <v>5</v>
      </c>
      <c r="AI52">
        <v>1</v>
      </c>
      <c r="AJ52">
        <v>4</v>
      </c>
      <c r="AK52">
        <v>12</v>
      </c>
      <c r="AL52">
        <v>14</v>
      </c>
      <c r="AM52">
        <v>17</v>
      </c>
      <c r="AN52">
        <v>23</v>
      </c>
      <c r="AO52">
        <v>19</v>
      </c>
      <c r="AP52">
        <v>2</v>
      </c>
      <c r="AQ52">
        <v>0</v>
      </c>
      <c r="AR52">
        <v>1</v>
      </c>
      <c r="AS52">
        <v>1</v>
      </c>
      <c r="AT52">
        <v>0</v>
      </c>
      <c r="AU52">
        <v>5</v>
      </c>
      <c r="AV52">
        <v>2</v>
      </c>
      <c r="AW52">
        <v>2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3</v>
      </c>
      <c r="BL52">
        <v>1</v>
      </c>
      <c r="BM52">
        <v>0</v>
      </c>
      <c r="BN52">
        <v>2</v>
      </c>
      <c r="BO52">
        <v>1</v>
      </c>
      <c r="BP52">
        <v>23891.194962656002</v>
      </c>
      <c r="BQ52">
        <v>16233.472239573</v>
      </c>
      <c r="BR52">
        <v>1498.87154825316</v>
      </c>
      <c r="BS52">
        <v>1061.1372826029699</v>
      </c>
      <c r="BT52">
        <v>2150.9925514434799</v>
      </c>
      <c r="BU52">
        <v>1509.6475306867101</v>
      </c>
      <c r="BV52">
        <v>1084.30127748889</v>
      </c>
      <c r="BW52">
        <v>2196.0060670938701</v>
      </c>
      <c r="BX52">
        <v>1736.3798370985201</v>
      </c>
      <c r="BY52">
        <v>1514.8077007295501</v>
      </c>
      <c r="BZ52">
        <v>1248.12195746169</v>
      </c>
      <c r="CA52">
        <v>1821.91831972672</v>
      </c>
      <c r="CB52">
        <v>1678.48293711769</v>
      </c>
      <c r="CC52">
        <v>1783.67971925592</v>
      </c>
      <c r="CD52">
        <v>1660.1268929134601</v>
      </c>
      <c r="CE52">
        <v>1108.8697214505901</v>
      </c>
      <c r="CF52">
        <v>491.957684378392</v>
      </c>
      <c r="CG52">
        <v>520.60099879892698</v>
      </c>
      <c r="CH52">
        <v>336.44592571415097</v>
      </c>
      <c r="CI52">
        <v>488.847010441257</v>
      </c>
      <c r="CJ52">
        <v>67.947510641252407</v>
      </c>
      <c r="CK52">
        <v>38.5006972492559</v>
      </c>
      <c r="CL52">
        <v>0</v>
      </c>
      <c r="CM52">
        <v>0</v>
      </c>
      <c r="CN52">
        <v>0</v>
      </c>
      <c r="CO52">
        <v>13.2481255349071</v>
      </c>
      <c r="CP52">
        <v>18.445058043570299</v>
      </c>
      <c r="CQ52">
        <v>13.6611644428201</v>
      </c>
      <c r="CR52">
        <v>11.5182171392982</v>
      </c>
      <c r="CS52">
        <v>19.804493986630501</v>
      </c>
      <c r="CT52">
        <v>16.024075115763601</v>
      </c>
      <c r="CU52">
        <v>21.954881054162598</v>
      </c>
      <c r="CV52">
        <v>17.873282674839899</v>
      </c>
      <c r="CW52">
        <v>5.6063876782607602</v>
      </c>
      <c r="CX52">
        <v>0</v>
      </c>
      <c r="CY52">
        <v>0</v>
      </c>
      <c r="CZ52">
        <v>0</v>
      </c>
      <c r="DA52">
        <v>0</v>
      </c>
    </row>
    <row r="53" spans="1:105" x14ac:dyDescent="0.2">
      <c r="A53">
        <v>1202</v>
      </c>
      <c r="B53">
        <v>3</v>
      </c>
      <c r="C53">
        <v>4.1163556531284298E-2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2</v>
      </c>
      <c r="AD53">
        <v>3</v>
      </c>
      <c r="AE53">
        <v>3</v>
      </c>
      <c r="AF53">
        <v>2</v>
      </c>
      <c r="AG53">
        <v>3</v>
      </c>
      <c r="AH53">
        <v>3</v>
      </c>
      <c r="AI53">
        <v>0</v>
      </c>
      <c r="AJ53">
        <v>0</v>
      </c>
      <c r="AK53">
        <v>3</v>
      </c>
      <c r="AL53">
        <v>4</v>
      </c>
      <c r="AM53">
        <v>4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3889.3226942554902</v>
      </c>
      <c r="BQ53">
        <v>2453.5817460416702</v>
      </c>
      <c r="BR53">
        <v>109.104275827827</v>
      </c>
      <c r="BS53">
        <v>178.054281807168</v>
      </c>
      <c r="BT53">
        <v>365.25489855109902</v>
      </c>
      <c r="BU53">
        <v>253.06141369714399</v>
      </c>
      <c r="BV53">
        <v>178.303202188066</v>
      </c>
      <c r="BW53">
        <v>41.771087332615302</v>
      </c>
      <c r="BX53">
        <v>89.613380578855796</v>
      </c>
      <c r="BY53">
        <v>208.37515027170301</v>
      </c>
      <c r="BZ53">
        <v>265.17422624706899</v>
      </c>
      <c r="CA53">
        <v>332.67518968094902</v>
      </c>
      <c r="CB53">
        <v>445.36542419426502</v>
      </c>
      <c r="CC53">
        <v>407.68934781705798</v>
      </c>
      <c r="CD53">
        <v>231.55332403394399</v>
      </c>
      <c r="CE53">
        <v>203.066172882524</v>
      </c>
      <c r="CF53">
        <v>247.46022267196801</v>
      </c>
      <c r="CG53">
        <v>108.86877864260499</v>
      </c>
      <c r="CH53">
        <v>101.69699134619501</v>
      </c>
      <c r="CI53">
        <v>122.235326484439</v>
      </c>
      <c r="CJ53">
        <v>63.085064905146403</v>
      </c>
      <c r="CK53">
        <v>30.567557050420898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111.590478290242</v>
      </c>
      <c r="CS53">
        <v>0</v>
      </c>
      <c r="CT53">
        <v>0</v>
      </c>
      <c r="CU53">
        <v>0</v>
      </c>
      <c r="CV53">
        <v>22.453471816074501</v>
      </c>
      <c r="CW53">
        <v>24.528479965307501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1203</v>
      </c>
      <c r="B54">
        <v>11</v>
      </c>
      <c r="C54">
        <v>0.150933040614709</v>
      </c>
      <c r="D54">
        <v>1</v>
      </c>
      <c r="E54">
        <v>6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5</v>
      </c>
      <c r="AA54">
        <v>1</v>
      </c>
      <c r="AB54">
        <v>1</v>
      </c>
      <c r="AC54">
        <v>7</v>
      </c>
      <c r="AD54">
        <v>8</v>
      </c>
      <c r="AE54">
        <v>13</v>
      </c>
      <c r="AF54">
        <v>9</v>
      </c>
      <c r="AG54">
        <v>9</v>
      </c>
      <c r="AH54">
        <v>8</v>
      </c>
      <c r="AI54">
        <v>0</v>
      </c>
      <c r="AJ54">
        <v>0</v>
      </c>
      <c r="AK54">
        <v>8</v>
      </c>
      <c r="AL54">
        <v>9</v>
      </c>
      <c r="AM54">
        <v>14</v>
      </c>
      <c r="AN54">
        <v>10</v>
      </c>
      <c r="AO54">
        <v>10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5</v>
      </c>
      <c r="AV54">
        <v>1</v>
      </c>
      <c r="AW54">
        <v>3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7321.7431011704803</v>
      </c>
      <c r="BQ54">
        <v>4978.26183743417</v>
      </c>
      <c r="BR54">
        <v>636.71422011101095</v>
      </c>
      <c r="BS54">
        <v>434.31780886518499</v>
      </c>
      <c r="BT54">
        <v>502.31725630942498</v>
      </c>
      <c r="BU54">
        <v>410.61134662187402</v>
      </c>
      <c r="BV54">
        <v>426.97490835425998</v>
      </c>
      <c r="BW54">
        <v>401.702023129883</v>
      </c>
      <c r="BX54">
        <v>436.33710854929598</v>
      </c>
      <c r="BY54">
        <v>756.681260723847</v>
      </c>
      <c r="BZ54">
        <v>397.48525240418297</v>
      </c>
      <c r="CA54">
        <v>486.48048148083598</v>
      </c>
      <c r="CB54">
        <v>448.50471606208203</v>
      </c>
      <c r="CC54">
        <v>648.05757016985001</v>
      </c>
      <c r="CD54">
        <v>565.427169938058</v>
      </c>
      <c r="CE54">
        <v>268.31998004844701</v>
      </c>
      <c r="CF54">
        <v>109.297623810068</v>
      </c>
      <c r="CG54">
        <v>140.892833949454</v>
      </c>
      <c r="CH54">
        <v>121.29942860491499</v>
      </c>
      <c r="CI54">
        <v>130.322112037804</v>
      </c>
      <c r="CJ54">
        <v>67.992850454399701</v>
      </c>
      <c r="CK54">
        <v>55.240163932746597</v>
      </c>
      <c r="CL54">
        <v>0</v>
      </c>
      <c r="CM54">
        <v>0</v>
      </c>
      <c r="CN54">
        <v>0</v>
      </c>
      <c r="CO54">
        <v>0</v>
      </c>
      <c r="CP54">
        <v>23.420580002099399</v>
      </c>
      <c r="CQ54">
        <v>24.894074274469599</v>
      </c>
      <c r="CR54">
        <v>0</v>
      </c>
      <c r="CS54">
        <v>13.2156041375122</v>
      </c>
      <c r="CT54">
        <v>0</v>
      </c>
      <c r="CU54">
        <v>0</v>
      </c>
      <c r="CV54">
        <v>22.296309585774299</v>
      </c>
      <c r="CW54">
        <v>0</v>
      </c>
      <c r="CX54">
        <v>0</v>
      </c>
      <c r="CY54">
        <v>37.2689353889876</v>
      </c>
      <c r="CZ54">
        <v>0</v>
      </c>
      <c r="DA54">
        <v>0</v>
      </c>
    </row>
    <row r="55" spans="1:105" x14ac:dyDescent="0.2">
      <c r="A55">
        <v>1204</v>
      </c>
      <c r="B55">
        <v>14</v>
      </c>
      <c r="C55">
        <v>0.192096597145993</v>
      </c>
      <c r="D55">
        <v>5</v>
      </c>
      <c r="E55">
        <v>2</v>
      </c>
      <c r="F55">
        <v>6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6</v>
      </c>
      <c r="AA55">
        <v>1</v>
      </c>
      <c r="AB55">
        <v>0</v>
      </c>
      <c r="AC55">
        <v>9</v>
      </c>
      <c r="AD55">
        <v>14</v>
      </c>
      <c r="AE55">
        <v>11</v>
      </c>
      <c r="AF55">
        <v>15</v>
      </c>
      <c r="AG55">
        <v>10</v>
      </c>
      <c r="AH55">
        <v>3</v>
      </c>
      <c r="AI55">
        <v>0</v>
      </c>
      <c r="AJ55">
        <v>0</v>
      </c>
      <c r="AK55">
        <v>5</v>
      </c>
      <c r="AL55">
        <v>10</v>
      </c>
      <c r="AM55">
        <v>7</v>
      </c>
      <c r="AN55">
        <v>11</v>
      </c>
      <c r="AO55">
        <v>6</v>
      </c>
      <c r="AP55">
        <v>3</v>
      </c>
      <c r="AQ55">
        <v>2</v>
      </c>
      <c r="AR55">
        <v>0</v>
      </c>
      <c r="AS55">
        <v>1</v>
      </c>
      <c r="AT55">
        <v>0</v>
      </c>
      <c r="AU55">
        <v>6</v>
      </c>
      <c r="AV55">
        <v>3</v>
      </c>
      <c r="AW55">
        <v>1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48246.032255460901</v>
      </c>
      <c r="BQ55">
        <v>32088.470257703601</v>
      </c>
      <c r="BR55">
        <v>2126.0143698249399</v>
      </c>
      <c r="BS55">
        <v>2849.63230477567</v>
      </c>
      <c r="BT55">
        <v>3084.63421007739</v>
      </c>
      <c r="BU55">
        <v>3005.0273083224101</v>
      </c>
      <c r="BV55">
        <v>2265.3658260021998</v>
      </c>
      <c r="BW55">
        <v>2363.5816517650401</v>
      </c>
      <c r="BX55">
        <v>2101.5673496474601</v>
      </c>
      <c r="BY55">
        <v>2939.65375804412</v>
      </c>
      <c r="BZ55">
        <v>3253.3643334277699</v>
      </c>
      <c r="CA55">
        <v>3820.3073819485999</v>
      </c>
      <c r="CB55">
        <v>4154.0669082177701</v>
      </c>
      <c r="CC55">
        <v>4367.7937679787801</v>
      </c>
      <c r="CD55">
        <v>3817.7419723494399</v>
      </c>
      <c r="CE55">
        <v>2658.7239294600299</v>
      </c>
      <c r="CF55">
        <v>2017.6219298599599</v>
      </c>
      <c r="CG55">
        <v>1101.0713133049901</v>
      </c>
      <c r="CH55">
        <v>1047.9297937845399</v>
      </c>
      <c r="CI55">
        <v>1271.9341466697799</v>
      </c>
      <c r="CJ55">
        <v>66.510070896185596</v>
      </c>
      <c r="CK55">
        <v>10.907344513126899</v>
      </c>
      <c r="CL55">
        <v>0</v>
      </c>
      <c r="CM55">
        <v>0</v>
      </c>
      <c r="CN55">
        <v>0</v>
      </c>
      <c r="CO55">
        <v>3.32775678021462</v>
      </c>
      <c r="CP55">
        <v>0</v>
      </c>
      <c r="CQ55">
        <v>8.46173432809681</v>
      </c>
      <c r="CR55">
        <v>4.7583533317062203</v>
      </c>
      <c r="CS55">
        <v>3.4017611674966202</v>
      </c>
      <c r="CT55">
        <v>3.0737412029915299</v>
      </c>
      <c r="CU55">
        <v>2.6175904188367598</v>
      </c>
      <c r="CV55">
        <v>2.4072794735726402</v>
      </c>
      <c r="CW55">
        <v>0</v>
      </c>
      <c r="CX55">
        <v>2.61934936211679</v>
      </c>
      <c r="CY55">
        <v>3.7612028421585499</v>
      </c>
      <c r="CZ55">
        <v>0</v>
      </c>
      <c r="DA55">
        <v>0</v>
      </c>
    </row>
    <row r="56" spans="1:105" x14ac:dyDescent="0.2">
      <c r="A56">
        <v>1205</v>
      </c>
      <c r="B56">
        <v>52</v>
      </c>
      <c r="C56">
        <v>0.713501646542261</v>
      </c>
      <c r="D56">
        <v>7</v>
      </c>
      <c r="E56">
        <v>14</v>
      </c>
      <c r="F56">
        <v>17</v>
      </c>
      <c r="G56">
        <v>14</v>
      </c>
      <c r="H56">
        <v>0</v>
      </c>
      <c r="I56">
        <v>0</v>
      </c>
      <c r="J56">
        <v>0</v>
      </c>
      <c r="K56">
        <v>2</v>
      </c>
      <c r="L56">
        <v>4</v>
      </c>
      <c r="M56">
        <v>6</v>
      </c>
      <c r="N56">
        <v>5</v>
      </c>
      <c r="O56">
        <v>4</v>
      </c>
      <c r="P56">
        <v>7</v>
      </c>
      <c r="Q56">
        <v>4</v>
      </c>
      <c r="R56">
        <v>4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28</v>
      </c>
      <c r="AA56">
        <v>2</v>
      </c>
      <c r="AB56">
        <v>1</v>
      </c>
      <c r="AC56">
        <v>35</v>
      </c>
      <c r="AD56">
        <v>42</v>
      </c>
      <c r="AE56">
        <v>49</v>
      </c>
      <c r="AF56">
        <v>52</v>
      </c>
      <c r="AG56">
        <v>49</v>
      </c>
      <c r="AH56">
        <v>21</v>
      </c>
      <c r="AI56">
        <v>3</v>
      </c>
      <c r="AJ56">
        <v>1</v>
      </c>
      <c r="AK56">
        <v>30</v>
      </c>
      <c r="AL56">
        <v>37</v>
      </c>
      <c r="AM56">
        <v>44</v>
      </c>
      <c r="AN56">
        <v>47</v>
      </c>
      <c r="AO56">
        <v>44</v>
      </c>
      <c r="AP56">
        <v>12</v>
      </c>
      <c r="AQ56">
        <v>3</v>
      </c>
      <c r="AR56">
        <v>3</v>
      </c>
      <c r="AS56">
        <v>3</v>
      </c>
      <c r="AT56">
        <v>3</v>
      </c>
      <c r="AU56">
        <v>15</v>
      </c>
      <c r="AV56">
        <v>4</v>
      </c>
      <c r="AW56">
        <v>6</v>
      </c>
      <c r="AX56">
        <v>2</v>
      </c>
      <c r="AY56">
        <v>3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10</v>
      </c>
      <c r="BL56">
        <v>0</v>
      </c>
      <c r="BM56">
        <v>0</v>
      </c>
      <c r="BN56">
        <v>6</v>
      </c>
      <c r="BO56">
        <v>0</v>
      </c>
      <c r="BP56">
        <v>100955.332706605</v>
      </c>
      <c r="BQ56">
        <v>67236.067104605507</v>
      </c>
      <c r="BR56">
        <v>6173.5300455926799</v>
      </c>
      <c r="BS56">
        <v>7208.2628400246504</v>
      </c>
      <c r="BT56">
        <v>5950.4097839852102</v>
      </c>
      <c r="BU56">
        <v>4967.6854566440397</v>
      </c>
      <c r="BV56">
        <v>3939.0893231447899</v>
      </c>
      <c r="BW56">
        <v>7238.3495805922303</v>
      </c>
      <c r="BX56">
        <v>7952.1808936419802</v>
      </c>
      <c r="BY56">
        <v>8224.9163542466704</v>
      </c>
      <c r="BZ56">
        <v>7153.1048499979097</v>
      </c>
      <c r="CA56">
        <v>7087.4511027302697</v>
      </c>
      <c r="CB56">
        <v>7097.9693496238597</v>
      </c>
      <c r="CC56">
        <v>6823.6839653727902</v>
      </c>
      <c r="CD56">
        <v>6751.6362286109697</v>
      </c>
      <c r="CE56">
        <v>5103.86928298374</v>
      </c>
      <c r="CF56">
        <v>2916.20132640565</v>
      </c>
      <c r="CG56">
        <v>2519.08519223762</v>
      </c>
      <c r="CH56">
        <v>1664.71897095752</v>
      </c>
      <c r="CI56">
        <v>2183.18815981231</v>
      </c>
      <c r="CJ56">
        <v>66.599817267708005</v>
      </c>
      <c r="CK56">
        <v>19.3348608266671</v>
      </c>
      <c r="CL56">
        <v>0</v>
      </c>
      <c r="CM56">
        <v>0</v>
      </c>
      <c r="CN56">
        <v>0</v>
      </c>
      <c r="CO56">
        <v>4.0260197982645902</v>
      </c>
      <c r="CP56">
        <v>10.154631367451699</v>
      </c>
      <c r="CQ56">
        <v>8.2891824071159199</v>
      </c>
      <c r="CR56">
        <v>6.2875833269809798</v>
      </c>
      <c r="CS56">
        <v>4.8632713424918004</v>
      </c>
      <c r="CT56">
        <v>9.7859602882824301</v>
      </c>
      <c r="CU56">
        <v>5.6437779139796804</v>
      </c>
      <c r="CV56">
        <v>5.6354145854574202</v>
      </c>
      <c r="CW56">
        <v>4.3964521440671698</v>
      </c>
      <c r="CX56">
        <v>1.4811224511213501</v>
      </c>
      <c r="CY56">
        <v>0</v>
      </c>
      <c r="CZ56">
        <v>0</v>
      </c>
      <c r="DA56">
        <v>0</v>
      </c>
    </row>
    <row r="57" spans="1:105" x14ac:dyDescent="0.2">
      <c r="A57">
        <v>1206</v>
      </c>
      <c r="B57">
        <v>4</v>
      </c>
      <c r="C57">
        <v>5.4884742041712398E-2</v>
      </c>
      <c r="D57">
        <v>0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4</v>
      </c>
      <c r="AD57">
        <v>4</v>
      </c>
      <c r="AE57">
        <v>5</v>
      </c>
      <c r="AF57">
        <v>5</v>
      </c>
      <c r="AG57">
        <v>6</v>
      </c>
      <c r="AH57">
        <v>1</v>
      </c>
      <c r="AI57">
        <v>1</v>
      </c>
      <c r="AJ57">
        <v>0</v>
      </c>
      <c r="AK57">
        <v>2</v>
      </c>
      <c r="AL57">
        <v>2</v>
      </c>
      <c r="AM57">
        <v>3</v>
      </c>
      <c r="AN57">
        <v>3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2186.4588439239201</v>
      </c>
      <c r="BQ57">
        <v>1559.5199279905601</v>
      </c>
      <c r="BR57">
        <v>74.824753804115005</v>
      </c>
      <c r="BS57">
        <v>173.28789228892001</v>
      </c>
      <c r="BT57">
        <v>104.547359726015</v>
      </c>
      <c r="BU57">
        <v>97.340820433470796</v>
      </c>
      <c r="BV57">
        <v>96.630024531476906</v>
      </c>
      <c r="BW57">
        <v>124.923109344076</v>
      </c>
      <c r="BX57">
        <v>214.97476806666799</v>
      </c>
      <c r="BY57">
        <v>151.823098277832</v>
      </c>
      <c r="BZ57">
        <v>129.35554808794899</v>
      </c>
      <c r="CA57">
        <v>182.08624196836999</v>
      </c>
      <c r="CB57">
        <v>188.845827658519</v>
      </c>
      <c r="CC57">
        <v>224.60854946875099</v>
      </c>
      <c r="CD57">
        <v>148.93194015344801</v>
      </c>
      <c r="CE57">
        <v>104.55723655745</v>
      </c>
      <c r="CF57">
        <v>46.2408646875055</v>
      </c>
      <c r="CG57">
        <v>46.842355420795599</v>
      </c>
      <c r="CH57">
        <v>32.656764264978499</v>
      </c>
      <c r="CI57">
        <v>43.981689183584002</v>
      </c>
      <c r="CJ57">
        <v>71.326287815771096</v>
      </c>
      <c r="CK57">
        <v>64.122296999981202</v>
      </c>
      <c r="CL57">
        <v>0</v>
      </c>
      <c r="CM57">
        <v>0</v>
      </c>
      <c r="CN57">
        <v>0</v>
      </c>
      <c r="CO57">
        <v>0</v>
      </c>
      <c r="CP57">
        <v>103.487503480272</v>
      </c>
      <c r="CQ57">
        <v>0</v>
      </c>
      <c r="CR57">
        <v>46.517087051345499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">
      <c r="A58">
        <v>1207</v>
      </c>
      <c r="B58">
        <v>10</v>
      </c>
      <c r="C58">
        <v>0.13721185510428099</v>
      </c>
      <c r="D58">
        <v>1</v>
      </c>
      <c r="E58">
        <v>1</v>
      </c>
      <c r="F58">
        <v>6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1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2</v>
      </c>
      <c r="AB58">
        <v>0</v>
      </c>
      <c r="AC58">
        <v>6</v>
      </c>
      <c r="AD58">
        <v>7</v>
      </c>
      <c r="AE58">
        <v>7</v>
      </c>
      <c r="AF58">
        <v>12</v>
      </c>
      <c r="AG58">
        <v>8</v>
      </c>
      <c r="AH58">
        <v>3</v>
      </c>
      <c r="AI58">
        <v>2</v>
      </c>
      <c r="AJ58">
        <v>0</v>
      </c>
      <c r="AK58">
        <v>6</v>
      </c>
      <c r="AL58">
        <v>7</v>
      </c>
      <c r="AM58">
        <v>7</v>
      </c>
      <c r="AN58">
        <v>12</v>
      </c>
      <c r="AO58">
        <v>8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2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1</v>
      </c>
      <c r="BO58">
        <v>0</v>
      </c>
      <c r="BP58">
        <v>14017.3318670481</v>
      </c>
      <c r="BQ58">
        <v>9921.1035435673093</v>
      </c>
      <c r="BR58">
        <v>678.67809688741499</v>
      </c>
      <c r="BS58">
        <v>898.08949183379605</v>
      </c>
      <c r="BT58">
        <v>862.93877902356405</v>
      </c>
      <c r="BU58">
        <v>852.353344133684</v>
      </c>
      <c r="BV58">
        <v>1051.69739732669</v>
      </c>
      <c r="BW58">
        <v>1649.02778707469</v>
      </c>
      <c r="BX58">
        <v>995.23168534343995</v>
      </c>
      <c r="BY58">
        <v>1087.6806558549699</v>
      </c>
      <c r="BZ58">
        <v>906.795482859907</v>
      </c>
      <c r="CA58">
        <v>1020.66980577256</v>
      </c>
      <c r="CB58">
        <v>924.50578170215294</v>
      </c>
      <c r="CC58">
        <v>792.03055309430499</v>
      </c>
      <c r="CD58">
        <v>641.11105040490997</v>
      </c>
      <c r="CE58">
        <v>564.69880268237296</v>
      </c>
      <c r="CF58">
        <v>362.86244837190799</v>
      </c>
      <c r="CG58">
        <v>203.68414129134399</v>
      </c>
      <c r="CH58">
        <v>221.193251831711</v>
      </c>
      <c r="CI58">
        <v>304.08331155866102</v>
      </c>
      <c r="CJ58">
        <v>70.777403557732796</v>
      </c>
      <c r="CK58">
        <v>25.198809678999499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20.095823208340001</v>
      </c>
      <c r="CS58">
        <v>9.1938750093330608</v>
      </c>
      <c r="CT58">
        <v>22.055689930129301</v>
      </c>
      <c r="CU58">
        <v>9.7974878295051102</v>
      </c>
      <c r="CV58">
        <v>0</v>
      </c>
      <c r="CW58">
        <v>0</v>
      </c>
      <c r="CX58">
        <v>31.1958435084975</v>
      </c>
      <c r="CY58">
        <v>0</v>
      </c>
      <c r="CZ58">
        <v>0</v>
      </c>
      <c r="DA58">
        <v>0</v>
      </c>
    </row>
    <row r="59" spans="1:105" x14ac:dyDescent="0.2">
      <c r="A59">
        <v>1208</v>
      </c>
      <c r="B59">
        <v>8</v>
      </c>
      <c r="C59">
        <v>0.109769484083425</v>
      </c>
      <c r="D59">
        <v>1</v>
      </c>
      <c r="E59">
        <v>3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5</v>
      </c>
      <c r="AD59">
        <v>6</v>
      </c>
      <c r="AE59">
        <v>8</v>
      </c>
      <c r="AF59">
        <v>7</v>
      </c>
      <c r="AG59">
        <v>7</v>
      </c>
      <c r="AH59">
        <v>3</v>
      </c>
      <c r="AI59">
        <v>0</v>
      </c>
      <c r="AJ59">
        <v>0</v>
      </c>
      <c r="AK59">
        <v>3</v>
      </c>
      <c r="AL59">
        <v>4</v>
      </c>
      <c r="AM59">
        <v>6</v>
      </c>
      <c r="AN59">
        <v>5</v>
      </c>
      <c r="AO59">
        <v>5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2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2</v>
      </c>
      <c r="BO59">
        <v>0</v>
      </c>
      <c r="BP59">
        <v>5804.1963248253296</v>
      </c>
      <c r="BQ59">
        <v>3788.66842736527</v>
      </c>
      <c r="BR59">
        <v>566.85334843547002</v>
      </c>
      <c r="BS59">
        <v>444.97286077792398</v>
      </c>
      <c r="BT59">
        <v>323.14284007606398</v>
      </c>
      <c r="BU59">
        <v>303.54862465187301</v>
      </c>
      <c r="BV59">
        <v>241.39715920869401</v>
      </c>
      <c r="BW59">
        <v>356.044795845978</v>
      </c>
      <c r="BX59">
        <v>375.16677019494699</v>
      </c>
      <c r="BY59">
        <v>488.17325521550799</v>
      </c>
      <c r="BZ59">
        <v>467.94317854874703</v>
      </c>
      <c r="CA59">
        <v>511.42869345652201</v>
      </c>
      <c r="CB59">
        <v>332.715915585061</v>
      </c>
      <c r="CC59">
        <v>269.74140994957003</v>
      </c>
      <c r="CD59">
        <v>442.50862470836802</v>
      </c>
      <c r="CE59">
        <v>278.19844416378402</v>
      </c>
      <c r="CF59">
        <v>186.62660206543401</v>
      </c>
      <c r="CG59">
        <v>176.19538577429299</v>
      </c>
      <c r="CH59">
        <v>3.4312481503727899</v>
      </c>
      <c r="CI59">
        <v>36.1071680167151</v>
      </c>
      <c r="CJ59">
        <v>65.274642953764797</v>
      </c>
      <c r="CK59">
        <v>52.788995351352199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26.654812724495098</v>
      </c>
      <c r="CS59">
        <v>40.969061263241102</v>
      </c>
      <c r="CT59">
        <v>42.740231970101298</v>
      </c>
      <c r="CU59">
        <v>0</v>
      </c>
      <c r="CV59">
        <v>30.0556707136044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">
      <c r="A60">
        <v>1209</v>
      </c>
      <c r="B60">
        <v>62</v>
      </c>
      <c r="C60">
        <v>0.85071350164654203</v>
      </c>
      <c r="D60">
        <v>13</v>
      </c>
      <c r="E60">
        <v>20</v>
      </c>
      <c r="F60">
        <v>15</v>
      </c>
      <c r="G60">
        <v>14</v>
      </c>
      <c r="H60">
        <v>0</v>
      </c>
      <c r="I60">
        <v>0</v>
      </c>
      <c r="J60">
        <v>0</v>
      </c>
      <c r="K60">
        <v>2</v>
      </c>
      <c r="L60">
        <v>6</v>
      </c>
      <c r="M60">
        <v>7</v>
      </c>
      <c r="N60">
        <v>8</v>
      </c>
      <c r="O60">
        <v>11</v>
      </c>
      <c r="P60">
        <v>3</v>
      </c>
      <c r="Q60">
        <v>5</v>
      </c>
      <c r="R60">
        <v>5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39</v>
      </c>
      <c r="AA60">
        <v>0</v>
      </c>
      <c r="AB60">
        <v>0</v>
      </c>
      <c r="AC60">
        <v>40</v>
      </c>
      <c r="AD60">
        <v>53</v>
      </c>
      <c r="AE60">
        <v>60</v>
      </c>
      <c r="AF60">
        <v>55</v>
      </c>
      <c r="AG60">
        <v>54</v>
      </c>
      <c r="AH60">
        <v>35</v>
      </c>
      <c r="AI60">
        <v>0</v>
      </c>
      <c r="AJ60">
        <v>1</v>
      </c>
      <c r="AK60">
        <v>37</v>
      </c>
      <c r="AL60">
        <v>50</v>
      </c>
      <c r="AM60">
        <v>57</v>
      </c>
      <c r="AN60">
        <v>52</v>
      </c>
      <c r="AO60">
        <v>51</v>
      </c>
      <c r="AP60">
        <v>11</v>
      </c>
      <c r="AQ60">
        <v>2</v>
      </c>
      <c r="AR60">
        <v>4</v>
      </c>
      <c r="AS60">
        <v>4</v>
      </c>
      <c r="AT60">
        <v>1</v>
      </c>
      <c r="AU60">
        <v>19</v>
      </c>
      <c r="AV60">
        <v>9</v>
      </c>
      <c r="AW60">
        <v>7</v>
      </c>
      <c r="AX60">
        <v>2</v>
      </c>
      <c r="AY60">
        <v>1</v>
      </c>
      <c r="AZ60">
        <v>5</v>
      </c>
      <c r="BA60">
        <v>2</v>
      </c>
      <c r="BB60">
        <v>2</v>
      </c>
      <c r="BC60">
        <v>2</v>
      </c>
      <c r="BD60">
        <v>2</v>
      </c>
      <c r="BE60">
        <v>4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11</v>
      </c>
      <c r="BL60">
        <v>0</v>
      </c>
      <c r="BM60">
        <v>0</v>
      </c>
      <c r="BN60">
        <v>7</v>
      </c>
      <c r="BO60">
        <v>0</v>
      </c>
      <c r="BP60">
        <v>66266.138874886499</v>
      </c>
      <c r="BQ60">
        <v>45993.569377680396</v>
      </c>
      <c r="BR60">
        <v>3537.0221854750698</v>
      </c>
      <c r="BS60">
        <v>3575.3887009036198</v>
      </c>
      <c r="BT60">
        <v>3738.5847811149401</v>
      </c>
      <c r="BU60">
        <v>3776.7488748451601</v>
      </c>
      <c r="BV60">
        <v>2918.6763170681802</v>
      </c>
      <c r="BW60">
        <v>4802.6603224074397</v>
      </c>
      <c r="BX60">
        <v>4299.6274442645799</v>
      </c>
      <c r="BY60">
        <v>3910.9604122180099</v>
      </c>
      <c r="BZ60">
        <v>5175.2350936354496</v>
      </c>
      <c r="CA60">
        <v>5578.05052011517</v>
      </c>
      <c r="CB60">
        <v>5145.6372839494898</v>
      </c>
      <c r="CC60">
        <v>5670.5975750543703</v>
      </c>
      <c r="CD60">
        <v>4715.3755341225897</v>
      </c>
      <c r="CE60">
        <v>3369.8573099157202</v>
      </c>
      <c r="CF60">
        <v>2543.5546619148099</v>
      </c>
      <c r="CG60">
        <v>1457.3979764614401</v>
      </c>
      <c r="CH60">
        <v>907.860066739991</v>
      </c>
      <c r="CI60">
        <v>1142.9038146804601</v>
      </c>
      <c r="CJ60">
        <v>69.407347641784895</v>
      </c>
      <c r="CK60">
        <v>33.700363354538403</v>
      </c>
      <c r="CL60">
        <v>0</v>
      </c>
      <c r="CM60">
        <v>0</v>
      </c>
      <c r="CN60">
        <v>0</v>
      </c>
      <c r="CO60">
        <v>5.2955599280664298</v>
      </c>
      <c r="CP60">
        <v>20.557264143723302</v>
      </c>
      <c r="CQ60">
        <v>14.575255233730701</v>
      </c>
      <c r="CR60">
        <v>18.6062632255999</v>
      </c>
      <c r="CS60">
        <v>28.1260837252035</v>
      </c>
      <c r="CT60">
        <v>5.7968381063295604</v>
      </c>
      <c r="CU60">
        <v>8.9637051187854198</v>
      </c>
      <c r="CV60">
        <v>9.7169693938518193</v>
      </c>
      <c r="CW60">
        <v>3.5269651452577699</v>
      </c>
      <c r="CX60">
        <v>2.12072186565746</v>
      </c>
      <c r="CY60">
        <v>0</v>
      </c>
      <c r="CZ60">
        <v>0</v>
      </c>
      <c r="DA60">
        <v>0</v>
      </c>
    </row>
    <row r="61" spans="1:105" x14ac:dyDescent="0.2">
      <c r="A61">
        <v>121</v>
      </c>
      <c r="B61">
        <v>15</v>
      </c>
      <c r="C61">
        <v>0.205817782656422</v>
      </c>
      <c r="D61">
        <v>3</v>
      </c>
      <c r="E61">
        <v>3</v>
      </c>
      <c r="F61">
        <v>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4</v>
      </c>
      <c r="O61">
        <v>1</v>
      </c>
      <c r="P61">
        <v>1</v>
      </c>
      <c r="Q61">
        <v>1</v>
      </c>
      <c r="R61">
        <v>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</v>
      </c>
      <c r="AA61">
        <v>0</v>
      </c>
      <c r="AB61">
        <v>0</v>
      </c>
      <c r="AC61">
        <v>7</v>
      </c>
      <c r="AD61">
        <v>10</v>
      </c>
      <c r="AE61">
        <v>10</v>
      </c>
      <c r="AF61">
        <v>12</v>
      </c>
      <c r="AG61">
        <v>11</v>
      </c>
      <c r="AH61">
        <v>5</v>
      </c>
      <c r="AI61">
        <v>0</v>
      </c>
      <c r="AJ61">
        <v>0</v>
      </c>
      <c r="AK61">
        <v>5</v>
      </c>
      <c r="AL61">
        <v>8</v>
      </c>
      <c r="AM61">
        <v>8</v>
      </c>
      <c r="AN61">
        <v>10</v>
      </c>
      <c r="AO61">
        <v>9</v>
      </c>
      <c r="AP61">
        <v>2</v>
      </c>
      <c r="AQ61">
        <v>0</v>
      </c>
      <c r="AR61">
        <v>1</v>
      </c>
      <c r="AS61">
        <v>1</v>
      </c>
      <c r="AT61">
        <v>0</v>
      </c>
      <c r="AU61">
        <v>3</v>
      </c>
      <c r="AV61">
        <v>0</v>
      </c>
      <c r="AW61">
        <v>1</v>
      </c>
      <c r="AX61">
        <v>0</v>
      </c>
      <c r="AY61">
        <v>2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2</v>
      </c>
      <c r="BO61">
        <v>0</v>
      </c>
      <c r="BP61">
        <v>10173.826348847901</v>
      </c>
      <c r="BQ61">
        <v>6650.7152061270399</v>
      </c>
      <c r="BR61">
        <v>568.32092002988998</v>
      </c>
      <c r="BS61">
        <v>483.956730636153</v>
      </c>
      <c r="BT61">
        <v>642.05719582359097</v>
      </c>
      <c r="BU61">
        <v>580.46561816347401</v>
      </c>
      <c r="BV61">
        <v>868.06334024066905</v>
      </c>
      <c r="BW61">
        <v>622.40661823451399</v>
      </c>
      <c r="BX61">
        <v>499.15701835787303</v>
      </c>
      <c r="BY61">
        <v>464.50626770636501</v>
      </c>
      <c r="BZ61">
        <v>543.80527404212</v>
      </c>
      <c r="CA61">
        <v>805.77977539939695</v>
      </c>
      <c r="CB61">
        <v>519.96727494675599</v>
      </c>
      <c r="CC61">
        <v>992.10947401670398</v>
      </c>
      <c r="CD61">
        <v>754.45454501916697</v>
      </c>
      <c r="CE61">
        <v>685.89275156028702</v>
      </c>
      <c r="CF61">
        <v>451.75015013133299</v>
      </c>
      <c r="CG61">
        <v>302.389563452647</v>
      </c>
      <c r="CH61">
        <v>178.06660076755901</v>
      </c>
      <c r="CI61">
        <v>210.677230319361</v>
      </c>
      <c r="CJ61">
        <v>65.370834709403098</v>
      </c>
      <c r="CK61">
        <v>56.384913257829403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32.133334405618903</v>
      </c>
      <c r="CR61">
        <v>80.135104844547698</v>
      </c>
      <c r="CS61">
        <v>21.528234805911001</v>
      </c>
      <c r="CT61">
        <v>18.388935299707001</v>
      </c>
      <c r="CU61">
        <v>12.4103387864797</v>
      </c>
      <c r="CV61">
        <v>38.463959105980202</v>
      </c>
      <c r="CW61">
        <v>10.0795328155808</v>
      </c>
      <c r="CX61">
        <v>0</v>
      </c>
      <c r="CY61">
        <v>0</v>
      </c>
      <c r="CZ61">
        <v>0</v>
      </c>
      <c r="DA61">
        <v>0</v>
      </c>
    </row>
    <row r="62" spans="1:105" x14ac:dyDescent="0.2">
      <c r="A62">
        <v>1210</v>
      </c>
      <c r="B62">
        <v>6</v>
      </c>
      <c r="C62">
        <v>8.2327113062568597E-2</v>
      </c>
      <c r="D62">
        <v>1</v>
      </c>
      <c r="E62">
        <v>0</v>
      </c>
      <c r="F62">
        <v>3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5</v>
      </c>
      <c r="AD62">
        <v>6</v>
      </c>
      <c r="AE62">
        <v>5</v>
      </c>
      <c r="AF62">
        <v>8</v>
      </c>
      <c r="AG62">
        <v>7</v>
      </c>
      <c r="AH62">
        <v>3</v>
      </c>
      <c r="AI62">
        <v>0</v>
      </c>
      <c r="AJ62">
        <v>0</v>
      </c>
      <c r="AK62">
        <v>3</v>
      </c>
      <c r="AL62">
        <v>4</v>
      </c>
      <c r="AM62">
        <v>3</v>
      </c>
      <c r="AN62">
        <v>6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2</v>
      </c>
      <c r="BO62">
        <v>0</v>
      </c>
      <c r="BP62">
        <v>14050.456009252501</v>
      </c>
      <c r="BQ62">
        <v>8852.2746581783194</v>
      </c>
      <c r="BR62">
        <v>956.674291039271</v>
      </c>
      <c r="BS62">
        <v>1025.54237470723</v>
      </c>
      <c r="BT62">
        <v>970.21584566720196</v>
      </c>
      <c r="BU62">
        <v>570.08452907558603</v>
      </c>
      <c r="BV62">
        <v>498.42995207302198</v>
      </c>
      <c r="BW62">
        <v>737.10049564526696</v>
      </c>
      <c r="BX62">
        <v>766.33622129268804</v>
      </c>
      <c r="BY62">
        <v>1075.47608739781</v>
      </c>
      <c r="BZ62">
        <v>1087.6321832778599</v>
      </c>
      <c r="CA62">
        <v>1110.48550185811</v>
      </c>
      <c r="CB62">
        <v>1098.69033365785</v>
      </c>
      <c r="CC62">
        <v>1120.83016254064</v>
      </c>
      <c r="CD62">
        <v>787.20919135949498</v>
      </c>
      <c r="CE62">
        <v>636.47008054368496</v>
      </c>
      <c r="CF62">
        <v>602.75216984122903</v>
      </c>
      <c r="CG62">
        <v>421.69589108317803</v>
      </c>
      <c r="CH62">
        <v>243.77995032570701</v>
      </c>
      <c r="CI62">
        <v>341.05074786669098</v>
      </c>
      <c r="CJ62">
        <v>63.0034687297617</v>
      </c>
      <c r="CK62">
        <v>16.944797330866798</v>
      </c>
      <c r="CL62">
        <v>0</v>
      </c>
      <c r="CM62">
        <v>0</v>
      </c>
      <c r="CN62">
        <v>0</v>
      </c>
      <c r="CO62">
        <v>0</v>
      </c>
      <c r="CP62">
        <v>20.062999742308701</v>
      </c>
      <c r="CQ62">
        <v>0</v>
      </c>
      <c r="CR62">
        <v>26.098205258082601</v>
      </c>
      <c r="CS62">
        <v>0</v>
      </c>
      <c r="CT62">
        <v>0</v>
      </c>
      <c r="CU62">
        <v>9.0050702897674793</v>
      </c>
      <c r="CV62">
        <v>0</v>
      </c>
      <c r="CW62">
        <v>17.843916650730598</v>
      </c>
      <c r="CX62">
        <v>0</v>
      </c>
      <c r="CY62">
        <v>0</v>
      </c>
      <c r="CZ62">
        <v>0</v>
      </c>
      <c r="DA62">
        <v>0</v>
      </c>
    </row>
    <row r="63" spans="1:105" x14ac:dyDescent="0.2">
      <c r="A63">
        <v>1211</v>
      </c>
      <c r="B63">
        <v>10</v>
      </c>
      <c r="C63">
        <v>0.13721185510428099</v>
      </c>
      <c r="D63">
        <v>1</v>
      </c>
      <c r="E63">
        <v>4</v>
      </c>
      <c r="F63">
        <v>3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3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1</v>
      </c>
      <c r="AB63">
        <v>0</v>
      </c>
      <c r="AC63">
        <v>8</v>
      </c>
      <c r="AD63">
        <v>9</v>
      </c>
      <c r="AE63">
        <v>12</v>
      </c>
      <c r="AF63">
        <v>11</v>
      </c>
      <c r="AG63">
        <v>10</v>
      </c>
      <c r="AH63">
        <v>2</v>
      </c>
      <c r="AI63">
        <v>0</v>
      </c>
      <c r="AJ63">
        <v>0</v>
      </c>
      <c r="AK63">
        <v>4</v>
      </c>
      <c r="AL63">
        <v>5</v>
      </c>
      <c r="AM63">
        <v>8</v>
      </c>
      <c r="AN63">
        <v>7</v>
      </c>
      <c r="AO63">
        <v>6</v>
      </c>
      <c r="AP63">
        <v>2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13526.8384769474</v>
      </c>
      <c r="BQ63">
        <v>8873.8322690872192</v>
      </c>
      <c r="BR63">
        <v>761.485715202704</v>
      </c>
      <c r="BS63">
        <v>613.75905370896305</v>
      </c>
      <c r="BT63">
        <v>1155.60542078206</v>
      </c>
      <c r="BU63">
        <v>846.70461576253899</v>
      </c>
      <c r="BV63">
        <v>602.27862036740999</v>
      </c>
      <c r="BW63">
        <v>861.03168895982697</v>
      </c>
      <c r="BX63">
        <v>1149.5462063385801</v>
      </c>
      <c r="BY63">
        <v>760.67327803705803</v>
      </c>
      <c r="BZ63">
        <v>682.99872533658902</v>
      </c>
      <c r="CA63">
        <v>867.53399667976896</v>
      </c>
      <c r="CB63">
        <v>1163.6000474561899</v>
      </c>
      <c r="CC63">
        <v>1306.2846387924301</v>
      </c>
      <c r="CD63">
        <v>633.180451356822</v>
      </c>
      <c r="CE63">
        <v>735.20668341382896</v>
      </c>
      <c r="CF63">
        <v>423.800421420904</v>
      </c>
      <c r="CG63">
        <v>483.91258247487502</v>
      </c>
      <c r="CH63">
        <v>104.421278112026</v>
      </c>
      <c r="CI63">
        <v>374.81505274479798</v>
      </c>
      <c r="CJ63">
        <v>65.601672439647501</v>
      </c>
      <c r="CK63">
        <v>28.172720919111502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11.6139744079344</v>
      </c>
      <c r="CR63">
        <v>26.097254581486599</v>
      </c>
      <c r="CS63">
        <v>0</v>
      </c>
      <c r="CT63">
        <v>14.641315758052</v>
      </c>
      <c r="CU63">
        <v>11.526925789965601</v>
      </c>
      <c r="CV63">
        <v>8.5940182125821902</v>
      </c>
      <c r="CW63">
        <v>7.6552993911375298</v>
      </c>
      <c r="CX63">
        <v>0</v>
      </c>
      <c r="CY63">
        <v>0</v>
      </c>
      <c r="CZ63">
        <v>0</v>
      </c>
      <c r="DA63">
        <v>0</v>
      </c>
    </row>
    <row r="64" spans="1:105" x14ac:dyDescent="0.2">
      <c r="A64">
        <v>1212</v>
      </c>
      <c r="B64">
        <v>5</v>
      </c>
      <c r="C64">
        <v>6.8605927552140497E-2</v>
      </c>
      <c r="D64">
        <v>1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4</v>
      </c>
      <c r="AD64">
        <v>5</v>
      </c>
      <c r="AE64">
        <v>7</v>
      </c>
      <c r="AF64">
        <v>4</v>
      </c>
      <c r="AG64">
        <v>5</v>
      </c>
      <c r="AH64">
        <v>3</v>
      </c>
      <c r="AI64">
        <v>0</v>
      </c>
      <c r="AJ64">
        <v>0</v>
      </c>
      <c r="AK64">
        <v>3</v>
      </c>
      <c r="AL64">
        <v>4</v>
      </c>
      <c r="AM64">
        <v>6</v>
      </c>
      <c r="AN64">
        <v>3</v>
      </c>
      <c r="AO64">
        <v>4</v>
      </c>
      <c r="AP64">
        <v>2</v>
      </c>
      <c r="AQ64">
        <v>0</v>
      </c>
      <c r="AR64">
        <v>2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6931.5036574229798</v>
      </c>
      <c r="BQ64">
        <v>4709.7891042931997</v>
      </c>
      <c r="BR64">
        <v>432.981092139829</v>
      </c>
      <c r="BS64">
        <v>467.80944318587098</v>
      </c>
      <c r="BT64">
        <v>311.54164392900401</v>
      </c>
      <c r="BU64">
        <v>518.97470841922404</v>
      </c>
      <c r="BV64">
        <v>390.27971909690302</v>
      </c>
      <c r="BW64">
        <v>262.04303686130402</v>
      </c>
      <c r="BX64">
        <v>164.242764668457</v>
      </c>
      <c r="BY64">
        <v>699.82368094772698</v>
      </c>
      <c r="BZ64">
        <v>418.40087452133002</v>
      </c>
      <c r="CA64">
        <v>481.70758245268399</v>
      </c>
      <c r="CB64">
        <v>849.65761607127399</v>
      </c>
      <c r="CC64">
        <v>443.57095136815502</v>
      </c>
      <c r="CD64">
        <v>481.08816988614501</v>
      </c>
      <c r="CE64">
        <v>284.86114983424198</v>
      </c>
      <c r="CF64">
        <v>282.58868782721203</v>
      </c>
      <c r="CG64">
        <v>190.23889315656601</v>
      </c>
      <c r="CH64">
        <v>123.721866200447</v>
      </c>
      <c r="CI64">
        <v>127.971776856604</v>
      </c>
      <c r="CJ64">
        <v>67.947581608060901</v>
      </c>
      <c r="CK64">
        <v>26.540466511771498</v>
      </c>
      <c r="CL64">
        <v>0</v>
      </c>
      <c r="CM64">
        <v>0</v>
      </c>
      <c r="CN64">
        <v>0</v>
      </c>
      <c r="CO64">
        <v>0</v>
      </c>
      <c r="CP64">
        <v>25.622648348573499</v>
      </c>
      <c r="CQ64">
        <v>38.161670387345097</v>
      </c>
      <c r="CR64">
        <v>60.885482658466898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20.786210565864899</v>
      </c>
      <c r="CY64">
        <v>0</v>
      </c>
      <c r="CZ64">
        <v>0</v>
      </c>
      <c r="DA64">
        <v>0</v>
      </c>
    </row>
    <row r="65" spans="1:105" x14ac:dyDescent="0.2">
      <c r="A65">
        <v>1213</v>
      </c>
      <c r="B65">
        <v>20</v>
      </c>
      <c r="C65">
        <v>0.27442371020856199</v>
      </c>
      <c r="D65">
        <v>1</v>
      </c>
      <c r="E65">
        <v>8</v>
      </c>
      <c r="F65">
        <v>7</v>
      </c>
      <c r="G65">
        <v>4</v>
      </c>
      <c r="H65">
        <v>0</v>
      </c>
      <c r="I65">
        <v>0</v>
      </c>
      <c r="J65">
        <v>0</v>
      </c>
      <c r="K65">
        <v>1</v>
      </c>
      <c r="L65">
        <v>2</v>
      </c>
      <c r="M65">
        <v>3</v>
      </c>
      <c r="N65">
        <v>3</v>
      </c>
      <c r="O65">
        <v>4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1</v>
      </c>
      <c r="AC65">
        <v>12</v>
      </c>
      <c r="AD65">
        <v>13</v>
      </c>
      <c r="AE65">
        <v>20</v>
      </c>
      <c r="AF65">
        <v>19</v>
      </c>
      <c r="AG65">
        <v>16</v>
      </c>
      <c r="AH65">
        <v>12</v>
      </c>
      <c r="AI65">
        <v>0</v>
      </c>
      <c r="AJ65">
        <v>2</v>
      </c>
      <c r="AK65">
        <v>15</v>
      </c>
      <c r="AL65">
        <v>16</v>
      </c>
      <c r="AM65">
        <v>23</v>
      </c>
      <c r="AN65">
        <v>22</v>
      </c>
      <c r="AO65">
        <v>19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5</v>
      </c>
      <c r="AV65">
        <v>1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2</v>
      </c>
      <c r="BL65">
        <v>0</v>
      </c>
      <c r="BM65">
        <v>1</v>
      </c>
      <c r="BN65">
        <v>2</v>
      </c>
      <c r="BO65">
        <v>0</v>
      </c>
      <c r="BP65">
        <v>44078.9503286935</v>
      </c>
      <c r="BQ65">
        <v>21318.569565310201</v>
      </c>
      <c r="BR65">
        <v>1688.4823226635699</v>
      </c>
      <c r="BS65">
        <v>2078.2282895288399</v>
      </c>
      <c r="BT65">
        <v>2695.9444092568301</v>
      </c>
      <c r="BU65">
        <v>1860.5003288134899</v>
      </c>
      <c r="BV65">
        <v>1128.4406338603601</v>
      </c>
      <c r="BW65">
        <v>1058.4534029061399</v>
      </c>
      <c r="BX65">
        <v>1314.73392014406</v>
      </c>
      <c r="BY65">
        <v>1669.5907017714401</v>
      </c>
      <c r="BZ65">
        <v>2875.1376072632502</v>
      </c>
      <c r="CA65">
        <v>2553.7361736078901</v>
      </c>
      <c r="CB65">
        <v>2603.7847669304401</v>
      </c>
      <c r="CC65">
        <v>3045.9272928846399</v>
      </c>
      <c r="CD65">
        <v>3208.2647371284602</v>
      </c>
      <c r="CE65">
        <v>4585.1398360929497</v>
      </c>
      <c r="CF65">
        <v>3386.7383896868701</v>
      </c>
      <c r="CG65">
        <v>2794.7808685185601</v>
      </c>
      <c r="CH65">
        <v>2393.2517185909201</v>
      </c>
      <c r="CI65">
        <v>3137.81492904483</v>
      </c>
      <c r="CJ65">
        <v>48.3645127806791</v>
      </c>
      <c r="CK65">
        <v>23.453731192809698</v>
      </c>
      <c r="CL65">
        <v>0</v>
      </c>
      <c r="CM65">
        <v>0</v>
      </c>
      <c r="CN65">
        <v>0</v>
      </c>
      <c r="CO65">
        <v>5.3748982707126798</v>
      </c>
      <c r="CP65">
        <v>17.723573043963</v>
      </c>
      <c r="CQ65">
        <v>28.343241107856599</v>
      </c>
      <c r="CR65">
        <v>22.8183053166475</v>
      </c>
      <c r="CS65">
        <v>23.957967636954301</v>
      </c>
      <c r="CT65">
        <v>0</v>
      </c>
      <c r="CU65">
        <v>3.91583128411895</v>
      </c>
      <c r="CV65">
        <v>3.8405632166704899</v>
      </c>
      <c r="CW65">
        <v>0</v>
      </c>
      <c r="CX65">
        <v>3.11694975924912</v>
      </c>
      <c r="CY65">
        <v>0</v>
      </c>
      <c r="CZ65">
        <v>0</v>
      </c>
      <c r="DA65">
        <v>0</v>
      </c>
    </row>
    <row r="66" spans="1:105" x14ac:dyDescent="0.2">
      <c r="A66">
        <v>1214</v>
      </c>
      <c r="B66">
        <v>27</v>
      </c>
      <c r="C66">
        <v>0.370472008781559</v>
      </c>
      <c r="D66">
        <v>2</v>
      </c>
      <c r="E66">
        <v>9</v>
      </c>
      <c r="F66">
        <v>11</v>
      </c>
      <c r="G66">
        <v>5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4</v>
      </c>
      <c r="Q66">
        <v>3</v>
      </c>
      <c r="R66">
        <v>6</v>
      </c>
      <c r="S66">
        <v>2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9</v>
      </c>
      <c r="AA66">
        <v>9</v>
      </c>
      <c r="AB66">
        <v>1</v>
      </c>
      <c r="AC66">
        <v>19</v>
      </c>
      <c r="AD66">
        <v>21</v>
      </c>
      <c r="AE66">
        <v>28</v>
      </c>
      <c r="AF66">
        <v>30</v>
      </c>
      <c r="AG66">
        <v>24</v>
      </c>
      <c r="AH66">
        <v>7</v>
      </c>
      <c r="AI66">
        <v>6</v>
      </c>
      <c r="AJ66">
        <v>2</v>
      </c>
      <c r="AK66">
        <v>15</v>
      </c>
      <c r="AL66">
        <v>17</v>
      </c>
      <c r="AM66">
        <v>24</v>
      </c>
      <c r="AN66">
        <v>26</v>
      </c>
      <c r="AO66">
        <v>20</v>
      </c>
      <c r="AP66">
        <v>3</v>
      </c>
      <c r="AQ66">
        <v>0</v>
      </c>
      <c r="AR66">
        <v>0</v>
      </c>
      <c r="AS66">
        <v>2</v>
      </c>
      <c r="AT66">
        <v>1</v>
      </c>
      <c r="AU66">
        <v>6</v>
      </c>
      <c r="AV66">
        <v>2</v>
      </c>
      <c r="AW66">
        <v>3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2</v>
      </c>
      <c r="BL66">
        <v>2</v>
      </c>
      <c r="BM66">
        <v>0</v>
      </c>
      <c r="BN66">
        <v>1</v>
      </c>
      <c r="BO66">
        <v>1</v>
      </c>
      <c r="BP66">
        <v>55824.281337373897</v>
      </c>
      <c r="BQ66">
        <v>41379.118290844301</v>
      </c>
      <c r="BR66">
        <v>3789.564819017</v>
      </c>
      <c r="BS66">
        <v>3825.1580307460799</v>
      </c>
      <c r="BT66">
        <v>3621.70086039529</v>
      </c>
      <c r="BU66">
        <v>6984.7667678561302</v>
      </c>
      <c r="BV66">
        <v>11788.2163094509</v>
      </c>
      <c r="BW66">
        <v>4505.1930422380601</v>
      </c>
      <c r="BX66">
        <v>4148.5476038701099</v>
      </c>
      <c r="BY66">
        <v>3817.6430312284601</v>
      </c>
      <c r="BZ66">
        <v>2626.5735036477599</v>
      </c>
      <c r="CA66">
        <v>2376.9705504979202</v>
      </c>
      <c r="CB66">
        <v>2187.9453219132001</v>
      </c>
      <c r="CC66">
        <v>1607.6491839585301</v>
      </c>
      <c r="CD66">
        <v>1335.6129761831701</v>
      </c>
      <c r="CE66">
        <v>891.13113235228104</v>
      </c>
      <c r="CF66">
        <v>729.34230877620905</v>
      </c>
      <c r="CG66">
        <v>591.39550642040695</v>
      </c>
      <c r="CH66">
        <v>469.89602700795598</v>
      </c>
      <c r="CI66">
        <v>526.97436181443095</v>
      </c>
      <c r="CJ66">
        <v>74.123871010124901</v>
      </c>
      <c r="CK66">
        <v>16.312575711632601</v>
      </c>
      <c r="CL66">
        <v>2.6388254265549098</v>
      </c>
      <c r="CM66">
        <v>0</v>
      </c>
      <c r="CN66">
        <v>0</v>
      </c>
      <c r="CO66">
        <v>0</v>
      </c>
      <c r="CP66">
        <v>0</v>
      </c>
      <c r="CQ66">
        <v>2.2196607129252501</v>
      </c>
      <c r="CR66">
        <v>2.4104821626419701</v>
      </c>
      <c r="CS66">
        <v>2.6194172472909698</v>
      </c>
      <c r="CT66">
        <v>15.228966539275699</v>
      </c>
      <c r="CU66">
        <v>12.621107145696699</v>
      </c>
      <c r="CV66">
        <v>27.422988773565098</v>
      </c>
      <c r="CW66">
        <v>12.4405250844303</v>
      </c>
      <c r="CX66">
        <v>22.461596686288601</v>
      </c>
      <c r="CY66">
        <v>11.221693011222101</v>
      </c>
      <c r="CZ66">
        <v>0</v>
      </c>
      <c r="DA66">
        <v>0</v>
      </c>
    </row>
    <row r="67" spans="1:105" x14ac:dyDescent="0.2">
      <c r="A67">
        <v>1215</v>
      </c>
      <c r="B67">
        <v>24</v>
      </c>
      <c r="C67">
        <v>0.329308452250274</v>
      </c>
      <c r="D67">
        <v>1</v>
      </c>
      <c r="E67">
        <v>3</v>
      </c>
      <c r="F67">
        <v>11</v>
      </c>
      <c r="G67">
        <v>9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4</v>
      </c>
      <c r="O67">
        <v>3</v>
      </c>
      <c r="P67">
        <v>1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</v>
      </c>
      <c r="AB67">
        <v>2</v>
      </c>
      <c r="AC67">
        <v>17</v>
      </c>
      <c r="AD67">
        <v>18</v>
      </c>
      <c r="AE67">
        <v>20</v>
      </c>
      <c r="AF67">
        <v>28</v>
      </c>
      <c r="AG67">
        <v>26</v>
      </c>
      <c r="AH67">
        <v>7</v>
      </c>
      <c r="AI67">
        <v>0</v>
      </c>
      <c r="AJ67">
        <v>3</v>
      </c>
      <c r="AK67">
        <v>11</v>
      </c>
      <c r="AL67">
        <v>12</v>
      </c>
      <c r="AM67">
        <v>14</v>
      </c>
      <c r="AN67">
        <v>22</v>
      </c>
      <c r="AO67">
        <v>20</v>
      </c>
      <c r="AP67">
        <v>6</v>
      </c>
      <c r="AQ67">
        <v>1</v>
      </c>
      <c r="AR67">
        <v>1</v>
      </c>
      <c r="AS67">
        <v>2</v>
      </c>
      <c r="AT67">
        <v>2</v>
      </c>
      <c r="AU67">
        <v>2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7</v>
      </c>
      <c r="BL67">
        <v>0</v>
      </c>
      <c r="BM67">
        <v>2</v>
      </c>
      <c r="BN67">
        <v>2</v>
      </c>
      <c r="BO67">
        <v>0</v>
      </c>
      <c r="BP67">
        <v>42080.227010044502</v>
      </c>
      <c r="BQ67">
        <v>29158.428295872302</v>
      </c>
      <c r="BR67">
        <v>2927.0568427774901</v>
      </c>
      <c r="BS67">
        <v>3013.8009225896799</v>
      </c>
      <c r="BT67">
        <v>2075.3872513021101</v>
      </c>
      <c r="BU67">
        <v>3038.8642224682699</v>
      </c>
      <c r="BV67">
        <v>2855.2448851490099</v>
      </c>
      <c r="BW67">
        <v>3225.2239940633099</v>
      </c>
      <c r="BX67">
        <v>3157.2148338892598</v>
      </c>
      <c r="BY67">
        <v>3875.60545838502</v>
      </c>
      <c r="BZ67">
        <v>2995.5712645533599</v>
      </c>
      <c r="CA67">
        <v>2163.3764659511098</v>
      </c>
      <c r="CB67">
        <v>3404.54303422666</v>
      </c>
      <c r="CC67">
        <v>2567.6570983974202</v>
      </c>
      <c r="CD67">
        <v>1875.1270387888501</v>
      </c>
      <c r="CE67">
        <v>1555.75774611373</v>
      </c>
      <c r="CF67">
        <v>1220.39482038143</v>
      </c>
      <c r="CG67">
        <v>936.64142888334004</v>
      </c>
      <c r="CH67">
        <v>686.42048618190904</v>
      </c>
      <c r="CI67">
        <v>506.33921594253701</v>
      </c>
      <c r="CJ67">
        <v>69.292469094599198</v>
      </c>
      <c r="CK67">
        <v>20.577240786497999</v>
      </c>
      <c r="CL67">
        <v>0</v>
      </c>
      <c r="CM67">
        <v>0</v>
      </c>
      <c r="CN67">
        <v>0</v>
      </c>
      <c r="CO67">
        <v>3.2907031271958802</v>
      </c>
      <c r="CP67">
        <v>0</v>
      </c>
      <c r="CQ67">
        <v>9.3016795283742102</v>
      </c>
      <c r="CR67">
        <v>12.6693944202477</v>
      </c>
      <c r="CS67">
        <v>7.7407260161361</v>
      </c>
      <c r="CT67">
        <v>3.3382614255685201</v>
      </c>
      <c r="CU67">
        <v>18.489615945052101</v>
      </c>
      <c r="CV67">
        <v>2.93725175433757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">
      <c r="A68">
        <v>1216</v>
      </c>
      <c r="B68">
        <v>40</v>
      </c>
      <c r="C68">
        <v>0.54884742041712398</v>
      </c>
      <c r="D68">
        <v>8</v>
      </c>
      <c r="E68">
        <v>7</v>
      </c>
      <c r="F68">
        <v>12</v>
      </c>
      <c r="G68">
        <v>13</v>
      </c>
      <c r="H68">
        <v>0</v>
      </c>
      <c r="I68">
        <v>0</v>
      </c>
      <c r="J68">
        <v>0</v>
      </c>
      <c r="K68">
        <v>0</v>
      </c>
      <c r="L68">
        <v>1</v>
      </c>
      <c r="M68">
        <v>4</v>
      </c>
      <c r="N68">
        <v>3</v>
      </c>
      <c r="O68">
        <v>5</v>
      </c>
      <c r="P68">
        <v>4</v>
      </c>
      <c r="Q68">
        <v>5</v>
      </c>
      <c r="R68">
        <v>2</v>
      </c>
      <c r="S68">
        <v>6</v>
      </c>
      <c r="T68">
        <v>3</v>
      </c>
      <c r="U68">
        <v>1</v>
      </c>
      <c r="V68">
        <v>1</v>
      </c>
      <c r="W68">
        <v>0</v>
      </c>
      <c r="X68">
        <v>0</v>
      </c>
      <c r="Y68">
        <v>0</v>
      </c>
      <c r="Z68">
        <v>15</v>
      </c>
      <c r="AA68">
        <v>4</v>
      </c>
      <c r="AB68">
        <v>11</v>
      </c>
      <c r="AC68">
        <v>30</v>
      </c>
      <c r="AD68">
        <v>38</v>
      </c>
      <c r="AE68">
        <v>37</v>
      </c>
      <c r="AF68">
        <v>42</v>
      </c>
      <c r="AG68">
        <v>43</v>
      </c>
      <c r="AH68">
        <v>13</v>
      </c>
      <c r="AI68">
        <v>3</v>
      </c>
      <c r="AJ68">
        <v>12</v>
      </c>
      <c r="AK68">
        <v>28</v>
      </c>
      <c r="AL68">
        <v>36</v>
      </c>
      <c r="AM68">
        <v>35</v>
      </c>
      <c r="AN68">
        <v>40</v>
      </c>
      <c r="AO68">
        <v>41</v>
      </c>
      <c r="AP68">
        <v>5</v>
      </c>
      <c r="AQ68">
        <v>2</v>
      </c>
      <c r="AR68">
        <v>0</v>
      </c>
      <c r="AS68">
        <v>2</v>
      </c>
      <c r="AT68">
        <v>1</v>
      </c>
      <c r="AU68">
        <v>11</v>
      </c>
      <c r="AV68">
        <v>7</v>
      </c>
      <c r="AW68">
        <v>1</v>
      </c>
      <c r="AX68">
        <v>1</v>
      </c>
      <c r="AY68">
        <v>2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2</v>
      </c>
      <c r="BI68">
        <v>0</v>
      </c>
      <c r="BJ68">
        <v>3</v>
      </c>
      <c r="BK68">
        <v>7</v>
      </c>
      <c r="BL68">
        <v>2</v>
      </c>
      <c r="BM68">
        <v>4</v>
      </c>
      <c r="BN68">
        <v>6</v>
      </c>
      <c r="BO68">
        <v>1</v>
      </c>
      <c r="BP68">
        <v>51595.561210810898</v>
      </c>
      <c r="BQ68">
        <v>34310.7655649558</v>
      </c>
      <c r="BR68">
        <v>3880.36628514011</v>
      </c>
      <c r="BS68">
        <v>4133.6671304892698</v>
      </c>
      <c r="BT68">
        <v>3639.4746301906998</v>
      </c>
      <c r="BU68">
        <v>3815.2706278505102</v>
      </c>
      <c r="BV68">
        <v>4082.645801394</v>
      </c>
      <c r="BW68">
        <v>4216.5865921616196</v>
      </c>
      <c r="BX68">
        <v>3383.2225688261101</v>
      </c>
      <c r="BY68">
        <v>3579.8028423542401</v>
      </c>
      <c r="BZ68">
        <v>3296.88291186788</v>
      </c>
      <c r="CA68">
        <v>3639.23650454481</v>
      </c>
      <c r="CB68">
        <v>3313.6028088644298</v>
      </c>
      <c r="CC68">
        <v>2794.4593366645299</v>
      </c>
      <c r="CD68">
        <v>2189.0555704276499</v>
      </c>
      <c r="CE68">
        <v>1835.180009014</v>
      </c>
      <c r="CF68">
        <v>1409.87754893957</v>
      </c>
      <c r="CG68">
        <v>884.36622520021604</v>
      </c>
      <c r="CH68">
        <v>545.61760350224597</v>
      </c>
      <c r="CI68">
        <v>956.24621337897804</v>
      </c>
      <c r="CJ68">
        <v>66.499452200486203</v>
      </c>
      <c r="CK68">
        <v>29.145371242353601</v>
      </c>
      <c r="CL68">
        <v>0</v>
      </c>
      <c r="CM68">
        <v>0</v>
      </c>
      <c r="CN68">
        <v>0</v>
      </c>
      <c r="CO68">
        <v>0</v>
      </c>
      <c r="CP68">
        <v>2.4493920086296801</v>
      </c>
      <c r="CQ68">
        <v>9.4863461536299507</v>
      </c>
      <c r="CR68">
        <v>8.8672853735452595</v>
      </c>
      <c r="CS68">
        <v>13.9672496508544</v>
      </c>
      <c r="CT68">
        <v>12.1326723057136</v>
      </c>
      <c r="CU68">
        <v>13.739145542631899</v>
      </c>
      <c r="CV68">
        <v>6.0357264143115499</v>
      </c>
      <c r="CW68">
        <v>21.471058538148601</v>
      </c>
      <c r="CX68">
        <v>13.7045401703253</v>
      </c>
      <c r="CY68">
        <v>5.4490567415088398</v>
      </c>
      <c r="CZ68">
        <v>7.0928145550806398</v>
      </c>
      <c r="DA68">
        <v>0</v>
      </c>
    </row>
    <row r="69" spans="1:105" x14ac:dyDescent="0.2">
      <c r="A69">
        <v>1217</v>
      </c>
      <c r="B69">
        <v>24</v>
      </c>
      <c r="C69">
        <v>0.329308452250274</v>
      </c>
      <c r="D69">
        <v>1</v>
      </c>
      <c r="E69">
        <v>9</v>
      </c>
      <c r="F69">
        <v>8</v>
      </c>
      <c r="G69">
        <v>6</v>
      </c>
      <c r="H69">
        <v>0</v>
      </c>
      <c r="I69">
        <v>0</v>
      </c>
      <c r="J69">
        <v>0</v>
      </c>
      <c r="K69">
        <v>1</v>
      </c>
      <c r="L69">
        <v>4</v>
      </c>
      <c r="M69">
        <v>2</v>
      </c>
      <c r="N69">
        <v>2</v>
      </c>
      <c r="O69">
        <v>1</v>
      </c>
      <c r="P69">
        <v>0</v>
      </c>
      <c r="Q69">
        <v>2</v>
      </c>
      <c r="R69">
        <v>4</v>
      </c>
      <c r="S69">
        <v>5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13</v>
      </c>
      <c r="AA69">
        <v>3</v>
      </c>
      <c r="AB69">
        <v>1</v>
      </c>
      <c r="AC69">
        <v>19</v>
      </c>
      <c r="AD69">
        <v>20</v>
      </c>
      <c r="AE69">
        <v>28</v>
      </c>
      <c r="AF69">
        <v>27</v>
      </c>
      <c r="AG69">
        <v>25</v>
      </c>
      <c r="AH69">
        <v>8</v>
      </c>
      <c r="AI69">
        <v>1</v>
      </c>
      <c r="AJ69">
        <v>0</v>
      </c>
      <c r="AK69">
        <v>11</v>
      </c>
      <c r="AL69">
        <v>12</v>
      </c>
      <c r="AM69">
        <v>20</v>
      </c>
      <c r="AN69">
        <v>19</v>
      </c>
      <c r="AO69">
        <v>17</v>
      </c>
      <c r="AP69">
        <v>7</v>
      </c>
      <c r="AQ69">
        <v>0</v>
      </c>
      <c r="AR69">
        <v>2</v>
      </c>
      <c r="AS69">
        <v>2</v>
      </c>
      <c r="AT69">
        <v>3</v>
      </c>
      <c r="AU69">
        <v>6</v>
      </c>
      <c r="AV69">
        <v>0</v>
      </c>
      <c r="AW69">
        <v>3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</v>
      </c>
      <c r="BM69">
        <v>0</v>
      </c>
      <c r="BN69">
        <v>2</v>
      </c>
      <c r="BO69">
        <v>1</v>
      </c>
      <c r="BP69">
        <v>56879.857818487901</v>
      </c>
      <c r="BQ69">
        <v>43005.216075833501</v>
      </c>
      <c r="BR69">
        <v>2592.0517315794</v>
      </c>
      <c r="BS69">
        <v>2672.8146352857798</v>
      </c>
      <c r="BT69">
        <v>2356.3780088312601</v>
      </c>
      <c r="BU69">
        <v>6582.3504373126298</v>
      </c>
      <c r="BV69">
        <v>8757.3507973331398</v>
      </c>
      <c r="BW69">
        <v>4646.5018324753</v>
      </c>
      <c r="BX69">
        <v>3674.7592013797998</v>
      </c>
      <c r="BY69">
        <v>3604.8191466008502</v>
      </c>
      <c r="BZ69">
        <v>3184.89636082163</v>
      </c>
      <c r="CA69">
        <v>3140.2710994025701</v>
      </c>
      <c r="CB69">
        <v>3217.6615705811801</v>
      </c>
      <c r="CC69">
        <v>3118.4232408655998</v>
      </c>
      <c r="CD69">
        <v>3078.1823890608098</v>
      </c>
      <c r="CE69">
        <v>2241.7551836682001</v>
      </c>
      <c r="CF69">
        <v>1545.76489137356</v>
      </c>
      <c r="CG69">
        <v>1106.0309222380999</v>
      </c>
      <c r="CH69">
        <v>617.35990900060995</v>
      </c>
      <c r="CI69">
        <v>742.48646067746699</v>
      </c>
      <c r="CJ69">
        <v>75.607108957743094</v>
      </c>
      <c r="CK69">
        <v>13.951795962191801</v>
      </c>
      <c r="CL69">
        <v>0</v>
      </c>
      <c r="CM69">
        <v>0</v>
      </c>
      <c r="CN69">
        <v>0</v>
      </c>
      <c r="CO69">
        <v>1.51921416145122</v>
      </c>
      <c r="CP69">
        <v>4.5675913784544404</v>
      </c>
      <c r="CQ69">
        <v>4.3043133783389802</v>
      </c>
      <c r="CR69">
        <v>5.4425334842322197</v>
      </c>
      <c r="CS69">
        <v>2.7740642715542201</v>
      </c>
      <c r="CT69">
        <v>0</v>
      </c>
      <c r="CU69">
        <v>6.3688768793894797</v>
      </c>
      <c r="CV69">
        <v>12.4313881751011</v>
      </c>
      <c r="CW69">
        <v>16.033744023188198</v>
      </c>
      <c r="CX69">
        <v>3.2486703957302301</v>
      </c>
      <c r="CY69">
        <v>0</v>
      </c>
      <c r="CZ69">
        <v>0</v>
      </c>
      <c r="DA69">
        <v>0</v>
      </c>
    </row>
    <row r="70" spans="1:105" x14ac:dyDescent="0.2">
      <c r="A70">
        <v>1218</v>
      </c>
      <c r="B70">
        <v>6</v>
      </c>
      <c r="C70">
        <v>8.2327113062568597E-2</v>
      </c>
      <c r="D70">
        <v>0</v>
      </c>
      <c r="E70">
        <v>3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1</v>
      </c>
      <c r="AC70">
        <v>4</v>
      </c>
      <c r="AD70">
        <v>4</v>
      </c>
      <c r="AE70">
        <v>7</v>
      </c>
      <c r="AF70">
        <v>6</v>
      </c>
      <c r="AG70">
        <v>5</v>
      </c>
      <c r="AH70">
        <v>2</v>
      </c>
      <c r="AI70">
        <v>0</v>
      </c>
      <c r="AJ70">
        <v>1</v>
      </c>
      <c r="AK70">
        <v>4</v>
      </c>
      <c r="AL70">
        <v>4</v>
      </c>
      <c r="AM70">
        <v>7</v>
      </c>
      <c r="AN70">
        <v>6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22987.406227688301</v>
      </c>
      <c r="BQ70">
        <v>15923.1125378865</v>
      </c>
      <c r="BR70">
        <v>1384.4487314482799</v>
      </c>
      <c r="BS70">
        <v>1770.88325441594</v>
      </c>
      <c r="BT70">
        <v>1581.68951591788</v>
      </c>
      <c r="BU70">
        <v>1239.3494920120199</v>
      </c>
      <c r="BV70">
        <v>574.91624307722896</v>
      </c>
      <c r="BW70">
        <v>1838.7256137130501</v>
      </c>
      <c r="BX70">
        <v>2085.1600506463601</v>
      </c>
      <c r="BY70">
        <v>1976.75142570599</v>
      </c>
      <c r="BZ70">
        <v>2147.8745134600899</v>
      </c>
      <c r="CA70">
        <v>1539.79836195332</v>
      </c>
      <c r="CB70">
        <v>1766.73078365321</v>
      </c>
      <c r="CC70">
        <v>1544.6761210531399</v>
      </c>
      <c r="CD70">
        <v>1209.12993261213</v>
      </c>
      <c r="CE70">
        <v>944.99774152608302</v>
      </c>
      <c r="CF70">
        <v>435.117806136745</v>
      </c>
      <c r="CG70">
        <v>288.72719314223298</v>
      </c>
      <c r="CH70">
        <v>284.60749951778001</v>
      </c>
      <c r="CI70">
        <v>373.82194769684401</v>
      </c>
      <c r="CJ70">
        <v>69.268852606376896</v>
      </c>
      <c r="CK70">
        <v>9.4202687849564004</v>
      </c>
      <c r="CL70">
        <v>0</v>
      </c>
      <c r="CM70">
        <v>0</v>
      </c>
      <c r="CN70">
        <v>0</v>
      </c>
      <c r="CO70">
        <v>0</v>
      </c>
      <c r="CP70">
        <v>17.393838007559498</v>
      </c>
      <c r="CQ70">
        <v>10.8770987094767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8.2704097634872191</v>
      </c>
      <c r="CY70">
        <v>0</v>
      </c>
      <c r="CZ70">
        <v>0</v>
      </c>
      <c r="DA70">
        <v>0</v>
      </c>
    </row>
    <row r="71" spans="1:105" x14ac:dyDescent="0.2">
      <c r="A71">
        <v>1219</v>
      </c>
      <c r="B71">
        <v>58</v>
      </c>
      <c r="C71">
        <v>0.79582875960483002</v>
      </c>
      <c r="D71">
        <v>3</v>
      </c>
      <c r="E71">
        <v>15</v>
      </c>
      <c r="F71">
        <v>22</v>
      </c>
      <c r="G71">
        <v>18</v>
      </c>
      <c r="H71">
        <v>0</v>
      </c>
      <c r="I71">
        <v>0</v>
      </c>
      <c r="J71">
        <v>0</v>
      </c>
      <c r="K71">
        <v>0</v>
      </c>
      <c r="L71">
        <v>5</v>
      </c>
      <c r="M71">
        <v>8</v>
      </c>
      <c r="N71">
        <v>9</v>
      </c>
      <c r="O71">
        <v>3</v>
      </c>
      <c r="P71">
        <v>5</v>
      </c>
      <c r="Q71">
        <v>9</v>
      </c>
      <c r="R71">
        <v>5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38</v>
      </c>
      <c r="AA71">
        <v>2</v>
      </c>
      <c r="AB71">
        <v>3</v>
      </c>
      <c r="AC71">
        <v>45</v>
      </c>
      <c r="AD71">
        <v>48</v>
      </c>
      <c r="AE71">
        <v>60</v>
      </c>
      <c r="AF71">
        <v>67</v>
      </c>
      <c r="AG71">
        <v>63</v>
      </c>
      <c r="AH71">
        <v>26</v>
      </c>
      <c r="AI71">
        <v>1</v>
      </c>
      <c r="AJ71">
        <v>3</v>
      </c>
      <c r="AK71">
        <v>31</v>
      </c>
      <c r="AL71">
        <v>34</v>
      </c>
      <c r="AM71">
        <v>46</v>
      </c>
      <c r="AN71">
        <v>53</v>
      </c>
      <c r="AO71">
        <v>49</v>
      </c>
      <c r="AP71">
        <v>7</v>
      </c>
      <c r="AQ71">
        <v>1</v>
      </c>
      <c r="AR71">
        <v>2</v>
      </c>
      <c r="AS71">
        <v>3</v>
      </c>
      <c r="AT71">
        <v>1</v>
      </c>
      <c r="AU71">
        <v>9</v>
      </c>
      <c r="AV71">
        <v>2</v>
      </c>
      <c r="AW71">
        <v>5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15</v>
      </c>
      <c r="BL71">
        <v>1</v>
      </c>
      <c r="BM71">
        <v>1</v>
      </c>
      <c r="BN71">
        <v>6</v>
      </c>
      <c r="BO71">
        <v>0</v>
      </c>
      <c r="BP71">
        <v>44658.5183756689</v>
      </c>
      <c r="BQ71">
        <v>30548.999530224399</v>
      </c>
      <c r="BR71">
        <v>2466.3813271087402</v>
      </c>
      <c r="BS71">
        <v>2954.9068644222598</v>
      </c>
      <c r="BT71">
        <v>2469.2040078079999</v>
      </c>
      <c r="BU71">
        <v>2830.6660576549798</v>
      </c>
      <c r="BV71">
        <v>1942.6452390373199</v>
      </c>
      <c r="BW71">
        <v>2932.0635886100799</v>
      </c>
      <c r="BX71">
        <v>3611.54862301911</v>
      </c>
      <c r="BY71">
        <v>3322.0542546398901</v>
      </c>
      <c r="BZ71">
        <v>3441.8432947411202</v>
      </c>
      <c r="CA71">
        <v>3072.8073076455298</v>
      </c>
      <c r="CB71">
        <v>3469.46960946735</v>
      </c>
      <c r="CC71">
        <v>3002.1371827477101</v>
      </c>
      <c r="CD71">
        <v>2923.7643726613101</v>
      </c>
      <c r="CE71">
        <v>2234.1977279151201</v>
      </c>
      <c r="CF71">
        <v>1395.90581345488</v>
      </c>
      <c r="CG71">
        <v>1078.8016738173001</v>
      </c>
      <c r="CH71">
        <v>553.57611539721097</v>
      </c>
      <c r="CI71">
        <v>956.54531552093704</v>
      </c>
      <c r="CJ71">
        <v>68.405761412067605</v>
      </c>
      <c r="CK71">
        <v>47.464729526261799</v>
      </c>
      <c r="CL71">
        <v>0</v>
      </c>
      <c r="CM71">
        <v>0</v>
      </c>
      <c r="CN71">
        <v>0</v>
      </c>
      <c r="CO71">
        <v>0</v>
      </c>
      <c r="CP71">
        <v>25.738101324551401</v>
      </c>
      <c r="CQ71">
        <v>27.284537862947001</v>
      </c>
      <c r="CR71">
        <v>24.920057680066201</v>
      </c>
      <c r="CS71">
        <v>9.0305569086053303</v>
      </c>
      <c r="CT71">
        <v>14.527099498224199</v>
      </c>
      <c r="CU71">
        <v>29.289177937083402</v>
      </c>
      <c r="CV71">
        <v>14.4114246925703</v>
      </c>
      <c r="CW71">
        <v>6.6619207526336197</v>
      </c>
      <c r="CX71">
        <v>0</v>
      </c>
      <c r="CY71">
        <v>0</v>
      </c>
      <c r="CZ71">
        <v>0</v>
      </c>
      <c r="DA71">
        <v>0</v>
      </c>
    </row>
    <row r="72" spans="1:105" x14ac:dyDescent="0.2">
      <c r="A72">
        <v>122</v>
      </c>
      <c r="B72">
        <v>26</v>
      </c>
      <c r="C72">
        <v>0.356750823271131</v>
      </c>
      <c r="D72">
        <v>2</v>
      </c>
      <c r="E72">
        <v>9</v>
      </c>
      <c r="F72">
        <v>5</v>
      </c>
      <c r="G72">
        <v>10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1</v>
      </c>
      <c r="Q72">
        <v>2</v>
      </c>
      <c r="R72">
        <v>5</v>
      </c>
      <c r="S72">
        <v>2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12</v>
      </c>
      <c r="AA72">
        <v>1</v>
      </c>
      <c r="AB72">
        <v>1</v>
      </c>
      <c r="AC72">
        <v>14</v>
      </c>
      <c r="AD72">
        <v>16</v>
      </c>
      <c r="AE72">
        <v>23</v>
      </c>
      <c r="AF72">
        <v>19</v>
      </c>
      <c r="AG72">
        <v>24</v>
      </c>
      <c r="AH72">
        <v>13</v>
      </c>
      <c r="AI72">
        <v>1</v>
      </c>
      <c r="AJ72">
        <v>0</v>
      </c>
      <c r="AK72">
        <v>14</v>
      </c>
      <c r="AL72">
        <v>16</v>
      </c>
      <c r="AM72">
        <v>23</v>
      </c>
      <c r="AN72">
        <v>19</v>
      </c>
      <c r="AO72">
        <v>24</v>
      </c>
      <c r="AP72">
        <v>5</v>
      </c>
      <c r="AQ72">
        <v>1</v>
      </c>
      <c r="AR72">
        <v>2</v>
      </c>
      <c r="AS72">
        <v>2</v>
      </c>
      <c r="AT72">
        <v>0</v>
      </c>
      <c r="AU72">
        <v>5</v>
      </c>
      <c r="AV72">
        <v>0</v>
      </c>
      <c r="AW72">
        <v>1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8</v>
      </c>
      <c r="BL72">
        <v>1</v>
      </c>
      <c r="BM72">
        <v>0</v>
      </c>
      <c r="BN72">
        <v>5</v>
      </c>
      <c r="BO72">
        <v>1</v>
      </c>
      <c r="BP72">
        <v>10203.469479167899</v>
      </c>
      <c r="BQ72">
        <v>6364.4562222104396</v>
      </c>
      <c r="BR72">
        <v>604.02544108315794</v>
      </c>
      <c r="BS72">
        <v>440.689651822771</v>
      </c>
      <c r="BT72">
        <v>402.48377319750699</v>
      </c>
      <c r="BU72">
        <v>548.88025439835701</v>
      </c>
      <c r="BV72">
        <v>794.35184847349694</v>
      </c>
      <c r="BW72">
        <v>509.67016923716398</v>
      </c>
      <c r="BX72">
        <v>331.77590900342699</v>
      </c>
      <c r="BY72">
        <v>485.91789193106399</v>
      </c>
      <c r="BZ72">
        <v>480.670552788566</v>
      </c>
      <c r="CA72">
        <v>605.907890429492</v>
      </c>
      <c r="CB72">
        <v>768.57449399469999</v>
      </c>
      <c r="CC72">
        <v>1098.9097342058001</v>
      </c>
      <c r="CD72">
        <v>739.79747774837006</v>
      </c>
      <c r="CE72">
        <v>714.28163570944002</v>
      </c>
      <c r="CF72">
        <v>494.21526781491201</v>
      </c>
      <c r="CG72">
        <v>440.072779505575</v>
      </c>
      <c r="CH72">
        <v>421.970713450586</v>
      </c>
      <c r="CI72">
        <v>321.27399437347401</v>
      </c>
      <c r="CJ72">
        <v>62.375412943651902</v>
      </c>
      <c r="CK72">
        <v>102.129699271346</v>
      </c>
      <c r="CL72">
        <v>0</v>
      </c>
      <c r="CM72">
        <v>0</v>
      </c>
      <c r="CN72">
        <v>0</v>
      </c>
      <c r="CO72">
        <v>18.2189100807812</v>
      </c>
      <c r="CP72">
        <v>12.588879876363301</v>
      </c>
      <c r="CQ72">
        <v>0</v>
      </c>
      <c r="CR72">
        <v>120.56330467197</v>
      </c>
      <c r="CS72">
        <v>82.318434172155804</v>
      </c>
      <c r="CT72">
        <v>20.804270080590399</v>
      </c>
      <c r="CU72">
        <v>33.008317461954803</v>
      </c>
      <c r="CV72">
        <v>65.055502609932802</v>
      </c>
      <c r="CW72">
        <v>18.1998569832074</v>
      </c>
      <c r="CX72">
        <v>13.517212887013001</v>
      </c>
      <c r="CY72">
        <v>0</v>
      </c>
      <c r="CZ72">
        <v>20.234097672079798</v>
      </c>
      <c r="DA72">
        <v>0</v>
      </c>
    </row>
    <row r="73" spans="1:105" x14ac:dyDescent="0.2">
      <c r="A73">
        <v>1220</v>
      </c>
      <c r="B73">
        <v>24</v>
      </c>
      <c r="C73">
        <v>0.329308452250274</v>
      </c>
      <c r="D73">
        <v>1</v>
      </c>
      <c r="E73">
        <v>5</v>
      </c>
      <c r="F73">
        <v>6</v>
      </c>
      <c r="G73">
        <v>12</v>
      </c>
      <c r="H73">
        <v>0</v>
      </c>
      <c r="I73">
        <v>0</v>
      </c>
      <c r="J73">
        <v>0</v>
      </c>
      <c r="K73">
        <v>0</v>
      </c>
      <c r="L73">
        <v>4</v>
      </c>
      <c r="M73">
        <v>1</v>
      </c>
      <c r="N73">
        <v>2</v>
      </c>
      <c r="O73">
        <v>1</v>
      </c>
      <c r="P73">
        <v>1</v>
      </c>
      <c r="Q73">
        <v>2</v>
      </c>
      <c r="R73">
        <v>3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19</v>
      </c>
      <c r="AA73">
        <v>0</v>
      </c>
      <c r="AB73">
        <v>1</v>
      </c>
      <c r="AC73">
        <v>20</v>
      </c>
      <c r="AD73">
        <v>21</v>
      </c>
      <c r="AE73">
        <v>25</v>
      </c>
      <c r="AF73">
        <v>26</v>
      </c>
      <c r="AG73">
        <v>32</v>
      </c>
      <c r="AH73">
        <v>9</v>
      </c>
      <c r="AI73">
        <v>0</v>
      </c>
      <c r="AJ73">
        <v>0</v>
      </c>
      <c r="AK73">
        <v>9</v>
      </c>
      <c r="AL73">
        <v>10</v>
      </c>
      <c r="AM73">
        <v>14</v>
      </c>
      <c r="AN73">
        <v>15</v>
      </c>
      <c r="AO73">
        <v>21</v>
      </c>
      <c r="AP73">
        <v>4</v>
      </c>
      <c r="AQ73">
        <v>0</v>
      </c>
      <c r="AR73">
        <v>2</v>
      </c>
      <c r="AS73">
        <v>1</v>
      </c>
      <c r="AT73">
        <v>1</v>
      </c>
      <c r="AU73">
        <v>2</v>
      </c>
      <c r="AV73">
        <v>1</v>
      </c>
      <c r="AW73">
        <v>0</v>
      </c>
      <c r="AX73">
        <v>1</v>
      </c>
      <c r="AY73">
        <v>0</v>
      </c>
      <c r="AZ73">
        <v>4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10</v>
      </c>
      <c r="BL73">
        <v>0</v>
      </c>
      <c r="BM73">
        <v>0</v>
      </c>
      <c r="BN73">
        <v>4</v>
      </c>
      <c r="BO73">
        <v>0</v>
      </c>
      <c r="BP73">
        <v>8360.1401039777902</v>
      </c>
      <c r="BQ73">
        <v>5572.7896335554296</v>
      </c>
      <c r="BR73">
        <v>774.95446896326303</v>
      </c>
      <c r="BS73">
        <v>475.88402428081702</v>
      </c>
      <c r="BT73">
        <v>223.90354470876201</v>
      </c>
      <c r="BU73">
        <v>396.50274743622703</v>
      </c>
      <c r="BV73">
        <v>491.97546309964503</v>
      </c>
      <c r="BW73">
        <v>419.80609398849703</v>
      </c>
      <c r="BX73">
        <v>469.80167978749699</v>
      </c>
      <c r="BY73">
        <v>703.97130223689805</v>
      </c>
      <c r="BZ73">
        <v>556.52937120520596</v>
      </c>
      <c r="CA73">
        <v>600.72284418539004</v>
      </c>
      <c r="CB73">
        <v>674.28867544969705</v>
      </c>
      <c r="CC73">
        <v>693.55509781720696</v>
      </c>
      <c r="CD73">
        <v>565.63635834916397</v>
      </c>
      <c r="CE73">
        <v>578.90073668601599</v>
      </c>
      <c r="CF73">
        <v>244.92290060756901</v>
      </c>
      <c r="CG73">
        <v>195.03435003374199</v>
      </c>
      <c r="CH73">
        <v>119.397915666505</v>
      </c>
      <c r="CI73">
        <v>174.35252947569001</v>
      </c>
      <c r="CJ73">
        <v>66.659045951919794</v>
      </c>
      <c r="CK73">
        <v>107.66600561902101</v>
      </c>
      <c r="CL73">
        <v>0</v>
      </c>
      <c r="CM73">
        <v>0</v>
      </c>
      <c r="CN73">
        <v>0</v>
      </c>
      <c r="CO73">
        <v>0</v>
      </c>
      <c r="CP73">
        <v>81.304867824065397</v>
      </c>
      <c r="CQ73">
        <v>23.820521291132099</v>
      </c>
      <c r="CR73">
        <v>42.571154724364803</v>
      </c>
      <c r="CS73">
        <v>14.205124510366501</v>
      </c>
      <c r="CT73">
        <v>17.968503582019899</v>
      </c>
      <c r="CU73">
        <v>33.293223644792498</v>
      </c>
      <c r="CV73">
        <v>44.491330037527902</v>
      </c>
      <c r="CW73">
        <v>28.836930278423502</v>
      </c>
      <c r="CX73">
        <v>17.679202993926101</v>
      </c>
      <c r="CY73">
        <v>0</v>
      </c>
      <c r="CZ73">
        <v>0</v>
      </c>
      <c r="DA73">
        <v>0</v>
      </c>
    </row>
    <row r="74" spans="1:105" x14ac:dyDescent="0.2">
      <c r="A74">
        <v>1221</v>
      </c>
      <c r="B74">
        <v>24</v>
      </c>
      <c r="C74">
        <v>0.329308452250274</v>
      </c>
      <c r="D74">
        <v>4</v>
      </c>
      <c r="E74">
        <v>4</v>
      </c>
      <c r="F74">
        <v>6</v>
      </c>
      <c r="G74">
        <v>10</v>
      </c>
      <c r="H74">
        <v>1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2</v>
      </c>
      <c r="P74">
        <v>0</v>
      </c>
      <c r="Q74">
        <v>1</v>
      </c>
      <c r="R74">
        <v>5</v>
      </c>
      <c r="S74">
        <v>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3</v>
      </c>
      <c r="AB74">
        <v>0</v>
      </c>
      <c r="AC74">
        <v>14</v>
      </c>
      <c r="AD74">
        <v>18</v>
      </c>
      <c r="AE74">
        <v>18</v>
      </c>
      <c r="AF74">
        <v>20</v>
      </c>
      <c r="AG74">
        <v>24</v>
      </c>
      <c r="AH74">
        <v>10</v>
      </c>
      <c r="AI74">
        <v>2</v>
      </c>
      <c r="AJ74">
        <v>0</v>
      </c>
      <c r="AK74">
        <v>12</v>
      </c>
      <c r="AL74">
        <v>16</v>
      </c>
      <c r="AM74">
        <v>16</v>
      </c>
      <c r="AN74">
        <v>18</v>
      </c>
      <c r="AO74">
        <v>22</v>
      </c>
      <c r="AP74">
        <v>6</v>
      </c>
      <c r="AQ74">
        <v>4</v>
      </c>
      <c r="AR74">
        <v>1</v>
      </c>
      <c r="AS74">
        <v>0</v>
      </c>
      <c r="AT74">
        <v>1</v>
      </c>
      <c r="AU74">
        <v>8</v>
      </c>
      <c r="AV74">
        <v>2</v>
      </c>
      <c r="AW74">
        <v>1</v>
      </c>
      <c r="AX74">
        <v>0</v>
      </c>
      <c r="AY74">
        <v>5</v>
      </c>
      <c r="AZ74">
        <v>5</v>
      </c>
      <c r="BA74">
        <v>2</v>
      </c>
      <c r="BB74">
        <v>2</v>
      </c>
      <c r="BC74">
        <v>2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</v>
      </c>
      <c r="BL74">
        <v>3</v>
      </c>
      <c r="BM74">
        <v>0</v>
      </c>
      <c r="BN74">
        <v>4</v>
      </c>
      <c r="BO74">
        <v>2</v>
      </c>
      <c r="BP74">
        <v>45361.826113326402</v>
      </c>
      <c r="BQ74">
        <v>30848.571724794499</v>
      </c>
      <c r="BR74">
        <v>2274.71820697469</v>
      </c>
      <c r="BS74">
        <v>3095.50752927535</v>
      </c>
      <c r="BT74">
        <v>3646.31026222636</v>
      </c>
      <c r="BU74">
        <v>3414.2246812496501</v>
      </c>
      <c r="BV74">
        <v>1935.13647242294</v>
      </c>
      <c r="BW74">
        <v>1928.3304685708599</v>
      </c>
      <c r="BX74">
        <v>2842.06768895511</v>
      </c>
      <c r="BY74">
        <v>3513.5674779815899</v>
      </c>
      <c r="BZ74">
        <v>3535.5434835620699</v>
      </c>
      <c r="CA74">
        <v>3983.7568561062399</v>
      </c>
      <c r="CB74">
        <v>3735.00984363101</v>
      </c>
      <c r="CC74">
        <v>3137.7314131630101</v>
      </c>
      <c r="CD74">
        <v>2823.2033391519999</v>
      </c>
      <c r="CE74">
        <v>2017.1715177649</v>
      </c>
      <c r="CF74">
        <v>1476.19857757161</v>
      </c>
      <c r="CG74">
        <v>739.35189471075</v>
      </c>
      <c r="CH74">
        <v>543.78302260064504</v>
      </c>
      <c r="CI74">
        <v>720.21337740762999</v>
      </c>
      <c r="CJ74">
        <v>68.005577305742094</v>
      </c>
      <c r="CK74">
        <v>19.449846993005199</v>
      </c>
      <c r="CL74">
        <v>4.3961489248814303</v>
      </c>
      <c r="CM74">
        <v>0</v>
      </c>
      <c r="CN74">
        <v>0</v>
      </c>
      <c r="CO74">
        <v>0</v>
      </c>
      <c r="CP74">
        <v>5.1675941942633301</v>
      </c>
      <c r="CQ74">
        <v>10.371666229400301</v>
      </c>
      <c r="CR74">
        <v>7.0371300717869296</v>
      </c>
      <c r="CS74">
        <v>5.6922202648258899</v>
      </c>
      <c r="CT74">
        <v>0</v>
      </c>
      <c r="CU74">
        <v>2.5101933579787001</v>
      </c>
      <c r="CV74">
        <v>13.386845575590799</v>
      </c>
      <c r="CW74">
        <v>9.5610477920920296</v>
      </c>
      <c r="CX74">
        <v>3.5420757199173898</v>
      </c>
      <c r="CY74">
        <v>0</v>
      </c>
      <c r="CZ74">
        <v>0</v>
      </c>
      <c r="DA74">
        <v>0</v>
      </c>
    </row>
    <row r="75" spans="1:105" x14ac:dyDescent="0.2">
      <c r="A75">
        <v>1222</v>
      </c>
      <c r="B75">
        <v>16</v>
      </c>
      <c r="C75">
        <v>0.21953896816685001</v>
      </c>
      <c r="D75">
        <v>2</v>
      </c>
      <c r="E75">
        <v>6</v>
      </c>
      <c r="F75">
        <v>5</v>
      </c>
      <c r="G75">
        <v>3</v>
      </c>
      <c r="H75">
        <v>0</v>
      </c>
      <c r="I75">
        <v>0</v>
      </c>
      <c r="J75">
        <v>0</v>
      </c>
      <c r="K75">
        <v>2</v>
      </c>
      <c r="L75">
        <v>1</v>
      </c>
      <c r="M75">
        <v>4</v>
      </c>
      <c r="N75">
        <v>2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</v>
      </c>
      <c r="AA75">
        <v>0</v>
      </c>
      <c r="AB75">
        <v>0</v>
      </c>
      <c r="AC75">
        <v>12</v>
      </c>
      <c r="AD75">
        <v>14</v>
      </c>
      <c r="AE75">
        <v>18</v>
      </c>
      <c r="AF75">
        <v>17</v>
      </c>
      <c r="AG75">
        <v>15</v>
      </c>
      <c r="AH75">
        <v>6</v>
      </c>
      <c r="AI75">
        <v>0</v>
      </c>
      <c r="AJ75">
        <v>1</v>
      </c>
      <c r="AK75">
        <v>7</v>
      </c>
      <c r="AL75">
        <v>9</v>
      </c>
      <c r="AM75">
        <v>13</v>
      </c>
      <c r="AN75">
        <v>12</v>
      </c>
      <c r="AO75">
        <v>10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4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23952.053751445699</v>
      </c>
      <c r="BQ75">
        <v>15784.2220822868</v>
      </c>
      <c r="BR75">
        <v>1467.12891781749</v>
      </c>
      <c r="BS75">
        <v>1402.77931435911</v>
      </c>
      <c r="BT75">
        <v>1403.34686490185</v>
      </c>
      <c r="BU75">
        <v>1157.6266904736101</v>
      </c>
      <c r="BV75">
        <v>1343.2330191744099</v>
      </c>
      <c r="BW75">
        <v>1513.0122616828501</v>
      </c>
      <c r="BX75">
        <v>1620.1182984801901</v>
      </c>
      <c r="BY75">
        <v>1506.0175964216601</v>
      </c>
      <c r="BZ75">
        <v>1716.03801076745</v>
      </c>
      <c r="CA75">
        <v>1858.7046028063901</v>
      </c>
      <c r="CB75">
        <v>1756.79756541039</v>
      </c>
      <c r="CC75">
        <v>1612.4942603669599</v>
      </c>
      <c r="CD75">
        <v>1700.1797767028299</v>
      </c>
      <c r="CE75">
        <v>1466.37364315896</v>
      </c>
      <c r="CF75">
        <v>777.11197158781397</v>
      </c>
      <c r="CG75">
        <v>559.23717304868399</v>
      </c>
      <c r="CH75">
        <v>502.68671776124802</v>
      </c>
      <c r="CI75">
        <v>589.16706652378502</v>
      </c>
      <c r="CJ75">
        <v>65.8992429045215</v>
      </c>
      <c r="CK75">
        <v>25.341762040264499</v>
      </c>
      <c r="CL75">
        <v>0</v>
      </c>
      <c r="CM75">
        <v>0</v>
      </c>
      <c r="CN75">
        <v>0</v>
      </c>
      <c r="CO75">
        <v>17.276726741517699</v>
      </c>
      <c r="CP75">
        <v>7.44472467341987</v>
      </c>
      <c r="CQ75">
        <v>26.437327054778802</v>
      </c>
      <c r="CR75">
        <v>12.3447775503565</v>
      </c>
      <c r="CS75">
        <v>6.6400286582044501</v>
      </c>
      <c r="CT75">
        <v>17.482130239401499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">
      <c r="A76">
        <v>1223</v>
      </c>
      <c r="B76">
        <v>21</v>
      </c>
      <c r="C76">
        <v>0.28814489571898999</v>
      </c>
      <c r="D76">
        <v>5</v>
      </c>
      <c r="E76">
        <v>6</v>
      </c>
      <c r="F76">
        <v>6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2</v>
      </c>
      <c r="P76">
        <v>0</v>
      </c>
      <c r="Q76">
        <v>5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1</v>
      </c>
      <c r="AB76">
        <v>0</v>
      </c>
      <c r="AC76">
        <v>13</v>
      </c>
      <c r="AD76">
        <v>18</v>
      </c>
      <c r="AE76">
        <v>19</v>
      </c>
      <c r="AF76">
        <v>19</v>
      </c>
      <c r="AG76">
        <v>17</v>
      </c>
      <c r="AH76">
        <v>10</v>
      </c>
      <c r="AI76">
        <v>0</v>
      </c>
      <c r="AJ76">
        <v>2</v>
      </c>
      <c r="AK76">
        <v>12</v>
      </c>
      <c r="AL76">
        <v>17</v>
      </c>
      <c r="AM76">
        <v>18</v>
      </c>
      <c r="AN76">
        <v>18</v>
      </c>
      <c r="AO76">
        <v>16</v>
      </c>
      <c r="AP76">
        <v>4</v>
      </c>
      <c r="AQ76">
        <v>0</v>
      </c>
      <c r="AR76">
        <v>3</v>
      </c>
      <c r="AS76">
        <v>0</v>
      </c>
      <c r="AT76">
        <v>1</v>
      </c>
      <c r="AU76">
        <v>7</v>
      </c>
      <c r="AV76">
        <v>3</v>
      </c>
      <c r="AW76">
        <v>3</v>
      </c>
      <c r="AX76">
        <v>1</v>
      </c>
      <c r="AY76">
        <v>0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3</v>
      </c>
      <c r="BO76">
        <v>0</v>
      </c>
      <c r="BP76">
        <v>15926.4491830764</v>
      </c>
      <c r="BQ76">
        <v>10617.402181818399</v>
      </c>
      <c r="BR76">
        <v>1177.7653179962799</v>
      </c>
      <c r="BS76">
        <v>999.78790556409194</v>
      </c>
      <c r="BT76">
        <v>936.10573598428198</v>
      </c>
      <c r="BU76">
        <v>999.05224796433504</v>
      </c>
      <c r="BV76">
        <v>956.74853100809901</v>
      </c>
      <c r="BW76">
        <v>1132.4801976531101</v>
      </c>
      <c r="BX76">
        <v>1370.7434809891199</v>
      </c>
      <c r="BY76">
        <v>1310.37788583254</v>
      </c>
      <c r="BZ76">
        <v>869.737987346968</v>
      </c>
      <c r="CA76">
        <v>993.42844279971303</v>
      </c>
      <c r="CB76">
        <v>1167.15518789828</v>
      </c>
      <c r="CC76">
        <v>1106.14887417625</v>
      </c>
      <c r="CD76">
        <v>711.52934615001698</v>
      </c>
      <c r="CE76">
        <v>769.722545372691</v>
      </c>
      <c r="CF76">
        <v>543.38975958106801</v>
      </c>
      <c r="CG76">
        <v>238.53041733505</v>
      </c>
      <c r="CH76">
        <v>258.89003541788998</v>
      </c>
      <c r="CI76">
        <v>384.85528400657802</v>
      </c>
      <c r="CJ76">
        <v>66.6652187174315</v>
      </c>
      <c r="CK76">
        <v>49.447123788814203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26.4905294257421</v>
      </c>
      <c r="CR76">
        <v>21.885933010859301</v>
      </c>
      <c r="CS76">
        <v>15.2627728354048</v>
      </c>
      <c r="CT76">
        <v>0</v>
      </c>
      <c r="CU76">
        <v>50.330751411836303</v>
      </c>
      <c r="CV76">
        <v>0</v>
      </c>
      <c r="CW76">
        <v>0</v>
      </c>
      <c r="CX76">
        <v>28.1084682005277</v>
      </c>
      <c r="CY76">
        <v>0</v>
      </c>
      <c r="CZ76">
        <v>0</v>
      </c>
      <c r="DA76">
        <v>0</v>
      </c>
    </row>
    <row r="77" spans="1:105" x14ac:dyDescent="0.2">
      <c r="A77">
        <v>1224</v>
      </c>
      <c r="B77">
        <v>12</v>
      </c>
      <c r="C77">
        <v>0.164654226125137</v>
      </c>
      <c r="D77">
        <v>4</v>
      </c>
      <c r="E77">
        <v>0</v>
      </c>
      <c r="F77">
        <v>4</v>
      </c>
      <c r="G77">
        <v>4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1</v>
      </c>
      <c r="P77">
        <v>1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9</v>
      </c>
      <c r="AD77">
        <v>13</v>
      </c>
      <c r="AE77">
        <v>9</v>
      </c>
      <c r="AF77">
        <v>13</v>
      </c>
      <c r="AG77">
        <v>13</v>
      </c>
      <c r="AH77">
        <v>9</v>
      </c>
      <c r="AI77">
        <v>0</v>
      </c>
      <c r="AJ77">
        <v>0</v>
      </c>
      <c r="AK77">
        <v>9</v>
      </c>
      <c r="AL77">
        <v>13</v>
      </c>
      <c r="AM77">
        <v>9</v>
      </c>
      <c r="AN77">
        <v>13</v>
      </c>
      <c r="AO77">
        <v>13</v>
      </c>
      <c r="AP77">
        <v>4</v>
      </c>
      <c r="AQ77">
        <v>0</v>
      </c>
      <c r="AR77">
        <v>0</v>
      </c>
      <c r="AS77">
        <v>2</v>
      </c>
      <c r="AT77">
        <v>2</v>
      </c>
      <c r="AU77">
        <v>3</v>
      </c>
      <c r="AV77">
        <v>2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3</v>
      </c>
      <c r="BL77">
        <v>0</v>
      </c>
      <c r="BM77">
        <v>0</v>
      </c>
      <c r="BN77">
        <v>3</v>
      </c>
      <c r="BO77">
        <v>0</v>
      </c>
      <c r="BP77">
        <v>8122.0292703151999</v>
      </c>
      <c r="BQ77">
        <v>5199.1977741389101</v>
      </c>
      <c r="BR77">
        <v>378.39970270019501</v>
      </c>
      <c r="BS77">
        <v>389.93527562758601</v>
      </c>
      <c r="BT77">
        <v>564.39786901742798</v>
      </c>
      <c r="BU77">
        <v>428.50554961496999</v>
      </c>
      <c r="BV77">
        <v>345.83401507300499</v>
      </c>
      <c r="BW77">
        <v>421.60813235244001</v>
      </c>
      <c r="BX77">
        <v>389.20922996830802</v>
      </c>
      <c r="BY77">
        <v>543.36503981687895</v>
      </c>
      <c r="BZ77">
        <v>616.47209587915404</v>
      </c>
      <c r="CA77">
        <v>562.63575480712598</v>
      </c>
      <c r="CB77">
        <v>713.08468092711598</v>
      </c>
      <c r="CC77">
        <v>584.97912896054095</v>
      </c>
      <c r="CD77">
        <v>593.50414673937598</v>
      </c>
      <c r="CE77">
        <v>505.00292757039699</v>
      </c>
      <c r="CF77">
        <v>312.99225044526497</v>
      </c>
      <c r="CG77">
        <v>251.37335242100301</v>
      </c>
      <c r="CH77">
        <v>252.15931998005999</v>
      </c>
      <c r="CI77">
        <v>268.570798414347</v>
      </c>
      <c r="CJ77">
        <v>64.013531607688293</v>
      </c>
      <c r="CK77">
        <v>57.701209500476402</v>
      </c>
      <c r="CL77">
        <v>0</v>
      </c>
      <c r="CM77">
        <v>0</v>
      </c>
      <c r="CN77">
        <v>0</v>
      </c>
      <c r="CO77">
        <v>0</v>
      </c>
      <c r="CP77">
        <v>28.915605649401002</v>
      </c>
      <c r="CQ77">
        <v>0</v>
      </c>
      <c r="CR77">
        <v>51.386242822732001</v>
      </c>
      <c r="CS77">
        <v>18.403834010686701</v>
      </c>
      <c r="CT77">
        <v>16.221334374817001</v>
      </c>
      <c r="CU77">
        <v>35.546976581422697</v>
      </c>
      <c r="CV77">
        <v>14.0235799021773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">
      <c r="A78">
        <v>1225</v>
      </c>
      <c r="B78">
        <v>77</v>
      </c>
      <c r="C78">
        <v>1.0565312843029599</v>
      </c>
      <c r="D78">
        <v>8</v>
      </c>
      <c r="E78">
        <v>27</v>
      </c>
      <c r="F78">
        <v>19</v>
      </c>
      <c r="G78">
        <v>23</v>
      </c>
      <c r="H78">
        <v>0</v>
      </c>
      <c r="I78">
        <v>0</v>
      </c>
      <c r="J78">
        <v>0</v>
      </c>
      <c r="K78">
        <v>2</v>
      </c>
      <c r="L78">
        <v>11</v>
      </c>
      <c r="M78">
        <v>11</v>
      </c>
      <c r="N78">
        <v>9</v>
      </c>
      <c r="O78">
        <v>10</v>
      </c>
      <c r="P78">
        <v>3</v>
      </c>
      <c r="Q78">
        <v>6</v>
      </c>
      <c r="R78">
        <v>3</v>
      </c>
      <c r="S78">
        <v>6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32</v>
      </c>
      <c r="AA78">
        <v>3</v>
      </c>
      <c r="AB78">
        <v>10</v>
      </c>
      <c r="AC78">
        <v>46</v>
      </c>
      <c r="AD78">
        <v>54</v>
      </c>
      <c r="AE78">
        <v>73</v>
      </c>
      <c r="AF78">
        <v>65</v>
      </c>
      <c r="AG78">
        <v>69</v>
      </c>
      <c r="AH78">
        <v>38</v>
      </c>
      <c r="AI78">
        <v>1</v>
      </c>
      <c r="AJ78">
        <v>3</v>
      </c>
      <c r="AK78">
        <v>44</v>
      </c>
      <c r="AL78">
        <v>52</v>
      </c>
      <c r="AM78">
        <v>71</v>
      </c>
      <c r="AN78">
        <v>63</v>
      </c>
      <c r="AO78">
        <v>67</v>
      </c>
      <c r="AP78">
        <v>15</v>
      </c>
      <c r="AQ78">
        <v>2</v>
      </c>
      <c r="AR78">
        <v>8</v>
      </c>
      <c r="AS78">
        <v>1</v>
      </c>
      <c r="AT78">
        <v>4</v>
      </c>
      <c r="AU78">
        <v>18</v>
      </c>
      <c r="AV78">
        <v>4</v>
      </c>
      <c r="AW78">
        <v>12</v>
      </c>
      <c r="AX78">
        <v>1</v>
      </c>
      <c r="AY78">
        <v>1</v>
      </c>
      <c r="AZ78">
        <v>4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7</v>
      </c>
      <c r="BI78">
        <v>0</v>
      </c>
      <c r="BJ78">
        <v>2</v>
      </c>
      <c r="BK78">
        <v>10</v>
      </c>
      <c r="BL78">
        <v>3</v>
      </c>
      <c r="BM78">
        <v>4</v>
      </c>
      <c r="BN78">
        <v>7</v>
      </c>
      <c r="BO78">
        <v>1</v>
      </c>
      <c r="BP78">
        <v>100172.223865208</v>
      </c>
      <c r="BQ78">
        <v>68849.260961041</v>
      </c>
      <c r="BR78">
        <v>6217.56588738138</v>
      </c>
      <c r="BS78">
        <v>5336.3836518150802</v>
      </c>
      <c r="BT78">
        <v>5626.7087268431596</v>
      </c>
      <c r="BU78">
        <v>5132.3816460302896</v>
      </c>
      <c r="BV78">
        <v>4728.3156303000296</v>
      </c>
      <c r="BW78">
        <v>7186.0557327331899</v>
      </c>
      <c r="BX78">
        <v>8482.8859947077999</v>
      </c>
      <c r="BY78">
        <v>7484.4525492586399</v>
      </c>
      <c r="BZ78">
        <v>6443.3946458637402</v>
      </c>
      <c r="CA78">
        <v>7688.8353854156503</v>
      </c>
      <c r="CB78">
        <v>7437.3977567116599</v>
      </c>
      <c r="CC78">
        <v>8014.0679932351404</v>
      </c>
      <c r="CD78">
        <v>6251.4736267849103</v>
      </c>
      <c r="CE78">
        <v>4788.3813008545403</v>
      </c>
      <c r="CF78">
        <v>3130.9987187993502</v>
      </c>
      <c r="CG78">
        <v>2510.5993749424101</v>
      </c>
      <c r="CH78">
        <v>1948.3219688659501</v>
      </c>
      <c r="CI78">
        <v>1764.0032746649099</v>
      </c>
      <c r="CJ78">
        <v>68.730889965750293</v>
      </c>
      <c r="CK78">
        <v>27.959632000832599</v>
      </c>
      <c r="CL78">
        <v>0</v>
      </c>
      <c r="CM78">
        <v>0</v>
      </c>
      <c r="CN78">
        <v>0</v>
      </c>
      <c r="CO78">
        <v>3.8968263428868899</v>
      </c>
      <c r="CP78">
        <v>23.264098381059199</v>
      </c>
      <c r="CQ78">
        <v>15.3074237232727</v>
      </c>
      <c r="CR78">
        <v>10.6095967877145</v>
      </c>
      <c r="CS78">
        <v>13.361030662143101</v>
      </c>
      <c r="CT78">
        <v>4.6559308639054304</v>
      </c>
      <c r="CU78">
        <v>7.8035225092488396</v>
      </c>
      <c r="CV78">
        <v>4.0336688962113598</v>
      </c>
      <c r="CW78">
        <v>7.4868344080244098</v>
      </c>
      <c r="CX78">
        <v>3.1992456809396899</v>
      </c>
      <c r="CY78">
        <v>2.08838840762647</v>
      </c>
      <c r="CZ78">
        <v>0</v>
      </c>
      <c r="DA78">
        <v>0</v>
      </c>
    </row>
    <row r="79" spans="1:105" x14ac:dyDescent="0.2">
      <c r="A79">
        <v>123</v>
      </c>
      <c r="B79">
        <v>5</v>
      </c>
      <c r="C79">
        <v>6.8605927552140497E-2</v>
      </c>
      <c r="D79">
        <v>2</v>
      </c>
      <c r="E79">
        <v>0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3</v>
      </c>
      <c r="AD79">
        <v>5</v>
      </c>
      <c r="AE79">
        <v>3</v>
      </c>
      <c r="AF79">
        <v>4</v>
      </c>
      <c r="AG79">
        <v>5</v>
      </c>
      <c r="AH79">
        <v>2</v>
      </c>
      <c r="AI79">
        <v>0</v>
      </c>
      <c r="AJ79">
        <v>0</v>
      </c>
      <c r="AK79">
        <v>2</v>
      </c>
      <c r="AL79">
        <v>4</v>
      </c>
      <c r="AM79">
        <v>2</v>
      </c>
      <c r="AN79">
        <v>3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1</v>
      </c>
      <c r="BO79">
        <v>0</v>
      </c>
      <c r="BP79">
        <v>798.75354437439398</v>
      </c>
      <c r="BQ79">
        <v>495.16027717142799</v>
      </c>
      <c r="BR79">
        <v>38.478405981149301</v>
      </c>
      <c r="BS79">
        <v>49.8386646518871</v>
      </c>
      <c r="BT79">
        <v>27.812571699966099</v>
      </c>
      <c r="BU79">
        <v>46.148348275032099</v>
      </c>
      <c r="BV79">
        <v>52.932741789096802</v>
      </c>
      <c r="BW79">
        <v>37.265114056448098</v>
      </c>
      <c r="BX79">
        <v>29.703431979187101</v>
      </c>
      <c r="BY79">
        <v>32.653839535582001</v>
      </c>
      <c r="BZ79">
        <v>41.4233965791176</v>
      </c>
      <c r="CA79">
        <v>63.409349625878498</v>
      </c>
      <c r="CB79">
        <v>58.794699927917897</v>
      </c>
      <c r="CC79">
        <v>67.150936712655096</v>
      </c>
      <c r="CD79">
        <v>65.678418690513197</v>
      </c>
      <c r="CE79">
        <v>54.933065016698997</v>
      </c>
      <c r="CF79">
        <v>56.448301434501602</v>
      </c>
      <c r="CG79">
        <v>45.887165024922098</v>
      </c>
      <c r="CH79">
        <v>20.260635286863401</v>
      </c>
      <c r="CI79">
        <v>9.93445810697669</v>
      </c>
      <c r="CJ79">
        <v>61.991621903756503</v>
      </c>
      <c r="CK79">
        <v>252.44351326817801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673.32286767447602</v>
      </c>
      <c r="CS79">
        <v>306.24270046722302</v>
      </c>
      <c r="CT79">
        <v>0</v>
      </c>
      <c r="CU79">
        <v>0</v>
      </c>
      <c r="CV79">
        <v>0</v>
      </c>
      <c r="CW79">
        <v>148.91825028131601</v>
      </c>
      <c r="CX79">
        <v>0</v>
      </c>
      <c r="CY79">
        <v>0</v>
      </c>
      <c r="CZ79">
        <v>0</v>
      </c>
      <c r="DA79">
        <v>0</v>
      </c>
    </row>
    <row r="80" spans="1:105" x14ac:dyDescent="0.2">
      <c r="A80">
        <v>1301</v>
      </c>
      <c r="B80">
        <v>1</v>
      </c>
      <c r="C80">
        <v>1.3721185510428099E-2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259.45340590212498</v>
      </c>
      <c r="BQ80">
        <v>152.03609689671401</v>
      </c>
      <c r="BR80">
        <v>6.0949786215085098</v>
      </c>
      <c r="BS80">
        <v>10.884417471609501</v>
      </c>
      <c r="BT80">
        <v>9.5597782890423399</v>
      </c>
      <c r="BU80">
        <v>15.769670352420899</v>
      </c>
      <c r="BV80">
        <v>14.594753077261201</v>
      </c>
      <c r="BW80">
        <v>7.5281187485395096</v>
      </c>
      <c r="BX80">
        <v>7.18566934546359</v>
      </c>
      <c r="BY80">
        <v>10.114100625966101</v>
      </c>
      <c r="BZ80">
        <v>9.0550581458648107</v>
      </c>
      <c r="CA80">
        <v>19.151250848958199</v>
      </c>
      <c r="CB80">
        <v>23.9923066532216</v>
      </c>
      <c r="CC80">
        <v>18.8941274313345</v>
      </c>
      <c r="CD80">
        <v>25.751041667683602</v>
      </c>
      <c r="CE80">
        <v>26.292677090853999</v>
      </c>
      <c r="CF80">
        <v>21.753033834801801</v>
      </c>
      <c r="CG80">
        <v>12.5946957535925</v>
      </c>
      <c r="CH80">
        <v>8.2025755364526596</v>
      </c>
      <c r="CI80">
        <v>12.035152407549401</v>
      </c>
      <c r="CJ80">
        <v>58.598612867725301</v>
      </c>
      <c r="CK80">
        <v>164.43463434202599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1104.35513929491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">
      <c r="A81">
        <v>1303</v>
      </c>
      <c r="B81">
        <v>32</v>
      </c>
      <c r="C81">
        <v>0.43907793633369901</v>
      </c>
      <c r="D81">
        <v>5</v>
      </c>
      <c r="E81">
        <v>4</v>
      </c>
      <c r="F81">
        <v>9</v>
      </c>
      <c r="G81">
        <v>14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3</v>
      </c>
      <c r="P81">
        <v>2</v>
      </c>
      <c r="Q81">
        <v>5</v>
      </c>
      <c r="R81">
        <v>6</v>
      </c>
      <c r="S81">
        <v>5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14</v>
      </c>
      <c r="AA81">
        <v>11</v>
      </c>
      <c r="AB81">
        <v>1</v>
      </c>
      <c r="AC81">
        <v>26</v>
      </c>
      <c r="AD81">
        <v>31</v>
      </c>
      <c r="AE81">
        <v>30</v>
      </c>
      <c r="AF81">
        <v>35</v>
      </c>
      <c r="AG81">
        <v>40</v>
      </c>
      <c r="AH81">
        <v>15</v>
      </c>
      <c r="AI81">
        <v>10</v>
      </c>
      <c r="AJ81">
        <v>0</v>
      </c>
      <c r="AK81">
        <v>25</v>
      </c>
      <c r="AL81">
        <v>30</v>
      </c>
      <c r="AM81">
        <v>29</v>
      </c>
      <c r="AN81">
        <v>34</v>
      </c>
      <c r="AO81">
        <v>39</v>
      </c>
      <c r="AP81">
        <v>2</v>
      </c>
      <c r="AQ81">
        <v>1</v>
      </c>
      <c r="AR81">
        <v>0</v>
      </c>
      <c r="AS81">
        <v>0</v>
      </c>
      <c r="AT81">
        <v>1</v>
      </c>
      <c r="AU81">
        <v>9</v>
      </c>
      <c r="AV81">
        <v>0</v>
      </c>
      <c r="AW81">
        <v>2</v>
      </c>
      <c r="AX81">
        <v>2</v>
      </c>
      <c r="AY81">
        <v>5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0</v>
      </c>
      <c r="BH81">
        <v>4</v>
      </c>
      <c r="BI81">
        <v>0</v>
      </c>
      <c r="BJ81">
        <v>0</v>
      </c>
      <c r="BK81">
        <v>6</v>
      </c>
      <c r="BL81">
        <v>7</v>
      </c>
      <c r="BM81">
        <v>0</v>
      </c>
      <c r="BN81">
        <v>6</v>
      </c>
      <c r="BO81">
        <v>8</v>
      </c>
      <c r="BP81">
        <v>15621.4267214516</v>
      </c>
      <c r="BQ81">
        <v>10784.439684705399</v>
      </c>
      <c r="BR81">
        <v>987.10235410511496</v>
      </c>
      <c r="BS81">
        <v>1090.23275757286</v>
      </c>
      <c r="BT81">
        <v>942.21043438072695</v>
      </c>
      <c r="BU81">
        <v>668.12181134940795</v>
      </c>
      <c r="BV81">
        <v>1437.46706332198</v>
      </c>
      <c r="BW81">
        <v>1208.8074175172801</v>
      </c>
      <c r="BX81">
        <v>1354.0747828098999</v>
      </c>
      <c r="BY81">
        <v>1164.68326716365</v>
      </c>
      <c r="BZ81">
        <v>1036.64391030463</v>
      </c>
      <c r="CA81">
        <v>1073.32509202132</v>
      </c>
      <c r="CB81">
        <v>1086.4755940779601</v>
      </c>
      <c r="CC81">
        <v>800.44124482037103</v>
      </c>
      <c r="CD81">
        <v>954.399501318896</v>
      </c>
      <c r="CE81">
        <v>589.620692957757</v>
      </c>
      <c r="CF81">
        <v>507.07519062428901</v>
      </c>
      <c r="CG81">
        <v>282.91974671411202</v>
      </c>
      <c r="CH81">
        <v>159.155611639558</v>
      </c>
      <c r="CI81">
        <v>278.67024875185302</v>
      </c>
      <c r="CJ81">
        <v>69.036201859180906</v>
      </c>
      <c r="CK81">
        <v>74.180951759094896</v>
      </c>
      <c r="CL81">
        <v>0</v>
      </c>
      <c r="CM81">
        <v>0</v>
      </c>
      <c r="CN81">
        <v>0</v>
      </c>
      <c r="CO81">
        <v>0</v>
      </c>
      <c r="CP81">
        <v>13.913362267779601</v>
      </c>
      <c r="CQ81">
        <v>16.545232689816899</v>
      </c>
      <c r="CR81">
        <v>7.3851164846660504</v>
      </c>
      <c r="CS81">
        <v>25.7580759042404</v>
      </c>
      <c r="CT81">
        <v>19.293028012022699</v>
      </c>
      <c r="CU81">
        <v>46.5842086164579</v>
      </c>
      <c r="CV81">
        <v>55.224434241359198</v>
      </c>
      <c r="CW81">
        <v>62.465546751305403</v>
      </c>
      <c r="CX81">
        <v>41.911170264363598</v>
      </c>
      <c r="CY81">
        <v>0</v>
      </c>
      <c r="CZ81">
        <v>0</v>
      </c>
      <c r="DA81">
        <v>0</v>
      </c>
    </row>
    <row r="82" spans="1:105" x14ac:dyDescent="0.2">
      <c r="A82">
        <v>1304</v>
      </c>
      <c r="B82">
        <v>2</v>
      </c>
      <c r="C82">
        <v>2.7442371020856199E-2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2</v>
      </c>
      <c r="AN82">
        <v>1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4276.7123908110698</v>
      </c>
      <c r="BQ82">
        <v>2987.53183597321</v>
      </c>
      <c r="BR82">
        <v>155.96779704388001</v>
      </c>
      <c r="BS82">
        <v>186.365882352342</v>
      </c>
      <c r="BT82">
        <v>235.16439993975399</v>
      </c>
      <c r="BU82">
        <v>314.85936112682498</v>
      </c>
      <c r="BV82">
        <v>324.94852499508602</v>
      </c>
      <c r="BW82">
        <v>207.85611635798699</v>
      </c>
      <c r="BX82">
        <v>90.396170687775495</v>
      </c>
      <c r="BY82">
        <v>228.61962745565401</v>
      </c>
      <c r="BZ82">
        <v>258.05686660323198</v>
      </c>
      <c r="CA82">
        <v>355.84517712591003</v>
      </c>
      <c r="CB82">
        <v>474.80735108050499</v>
      </c>
      <c r="CC82">
        <v>315.37930143459999</v>
      </c>
      <c r="CD82">
        <v>416.76333910563199</v>
      </c>
      <c r="CE82">
        <v>303.05230734207498</v>
      </c>
      <c r="CF82">
        <v>180.96679410359701</v>
      </c>
      <c r="CG82">
        <v>112.623544036352</v>
      </c>
      <c r="CH82">
        <v>35.0485413337016</v>
      </c>
      <c r="CI82">
        <v>79.991288686160999</v>
      </c>
      <c r="CJ82">
        <v>69.855804247959398</v>
      </c>
      <c r="CK82">
        <v>16.736223325872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48.110203227203399</v>
      </c>
      <c r="CR82">
        <v>0</v>
      </c>
      <c r="CS82">
        <v>0</v>
      </c>
      <c r="CT82">
        <v>0</v>
      </c>
      <c r="CU82">
        <v>28.102109127255801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">
      <c r="A83">
        <v>1306</v>
      </c>
      <c r="B83">
        <v>10</v>
      </c>
      <c r="C83">
        <v>0.13721185510428099</v>
      </c>
      <c r="D83">
        <v>1</v>
      </c>
      <c r="E83">
        <v>3</v>
      </c>
      <c r="F83">
        <v>2</v>
      </c>
      <c r="G83">
        <v>4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</v>
      </c>
      <c r="AA83">
        <v>0</v>
      </c>
      <c r="AB83">
        <v>0</v>
      </c>
      <c r="AC83">
        <v>8</v>
      </c>
      <c r="AD83">
        <v>9</v>
      </c>
      <c r="AE83">
        <v>11</v>
      </c>
      <c r="AF83">
        <v>10</v>
      </c>
      <c r="AG83">
        <v>12</v>
      </c>
      <c r="AH83">
        <v>8</v>
      </c>
      <c r="AI83">
        <v>0</v>
      </c>
      <c r="AJ83">
        <v>0</v>
      </c>
      <c r="AK83">
        <v>8</v>
      </c>
      <c r="AL83">
        <v>9</v>
      </c>
      <c r="AM83">
        <v>11</v>
      </c>
      <c r="AN83">
        <v>10</v>
      </c>
      <c r="AO83">
        <v>12</v>
      </c>
      <c r="AP83">
        <v>2</v>
      </c>
      <c r="AQ83">
        <v>0</v>
      </c>
      <c r="AR83">
        <v>1</v>
      </c>
      <c r="AS83">
        <v>1</v>
      </c>
      <c r="AT83">
        <v>0</v>
      </c>
      <c r="AU83">
        <v>4</v>
      </c>
      <c r="AV83">
        <v>0</v>
      </c>
      <c r="AW83">
        <v>1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4</v>
      </c>
      <c r="BO83">
        <v>0</v>
      </c>
      <c r="BP83">
        <v>5336.3915523563301</v>
      </c>
      <c r="BQ83">
        <v>3798.3437995965501</v>
      </c>
      <c r="BR83">
        <v>155.943400757913</v>
      </c>
      <c r="BS83">
        <v>160.58603616102599</v>
      </c>
      <c r="BT83">
        <v>253.113108625395</v>
      </c>
      <c r="BU83">
        <v>209.11161761076701</v>
      </c>
      <c r="BV83">
        <v>319.65189009777498</v>
      </c>
      <c r="BW83">
        <v>533.45022357276798</v>
      </c>
      <c r="BX83">
        <v>457.65528773700498</v>
      </c>
      <c r="BY83">
        <v>222.57908182532699</v>
      </c>
      <c r="BZ83">
        <v>210.81511419640501</v>
      </c>
      <c r="CA83">
        <v>296.00028937049399</v>
      </c>
      <c r="CB83">
        <v>479.09538246313701</v>
      </c>
      <c r="CC83">
        <v>580.12546280152606</v>
      </c>
      <c r="CD83">
        <v>489.85944992135001</v>
      </c>
      <c r="CE83">
        <v>409.66574468799797</v>
      </c>
      <c r="CF83">
        <v>200.74762490922899</v>
      </c>
      <c r="CG83">
        <v>126.341478832175</v>
      </c>
      <c r="CH83">
        <v>69.1703448394953</v>
      </c>
      <c r="CI83">
        <v>162.48001394654699</v>
      </c>
      <c r="CJ83">
        <v>71.178131558194295</v>
      </c>
      <c r="CK83">
        <v>65.818160016624702</v>
      </c>
      <c r="CL83">
        <v>0</v>
      </c>
      <c r="CM83">
        <v>0</v>
      </c>
      <c r="CN83">
        <v>0</v>
      </c>
      <c r="CO83">
        <v>47.821350694219397</v>
      </c>
      <c r="CP83">
        <v>31.284032129267899</v>
      </c>
      <c r="CQ83">
        <v>0</v>
      </c>
      <c r="CR83">
        <v>0</v>
      </c>
      <c r="CS83">
        <v>44.927851790886997</v>
      </c>
      <c r="CT83">
        <v>0</v>
      </c>
      <c r="CU83">
        <v>0</v>
      </c>
      <c r="CV83">
        <v>62.618011147933103</v>
      </c>
      <c r="CW83">
        <v>17.237650544949801</v>
      </c>
      <c r="CX83">
        <v>0</v>
      </c>
      <c r="CY83">
        <v>0</v>
      </c>
      <c r="CZ83">
        <v>0</v>
      </c>
      <c r="DA83">
        <v>0</v>
      </c>
    </row>
    <row r="84" spans="1:105" x14ac:dyDescent="0.2">
      <c r="A84">
        <v>1307</v>
      </c>
      <c r="B84">
        <v>13</v>
      </c>
      <c r="C84">
        <v>0.178375411635565</v>
      </c>
      <c r="D84">
        <v>3</v>
      </c>
      <c r="E84">
        <v>1</v>
      </c>
      <c r="F84">
        <v>5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3</v>
      </c>
      <c r="R84">
        <v>2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4</v>
      </c>
      <c r="AD84">
        <v>7</v>
      </c>
      <c r="AE84">
        <v>5</v>
      </c>
      <c r="AF84">
        <v>9</v>
      </c>
      <c r="AG84">
        <v>8</v>
      </c>
      <c r="AH84">
        <v>8</v>
      </c>
      <c r="AI84">
        <v>1</v>
      </c>
      <c r="AJ84">
        <v>0</v>
      </c>
      <c r="AK84">
        <v>9</v>
      </c>
      <c r="AL84">
        <v>12</v>
      </c>
      <c r="AM84">
        <v>10</v>
      </c>
      <c r="AN84">
        <v>14</v>
      </c>
      <c r="AO84">
        <v>13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4</v>
      </c>
      <c r="AV84">
        <v>0</v>
      </c>
      <c r="AW84">
        <v>0</v>
      </c>
      <c r="AX84">
        <v>3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2</v>
      </c>
      <c r="BO84">
        <v>0</v>
      </c>
      <c r="BP84">
        <v>4195.3312639669502</v>
      </c>
      <c r="BQ84">
        <v>3042.7550402370998</v>
      </c>
      <c r="BR84">
        <v>139.02703831618501</v>
      </c>
      <c r="BS84">
        <v>190.47072441988001</v>
      </c>
      <c r="BT84">
        <v>130.161350825997</v>
      </c>
      <c r="BU84">
        <v>152.07692625116999</v>
      </c>
      <c r="BV84">
        <v>284.69195430139803</v>
      </c>
      <c r="BW84">
        <v>538.59897753417204</v>
      </c>
      <c r="BX84">
        <v>241.12558327965399</v>
      </c>
      <c r="BY84">
        <v>373.97166524606001</v>
      </c>
      <c r="BZ84">
        <v>352.20209747871797</v>
      </c>
      <c r="CA84">
        <v>231.61381461352099</v>
      </c>
      <c r="CB84">
        <v>171.227569488125</v>
      </c>
      <c r="CC84">
        <v>409.41400413455102</v>
      </c>
      <c r="CD84">
        <v>287.83244790972998</v>
      </c>
      <c r="CE84">
        <v>189.48061259982299</v>
      </c>
      <c r="CF84">
        <v>197.87657449682499</v>
      </c>
      <c r="CG84">
        <v>143.153541669682</v>
      </c>
      <c r="CH84">
        <v>54.762694294582701</v>
      </c>
      <c r="CI84">
        <v>107.64368710687199</v>
      </c>
      <c r="CJ84">
        <v>72.527170056173006</v>
      </c>
      <c r="CK84">
        <v>106.811095767563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26.739993773112101</v>
      </c>
      <c r="CT84">
        <v>0</v>
      </c>
      <c r="CU84">
        <v>129.52595271598599</v>
      </c>
      <c r="CV84">
        <v>116.803620233522</v>
      </c>
      <c r="CW84">
        <v>48.8503075078671</v>
      </c>
      <c r="CX84">
        <v>34.742434609513502</v>
      </c>
      <c r="CY84">
        <v>0</v>
      </c>
      <c r="CZ84">
        <v>0</v>
      </c>
      <c r="DA84">
        <v>0</v>
      </c>
    </row>
    <row r="85" spans="1:105" x14ac:dyDescent="0.2">
      <c r="A85">
        <v>1309</v>
      </c>
      <c r="B85">
        <v>3</v>
      </c>
      <c r="C85">
        <v>4.1163556531284298E-2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2</v>
      </c>
      <c r="AD85">
        <v>3</v>
      </c>
      <c r="AE85">
        <v>2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10029.304302324501</v>
      </c>
      <c r="BQ85">
        <v>6661.5448861035102</v>
      </c>
      <c r="BR85">
        <v>514.005524251358</v>
      </c>
      <c r="BS85">
        <v>480.21905366277201</v>
      </c>
      <c r="BT85">
        <v>977.98671692314599</v>
      </c>
      <c r="BU85">
        <v>1006.0223286896399</v>
      </c>
      <c r="BV85">
        <v>645.73112931053197</v>
      </c>
      <c r="BW85">
        <v>290.45689173997499</v>
      </c>
      <c r="BX85">
        <v>332.09455355975001</v>
      </c>
      <c r="BY85">
        <v>288.10266368200598</v>
      </c>
      <c r="BZ85">
        <v>404.57090302522602</v>
      </c>
      <c r="CA85">
        <v>905.51861359939903</v>
      </c>
      <c r="CB85">
        <v>1198.0400568518201</v>
      </c>
      <c r="CC85">
        <v>850.09460915628097</v>
      </c>
      <c r="CD85">
        <v>740.91313648888604</v>
      </c>
      <c r="CE85">
        <v>400.48891319630599</v>
      </c>
      <c r="CF85">
        <v>371.953059823751</v>
      </c>
      <c r="CG85">
        <v>349.99518323174902</v>
      </c>
      <c r="CH85">
        <v>132.03674078581301</v>
      </c>
      <c r="CI85">
        <v>141.07422434604601</v>
      </c>
      <c r="CJ85">
        <v>66.420807319203504</v>
      </c>
      <c r="CK85">
        <v>11.258649649941701</v>
      </c>
      <c r="CL85">
        <v>0</v>
      </c>
      <c r="CM85">
        <v>0</v>
      </c>
      <c r="CN85">
        <v>0</v>
      </c>
      <c r="CO85">
        <v>0</v>
      </c>
      <c r="CP85">
        <v>15.486321699679101</v>
      </c>
      <c r="CQ85">
        <v>34.428516879373198</v>
      </c>
      <c r="CR85">
        <v>0</v>
      </c>
      <c r="CS85">
        <v>0</v>
      </c>
      <c r="CT85">
        <v>0</v>
      </c>
      <c r="CU85">
        <v>0</v>
      </c>
      <c r="CV85">
        <v>8.3469663161995999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">
      <c r="A86">
        <v>1311</v>
      </c>
      <c r="B86">
        <v>21</v>
      </c>
      <c r="C86">
        <v>0.28814489571898999</v>
      </c>
      <c r="D86">
        <v>3</v>
      </c>
      <c r="E86">
        <v>7</v>
      </c>
      <c r="F86">
        <v>3</v>
      </c>
      <c r="G86">
        <v>8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5</v>
      </c>
      <c r="O86">
        <v>2</v>
      </c>
      <c r="P86">
        <v>2</v>
      </c>
      <c r="Q86">
        <v>3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2</v>
      </c>
      <c r="AB86">
        <v>2</v>
      </c>
      <c r="AC86">
        <v>15</v>
      </c>
      <c r="AD86">
        <v>18</v>
      </c>
      <c r="AE86">
        <v>22</v>
      </c>
      <c r="AF86">
        <v>18</v>
      </c>
      <c r="AG86">
        <v>23</v>
      </c>
      <c r="AH86">
        <v>9</v>
      </c>
      <c r="AI86">
        <v>1</v>
      </c>
      <c r="AJ86">
        <v>1</v>
      </c>
      <c r="AK86">
        <v>11</v>
      </c>
      <c r="AL86">
        <v>14</v>
      </c>
      <c r="AM86">
        <v>18</v>
      </c>
      <c r="AN86">
        <v>14</v>
      </c>
      <c r="AO86">
        <v>19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3</v>
      </c>
      <c r="AV86">
        <v>0</v>
      </c>
      <c r="AW86">
        <v>2</v>
      </c>
      <c r="AX86">
        <v>0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3</v>
      </c>
      <c r="BI86">
        <v>0</v>
      </c>
      <c r="BJ86">
        <v>1</v>
      </c>
      <c r="BK86">
        <v>5</v>
      </c>
      <c r="BL86">
        <v>1</v>
      </c>
      <c r="BM86">
        <v>1</v>
      </c>
      <c r="BN86">
        <v>3</v>
      </c>
      <c r="BO86">
        <v>1</v>
      </c>
      <c r="BP86">
        <v>11299.621369918699</v>
      </c>
      <c r="BQ86">
        <v>7652.27697760928</v>
      </c>
      <c r="BR86">
        <v>541.12090701885802</v>
      </c>
      <c r="BS86">
        <v>839.07327326255097</v>
      </c>
      <c r="BT86">
        <v>480.68005853861899</v>
      </c>
      <c r="BU86">
        <v>386.51336179203599</v>
      </c>
      <c r="BV86">
        <v>679.72421703632597</v>
      </c>
      <c r="BW86">
        <v>628.77419647109502</v>
      </c>
      <c r="BX86">
        <v>957.72002830371105</v>
      </c>
      <c r="BY86">
        <v>551.49548370859395</v>
      </c>
      <c r="BZ86">
        <v>783.469217502579</v>
      </c>
      <c r="CA86">
        <v>726.64427070081399</v>
      </c>
      <c r="CB86">
        <v>894.06174770140206</v>
      </c>
      <c r="CC86">
        <v>1049.06821342991</v>
      </c>
      <c r="CD86">
        <v>994.80624096281201</v>
      </c>
      <c r="CE86">
        <v>526.80822778126299</v>
      </c>
      <c r="CF86">
        <v>501.03859300226702</v>
      </c>
      <c r="CG86">
        <v>353.97941802750103</v>
      </c>
      <c r="CH86">
        <v>187.39502081097001</v>
      </c>
      <c r="CI86">
        <v>217.248893867399</v>
      </c>
      <c r="CJ86">
        <v>67.7215344399131</v>
      </c>
      <c r="CK86">
        <v>68.607030500354398</v>
      </c>
      <c r="CL86">
        <v>0</v>
      </c>
      <c r="CM86">
        <v>0</v>
      </c>
      <c r="CN86">
        <v>0</v>
      </c>
      <c r="CO86">
        <v>0</v>
      </c>
      <c r="CP86">
        <v>14.7118489372074</v>
      </c>
      <c r="CQ86">
        <v>31.807921050588799</v>
      </c>
      <c r="CR86">
        <v>52.207324189052102</v>
      </c>
      <c r="CS86">
        <v>36.265029525731997</v>
      </c>
      <c r="CT86">
        <v>25.527486662147201</v>
      </c>
      <c r="CU86">
        <v>41.285676099897401</v>
      </c>
      <c r="CV86">
        <v>11.1849097958945</v>
      </c>
      <c r="CW86">
        <v>9.5322686094025997</v>
      </c>
      <c r="CX86">
        <v>10.052208750039201</v>
      </c>
      <c r="CY86">
        <v>0</v>
      </c>
      <c r="CZ86">
        <v>0</v>
      </c>
      <c r="DA86">
        <v>0</v>
      </c>
    </row>
    <row r="87" spans="1:105" x14ac:dyDescent="0.2">
      <c r="A87">
        <v>1312</v>
      </c>
      <c r="B87">
        <v>2</v>
      </c>
      <c r="C87">
        <v>2.7442371020856199E-2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2074.52586958343</v>
      </c>
      <c r="BQ87">
        <v>1364.8224434348299</v>
      </c>
      <c r="BR87">
        <v>71.071073999782598</v>
      </c>
      <c r="BS87">
        <v>133.79329313206799</v>
      </c>
      <c r="BT87">
        <v>172.678689480831</v>
      </c>
      <c r="BU87">
        <v>195.45175275023701</v>
      </c>
      <c r="BV87">
        <v>71.138511883193303</v>
      </c>
      <c r="BW87">
        <v>154.46815320684499</v>
      </c>
      <c r="BX87">
        <v>82.8205292932833</v>
      </c>
      <c r="BY87">
        <v>148.757298277584</v>
      </c>
      <c r="BZ87">
        <v>159.654309838079</v>
      </c>
      <c r="CA87">
        <v>146.01234811486299</v>
      </c>
      <c r="CB87">
        <v>138.812379338319</v>
      </c>
      <c r="CC87">
        <v>147.891869590368</v>
      </c>
      <c r="CD87">
        <v>119.81529114206</v>
      </c>
      <c r="CE87">
        <v>62.066603088226501</v>
      </c>
      <c r="CF87">
        <v>67.848775015756402</v>
      </c>
      <c r="CG87">
        <v>22.0598354635517</v>
      </c>
      <c r="CH87">
        <v>11.0173296924136</v>
      </c>
      <c r="CI87">
        <v>169.16782627596899</v>
      </c>
      <c r="CJ87">
        <v>65.789608288128505</v>
      </c>
      <c r="CK87">
        <v>36.634802014367303</v>
      </c>
      <c r="CL87">
        <v>0</v>
      </c>
      <c r="CM87">
        <v>0</v>
      </c>
      <c r="CN87">
        <v>0</v>
      </c>
      <c r="CO87">
        <v>0</v>
      </c>
      <c r="CP87">
        <v>140.570834773992</v>
      </c>
      <c r="CQ87">
        <v>0</v>
      </c>
      <c r="CR87">
        <v>0</v>
      </c>
      <c r="CS87">
        <v>67.223592494532994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2">
      <c r="A88">
        <v>1313</v>
      </c>
      <c r="B88">
        <v>2</v>
      </c>
      <c r="C88">
        <v>2.7442371020856199E-2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2</v>
      </c>
      <c r="AI88">
        <v>0</v>
      </c>
      <c r="AJ88">
        <v>0</v>
      </c>
      <c r="AK88">
        <v>2</v>
      </c>
      <c r="AL88">
        <v>3</v>
      </c>
      <c r="AM88">
        <v>2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5835.2984200479996</v>
      </c>
      <c r="BQ88">
        <v>3592.2881447269201</v>
      </c>
      <c r="BR88">
        <v>365.00776719409299</v>
      </c>
      <c r="BS88">
        <v>536.70932603045196</v>
      </c>
      <c r="BT88">
        <v>669.88069991717805</v>
      </c>
      <c r="BU88">
        <v>558.11493443164295</v>
      </c>
      <c r="BV88">
        <v>126.91275099833101</v>
      </c>
      <c r="BW88">
        <v>144.742774025823</v>
      </c>
      <c r="BX88">
        <v>144.65242232614401</v>
      </c>
      <c r="BY88">
        <v>289.86119960205201</v>
      </c>
      <c r="BZ88">
        <v>545.48537774201498</v>
      </c>
      <c r="CA88">
        <v>622.05480265487995</v>
      </c>
      <c r="CB88">
        <v>478.52994547000799</v>
      </c>
      <c r="CC88">
        <v>356.67171945751898</v>
      </c>
      <c r="CD88">
        <v>325.26221801850397</v>
      </c>
      <c r="CE88">
        <v>242.85672078357501</v>
      </c>
      <c r="CF88">
        <v>204.13526574270199</v>
      </c>
      <c r="CG88">
        <v>131.58056281248901</v>
      </c>
      <c r="CH88">
        <v>51.330133300358099</v>
      </c>
      <c r="CI88">
        <v>41.509799540229501</v>
      </c>
      <c r="CJ88">
        <v>61.561344187387299</v>
      </c>
      <c r="CK88">
        <v>13.9187052891051</v>
      </c>
      <c r="CL88">
        <v>0</v>
      </c>
      <c r="CM88">
        <v>0</v>
      </c>
      <c r="CN88">
        <v>0</v>
      </c>
      <c r="CO88">
        <v>17.917456393069799</v>
      </c>
      <c r="CP88">
        <v>0</v>
      </c>
      <c r="CQ88">
        <v>0</v>
      </c>
      <c r="CR88">
        <v>69.131230844190497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2">
      <c r="A89">
        <v>1314</v>
      </c>
      <c r="B89">
        <v>1</v>
      </c>
      <c r="C89">
        <v>1.3721185510428099E-2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1374.05289720011</v>
      </c>
      <c r="BQ89">
        <v>948.05877760186002</v>
      </c>
      <c r="BR89">
        <v>63.942241190082797</v>
      </c>
      <c r="BS89">
        <v>84.540724788359498</v>
      </c>
      <c r="BT89">
        <v>120.945249739979</v>
      </c>
      <c r="BU89">
        <v>97.246970228840098</v>
      </c>
      <c r="BV89">
        <v>67.816252074157603</v>
      </c>
      <c r="BW89">
        <v>75.633780941981996</v>
      </c>
      <c r="BX89">
        <v>138.25537523631399</v>
      </c>
      <c r="BY89">
        <v>59.069900334183998</v>
      </c>
      <c r="BZ89">
        <v>72.730134844033103</v>
      </c>
      <c r="CA89">
        <v>79.616195907566606</v>
      </c>
      <c r="CB89">
        <v>127.62430229341901</v>
      </c>
      <c r="CC89">
        <v>105.35172719969999</v>
      </c>
      <c r="CD89">
        <v>124.714138541663</v>
      </c>
      <c r="CE89">
        <v>77.711423591644703</v>
      </c>
      <c r="CF89">
        <v>23.745865862235899</v>
      </c>
      <c r="CG89">
        <v>17.736023703477301</v>
      </c>
      <c r="CH89">
        <v>15.7092134214627</v>
      </c>
      <c r="CI89">
        <v>21.663377301012801</v>
      </c>
      <c r="CJ89">
        <v>68.997254729690795</v>
      </c>
      <c r="CK89">
        <v>26.369673052590901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72.329918333427699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2">
      <c r="A90">
        <v>1315</v>
      </c>
      <c r="B90">
        <v>10</v>
      </c>
      <c r="C90">
        <v>0.13721185510428099</v>
      </c>
      <c r="D90">
        <v>2</v>
      </c>
      <c r="E90">
        <v>2</v>
      </c>
      <c r="F90">
        <v>1</v>
      </c>
      <c r="G90">
        <v>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1</v>
      </c>
      <c r="AB90">
        <v>2</v>
      </c>
      <c r="AC90">
        <v>8</v>
      </c>
      <c r="AD90">
        <v>10</v>
      </c>
      <c r="AE90">
        <v>10</v>
      </c>
      <c r="AF90">
        <v>9</v>
      </c>
      <c r="AG90">
        <v>13</v>
      </c>
      <c r="AH90">
        <v>4</v>
      </c>
      <c r="AI90">
        <v>0</v>
      </c>
      <c r="AJ90">
        <v>1</v>
      </c>
      <c r="AK90">
        <v>5</v>
      </c>
      <c r="AL90">
        <v>7</v>
      </c>
      <c r="AM90">
        <v>7</v>
      </c>
      <c r="AN90">
        <v>6</v>
      </c>
      <c r="AO90">
        <v>10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0</v>
      </c>
      <c r="BP90">
        <v>11660.168842257301</v>
      </c>
      <c r="BQ90">
        <v>7665.27747088457</v>
      </c>
      <c r="BR90">
        <v>842.89765542151599</v>
      </c>
      <c r="BS90">
        <v>879.23605520167496</v>
      </c>
      <c r="BT90">
        <v>858.36223987968503</v>
      </c>
      <c r="BU90">
        <v>617.14349237013403</v>
      </c>
      <c r="BV90">
        <v>604.29176276295095</v>
      </c>
      <c r="BW90">
        <v>937.37669917414405</v>
      </c>
      <c r="BX90">
        <v>879.16207028166002</v>
      </c>
      <c r="BY90">
        <v>972.15829617484303</v>
      </c>
      <c r="BZ90">
        <v>723.85994331559698</v>
      </c>
      <c r="CA90">
        <v>730.87081397113798</v>
      </c>
      <c r="CB90">
        <v>852.75076956051703</v>
      </c>
      <c r="CC90">
        <v>735.22970396536402</v>
      </c>
      <c r="CD90">
        <v>612.43391930822202</v>
      </c>
      <c r="CE90">
        <v>405.47872587859501</v>
      </c>
      <c r="CF90">
        <v>357.607349659813</v>
      </c>
      <c r="CG90">
        <v>210.394792550825</v>
      </c>
      <c r="CH90">
        <v>242.780336783921</v>
      </c>
      <c r="CI90">
        <v>198.13421599673401</v>
      </c>
      <c r="CJ90">
        <v>65.738992072782196</v>
      </c>
      <c r="CK90">
        <v>32.614605400729197</v>
      </c>
      <c r="CL90">
        <v>0</v>
      </c>
      <c r="CM90">
        <v>0</v>
      </c>
      <c r="CN90">
        <v>0</v>
      </c>
      <c r="CO90">
        <v>0</v>
      </c>
      <c r="CP90">
        <v>16.548297720091099</v>
      </c>
      <c r="CQ90">
        <v>0</v>
      </c>
      <c r="CR90">
        <v>34.123401149902698</v>
      </c>
      <c r="CS90">
        <v>0</v>
      </c>
      <c r="CT90">
        <v>13.814827153158401</v>
      </c>
      <c r="CU90">
        <v>27.364617135730601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2">
      <c r="A91">
        <v>1316</v>
      </c>
      <c r="B91">
        <v>23</v>
      </c>
      <c r="C91">
        <v>0.315587266739846</v>
      </c>
      <c r="D91">
        <v>6</v>
      </c>
      <c r="E91">
        <v>6</v>
      </c>
      <c r="F91">
        <v>8</v>
      </c>
      <c r="G91">
        <v>3</v>
      </c>
      <c r="H91">
        <v>0</v>
      </c>
      <c r="I91">
        <v>0</v>
      </c>
      <c r="J91">
        <v>0</v>
      </c>
      <c r="K91">
        <v>0</v>
      </c>
      <c r="L91">
        <v>4</v>
      </c>
      <c r="M91">
        <v>2</v>
      </c>
      <c r="N91">
        <v>6</v>
      </c>
      <c r="O91">
        <v>1</v>
      </c>
      <c r="P91">
        <v>4</v>
      </c>
      <c r="Q91">
        <v>2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2</v>
      </c>
      <c r="AB91">
        <v>1</v>
      </c>
      <c r="AC91">
        <v>14</v>
      </c>
      <c r="AD91">
        <v>20</v>
      </c>
      <c r="AE91">
        <v>20</v>
      </c>
      <c r="AF91">
        <v>22</v>
      </c>
      <c r="AG91">
        <v>17</v>
      </c>
      <c r="AH91">
        <v>12</v>
      </c>
      <c r="AI91">
        <v>2</v>
      </c>
      <c r="AJ91">
        <v>1</v>
      </c>
      <c r="AK91">
        <v>16</v>
      </c>
      <c r="AL91">
        <v>22</v>
      </c>
      <c r="AM91">
        <v>22</v>
      </c>
      <c r="AN91">
        <v>24</v>
      </c>
      <c r="AO91">
        <v>19</v>
      </c>
      <c r="AP91">
        <v>3</v>
      </c>
      <c r="AQ91">
        <v>2</v>
      </c>
      <c r="AR91">
        <v>1</v>
      </c>
      <c r="AS91">
        <v>0</v>
      </c>
      <c r="AT91">
        <v>0</v>
      </c>
      <c r="AU91">
        <v>4</v>
      </c>
      <c r="AV91">
        <v>1</v>
      </c>
      <c r="AW91">
        <v>2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2</v>
      </c>
      <c r="BO91">
        <v>0</v>
      </c>
      <c r="BP91">
        <v>35552.433584642</v>
      </c>
      <c r="BQ91">
        <v>23778.9953354231</v>
      </c>
      <c r="BR91">
        <v>1584.76149060998</v>
      </c>
      <c r="BS91">
        <v>2186.98187589602</v>
      </c>
      <c r="BT91">
        <v>2253.68179835304</v>
      </c>
      <c r="BU91">
        <v>2669.3712423038701</v>
      </c>
      <c r="BV91">
        <v>2357.1949372276499</v>
      </c>
      <c r="BW91">
        <v>1598.8873089543699</v>
      </c>
      <c r="BX91">
        <v>1777.6999019208799</v>
      </c>
      <c r="BY91">
        <v>2353.7146397312399</v>
      </c>
      <c r="BZ91">
        <v>1926.6105461162099</v>
      </c>
      <c r="CA91">
        <v>2752.1029632784498</v>
      </c>
      <c r="CB91">
        <v>3347.3531226996201</v>
      </c>
      <c r="CC91">
        <v>3072.1885100067698</v>
      </c>
      <c r="CD91">
        <v>1923.8721631840699</v>
      </c>
      <c r="CE91">
        <v>1470.2517181823901</v>
      </c>
      <c r="CF91">
        <v>1554.1269475838501</v>
      </c>
      <c r="CG91">
        <v>1126.9200304241299</v>
      </c>
      <c r="CH91">
        <v>706.04742101368004</v>
      </c>
      <c r="CI91">
        <v>890.66696715576597</v>
      </c>
      <c r="CJ91">
        <v>66.884297185482197</v>
      </c>
      <c r="CK91">
        <v>24.181004785489598</v>
      </c>
      <c r="CL91">
        <v>0</v>
      </c>
      <c r="CM91">
        <v>0</v>
      </c>
      <c r="CN91">
        <v>0</v>
      </c>
      <c r="CO91">
        <v>0</v>
      </c>
      <c r="CP91">
        <v>16.9693220396294</v>
      </c>
      <c r="CQ91">
        <v>12.5086989483202</v>
      </c>
      <c r="CR91">
        <v>33.751478489236298</v>
      </c>
      <c r="CS91">
        <v>4.2486033910813701</v>
      </c>
      <c r="CT91">
        <v>20.7618504324263</v>
      </c>
      <c r="CU91">
        <v>7.2671699666988303</v>
      </c>
      <c r="CV91">
        <v>0</v>
      </c>
      <c r="CW91">
        <v>9.7650257795977105</v>
      </c>
      <c r="CX91">
        <v>0</v>
      </c>
      <c r="CY91">
        <v>0</v>
      </c>
      <c r="CZ91">
        <v>0</v>
      </c>
      <c r="DA91">
        <v>0</v>
      </c>
    </row>
    <row r="92" spans="1:105" x14ac:dyDescent="0.2">
      <c r="A92">
        <v>1317</v>
      </c>
      <c r="B92">
        <v>14</v>
      </c>
      <c r="C92">
        <v>0.192096597145993</v>
      </c>
      <c r="D92">
        <v>2</v>
      </c>
      <c r="E92">
        <v>3</v>
      </c>
      <c r="F92">
        <v>6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2</v>
      </c>
      <c r="Q92">
        <v>3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9</v>
      </c>
      <c r="AA92">
        <v>0</v>
      </c>
      <c r="AB92">
        <v>0</v>
      </c>
      <c r="AC92">
        <v>9</v>
      </c>
      <c r="AD92">
        <v>11</v>
      </c>
      <c r="AE92">
        <v>12</v>
      </c>
      <c r="AF92">
        <v>15</v>
      </c>
      <c r="AG92">
        <v>12</v>
      </c>
      <c r="AH92">
        <v>10</v>
      </c>
      <c r="AI92">
        <v>0</v>
      </c>
      <c r="AJ92">
        <v>0</v>
      </c>
      <c r="AK92">
        <v>10</v>
      </c>
      <c r="AL92">
        <v>12</v>
      </c>
      <c r="AM92">
        <v>13</v>
      </c>
      <c r="AN92">
        <v>16</v>
      </c>
      <c r="AO92">
        <v>13</v>
      </c>
      <c r="AP92">
        <v>2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1</v>
      </c>
      <c r="AX92">
        <v>1</v>
      </c>
      <c r="AY92">
        <v>0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2</v>
      </c>
      <c r="BO92">
        <v>0</v>
      </c>
      <c r="BP92">
        <v>4587.6385203169502</v>
      </c>
      <c r="BQ92">
        <v>3391.58084602796</v>
      </c>
      <c r="BR92">
        <v>78.473632878765699</v>
      </c>
      <c r="BS92">
        <v>177.30932650935199</v>
      </c>
      <c r="BT92">
        <v>100.3483893464</v>
      </c>
      <c r="BU92">
        <v>58.545059884526999</v>
      </c>
      <c r="BV92">
        <v>235.92252077626401</v>
      </c>
      <c r="BW92">
        <v>277.04014763044199</v>
      </c>
      <c r="BX92">
        <v>170.44025550841101</v>
      </c>
      <c r="BY92">
        <v>133.82423660507999</v>
      </c>
      <c r="BZ92">
        <v>388.118466746818</v>
      </c>
      <c r="CA92">
        <v>370.34078232069101</v>
      </c>
      <c r="CB92">
        <v>526.59588753195203</v>
      </c>
      <c r="CC92">
        <v>647.53960936861904</v>
      </c>
      <c r="CD92">
        <v>583.21387965515305</v>
      </c>
      <c r="CE92">
        <v>309.58108691357597</v>
      </c>
      <c r="CF92">
        <v>137.10431987217501</v>
      </c>
      <c r="CG92">
        <v>111.464677944147</v>
      </c>
      <c r="CH92">
        <v>168.509173998438</v>
      </c>
      <c r="CI92">
        <v>113.267066826141</v>
      </c>
      <c r="CJ92">
        <v>73.928685335775697</v>
      </c>
      <c r="CK92">
        <v>103.196714420033</v>
      </c>
      <c r="CL92">
        <v>0</v>
      </c>
      <c r="CM92">
        <v>0</v>
      </c>
      <c r="CN92">
        <v>0</v>
      </c>
      <c r="CO92">
        <v>0</v>
      </c>
      <c r="CP92">
        <v>42.386797017498203</v>
      </c>
      <c r="CQ92">
        <v>36.095851397464301</v>
      </c>
      <c r="CR92">
        <v>58.671585360927303</v>
      </c>
      <c r="CS92">
        <v>0</v>
      </c>
      <c r="CT92">
        <v>51.530658068497999</v>
      </c>
      <c r="CU92">
        <v>81.006471423452197</v>
      </c>
      <c r="CV92">
        <v>18.989893838457402</v>
      </c>
      <c r="CW92">
        <v>15.4430707485994</v>
      </c>
      <c r="CX92">
        <v>0</v>
      </c>
      <c r="CY92">
        <v>0</v>
      </c>
      <c r="CZ92">
        <v>0</v>
      </c>
      <c r="DA92">
        <v>0</v>
      </c>
    </row>
    <row r="93" spans="1:105" x14ac:dyDescent="0.2">
      <c r="A93">
        <v>1318</v>
      </c>
      <c r="B93">
        <v>9</v>
      </c>
      <c r="C93">
        <v>0.12349066959385301</v>
      </c>
      <c r="D93">
        <v>2</v>
      </c>
      <c r="E93">
        <v>1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2</v>
      </c>
      <c r="O93">
        <v>0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4</v>
      </c>
      <c r="AD93">
        <v>6</v>
      </c>
      <c r="AE93">
        <v>5</v>
      </c>
      <c r="AF93">
        <v>7</v>
      </c>
      <c r="AG93">
        <v>7</v>
      </c>
      <c r="AH93">
        <v>4</v>
      </c>
      <c r="AI93">
        <v>0</v>
      </c>
      <c r="AJ93">
        <v>0</v>
      </c>
      <c r="AK93">
        <v>4</v>
      </c>
      <c r="AL93">
        <v>6</v>
      </c>
      <c r="AM93">
        <v>5</v>
      </c>
      <c r="AN93">
        <v>7</v>
      </c>
      <c r="AO93">
        <v>7</v>
      </c>
      <c r="AP93">
        <v>4</v>
      </c>
      <c r="AQ93">
        <v>1</v>
      </c>
      <c r="AR93">
        <v>1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1</v>
      </c>
      <c r="BO93">
        <v>0</v>
      </c>
      <c r="BP93">
        <v>16621.284874545501</v>
      </c>
      <c r="BQ93">
        <v>10074.077161987199</v>
      </c>
      <c r="BR93">
        <v>637.72958874799394</v>
      </c>
      <c r="BS93">
        <v>906.034055185841</v>
      </c>
      <c r="BT93">
        <v>1356.8152535316301</v>
      </c>
      <c r="BU93">
        <v>1067.0538312511701</v>
      </c>
      <c r="BV93">
        <v>705.27330078980299</v>
      </c>
      <c r="BW93">
        <v>632.78203429087296</v>
      </c>
      <c r="BX93">
        <v>508.21133958297099</v>
      </c>
      <c r="BY93">
        <v>486.083435060554</v>
      </c>
      <c r="BZ93">
        <v>993.29751810897403</v>
      </c>
      <c r="CA93">
        <v>1206.4902566806099</v>
      </c>
      <c r="CB93">
        <v>1400.87703467455</v>
      </c>
      <c r="CC93">
        <v>1791.23465627171</v>
      </c>
      <c r="CD93">
        <v>1282.7737552759399</v>
      </c>
      <c r="CE93">
        <v>1105.7648685511101</v>
      </c>
      <c r="CF93">
        <v>933.46671660529205</v>
      </c>
      <c r="CG93">
        <v>560.97274769668797</v>
      </c>
      <c r="CH93">
        <v>534.25948641046</v>
      </c>
      <c r="CI93">
        <v>512.16499582937797</v>
      </c>
      <c r="CJ93">
        <v>60.609497027603197</v>
      </c>
      <c r="CK93">
        <v>22.3345519775249</v>
      </c>
      <c r="CL93">
        <v>0</v>
      </c>
      <c r="CM93">
        <v>0</v>
      </c>
      <c r="CN93">
        <v>0</v>
      </c>
      <c r="CO93">
        <v>0</v>
      </c>
      <c r="CP93">
        <v>14.178900560678301</v>
      </c>
      <c r="CQ93">
        <v>31.606459912239799</v>
      </c>
      <c r="CR93">
        <v>39.353706700861203</v>
      </c>
      <c r="CS93">
        <v>0</v>
      </c>
      <c r="CT93">
        <v>20.134954165672099</v>
      </c>
      <c r="CU93">
        <v>8.2885045648961793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2">
      <c r="A94">
        <v>1319</v>
      </c>
      <c r="B94">
        <v>39</v>
      </c>
      <c r="C94">
        <v>0.53512623490669597</v>
      </c>
      <c r="D94">
        <v>4</v>
      </c>
      <c r="E94">
        <v>6</v>
      </c>
      <c r="F94">
        <v>11</v>
      </c>
      <c r="G94">
        <v>18</v>
      </c>
      <c r="H94">
        <v>0</v>
      </c>
      <c r="I94">
        <v>0</v>
      </c>
      <c r="J94">
        <v>0</v>
      </c>
      <c r="K94">
        <v>0</v>
      </c>
      <c r="L94">
        <v>6</v>
      </c>
      <c r="M94">
        <v>9</v>
      </c>
      <c r="N94">
        <v>3</v>
      </c>
      <c r="O94">
        <v>4</v>
      </c>
      <c r="P94">
        <v>2</v>
      </c>
      <c r="Q94">
        <v>1</v>
      </c>
      <c r="R94">
        <v>3</v>
      </c>
      <c r="S94">
        <v>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2</v>
      </c>
      <c r="AB94">
        <v>0</v>
      </c>
      <c r="AC94">
        <v>27</v>
      </c>
      <c r="AD94">
        <v>31</v>
      </c>
      <c r="AE94">
        <v>33</v>
      </c>
      <c r="AF94">
        <v>38</v>
      </c>
      <c r="AG94">
        <v>45</v>
      </c>
      <c r="AH94">
        <v>23</v>
      </c>
      <c r="AI94">
        <v>1</v>
      </c>
      <c r="AJ94">
        <v>0</v>
      </c>
      <c r="AK94">
        <v>24</v>
      </c>
      <c r="AL94">
        <v>28</v>
      </c>
      <c r="AM94">
        <v>30</v>
      </c>
      <c r="AN94">
        <v>35</v>
      </c>
      <c r="AO94">
        <v>42</v>
      </c>
      <c r="AP94">
        <v>7</v>
      </c>
      <c r="AQ94">
        <v>0</v>
      </c>
      <c r="AR94">
        <v>1</v>
      </c>
      <c r="AS94">
        <v>2</v>
      </c>
      <c r="AT94">
        <v>4</v>
      </c>
      <c r="AU94">
        <v>9</v>
      </c>
      <c r="AV94">
        <v>1</v>
      </c>
      <c r="AW94">
        <v>1</v>
      </c>
      <c r="AX94">
        <v>2</v>
      </c>
      <c r="AY94">
        <v>5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0</v>
      </c>
      <c r="BG94">
        <v>0</v>
      </c>
      <c r="BH94">
        <v>3</v>
      </c>
      <c r="BI94">
        <v>0</v>
      </c>
      <c r="BJ94">
        <v>0</v>
      </c>
      <c r="BK94">
        <v>14</v>
      </c>
      <c r="BL94">
        <v>1</v>
      </c>
      <c r="BM94">
        <v>0</v>
      </c>
      <c r="BN94">
        <v>9</v>
      </c>
      <c r="BO94">
        <v>0</v>
      </c>
      <c r="BP94">
        <v>51905.052756880599</v>
      </c>
      <c r="BQ94">
        <v>35540.674440954601</v>
      </c>
      <c r="BR94">
        <v>2741.0125894927201</v>
      </c>
      <c r="BS94">
        <v>3284.0979123135899</v>
      </c>
      <c r="BT94">
        <v>3394.6490565531399</v>
      </c>
      <c r="BU94">
        <v>4166.0223857352903</v>
      </c>
      <c r="BV94">
        <v>3136.4846120356801</v>
      </c>
      <c r="BW94">
        <v>3284.9175073802498</v>
      </c>
      <c r="BX94">
        <v>2982.7309909778501</v>
      </c>
      <c r="BY94">
        <v>2807.9351099036198</v>
      </c>
      <c r="BZ94">
        <v>3320.0913825115699</v>
      </c>
      <c r="CA94">
        <v>4043.05955296924</v>
      </c>
      <c r="CB94">
        <v>4421.7095133459097</v>
      </c>
      <c r="CC94">
        <v>4341.7072495206803</v>
      </c>
      <c r="CD94">
        <v>3036.0161365744698</v>
      </c>
      <c r="CE94">
        <v>2498.4623783564102</v>
      </c>
      <c r="CF94">
        <v>1720.1091462315601</v>
      </c>
      <c r="CG94">
        <v>1242.5626086267901</v>
      </c>
      <c r="CH94">
        <v>812.86643741829403</v>
      </c>
      <c r="CI94">
        <v>670.61818693349005</v>
      </c>
      <c r="CJ94">
        <v>68.472475324173999</v>
      </c>
      <c r="CK94">
        <v>27.433356719772299</v>
      </c>
      <c r="CL94">
        <v>0</v>
      </c>
      <c r="CM94">
        <v>0</v>
      </c>
      <c r="CN94">
        <v>0</v>
      </c>
      <c r="CO94">
        <v>0</v>
      </c>
      <c r="CP94">
        <v>19.129696912830699</v>
      </c>
      <c r="CQ94">
        <v>27.397948288745901</v>
      </c>
      <c r="CR94">
        <v>10.057896635916499</v>
      </c>
      <c r="CS94">
        <v>14.2453434407795</v>
      </c>
      <c r="CT94">
        <v>6.0239305777392396</v>
      </c>
      <c r="CU94">
        <v>2.4733744009919301</v>
      </c>
      <c r="CV94">
        <v>6.7847062113537602</v>
      </c>
      <c r="CW94">
        <v>6.9097242803074703</v>
      </c>
      <c r="CX94">
        <v>3.2937901348847798</v>
      </c>
      <c r="CY94">
        <v>0</v>
      </c>
      <c r="CZ94">
        <v>0</v>
      </c>
      <c r="DA94">
        <v>0</v>
      </c>
    </row>
    <row r="95" spans="1:105" x14ac:dyDescent="0.2">
      <c r="A95">
        <v>1320</v>
      </c>
      <c r="B95">
        <v>3</v>
      </c>
      <c r="C95">
        <v>4.1163556531284298E-2</v>
      </c>
      <c r="D95">
        <v>0</v>
      </c>
      <c r="E95">
        <v>1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3</v>
      </c>
      <c r="AD95">
        <v>3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0</v>
      </c>
      <c r="AK95">
        <v>2</v>
      </c>
      <c r="AL95">
        <v>2</v>
      </c>
      <c r="AM95">
        <v>3</v>
      </c>
      <c r="AN95">
        <v>2</v>
      </c>
      <c r="AO95">
        <v>4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2</v>
      </c>
      <c r="BO95">
        <v>0</v>
      </c>
      <c r="BP95">
        <v>499.14836902375902</v>
      </c>
      <c r="BQ95">
        <v>305.65434118961298</v>
      </c>
      <c r="BR95">
        <v>14.4654276100165</v>
      </c>
      <c r="BS95">
        <v>21.4281981456399</v>
      </c>
      <c r="BT95">
        <v>15.3133267388394</v>
      </c>
      <c r="BU95">
        <v>24.6317135528211</v>
      </c>
      <c r="BV95">
        <v>29.257760424630298</v>
      </c>
      <c r="BW95">
        <v>22.2784714032396</v>
      </c>
      <c r="BX95">
        <v>21.570795990824301</v>
      </c>
      <c r="BY95">
        <v>21.500505915795099</v>
      </c>
      <c r="BZ95">
        <v>23.915814395359</v>
      </c>
      <c r="CA95">
        <v>33.431685758986397</v>
      </c>
      <c r="CB95">
        <v>44.180181999518602</v>
      </c>
      <c r="CC95">
        <v>37.443077683827198</v>
      </c>
      <c r="CD95">
        <v>47.444334064611503</v>
      </c>
      <c r="CE95">
        <v>46.5757933744543</v>
      </c>
      <c r="CF95">
        <v>38.171460675286198</v>
      </c>
      <c r="CG95">
        <v>22.4932021985218</v>
      </c>
      <c r="CH95">
        <v>13.879672752212199</v>
      </c>
      <c r="CI95">
        <v>21.166946339175599</v>
      </c>
      <c r="CJ95">
        <v>61.235167769337998</v>
      </c>
      <c r="CK95">
        <v>245.37521603029899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463.58975367685798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">
      <c r="A96">
        <v>1321</v>
      </c>
      <c r="B96">
        <v>39</v>
      </c>
      <c r="C96">
        <v>0.53512623490669597</v>
      </c>
      <c r="D96">
        <v>9</v>
      </c>
      <c r="E96">
        <v>14</v>
      </c>
      <c r="F96">
        <v>10</v>
      </c>
      <c r="G96">
        <v>6</v>
      </c>
      <c r="H96">
        <v>0</v>
      </c>
      <c r="I96">
        <v>0</v>
      </c>
      <c r="J96">
        <v>0</v>
      </c>
      <c r="K96">
        <v>1</v>
      </c>
      <c r="L96">
        <v>2</v>
      </c>
      <c r="M96">
        <v>1</v>
      </c>
      <c r="N96">
        <v>2</v>
      </c>
      <c r="O96">
        <v>5</v>
      </c>
      <c r="P96">
        <v>4</v>
      </c>
      <c r="Q96">
        <v>3</v>
      </c>
      <c r="R96">
        <v>3</v>
      </c>
      <c r="S96">
        <v>3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19</v>
      </c>
      <c r="AA96">
        <v>1</v>
      </c>
      <c r="AB96">
        <v>1</v>
      </c>
      <c r="AC96">
        <v>21</v>
      </c>
      <c r="AD96">
        <v>30</v>
      </c>
      <c r="AE96">
        <v>35</v>
      </c>
      <c r="AF96">
        <v>31</v>
      </c>
      <c r="AG96">
        <v>27</v>
      </c>
      <c r="AH96">
        <v>19</v>
      </c>
      <c r="AI96">
        <v>0</v>
      </c>
      <c r="AJ96">
        <v>1</v>
      </c>
      <c r="AK96">
        <v>20</v>
      </c>
      <c r="AL96">
        <v>29</v>
      </c>
      <c r="AM96">
        <v>34</v>
      </c>
      <c r="AN96">
        <v>30</v>
      </c>
      <c r="AO96">
        <v>26</v>
      </c>
      <c r="AP96">
        <v>8</v>
      </c>
      <c r="AQ96">
        <v>2</v>
      </c>
      <c r="AR96">
        <v>3</v>
      </c>
      <c r="AS96">
        <v>1</v>
      </c>
      <c r="AT96">
        <v>2</v>
      </c>
      <c r="AU96">
        <v>5</v>
      </c>
      <c r="AV96">
        <v>0</v>
      </c>
      <c r="AW96">
        <v>5</v>
      </c>
      <c r="AX96">
        <v>0</v>
      </c>
      <c r="AY96">
        <v>0</v>
      </c>
      <c r="AZ96">
        <v>5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5</v>
      </c>
      <c r="BI96">
        <v>0</v>
      </c>
      <c r="BJ96">
        <v>0</v>
      </c>
      <c r="BK96">
        <v>3</v>
      </c>
      <c r="BL96">
        <v>1</v>
      </c>
      <c r="BM96">
        <v>0</v>
      </c>
      <c r="BN96">
        <v>1</v>
      </c>
      <c r="BO96">
        <v>0</v>
      </c>
      <c r="BP96">
        <v>9396.6733414738501</v>
      </c>
      <c r="BQ96">
        <v>6314.6193139831303</v>
      </c>
      <c r="BR96">
        <v>475.74713562910301</v>
      </c>
      <c r="BS96">
        <v>491.32364633957701</v>
      </c>
      <c r="BT96">
        <v>843.05450544808298</v>
      </c>
      <c r="BU96">
        <v>429.25895917921798</v>
      </c>
      <c r="BV96">
        <v>626.60697455817694</v>
      </c>
      <c r="BW96">
        <v>427.02087412445798</v>
      </c>
      <c r="BX96">
        <v>441.168998431489</v>
      </c>
      <c r="BY96">
        <v>690.140478492493</v>
      </c>
      <c r="BZ96">
        <v>764.94776704222704</v>
      </c>
      <c r="CA96">
        <v>578.78389933572396</v>
      </c>
      <c r="CB96">
        <v>722.56311658496497</v>
      </c>
      <c r="CC96">
        <v>889.63974381951095</v>
      </c>
      <c r="CD96">
        <v>744.48850241487003</v>
      </c>
      <c r="CE96">
        <v>418.35418408550203</v>
      </c>
      <c r="CF96">
        <v>463.49661655225401</v>
      </c>
      <c r="CG96">
        <v>125.236705353666</v>
      </c>
      <c r="CH96">
        <v>115.777454135114</v>
      </c>
      <c r="CI96">
        <v>149.06377994741899</v>
      </c>
      <c r="CJ96">
        <v>67.200583488546599</v>
      </c>
      <c r="CK96">
        <v>154.40360717247901</v>
      </c>
      <c r="CL96">
        <v>0</v>
      </c>
      <c r="CM96">
        <v>0</v>
      </c>
      <c r="CN96">
        <v>0</v>
      </c>
      <c r="CO96">
        <v>23.295961065369301</v>
      </c>
      <c r="CP96">
        <v>31.9179339076174</v>
      </c>
      <c r="CQ96">
        <v>23.418058942677</v>
      </c>
      <c r="CR96">
        <v>45.334101151955501</v>
      </c>
      <c r="CS96">
        <v>72.449018074142501</v>
      </c>
      <c r="CT96">
        <v>52.291152054296901</v>
      </c>
      <c r="CU96">
        <v>51.832817109168502</v>
      </c>
      <c r="CV96">
        <v>41.5188643198235</v>
      </c>
      <c r="CW96">
        <v>33.721515038436003</v>
      </c>
      <c r="CX96">
        <v>13.4320408811733</v>
      </c>
      <c r="CY96">
        <v>23.903191076860899</v>
      </c>
      <c r="CZ96">
        <v>0</v>
      </c>
      <c r="DA96">
        <v>0</v>
      </c>
    </row>
    <row r="97" spans="1:105" x14ac:dyDescent="0.2">
      <c r="A97">
        <v>1322</v>
      </c>
      <c r="B97">
        <v>8</v>
      </c>
      <c r="C97">
        <v>0.109769484083425</v>
      </c>
      <c r="D97">
        <v>2</v>
      </c>
      <c r="E97">
        <v>4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1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0</v>
      </c>
      <c r="AB97">
        <v>0</v>
      </c>
      <c r="AC97">
        <v>4</v>
      </c>
      <c r="AD97">
        <v>6</v>
      </c>
      <c r="AE97">
        <v>8</v>
      </c>
      <c r="AF97">
        <v>4</v>
      </c>
      <c r="AG97">
        <v>6</v>
      </c>
      <c r="AH97">
        <v>4</v>
      </c>
      <c r="AI97">
        <v>0</v>
      </c>
      <c r="AJ97">
        <v>0</v>
      </c>
      <c r="AK97">
        <v>4</v>
      </c>
      <c r="AL97">
        <v>6</v>
      </c>
      <c r="AM97">
        <v>8</v>
      </c>
      <c r="AN97">
        <v>4</v>
      </c>
      <c r="AO97">
        <v>6</v>
      </c>
      <c r="AP97">
        <v>3</v>
      </c>
      <c r="AQ97">
        <v>0</v>
      </c>
      <c r="AR97">
        <v>3</v>
      </c>
      <c r="AS97">
        <v>0</v>
      </c>
      <c r="AT97">
        <v>0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1</v>
      </c>
      <c r="BO97">
        <v>0</v>
      </c>
      <c r="BP97">
        <v>7036.8434629843396</v>
      </c>
      <c r="BQ97">
        <v>4569.5883987049901</v>
      </c>
      <c r="BR97">
        <v>418.16230659662898</v>
      </c>
      <c r="BS97">
        <v>505.98448301162102</v>
      </c>
      <c r="BT97">
        <v>347.80148733754697</v>
      </c>
      <c r="BU97">
        <v>143.32296617937999</v>
      </c>
      <c r="BV97">
        <v>371.02719016575998</v>
      </c>
      <c r="BW97">
        <v>520.75425252869502</v>
      </c>
      <c r="BX97">
        <v>600.74734155602596</v>
      </c>
      <c r="BY97">
        <v>501.186064625612</v>
      </c>
      <c r="BZ97">
        <v>455.48312634631498</v>
      </c>
      <c r="CA97">
        <v>382.74639668248199</v>
      </c>
      <c r="CB97">
        <v>492.12822356488198</v>
      </c>
      <c r="CC97">
        <v>636.53987972378695</v>
      </c>
      <c r="CD97">
        <v>465.65295733204903</v>
      </c>
      <c r="CE97">
        <v>293.69643672695702</v>
      </c>
      <c r="CF97">
        <v>332.12262094626902</v>
      </c>
      <c r="CG97">
        <v>153.180019377208</v>
      </c>
      <c r="CH97">
        <v>197.86612985876999</v>
      </c>
      <c r="CI97">
        <v>218.441580424351</v>
      </c>
      <c r="CJ97">
        <v>64.9380425007638</v>
      </c>
      <c r="CK97">
        <v>43.767618119977598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33.291866008423803</v>
      </c>
      <c r="CS97">
        <v>19.952669688591701</v>
      </c>
      <c r="CT97">
        <v>21.954710112349499</v>
      </c>
      <c r="CU97">
        <v>26.126960532291498</v>
      </c>
      <c r="CV97">
        <v>0</v>
      </c>
      <c r="CW97">
        <v>31.4198695746739</v>
      </c>
      <c r="CX97">
        <v>0</v>
      </c>
      <c r="CY97">
        <v>0</v>
      </c>
      <c r="CZ97">
        <v>0</v>
      </c>
      <c r="DA97">
        <v>0</v>
      </c>
    </row>
    <row r="98" spans="1:105" x14ac:dyDescent="0.2">
      <c r="A98">
        <v>1323</v>
      </c>
      <c r="B98">
        <v>2</v>
      </c>
      <c r="C98">
        <v>2.7442371020856199E-2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2</v>
      </c>
      <c r="AI98">
        <v>0</v>
      </c>
      <c r="AJ98">
        <v>0</v>
      </c>
      <c r="AK98">
        <v>2</v>
      </c>
      <c r="AL98">
        <v>2</v>
      </c>
      <c r="AM98">
        <v>3</v>
      </c>
      <c r="AN98">
        <v>3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5637.1259055056198</v>
      </c>
      <c r="BQ98">
        <v>3249.7396796179301</v>
      </c>
      <c r="BR98">
        <v>275.95324561378499</v>
      </c>
      <c r="BS98">
        <v>373.94028470528701</v>
      </c>
      <c r="BT98">
        <v>635.83122787042203</v>
      </c>
      <c r="BU98">
        <v>299.29442673033998</v>
      </c>
      <c r="BV98">
        <v>203.55152892335099</v>
      </c>
      <c r="BW98">
        <v>76.946030702242695</v>
      </c>
      <c r="BX98">
        <v>231.99809311863299</v>
      </c>
      <c r="BY98">
        <v>155.941750196372</v>
      </c>
      <c r="BZ98">
        <v>512.02164122186798</v>
      </c>
      <c r="CA98">
        <v>458.97117357815301</v>
      </c>
      <c r="CB98">
        <v>469.59397253294202</v>
      </c>
      <c r="CC98">
        <v>452.81143123699798</v>
      </c>
      <c r="CD98">
        <v>388.60963137702697</v>
      </c>
      <c r="CE98">
        <v>291.991126585507</v>
      </c>
      <c r="CF98">
        <v>322.71128125078701</v>
      </c>
      <c r="CG98">
        <v>204.876275281266</v>
      </c>
      <c r="CH98">
        <v>138.79929492021901</v>
      </c>
      <c r="CI98">
        <v>143.283489660415</v>
      </c>
      <c r="CJ98">
        <v>57.648875226363202</v>
      </c>
      <c r="CK98">
        <v>15.3858477691599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43.103802559646297</v>
      </c>
      <c r="CS98">
        <v>64.126508695761999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2">
      <c r="A99">
        <v>1325</v>
      </c>
      <c r="B99">
        <v>56</v>
      </c>
      <c r="C99">
        <v>0.76838638858397401</v>
      </c>
      <c r="D99">
        <v>14</v>
      </c>
      <c r="E99">
        <v>12</v>
      </c>
      <c r="F99">
        <v>10</v>
      </c>
      <c r="G99">
        <v>20</v>
      </c>
      <c r="H99">
        <v>0</v>
      </c>
      <c r="I99">
        <v>0</v>
      </c>
      <c r="J99">
        <v>0</v>
      </c>
      <c r="K99">
        <v>2</v>
      </c>
      <c r="L99">
        <v>2</v>
      </c>
      <c r="M99">
        <v>12</v>
      </c>
      <c r="N99">
        <v>4</v>
      </c>
      <c r="O99">
        <v>4</v>
      </c>
      <c r="P99">
        <v>3</v>
      </c>
      <c r="Q99">
        <v>8</v>
      </c>
      <c r="R99">
        <v>2</v>
      </c>
      <c r="S99">
        <v>7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29</v>
      </c>
      <c r="AA99">
        <v>3</v>
      </c>
      <c r="AB99">
        <v>1</v>
      </c>
      <c r="AC99">
        <v>33</v>
      </c>
      <c r="AD99">
        <v>47</v>
      </c>
      <c r="AE99">
        <v>45</v>
      </c>
      <c r="AF99">
        <v>43</v>
      </c>
      <c r="AG99">
        <v>53</v>
      </c>
      <c r="AH99">
        <v>24</v>
      </c>
      <c r="AI99">
        <v>4</v>
      </c>
      <c r="AJ99">
        <v>3</v>
      </c>
      <c r="AK99">
        <v>31</v>
      </c>
      <c r="AL99">
        <v>45</v>
      </c>
      <c r="AM99">
        <v>43</v>
      </c>
      <c r="AN99">
        <v>41</v>
      </c>
      <c r="AO99">
        <v>51</v>
      </c>
      <c r="AP99">
        <v>11</v>
      </c>
      <c r="AQ99">
        <v>5</v>
      </c>
      <c r="AR99">
        <v>3</v>
      </c>
      <c r="AS99">
        <v>0</v>
      </c>
      <c r="AT99">
        <v>3</v>
      </c>
      <c r="AU99">
        <v>7</v>
      </c>
      <c r="AV99">
        <v>0</v>
      </c>
      <c r="AW99">
        <v>5</v>
      </c>
      <c r="AX99">
        <v>1</v>
      </c>
      <c r="AY99">
        <v>1</v>
      </c>
      <c r="AZ99">
        <v>8</v>
      </c>
      <c r="BA99">
        <v>3</v>
      </c>
      <c r="BB99">
        <v>3</v>
      </c>
      <c r="BC99">
        <v>3</v>
      </c>
      <c r="BD99">
        <v>3</v>
      </c>
      <c r="BE99">
        <v>1</v>
      </c>
      <c r="BF99">
        <v>0</v>
      </c>
      <c r="BG99">
        <v>0</v>
      </c>
      <c r="BH99">
        <v>6</v>
      </c>
      <c r="BI99">
        <v>1</v>
      </c>
      <c r="BJ99">
        <v>0</v>
      </c>
      <c r="BK99">
        <v>16</v>
      </c>
      <c r="BL99">
        <v>0</v>
      </c>
      <c r="BM99">
        <v>0</v>
      </c>
      <c r="BN99">
        <v>9</v>
      </c>
      <c r="BO99">
        <v>0</v>
      </c>
      <c r="BP99">
        <v>30423.1138211178</v>
      </c>
      <c r="BQ99">
        <v>19843.695957392301</v>
      </c>
      <c r="BR99">
        <v>2085.1052038944399</v>
      </c>
      <c r="BS99">
        <v>2219.4809218689802</v>
      </c>
      <c r="BT99">
        <v>1682.79629875195</v>
      </c>
      <c r="BU99">
        <v>1485.9795012300799</v>
      </c>
      <c r="BV99">
        <v>2243.1485285935701</v>
      </c>
      <c r="BW99">
        <v>2349.94346484996</v>
      </c>
      <c r="BX99">
        <v>2123.80449059594</v>
      </c>
      <c r="BY99">
        <v>2321.1887160385299</v>
      </c>
      <c r="BZ99">
        <v>1642.3005100420701</v>
      </c>
      <c r="CA99">
        <v>1793.4329842570801</v>
      </c>
      <c r="CB99">
        <v>2175.8646220853202</v>
      </c>
      <c r="CC99">
        <v>1894.3758231505201</v>
      </c>
      <c r="CD99">
        <v>1813.65731654919</v>
      </c>
      <c r="CE99">
        <v>1564.5679288686199</v>
      </c>
      <c r="CF99">
        <v>1121.5650510798901</v>
      </c>
      <c r="CG99">
        <v>742.14973190704097</v>
      </c>
      <c r="CH99">
        <v>474.600572267019</v>
      </c>
      <c r="CI99">
        <v>689.15215508761798</v>
      </c>
      <c r="CJ99">
        <v>65.2257230277921</v>
      </c>
      <c r="CK99">
        <v>70.551373242466099</v>
      </c>
      <c r="CL99">
        <v>0</v>
      </c>
      <c r="CM99">
        <v>0</v>
      </c>
      <c r="CN99">
        <v>0</v>
      </c>
      <c r="CO99">
        <v>13.459135865228401</v>
      </c>
      <c r="CP99">
        <v>8.9160391053283394</v>
      </c>
      <c r="CQ99">
        <v>51.065058285417898</v>
      </c>
      <c r="CR99">
        <v>18.834125352459299</v>
      </c>
      <c r="CS99">
        <v>17.232549737819799</v>
      </c>
      <c r="CT99">
        <v>18.267058809615499</v>
      </c>
      <c r="CU99">
        <v>44.6071867208016</v>
      </c>
      <c r="CV99">
        <v>9.1917483270775708</v>
      </c>
      <c r="CW99">
        <v>36.9514850984445</v>
      </c>
      <c r="CX99">
        <v>5.5137207612222996</v>
      </c>
      <c r="CY99">
        <v>0</v>
      </c>
      <c r="CZ99">
        <v>0</v>
      </c>
      <c r="DA99">
        <v>0</v>
      </c>
    </row>
    <row r="100" spans="1:105" x14ac:dyDescent="0.2">
      <c r="A100">
        <v>1326</v>
      </c>
      <c r="B100">
        <v>22</v>
      </c>
      <c r="C100">
        <v>0.30186608122941799</v>
      </c>
      <c r="D100">
        <v>3</v>
      </c>
      <c r="E100">
        <v>6</v>
      </c>
      <c r="F100">
        <v>8</v>
      </c>
      <c r="G100">
        <v>5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5</v>
      </c>
      <c r="N100">
        <v>4</v>
      </c>
      <c r="O100">
        <v>2</v>
      </c>
      <c r="P100">
        <v>2</v>
      </c>
      <c r="Q100">
        <v>0</v>
      </c>
      <c r="R100">
        <v>3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</v>
      </c>
      <c r="AA100">
        <v>0</v>
      </c>
      <c r="AB100">
        <v>1</v>
      </c>
      <c r="AC100">
        <v>15</v>
      </c>
      <c r="AD100">
        <v>18</v>
      </c>
      <c r="AE100">
        <v>21</v>
      </c>
      <c r="AF100">
        <v>23</v>
      </c>
      <c r="AG100">
        <v>20</v>
      </c>
      <c r="AH100">
        <v>14</v>
      </c>
      <c r="AI100">
        <v>0</v>
      </c>
      <c r="AJ100">
        <v>1</v>
      </c>
      <c r="AK100">
        <v>15</v>
      </c>
      <c r="AL100">
        <v>18</v>
      </c>
      <c r="AM100">
        <v>21</v>
      </c>
      <c r="AN100">
        <v>23</v>
      </c>
      <c r="AO100">
        <v>20</v>
      </c>
      <c r="AP100">
        <v>5</v>
      </c>
      <c r="AQ100">
        <v>1</v>
      </c>
      <c r="AR100">
        <v>2</v>
      </c>
      <c r="AS100">
        <v>2</v>
      </c>
      <c r="AT100">
        <v>0</v>
      </c>
      <c r="AU100">
        <v>4</v>
      </c>
      <c r="AV100">
        <v>0</v>
      </c>
      <c r="AW100">
        <v>4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3</v>
      </c>
      <c r="BI100">
        <v>0</v>
      </c>
      <c r="BJ100">
        <v>1</v>
      </c>
      <c r="BK100">
        <v>4</v>
      </c>
      <c r="BL100">
        <v>0</v>
      </c>
      <c r="BM100">
        <v>1</v>
      </c>
      <c r="BN100">
        <v>3</v>
      </c>
      <c r="BO100">
        <v>0</v>
      </c>
      <c r="BP100">
        <v>39882.440051054902</v>
      </c>
      <c r="BQ100">
        <v>26195.6997153749</v>
      </c>
      <c r="BR100">
        <v>2151.9779033312402</v>
      </c>
      <c r="BS100">
        <v>2532.2926470376801</v>
      </c>
      <c r="BT100">
        <v>2771.5832167250101</v>
      </c>
      <c r="BU100">
        <v>2463.92367052092</v>
      </c>
      <c r="BV100">
        <v>2611.7562081953001</v>
      </c>
      <c r="BW100">
        <v>1688.07944963625</v>
      </c>
      <c r="BX100">
        <v>1190.8979257184801</v>
      </c>
      <c r="BY100">
        <v>2569.2988052353799</v>
      </c>
      <c r="BZ100">
        <v>2624.9708194872501</v>
      </c>
      <c r="CA100">
        <v>3555.3626025092999</v>
      </c>
      <c r="CB100">
        <v>2885.1302499643498</v>
      </c>
      <c r="CC100">
        <v>3739.0232064843199</v>
      </c>
      <c r="CD100">
        <v>2867.25677762336</v>
      </c>
      <c r="CE100">
        <v>2129.8331333132201</v>
      </c>
      <c r="CF100">
        <v>1316.26564825989</v>
      </c>
      <c r="CG100">
        <v>1288.1080490157599</v>
      </c>
      <c r="CH100">
        <v>649.54511266908605</v>
      </c>
      <c r="CI100">
        <v>847.13462532807102</v>
      </c>
      <c r="CJ100">
        <v>65.682289453305501</v>
      </c>
      <c r="CK100">
        <v>20.995812517929899</v>
      </c>
      <c r="CL100">
        <v>0</v>
      </c>
      <c r="CM100">
        <v>0</v>
      </c>
      <c r="CN100">
        <v>0</v>
      </c>
      <c r="CO100">
        <v>4.0585672842234599</v>
      </c>
      <c r="CP100">
        <v>11.486523859257799</v>
      </c>
      <c r="CQ100">
        <v>29.619458972013501</v>
      </c>
      <c r="CR100">
        <v>33.588101159776201</v>
      </c>
      <c r="CS100">
        <v>7.7842250030423203</v>
      </c>
      <c r="CT100">
        <v>7.6191323162619797</v>
      </c>
      <c r="CU100">
        <v>0</v>
      </c>
      <c r="CV100">
        <v>10.398144070053901</v>
      </c>
      <c r="CW100">
        <v>2.6744953020504698</v>
      </c>
      <c r="CX100">
        <v>0</v>
      </c>
      <c r="CY100">
        <v>0</v>
      </c>
      <c r="CZ100">
        <v>0</v>
      </c>
      <c r="DA100">
        <v>0</v>
      </c>
    </row>
    <row r="101" spans="1:105" x14ac:dyDescent="0.2">
      <c r="A101">
        <v>1327</v>
      </c>
      <c r="B101">
        <v>4</v>
      </c>
      <c r="C101">
        <v>5.4884742041712398E-2</v>
      </c>
      <c r="D101">
        <v>2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2</v>
      </c>
      <c r="AD101">
        <v>4</v>
      </c>
      <c r="AE101">
        <v>2</v>
      </c>
      <c r="AF101">
        <v>3</v>
      </c>
      <c r="AG101">
        <v>3</v>
      </c>
      <c r="AH101">
        <v>4</v>
      </c>
      <c r="AI101">
        <v>0</v>
      </c>
      <c r="AJ101">
        <v>0</v>
      </c>
      <c r="AK101">
        <v>4</v>
      </c>
      <c r="AL101">
        <v>6</v>
      </c>
      <c r="AM101">
        <v>4</v>
      </c>
      <c r="AN101">
        <v>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5754.2539779526896</v>
      </c>
      <c r="BQ101">
        <v>3888.8051454618799</v>
      </c>
      <c r="BR101">
        <v>273.64101577671602</v>
      </c>
      <c r="BS101">
        <v>130.89111484338301</v>
      </c>
      <c r="BT101">
        <v>376.094597491527</v>
      </c>
      <c r="BU101">
        <v>366.44431186921298</v>
      </c>
      <c r="BV101">
        <v>378.13809240755199</v>
      </c>
      <c r="BW101">
        <v>220.956620256592</v>
      </c>
      <c r="BX101">
        <v>535.65232680537702</v>
      </c>
      <c r="BY101">
        <v>130.47700259939401</v>
      </c>
      <c r="BZ101">
        <v>355.36380644227</v>
      </c>
      <c r="CA101">
        <v>366.424843594729</v>
      </c>
      <c r="CB101">
        <v>465.44701807624602</v>
      </c>
      <c r="CC101">
        <v>500.821116788197</v>
      </c>
      <c r="CD101">
        <v>569.08000662230597</v>
      </c>
      <c r="CE101">
        <v>412.41021368664002</v>
      </c>
      <c r="CF101">
        <v>257.22385641232501</v>
      </c>
      <c r="CG101">
        <v>181.29335685900799</v>
      </c>
      <c r="CH101">
        <v>134.63275510391699</v>
      </c>
      <c r="CI101">
        <v>99.261922317301497</v>
      </c>
      <c r="CJ101">
        <v>67.581395613779904</v>
      </c>
      <c r="CK101">
        <v>25.714839458258002</v>
      </c>
      <c r="CL101">
        <v>0</v>
      </c>
      <c r="CM101">
        <v>0</v>
      </c>
      <c r="CN101">
        <v>0</v>
      </c>
      <c r="CO101">
        <v>0</v>
      </c>
      <c r="CP101">
        <v>79.336095998671297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">
      <c r="A102">
        <v>1328</v>
      </c>
      <c r="B102">
        <v>16</v>
      </c>
      <c r="C102">
        <v>0.21953896816685001</v>
      </c>
      <c r="D102">
        <v>2</v>
      </c>
      <c r="E102">
        <v>5</v>
      </c>
      <c r="F102">
        <v>5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>
        <v>8</v>
      </c>
      <c r="AD102">
        <v>10</v>
      </c>
      <c r="AE102">
        <v>13</v>
      </c>
      <c r="AF102">
        <v>13</v>
      </c>
      <c r="AG102">
        <v>12</v>
      </c>
      <c r="AH102">
        <v>8</v>
      </c>
      <c r="AI102">
        <v>0</v>
      </c>
      <c r="AJ102">
        <v>1</v>
      </c>
      <c r="AK102">
        <v>9</v>
      </c>
      <c r="AL102">
        <v>11</v>
      </c>
      <c r="AM102">
        <v>14</v>
      </c>
      <c r="AN102">
        <v>14</v>
      </c>
      <c r="AO102">
        <v>13</v>
      </c>
      <c r="AP102">
        <v>5</v>
      </c>
      <c r="AQ102">
        <v>1</v>
      </c>
      <c r="AR102">
        <v>3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0</v>
      </c>
      <c r="BM102">
        <v>0</v>
      </c>
      <c r="BN102">
        <v>2</v>
      </c>
      <c r="BO102">
        <v>0</v>
      </c>
      <c r="BP102">
        <v>40077.848105769801</v>
      </c>
      <c r="BQ102">
        <v>26600.4714182424</v>
      </c>
      <c r="BR102">
        <v>1682.8113952420599</v>
      </c>
      <c r="BS102">
        <v>2802.06602193445</v>
      </c>
      <c r="BT102">
        <v>3509.6423526103999</v>
      </c>
      <c r="BU102">
        <v>3518.75167862325</v>
      </c>
      <c r="BV102">
        <v>2500.0107028593802</v>
      </c>
      <c r="BW102">
        <v>1414.72064584584</v>
      </c>
      <c r="BX102">
        <v>1281.2537998078999</v>
      </c>
      <c r="BY102">
        <v>1981.6611081839201</v>
      </c>
      <c r="BZ102">
        <v>2921.3261711793998</v>
      </c>
      <c r="CA102">
        <v>3608.7675406965</v>
      </c>
      <c r="CB102">
        <v>3459.52417503578</v>
      </c>
      <c r="CC102">
        <v>3211.6708472694099</v>
      </c>
      <c r="CD102">
        <v>2702.78474874106</v>
      </c>
      <c r="CE102">
        <v>2224.59944324053</v>
      </c>
      <c r="CF102">
        <v>1381.04588367989</v>
      </c>
      <c r="CG102">
        <v>927.04290646495701</v>
      </c>
      <c r="CH102">
        <v>465.89917248932602</v>
      </c>
      <c r="CI102">
        <v>484.26951186577003</v>
      </c>
      <c r="CJ102">
        <v>66.372005173633298</v>
      </c>
      <c r="CK102">
        <v>15.0373274860717</v>
      </c>
      <c r="CL102">
        <v>0</v>
      </c>
      <c r="CM102">
        <v>0</v>
      </c>
      <c r="CN102">
        <v>0</v>
      </c>
      <c r="CO102">
        <v>0</v>
      </c>
      <c r="CP102">
        <v>15.999931501993199</v>
      </c>
      <c r="CQ102">
        <v>7.0685333032806303</v>
      </c>
      <c r="CR102">
        <v>7.8048549018932203</v>
      </c>
      <c r="CS102">
        <v>5.0462715136819902</v>
      </c>
      <c r="CT102">
        <v>0</v>
      </c>
      <c r="CU102">
        <v>0</v>
      </c>
      <c r="CV102">
        <v>2.89057092653402</v>
      </c>
      <c r="CW102">
        <v>6.2272882095013502</v>
      </c>
      <c r="CX102">
        <v>0</v>
      </c>
      <c r="CY102">
        <v>0</v>
      </c>
      <c r="CZ102">
        <v>0</v>
      </c>
      <c r="DA102">
        <v>0</v>
      </c>
    </row>
    <row r="103" spans="1:105" x14ac:dyDescent="0.2">
      <c r="A103">
        <v>1329</v>
      </c>
      <c r="B103">
        <v>13</v>
      </c>
      <c r="C103">
        <v>0.178375411635565</v>
      </c>
      <c r="D103">
        <v>2</v>
      </c>
      <c r="E103">
        <v>5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1</v>
      </c>
      <c r="AB103">
        <v>1</v>
      </c>
      <c r="AC103">
        <v>11</v>
      </c>
      <c r="AD103">
        <v>13</v>
      </c>
      <c r="AE103">
        <v>16</v>
      </c>
      <c r="AF103">
        <v>15</v>
      </c>
      <c r="AG103">
        <v>13</v>
      </c>
      <c r="AH103">
        <v>5</v>
      </c>
      <c r="AI103">
        <v>0</v>
      </c>
      <c r="AJ103">
        <v>0</v>
      </c>
      <c r="AK103">
        <v>5</v>
      </c>
      <c r="AL103">
        <v>7</v>
      </c>
      <c r="AM103">
        <v>10</v>
      </c>
      <c r="AN103">
        <v>9</v>
      </c>
      <c r="AO103">
        <v>7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8801.9713431943492</v>
      </c>
      <c r="BQ103">
        <v>5854.7312026337104</v>
      </c>
      <c r="BR103">
        <v>537.10197575337895</v>
      </c>
      <c r="BS103">
        <v>599.01364630404498</v>
      </c>
      <c r="BT103">
        <v>553.44513147139696</v>
      </c>
      <c r="BU103">
        <v>394.372521620334</v>
      </c>
      <c r="BV103">
        <v>377.89901391906602</v>
      </c>
      <c r="BW103">
        <v>680.11830373049497</v>
      </c>
      <c r="BX103">
        <v>637.36286294387901</v>
      </c>
      <c r="BY103">
        <v>848.485087291024</v>
      </c>
      <c r="BZ103">
        <v>417.37195686582203</v>
      </c>
      <c r="CA103">
        <v>724.01399537783595</v>
      </c>
      <c r="CB103">
        <v>649.42797579789101</v>
      </c>
      <c r="CC103">
        <v>652.31376372179898</v>
      </c>
      <c r="CD103">
        <v>473.36572136556703</v>
      </c>
      <c r="CE103">
        <v>356.89596264979798</v>
      </c>
      <c r="CF103">
        <v>269.58485603758498</v>
      </c>
      <c r="CG103">
        <v>180.56869196961401</v>
      </c>
      <c r="CH103">
        <v>255.488959032721</v>
      </c>
      <c r="CI103">
        <v>195.14091734210001</v>
      </c>
      <c r="CJ103">
        <v>66.516135696812597</v>
      </c>
      <c r="CK103">
        <v>55.510661164734799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14.7033243262964</v>
      </c>
      <c r="CR103">
        <v>62.758598477555303</v>
      </c>
      <c r="CS103">
        <v>11.785710968624301</v>
      </c>
      <c r="CT103">
        <v>23.959443933639299</v>
      </c>
      <c r="CU103">
        <v>13.8118877036091</v>
      </c>
      <c r="CV103">
        <v>61.592665377335699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">
      <c r="A104">
        <v>1330</v>
      </c>
      <c r="B104">
        <v>21</v>
      </c>
      <c r="C104">
        <v>0.28814489571898999</v>
      </c>
      <c r="D104">
        <v>7</v>
      </c>
      <c r="E104">
        <v>5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5</v>
      </c>
      <c r="N104">
        <v>0</v>
      </c>
      <c r="O104">
        <v>3</v>
      </c>
      <c r="P104">
        <v>2</v>
      </c>
      <c r="Q104">
        <v>1</v>
      </c>
      <c r="R104">
        <v>1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</v>
      </c>
      <c r="AA104">
        <v>1</v>
      </c>
      <c r="AB104">
        <v>2</v>
      </c>
      <c r="AC104">
        <v>16</v>
      </c>
      <c r="AD104">
        <v>23</v>
      </c>
      <c r="AE104">
        <v>21</v>
      </c>
      <c r="AF104">
        <v>22</v>
      </c>
      <c r="AG104">
        <v>19</v>
      </c>
      <c r="AH104">
        <v>10</v>
      </c>
      <c r="AI104">
        <v>1</v>
      </c>
      <c r="AJ104">
        <v>2</v>
      </c>
      <c r="AK104">
        <v>14</v>
      </c>
      <c r="AL104">
        <v>21</v>
      </c>
      <c r="AM104">
        <v>19</v>
      </c>
      <c r="AN104">
        <v>20</v>
      </c>
      <c r="AO104">
        <v>17</v>
      </c>
      <c r="AP104">
        <v>6</v>
      </c>
      <c r="AQ104">
        <v>4</v>
      </c>
      <c r="AR104">
        <v>1</v>
      </c>
      <c r="AS104">
        <v>0</v>
      </c>
      <c r="AT104">
        <v>1</v>
      </c>
      <c r="AU104">
        <v>2</v>
      </c>
      <c r="AV104">
        <v>0</v>
      </c>
      <c r="AW104">
        <v>2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3</v>
      </c>
      <c r="BF104">
        <v>0</v>
      </c>
      <c r="BG104">
        <v>0</v>
      </c>
      <c r="BH104">
        <v>4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1</v>
      </c>
      <c r="BO104">
        <v>0</v>
      </c>
      <c r="BP104">
        <v>18392.2204655438</v>
      </c>
      <c r="BQ104">
        <v>12938.0998008684</v>
      </c>
      <c r="BR104">
        <v>840.96971850916202</v>
      </c>
      <c r="BS104">
        <v>1101.72660421709</v>
      </c>
      <c r="BT104">
        <v>1085.66254868838</v>
      </c>
      <c r="BU104">
        <v>1119.4970295221699</v>
      </c>
      <c r="BV104">
        <v>1061.6362378602901</v>
      </c>
      <c r="BW104">
        <v>1440.9592835982301</v>
      </c>
      <c r="BX104">
        <v>1395.7707250447199</v>
      </c>
      <c r="BY104">
        <v>1181.50252613618</v>
      </c>
      <c r="BZ104">
        <v>1026.3315529107099</v>
      </c>
      <c r="CA104">
        <v>1305.8031785430801</v>
      </c>
      <c r="CB104">
        <v>1650.4640690848501</v>
      </c>
      <c r="CC104">
        <v>1589.6666927229601</v>
      </c>
      <c r="CD104">
        <v>1166.46850544524</v>
      </c>
      <c r="CE104">
        <v>932.36361852337598</v>
      </c>
      <c r="CF104">
        <v>662.75222438241894</v>
      </c>
      <c r="CG104">
        <v>311.06584612742398</v>
      </c>
      <c r="CH104">
        <v>252.76157128634799</v>
      </c>
      <c r="CI104">
        <v>266.81853294118002</v>
      </c>
      <c r="CJ104">
        <v>70.345501920808402</v>
      </c>
      <c r="CK104">
        <v>40.577828899168203</v>
      </c>
      <c r="CL104">
        <v>0</v>
      </c>
      <c r="CM104">
        <v>0</v>
      </c>
      <c r="CN104">
        <v>0</v>
      </c>
      <c r="CO104">
        <v>8.9325828798922799</v>
      </c>
      <c r="CP104">
        <v>9.4194222497103492</v>
      </c>
      <c r="CQ104">
        <v>34.699106747239</v>
      </c>
      <c r="CR104">
        <v>0</v>
      </c>
      <c r="CS104">
        <v>25.391397255922801</v>
      </c>
      <c r="CT104">
        <v>19.4868801833865</v>
      </c>
      <c r="CU104">
        <v>7.6581219622679004</v>
      </c>
      <c r="CV104">
        <v>6.05890197024695</v>
      </c>
      <c r="CW104">
        <v>18.871880588132999</v>
      </c>
      <c r="CX104">
        <v>0</v>
      </c>
      <c r="CY104">
        <v>0</v>
      </c>
      <c r="CZ104">
        <v>0</v>
      </c>
      <c r="DA104">
        <v>0</v>
      </c>
    </row>
    <row r="105" spans="1:105" x14ac:dyDescent="0.2">
      <c r="A105">
        <v>1331</v>
      </c>
      <c r="B105">
        <v>44</v>
      </c>
      <c r="C105">
        <v>0.60373216245883599</v>
      </c>
      <c r="D105">
        <v>8</v>
      </c>
      <c r="E105">
        <v>11</v>
      </c>
      <c r="F105">
        <v>13</v>
      </c>
      <c r="G105">
        <v>12</v>
      </c>
      <c r="H105">
        <v>0</v>
      </c>
      <c r="I105">
        <v>0</v>
      </c>
      <c r="J105">
        <v>0</v>
      </c>
      <c r="K105">
        <v>2</v>
      </c>
      <c r="L105">
        <v>6</v>
      </c>
      <c r="M105">
        <v>6</v>
      </c>
      <c r="N105">
        <v>6</v>
      </c>
      <c r="O105">
        <v>5</v>
      </c>
      <c r="P105">
        <v>3</v>
      </c>
      <c r="Q105">
        <v>4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</v>
      </c>
      <c r="AA105">
        <v>0</v>
      </c>
      <c r="AB105">
        <v>1</v>
      </c>
      <c r="AC105">
        <v>26</v>
      </c>
      <c r="AD105">
        <v>34</v>
      </c>
      <c r="AE105">
        <v>37</v>
      </c>
      <c r="AF105">
        <v>39</v>
      </c>
      <c r="AG105">
        <v>38</v>
      </c>
      <c r="AH105">
        <v>30</v>
      </c>
      <c r="AI105">
        <v>1</v>
      </c>
      <c r="AJ105">
        <v>1</v>
      </c>
      <c r="AK105">
        <v>32</v>
      </c>
      <c r="AL105">
        <v>40</v>
      </c>
      <c r="AM105">
        <v>43</v>
      </c>
      <c r="AN105">
        <v>45</v>
      </c>
      <c r="AO105">
        <v>44</v>
      </c>
      <c r="AP105">
        <v>2</v>
      </c>
      <c r="AQ105">
        <v>1</v>
      </c>
      <c r="AR105">
        <v>0</v>
      </c>
      <c r="AS105">
        <v>1</v>
      </c>
      <c r="AT105">
        <v>0</v>
      </c>
      <c r="AU105">
        <v>7</v>
      </c>
      <c r="AV105">
        <v>0</v>
      </c>
      <c r="AW105">
        <v>1</v>
      </c>
      <c r="AX105">
        <v>1</v>
      </c>
      <c r="AY105">
        <v>5</v>
      </c>
      <c r="AZ105">
        <v>5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0</v>
      </c>
      <c r="BG105">
        <v>0</v>
      </c>
      <c r="BH105">
        <v>7</v>
      </c>
      <c r="BI105">
        <v>1</v>
      </c>
      <c r="BJ105">
        <v>1</v>
      </c>
      <c r="BK105">
        <v>9</v>
      </c>
      <c r="BL105">
        <v>0</v>
      </c>
      <c r="BM105">
        <v>1</v>
      </c>
      <c r="BN105">
        <v>6</v>
      </c>
      <c r="BO105">
        <v>0</v>
      </c>
      <c r="BP105">
        <v>66770.276256352998</v>
      </c>
      <c r="BQ105">
        <v>43798.368438538302</v>
      </c>
      <c r="BR105">
        <v>3570.2201401166399</v>
      </c>
      <c r="BS105">
        <v>3817.2990465237499</v>
      </c>
      <c r="BT105">
        <v>4093.9028672329</v>
      </c>
      <c r="BU105">
        <v>4742.3344214508797</v>
      </c>
      <c r="BV105">
        <v>3725.7896658049799</v>
      </c>
      <c r="BW105">
        <v>2910.11703788677</v>
      </c>
      <c r="BX105">
        <v>3326.1745195202002</v>
      </c>
      <c r="BY105">
        <v>3696.4933740492302</v>
      </c>
      <c r="BZ105">
        <v>4301.1401732096101</v>
      </c>
      <c r="CA105">
        <v>5351.6965354806198</v>
      </c>
      <c r="CB105">
        <v>5658.1496702015702</v>
      </c>
      <c r="CC105">
        <v>5402.7047384224397</v>
      </c>
      <c r="CD105">
        <v>4683.7683025120396</v>
      </c>
      <c r="CE105">
        <v>3742.9569072293998</v>
      </c>
      <c r="CF105">
        <v>2687.19249965379</v>
      </c>
      <c r="CG105">
        <v>1973.3287129211899</v>
      </c>
      <c r="CH105">
        <v>1586.06141862648</v>
      </c>
      <c r="CI105">
        <v>1500.94622551054</v>
      </c>
      <c r="CJ105">
        <v>65.595607647903094</v>
      </c>
      <c r="CK105">
        <v>25.115090794845798</v>
      </c>
      <c r="CL105">
        <v>0</v>
      </c>
      <c r="CM105">
        <v>0</v>
      </c>
      <c r="CN105">
        <v>0</v>
      </c>
      <c r="CO105">
        <v>4.2173322719575603</v>
      </c>
      <c r="CP105">
        <v>16.1039686568127</v>
      </c>
      <c r="CQ105">
        <v>20.6177274724215</v>
      </c>
      <c r="CR105">
        <v>18.038740796034698</v>
      </c>
      <c r="CS105">
        <v>13.526332916222399</v>
      </c>
      <c r="CT105">
        <v>6.9748947469464397</v>
      </c>
      <c r="CU105">
        <v>7.4742653539505497</v>
      </c>
      <c r="CV105">
        <v>5.3020866800314304</v>
      </c>
      <c r="CW105">
        <v>3.7018495306185999</v>
      </c>
      <c r="CX105">
        <v>2.1350330234389898</v>
      </c>
      <c r="CY105">
        <v>0</v>
      </c>
      <c r="CZ105">
        <v>0</v>
      </c>
      <c r="DA105">
        <v>0</v>
      </c>
    </row>
    <row r="106" spans="1:105" x14ac:dyDescent="0.2">
      <c r="A106">
        <v>1332</v>
      </c>
      <c r="B106">
        <v>3</v>
      </c>
      <c r="C106">
        <v>4.1163556531284298E-2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3</v>
      </c>
      <c r="AD106">
        <v>4</v>
      </c>
      <c r="AE106">
        <v>3</v>
      </c>
      <c r="AF106">
        <v>4</v>
      </c>
      <c r="AG106">
        <v>4</v>
      </c>
      <c r="AH106">
        <v>3</v>
      </c>
      <c r="AI106">
        <v>0</v>
      </c>
      <c r="AJ106">
        <v>0</v>
      </c>
      <c r="AK106">
        <v>3</v>
      </c>
      <c r="AL106">
        <v>4</v>
      </c>
      <c r="AM106">
        <v>3</v>
      </c>
      <c r="AN106">
        <v>4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10788.657725585101</v>
      </c>
      <c r="BQ106">
        <v>7675.3907332811596</v>
      </c>
      <c r="BR106">
        <v>408.425847366239</v>
      </c>
      <c r="BS106">
        <v>753.54897094513501</v>
      </c>
      <c r="BT106">
        <v>573.25732093334</v>
      </c>
      <c r="BU106">
        <v>940.18710784956397</v>
      </c>
      <c r="BV106">
        <v>955.898573875647</v>
      </c>
      <c r="BW106">
        <v>550.11746609163197</v>
      </c>
      <c r="BX106">
        <v>332.17741183372402</v>
      </c>
      <c r="BY106">
        <v>408.484831375623</v>
      </c>
      <c r="BZ106">
        <v>533.94448318377499</v>
      </c>
      <c r="CA106">
        <v>994.15226347733403</v>
      </c>
      <c r="CB106">
        <v>984.30889067392798</v>
      </c>
      <c r="CC106">
        <v>1420.97079424188</v>
      </c>
      <c r="CD106">
        <v>555.14891067804604</v>
      </c>
      <c r="CE106">
        <v>728.25019867169101</v>
      </c>
      <c r="CF106">
        <v>331.24518967207001</v>
      </c>
      <c r="CG106">
        <v>140.36336749473301</v>
      </c>
      <c r="CH106">
        <v>98.649153565359697</v>
      </c>
      <c r="CI106">
        <v>79.526943655344695</v>
      </c>
      <c r="CJ106">
        <v>71.143148003288005</v>
      </c>
      <c r="CK106">
        <v>9.7714895053868105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18.177935834406501</v>
      </c>
      <c r="CR106">
        <v>0</v>
      </c>
      <c r="CS106">
        <v>0</v>
      </c>
      <c r="CT106">
        <v>18.728538855524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2">
      <c r="A107">
        <v>1333</v>
      </c>
      <c r="B107">
        <v>2</v>
      </c>
      <c r="C107">
        <v>2.7442371020856199E-2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3098.4708965642899</v>
      </c>
      <c r="BQ107">
        <v>1810.10209018622</v>
      </c>
      <c r="BR107">
        <v>167.87727060606801</v>
      </c>
      <c r="BS107">
        <v>185.67710591033301</v>
      </c>
      <c r="BT107">
        <v>125.45205289923599</v>
      </c>
      <c r="BU107">
        <v>140.33770060313199</v>
      </c>
      <c r="BV107">
        <v>157.44206912964501</v>
      </c>
      <c r="BW107">
        <v>86.351952691456901</v>
      </c>
      <c r="BX107">
        <v>54.665032876283298</v>
      </c>
      <c r="BY107">
        <v>111.27837534625</v>
      </c>
      <c r="BZ107">
        <v>202.69938285584499</v>
      </c>
      <c r="CA107">
        <v>191.58972495278999</v>
      </c>
      <c r="CB107">
        <v>214.84508488015501</v>
      </c>
      <c r="CC107">
        <v>376.24542706588801</v>
      </c>
      <c r="CD107">
        <v>274.647339784775</v>
      </c>
      <c r="CE107">
        <v>213.24495168553699</v>
      </c>
      <c r="CF107">
        <v>289.94839894647902</v>
      </c>
      <c r="CG107">
        <v>150.62619602666999</v>
      </c>
      <c r="CH107">
        <v>82.215796853199507</v>
      </c>
      <c r="CI107">
        <v>73.327033450545002</v>
      </c>
      <c r="CJ107">
        <v>58.419205815143698</v>
      </c>
      <c r="CK107">
        <v>27.6227513746786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89.864719617664605</v>
      </c>
      <c r="CT107">
        <v>0</v>
      </c>
      <c r="CU107">
        <v>0</v>
      </c>
      <c r="CV107">
        <v>0</v>
      </c>
      <c r="CW107">
        <v>26.578396122934901</v>
      </c>
      <c r="CX107">
        <v>0</v>
      </c>
      <c r="CY107">
        <v>0</v>
      </c>
      <c r="CZ107">
        <v>0</v>
      </c>
      <c r="DA107">
        <v>0</v>
      </c>
    </row>
    <row r="108" spans="1:105" x14ac:dyDescent="0.2">
      <c r="A108">
        <v>1334</v>
      </c>
      <c r="B108">
        <v>37</v>
      </c>
      <c r="C108">
        <v>0.50768386388583997</v>
      </c>
      <c r="D108">
        <v>1</v>
      </c>
      <c r="E108">
        <v>9</v>
      </c>
      <c r="F108">
        <v>10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6</v>
      </c>
      <c r="N108">
        <v>2</v>
      </c>
      <c r="O108">
        <v>6</v>
      </c>
      <c r="P108">
        <v>4</v>
      </c>
      <c r="Q108">
        <v>0</v>
      </c>
      <c r="R108">
        <v>2</v>
      </c>
      <c r="S108">
        <v>2</v>
      </c>
      <c r="T108">
        <v>3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22</v>
      </c>
      <c r="AA108">
        <v>9</v>
      </c>
      <c r="AB108">
        <v>1</v>
      </c>
      <c r="AC108">
        <v>33</v>
      </c>
      <c r="AD108">
        <v>34</v>
      </c>
      <c r="AE108">
        <v>42</v>
      </c>
      <c r="AF108">
        <v>43</v>
      </c>
      <c r="AG108">
        <v>50</v>
      </c>
      <c r="AH108">
        <v>10</v>
      </c>
      <c r="AI108">
        <v>1</v>
      </c>
      <c r="AJ108">
        <v>2</v>
      </c>
      <c r="AK108">
        <v>13</v>
      </c>
      <c r="AL108">
        <v>14</v>
      </c>
      <c r="AM108">
        <v>22</v>
      </c>
      <c r="AN108">
        <v>23</v>
      </c>
      <c r="AO108">
        <v>30</v>
      </c>
      <c r="AP108">
        <v>8</v>
      </c>
      <c r="AQ108">
        <v>0</v>
      </c>
      <c r="AR108">
        <v>3</v>
      </c>
      <c r="AS108">
        <v>2</v>
      </c>
      <c r="AT108">
        <v>3</v>
      </c>
      <c r="AU108">
        <v>6</v>
      </c>
      <c r="AV108">
        <v>0</v>
      </c>
      <c r="AW108">
        <v>1</v>
      </c>
      <c r="AX108">
        <v>2</v>
      </c>
      <c r="AY108">
        <v>3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11</v>
      </c>
      <c r="BL108">
        <v>5</v>
      </c>
      <c r="BM108">
        <v>0</v>
      </c>
      <c r="BN108">
        <v>5</v>
      </c>
      <c r="BO108">
        <v>0</v>
      </c>
      <c r="BP108">
        <v>28268.912861230001</v>
      </c>
      <c r="BQ108">
        <v>18866.954977532001</v>
      </c>
      <c r="BR108">
        <v>1310.2665386316601</v>
      </c>
      <c r="BS108">
        <v>1223.45833180308</v>
      </c>
      <c r="BT108">
        <v>1561.7830863300301</v>
      </c>
      <c r="BU108">
        <v>1648.2196564127801</v>
      </c>
      <c r="BV108">
        <v>1621.4051097562699</v>
      </c>
      <c r="BW108">
        <v>2001.7457309665101</v>
      </c>
      <c r="BX108">
        <v>1752.8559440682</v>
      </c>
      <c r="BY108">
        <v>1727.8504352464399</v>
      </c>
      <c r="BZ108">
        <v>1654.7233373788099</v>
      </c>
      <c r="CA108">
        <v>1744.57205394574</v>
      </c>
      <c r="CB108">
        <v>2212.3872661639398</v>
      </c>
      <c r="CC108">
        <v>2398.0394851262699</v>
      </c>
      <c r="CD108">
        <v>2105.1559584669999</v>
      </c>
      <c r="CE108">
        <v>1586.85780611424</v>
      </c>
      <c r="CF108">
        <v>1291.5643691487501</v>
      </c>
      <c r="CG108">
        <v>816.19069575613003</v>
      </c>
      <c r="CH108">
        <v>741.84241191480703</v>
      </c>
      <c r="CI108">
        <v>869.99464399931901</v>
      </c>
      <c r="CJ108">
        <v>66.740999451052303</v>
      </c>
      <c r="CK108">
        <v>49.027519337463303</v>
      </c>
      <c r="CL108">
        <v>0</v>
      </c>
      <c r="CM108">
        <v>0</v>
      </c>
      <c r="CN108">
        <v>0</v>
      </c>
      <c r="CO108">
        <v>0</v>
      </c>
      <c r="CP108">
        <v>18.5024703693635</v>
      </c>
      <c r="CQ108">
        <v>29.973836872393399</v>
      </c>
      <c r="CR108">
        <v>11.4099507536153</v>
      </c>
      <c r="CS108">
        <v>34.725227818368602</v>
      </c>
      <c r="CT108">
        <v>24.173225273635499</v>
      </c>
      <c r="CU108">
        <v>0</v>
      </c>
      <c r="CV108">
        <v>9.0400086394811101</v>
      </c>
      <c r="CW108">
        <v>8.3401462419818699</v>
      </c>
      <c r="CX108">
        <v>14.250725643076001</v>
      </c>
      <c r="CY108">
        <v>0</v>
      </c>
      <c r="CZ108">
        <v>7.7425486788481503</v>
      </c>
      <c r="DA108">
        <v>0</v>
      </c>
    </row>
    <row r="109" spans="1:105" x14ac:dyDescent="0.2">
      <c r="A109">
        <v>1335</v>
      </c>
      <c r="B109">
        <v>3</v>
      </c>
      <c r="C109">
        <v>4.1163556531284298E-2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2</v>
      </c>
      <c r="AD109">
        <v>2</v>
      </c>
      <c r="AE109">
        <v>2</v>
      </c>
      <c r="AF109">
        <v>3</v>
      </c>
      <c r="AG109">
        <v>4</v>
      </c>
      <c r="AH109">
        <v>1</v>
      </c>
      <c r="AI109">
        <v>1</v>
      </c>
      <c r="AJ109">
        <v>0</v>
      </c>
      <c r="AK109">
        <v>2</v>
      </c>
      <c r="AL109">
        <v>2</v>
      </c>
      <c r="AM109">
        <v>2</v>
      </c>
      <c r="AN109">
        <v>3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4411.4315642787697</v>
      </c>
      <c r="BQ109">
        <v>3010.9313793535798</v>
      </c>
      <c r="BR109">
        <v>218.09729769776101</v>
      </c>
      <c r="BS109">
        <v>282.63475535288399</v>
      </c>
      <c r="BT109">
        <v>246.75650769978799</v>
      </c>
      <c r="BU109">
        <v>321.35077659852197</v>
      </c>
      <c r="BV109">
        <v>233.923539320673</v>
      </c>
      <c r="BW109">
        <v>211.57103595320001</v>
      </c>
      <c r="BX109">
        <v>234.74364223014501</v>
      </c>
      <c r="BY109">
        <v>272.43157273942199</v>
      </c>
      <c r="BZ109">
        <v>185.97292775842999</v>
      </c>
      <c r="CA109">
        <v>111.042159200979</v>
      </c>
      <c r="CB109">
        <v>625.99446781418203</v>
      </c>
      <c r="CC109">
        <v>526.07636451152803</v>
      </c>
      <c r="CD109">
        <v>287.82489322650201</v>
      </c>
      <c r="CE109">
        <v>377.83733470677601</v>
      </c>
      <c r="CF109">
        <v>77.060691752254897</v>
      </c>
      <c r="CG109">
        <v>29.494544422813899</v>
      </c>
      <c r="CH109">
        <v>38.6812448405786</v>
      </c>
      <c r="CI109">
        <v>129.93780845232601</v>
      </c>
      <c r="CJ109">
        <v>68.252931854012502</v>
      </c>
      <c r="CK109">
        <v>24.9092358976649</v>
      </c>
      <c r="CL109">
        <v>0</v>
      </c>
      <c r="CM109">
        <v>0</v>
      </c>
      <c r="CN109">
        <v>0</v>
      </c>
      <c r="CO109">
        <v>0</v>
      </c>
      <c r="CP109">
        <v>42.749011189897999</v>
      </c>
      <c r="CQ109">
        <v>0</v>
      </c>
      <c r="CR109">
        <v>0</v>
      </c>
      <c r="CS109">
        <v>0</v>
      </c>
      <c r="CT109">
        <v>53.771267251271802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2">
      <c r="A110">
        <v>1336</v>
      </c>
      <c r="B110">
        <v>9</v>
      </c>
      <c r="C110">
        <v>0.12349066959385301</v>
      </c>
      <c r="D110">
        <v>1</v>
      </c>
      <c r="E110">
        <v>3</v>
      </c>
      <c r="F110">
        <v>3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5</v>
      </c>
      <c r="AD110">
        <v>6</v>
      </c>
      <c r="AE110">
        <v>8</v>
      </c>
      <c r="AF110">
        <v>8</v>
      </c>
      <c r="AG110">
        <v>7</v>
      </c>
      <c r="AH110">
        <v>5</v>
      </c>
      <c r="AI110">
        <v>0</v>
      </c>
      <c r="AJ110">
        <v>1</v>
      </c>
      <c r="AK110">
        <v>6</v>
      </c>
      <c r="AL110">
        <v>7</v>
      </c>
      <c r="AM110">
        <v>9</v>
      </c>
      <c r="AN110">
        <v>9</v>
      </c>
      <c r="AO110">
        <v>8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2</v>
      </c>
      <c r="BO110">
        <v>0</v>
      </c>
      <c r="BP110">
        <v>17685.7890212616</v>
      </c>
      <c r="BQ110">
        <v>10684.0846600244</v>
      </c>
      <c r="BR110">
        <v>706.42783492261196</v>
      </c>
      <c r="BS110">
        <v>497.999837167154</v>
      </c>
      <c r="BT110">
        <v>1146.33193080928</v>
      </c>
      <c r="BU110">
        <v>1194.4881681485001</v>
      </c>
      <c r="BV110">
        <v>841.42857639629301</v>
      </c>
      <c r="BW110">
        <v>1052.9294397020501</v>
      </c>
      <c r="BX110">
        <v>980.76594458603597</v>
      </c>
      <c r="BY110">
        <v>987.52323548362801</v>
      </c>
      <c r="BZ110">
        <v>918.13088664143595</v>
      </c>
      <c r="CA110">
        <v>930.95768174019202</v>
      </c>
      <c r="CB110">
        <v>1324.9122372638501</v>
      </c>
      <c r="CC110">
        <v>1150.2439763428899</v>
      </c>
      <c r="CD110">
        <v>1302.7045137195501</v>
      </c>
      <c r="CE110">
        <v>1064.75326181183</v>
      </c>
      <c r="CF110">
        <v>654.727886549858</v>
      </c>
      <c r="CG110">
        <v>657.20365451227201</v>
      </c>
      <c r="CH110">
        <v>607.56393792577899</v>
      </c>
      <c r="CI110">
        <v>1666.6960175384199</v>
      </c>
      <c r="CJ110">
        <v>60.410562668027701</v>
      </c>
      <c r="CK110">
        <v>21.059361392170601</v>
      </c>
      <c r="CL110">
        <v>0</v>
      </c>
      <c r="CM110">
        <v>0</v>
      </c>
      <c r="CN110">
        <v>0</v>
      </c>
      <c r="CO110">
        <v>8.3717865665428608</v>
      </c>
      <c r="CP110">
        <v>0</v>
      </c>
      <c r="CQ110">
        <v>9.4973125671457392</v>
      </c>
      <c r="CR110">
        <v>10.1961125946526</v>
      </c>
      <c r="CS110">
        <v>10.1263440096198</v>
      </c>
      <c r="CT110">
        <v>10.8916932710765</v>
      </c>
      <c r="CU110">
        <v>10.741626817351699</v>
      </c>
      <c r="CV110">
        <v>7.5476697389795104</v>
      </c>
      <c r="CW110">
        <v>17.387615507092999</v>
      </c>
      <c r="CX110">
        <v>0</v>
      </c>
      <c r="CY110">
        <v>0</v>
      </c>
      <c r="CZ110">
        <v>0</v>
      </c>
      <c r="DA110">
        <v>0</v>
      </c>
    </row>
    <row r="111" spans="1:105" x14ac:dyDescent="0.2">
      <c r="A111">
        <v>1337</v>
      </c>
      <c r="B111">
        <v>20</v>
      </c>
      <c r="C111">
        <v>0.27442371020856199</v>
      </c>
      <c r="D111">
        <v>1</v>
      </c>
      <c r="E111">
        <v>4</v>
      </c>
      <c r="F111">
        <v>6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2</v>
      </c>
      <c r="O111">
        <v>7</v>
      </c>
      <c r="P111">
        <v>0</v>
      </c>
      <c r="Q111">
        <v>2</v>
      </c>
      <c r="R111">
        <v>0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14</v>
      </c>
      <c r="AA111">
        <v>2</v>
      </c>
      <c r="AB111">
        <v>0</v>
      </c>
      <c r="AC111">
        <v>16</v>
      </c>
      <c r="AD111">
        <v>17</v>
      </c>
      <c r="AE111">
        <v>20</v>
      </c>
      <c r="AF111">
        <v>22</v>
      </c>
      <c r="AG111">
        <v>25</v>
      </c>
      <c r="AH111">
        <v>11</v>
      </c>
      <c r="AI111">
        <v>2</v>
      </c>
      <c r="AJ111">
        <v>0</v>
      </c>
      <c r="AK111">
        <v>13</v>
      </c>
      <c r="AL111">
        <v>14</v>
      </c>
      <c r="AM111">
        <v>17</v>
      </c>
      <c r="AN111">
        <v>19</v>
      </c>
      <c r="AO111">
        <v>22</v>
      </c>
      <c r="AP111">
        <v>5</v>
      </c>
      <c r="AQ111">
        <v>0</v>
      </c>
      <c r="AR111">
        <v>1</v>
      </c>
      <c r="AS111">
        <v>1</v>
      </c>
      <c r="AT111">
        <v>3</v>
      </c>
      <c r="AU111">
        <v>4</v>
      </c>
      <c r="AV111">
        <v>0</v>
      </c>
      <c r="AW111">
        <v>2</v>
      </c>
      <c r="AX111">
        <v>0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8</v>
      </c>
      <c r="BL111">
        <v>1</v>
      </c>
      <c r="BM111">
        <v>0</v>
      </c>
      <c r="BN111">
        <v>4</v>
      </c>
      <c r="BO111">
        <v>1</v>
      </c>
      <c r="BP111">
        <v>26792.089203504202</v>
      </c>
      <c r="BQ111">
        <v>17164.8954793302</v>
      </c>
      <c r="BR111">
        <v>1384.1239716610801</v>
      </c>
      <c r="BS111">
        <v>1378.0287025816399</v>
      </c>
      <c r="BT111">
        <v>1652.24593955557</v>
      </c>
      <c r="BU111">
        <v>1659.9357833323199</v>
      </c>
      <c r="BV111">
        <v>1550.41005476856</v>
      </c>
      <c r="BW111">
        <v>1557.7826608912801</v>
      </c>
      <c r="BX111">
        <v>1231.9868176852899</v>
      </c>
      <c r="BY111">
        <v>1263.8540869824601</v>
      </c>
      <c r="BZ111">
        <v>1587.74737808287</v>
      </c>
      <c r="CA111">
        <v>1804.2926707639499</v>
      </c>
      <c r="CB111">
        <v>2200.52036041563</v>
      </c>
      <c r="CC111">
        <v>2145.4141839941199</v>
      </c>
      <c r="CD111">
        <v>2162.9514824137</v>
      </c>
      <c r="CE111">
        <v>1894.05616910655</v>
      </c>
      <c r="CF111">
        <v>1187.08966312454</v>
      </c>
      <c r="CG111">
        <v>1040.32254833658</v>
      </c>
      <c r="CH111">
        <v>577.53874494690399</v>
      </c>
      <c r="CI111">
        <v>513.78798486120297</v>
      </c>
      <c r="CJ111">
        <v>64.067028699968304</v>
      </c>
      <c r="CK111">
        <v>29.129219027409501</v>
      </c>
      <c r="CL111">
        <v>0</v>
      </c>
      <c r="CM111">
        <v>0</v>
      </c>
      <c r="CN111">
        <v>0</v>
      </c>
      <c r="CO111">
        <v>0</v>
      </c>
      <c r="CP111">
        <v>12.8998131420049</v>
      </c>
      <c r="CQ111">
        <v>6.4193807333036697</v>
      </c>
      <c r="CR111">
        <v>16.2339399357997</v>
      </c>
      <c r="CS111">
        <v>55.386140473802499</v>
      </c>
      <c r="CT111">
        <v>0</v>
      </c>
      <c r="CU111">
        <v>11.084676185893899</v>
      </c>
      <c r="CV111">
        <v>0</v>
      </c>
      <c r="CW111">
        <v>13.983313909181399</v>
      </c>
      <c r="CX111">
        <v>0</v>
      </c>
      <c r="CY111">
        <v>5.2796744695893203</v>
      </c>
      <c r="CZ111">
        <v>0</v>
      </c>
      <c r="DA111">
        <v>0</v>
      </c>
    </row>
    <row r="112" spans="1:105" x14ac:dyDescent="0.2">
      <c r="A112">
        <v>1338</v>
      </c>
      <c r="B112">
        <v>1</v>
      </c>
      <c r="C112">
        <v>1.3721185510428099E-2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7326.8494451113402</v>
      </c>
      <c r="BQ112">
        <v>4763.0252740077003</v>
      </c>
      <c r="BR112">
        <v>465.89840998255801</v>
      </c>
      <c r="BS112">
        <v>374.42240107972998</v>
      </c>
      <c r="BT112">
        <v>391.084798011592</v>
      </c>
      <c r="BU112">
        <v>330.16592006187699</v>
      </c>
      <c r="BV112">
        <v>369.42227640444497</v>
      </c>
      <c r="BW112">
        <v>309.16510918717898</v>
      </c>
      <c r="BX112">
        <v>319.66540492060398</v>
      </c>
      <c r="BY112">
        <v>323.84309027904902</v>
      </c>
      <c r="BZ112">
        <v>500.03851451410202</v>
      </c>
      <c r="CA112">
        <v>545.17104711267996</v>
      </c>
      <c r="CB112">
        <v>661.69075676637794</v>
      </c>
      <c r="CC112">
        <v>732.85167029436502</v>
      </c>
      <c r="CD112">
        <v>671.01148446702302</v>
      </c>
      <c r="CE112">
        <v>454.15938066582601</v>
      </c>
      <c r="CF112">
        <v>301.36402601784999</v>
      </c>
      <c r="CG112">
        <v>216.71357787282</v>
      </c>
      <c r="CH112">
        <v>169.317737731618</v>
      </c>
      <c r="CI112">
        <v>190.86383974164201</v>
      </c>
      <c r="CJ112">
        <v>65.007822389276896</v>
      </c>
      <c r="CK112">
        <v>5.2487649260287297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30.879151972590201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2">
      <c r="A113">
        <v>1339</v>
      </c>
      <c r="B113">
        <v>12</v>
      </c>
      <c r="C113">
        <v>0.164654226125137</v>
      </c>
      <c r="D113">
        <v>0</v>
      </c>
      <c r="E113">
        <v>5</v>
      </c>
      <c r="F113">
        <v>2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1</v>
      </c>
      <c r="AB113">
        <v>0</v>
      </c>
      <c r="AC113">
        <v>8</v>
      </c>
      <c r="AD113">
        <v>8</v>
      </c>
      <c r="AE113">
        <v>13</v>
      </c>
      <c r="AF113">
        <v>10</v>
      </c>
      <c r="AG113">
        <v>13</v>
      </c>
      <c r="AH113">
        <v>6</v>
      </c>
      <c r="AI113">
        <v>1</v>
      </c>
      <c r="AJ113">
        <v>0</v>
      </c>
      <c r="AK113">
        <v>8</v>
      </c>
      <c r="AL113">
        <v>8</v>
      </c>
      <c r="AM113">
        <v>13</v>
      </c>
      <c r="AN113">
        <v>10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0</v>
      </c>
      <c r="BM113">
        <v>0</v>
      </c>
      <c r="BN113">
        <v>3</v>
      </c>
      <c r="BO113">
        <v>0</v>
      </c>
      <c r="BP113">
        <v>19890.097221145399</v>
      </c>
      <c r="BQ113">
        <v>13095.216887484899</v>
      </c>
      <c r="BR113">
        <v>956.02190639089599</v>
      </c>
      <c r="BS113">
        <v>1023.97523432036</v>
      </c>
      <c r="BT113">
        <v>1391.98290401241</v>
      </c>
      <c r="BU113">
        <v>1261.5548219944501</v>
      </c>
      <c r="BV113">
        <v>1277.0795412786499</v>
      </c>
      <c r="BW113">
        <v>1058.6120266509199</v>
      </c>
      <c r="BX113">
        <v>1110.19636339356</v>
      </c>
      <c r="BY113">
        <v>1052.5738831906301</v>
      </c>
      <c r="BZ113">
        <v>1244.35657151483</v>
      </c>
      <c r="CA113">
        <v>1359.20865915739</v>
      </c>
      <c r="CB113">
        <v>2108.7981720995699</v>
      </c>
      <c r="CC113">
        <v>1547.1430307026999</v>
      </c>
      <c r="CD113">
        <v>1075.6938175022001</v>
      </c>
      <c r="CE113">
        <v>1001.80157208568</v>
      </c>
      <c r="CF113">
        <v>1067.2350969137101</v>
      </c>
      <c r="CG113">
        <v>478.51500049456303</v>
      </c>
      <c r="CH113">
        <v>362.38660948766301</v>
      </c>
      <c r="CI113">
        <v>512.96200995521303</v>
      </c>
      <c r="CJ113">
        <v>65.837872695580501</v>
      </c>
      <c r="CK113">
        <v>22.9091280104501</v>
      </c>
      <c r="CL113">
        <v>0</v>
      </c>
      <c r="CM113">
        <v>0</v>
      </c>
      <c r="CN113">
        <v>0</v>
      </c>
      <c r="CO113">
        <v>0</v>
      </c>
      <c r="CP113">
        <v>7.8303658282613302</v>
      </c>
      <c r="CQ113">
        <v>18.8926627475347</v>
      </c>
      <c r="CR113">
        <v>0</v>
      </c>
      <c r="CS113">
        <v>19.0010414654929</v>
      </c>
      <c r="CT113">
        <v>8.0362817450519</v>
      </c>
      <c r="CU113">
        <v>14.714444221094499</v>
      </c>
      <c r="CV113">
        <v>4.7420374942964596</v>
      </c>
      <c r="CW113">
        <v>6.4635265140664302</v>
      </c>
      <c r="CX113">
        <v>9.2963256247213195</v>
      </c>
      <c r="CY113">
        <v>0</v>
      </c>
      <c r="CZ113">
        <v>0</v>
      </c>
      <c r="DA113">
        <v>0</v>
      </c>
    </row>
    <row r="114" spans="1:105" x14ac:dyDescent="0.2">
      <c r="A114">
        <v>1340</v>
      </c>
      <c r="B114">
        <v>9</v>
      </c>
      <c r="C114">
        <v>0.12349066959385301</v>
      </c>
      <c r="D114">
        <v>1</v>
      </c>
      <c r="E114">
        <v>2</v>
      </c>
      <c r="F114">
        <v>2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1</v>
      </c>
      <c r="AC114">
        <v>5</v>
      </c>
      <c r="AD114">
        <v>6</v>
      </c>
      <c r="AE114">
        <v>7</v>
      </c>
      <c r="AF114">
        <v>7</v>
      </c>
      <c r="AG114">
        <v>9</v>
      </c>
      <c r="AH114">
        <v>3</v>
      </c>
      <c r="AI114">
        <v>0</v>
      </c>
      <c r="AJ114">
        <v>1</v>
      </c>
      <c r="AK114">
        <v>4</v>
      </c>
      <c r="AL114">
        <v>5</v>
      </c>
      <c r="AM114">
        <v>6</v>
      </c>
      <c r="AN114">
        <v>6</v>
      </c>
      <c r="AO114">
        <v>8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2</v>
      </c>
      <c r="BL114">
        <v>0</v>
      </c>
      <c r="BM114">
        <v>1</v>
      </c>
      <c r="BN114">
        <v>1</v>
      </c>
      <c r="BO114">
        <v>0</v>
      </c>
      <c r="BP114">
        <v>12008.2417168913</v>
      </c>
      <c r="BQ114">
        <v>8206.0284757925401</v>
      </c>
      <c r="BR114">
        <v>892.30849014800594</v>
      </c>
      <c r="BS114">
        <v>852.07940831777705</v>
      </c>
      <c r="BT114">
        <v>469.81732214690902</v>
      </c>
      <c r="BU114">
        <v>454.73956648115802</v>
      </c>
      <c r="BV114">
        <v>638.04833417544398</v>
      </c>
      <c r="BW114">
        <v>902.48362078012497</v>
      </c>
      <c r="BX114">
        <v>1585.6933368074999</v>
      </c>
      <c r="BY114">
        <v>933.66875278225905</v>
      </c>
      <c r="BZ114">
        <v>793.14047421723399</v>
      </c>
      <c r="CA114">
        <v>809.01482089374497</v>
      </c>
      <c r="CB114">
        <v>779.19863272066902</v>
      </c>
      <c r="CC114">
        <v>766.50307480949402</v>
      </c>
      <c r="CD114">
        <v>543.53786212490502</v>
      </c>
      <c r="CE114">
        <v>460.36961032077897</v>
      </c>
      <c r="CF114">
        <v>432.09898262014298</v>
      </c>
      <c r="CG114">
        <v>146.358609480919</v>
      </c>
      <c r="CH114">
        <v>194.20624455470801</v>
      </c>
      <c r="CI114">
        <v>354.97457350951902</v>
      </c>
      <c r="CJ114">
        <v>68.336636364086402</v>
      </c>
      <c r="CK114">
        <v>27.418866588598998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22.1610670149466</v>
      </c>
      <c r="CR114">
        <v>0</v>
      </c>
      <c r="CS114">
        <v>21.420873238395899</v>
      </c>
      <c r="CT114">
        <v>0</v>
      </c>
      <c r="CU114">
        <v>0</v>
      </c>
      <c r="CV114">
        <v>0</v>
      </c>
      <c r="CW114">
        <v>13.046262081186599</v>
      </c>
      <c r="CX114">
        <v>0</v>
      </c>
      <c r="CY114">
        <v>0</v>
      </c>
      <c r="CZ114">
        <v>0</v>
      </c>
      <c r="DA114">
        <v>0</v>
      </c>
    </row>
    <row r="115" spans="1:105" x14ac:dyDescent="0.2">
      <c r="A115">
        <v>1341</v>
      </c>
      <c r="B115">
        <v>1</v>
      </c>
      <c r="C115">
        <v>1.3721185510428099E-2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507.07029919010398</v>
      </c>
      <c r="BQ115">
        <v>356.80101761832299</v>
      </c>
      <c r="BR115">
        <v>29.4200122514603</v>
      </c>
      <c r="BS115">
        <v>28.159212746130301</v>
      </c>
      <c r="BT115">
        <v>29.5620040606142</v>
      </c>
      <c r="BU115">
        <v>49.464415803172301</v>
      </c>
      <c r="BV115">
        <v>38.392640484982799</v>
      </c>
      <c r="BW115">
        <v>26.2521395391542</v>
      </c>
      <c r="BX115">
        <v>8.8332615243884405</v>
      </c>
      <c r="BY115">
        <v>22.530871371594799</v>
      </c>
      <c r="BZ115">
        <v>30.811306085326201</v>
      </c>
      <c r="CA115">
        <v>36.669337419695701</v>
      </c>
      <c r="CB115">
        <v>62.158122656055497</v>
      </c>
      <c r="CC115">
        <v>54.5131029122755</v>
      </c>
      <c r="CD115">
        <v>27.175819821677202</v>
      </c>
      <c r="CE115">
        <v>33.113435118923697</v>
      </c>
      <c r="CF115">
        <v>13.945633977615</v>
      </c>
      <c r="CG115">
        <v>9.2736685245585395</v>
      </c>
      <c r="CH115">
        <v>5.2818304660789703</v>
      </c>
      <c r="CI115">
        <v>1.5134844263999301</v>
      </c>
      <c r="CJ115">
        <v>70.365197525512301</v>
      </c>
      <c r="CK115">
        <v>70.067064737867398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367.97417945873099</v>
      </c>
      <c r="CY115">
        <v>0</v>
      </c>
      <c r="CZ115">
        <v>0</v>
      </c>
      <c r="DA115">
        <v>0</v>
      </c>
    </row>
    <row r="116" spans="1:105" x14ac:dyDescent="0.2">
      <c r="A116">
        <v>1342</v>
      </c>
      <c r="B116">
        <v>1</v>
      </c>
      <c r="C116">
        <v>1.3721185510428099E-2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2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6742.0123229175897</v>
      </c>
      <c r="BQ116">
        <v>4157.1846152078197</v>
      </c>
      <c r="BR116">
        <v>266.99528087233898</v>
      </c>
      <c r="BS116">
        <v>723.717560341526</v>
      </c>
      <c r="BT116">
        <v>818.28338082979303</v>
      </c>
      <c r="BU116">
        <v>641.97192351341198</v>
      </c>
      <c r="BV116">
        <v>228.63803257709699</v>
      </c>
      <c r="BW116">
        <v>131.88268856100399</v>
      </c>
      <c r="BX116">
        <v>80.489007695059101</v>
      </c>
      <c r="BY116">
        <v>340.36969410588199</v>
      </c>
      <c r="BZ116">
        <v>389.35662472874401</v>
      </c>
      <c r="CA116">
        <v>661.37118465102697</v>
      </c>
      <c r="CB116">
        <v>710.24765836169797</v>
      </c>
      <c r="CC116">
        <v>528.61926187326696</v>
      </c>
      <c r="CD116">
        <v>444.23853914062801</v>
      </c>
      <c r="CE116">
        <v>323.48056521331802</v>
      </c>
      <c r="CF116">
        <v>150.75196424562299</v>
      </c>
      <c r="CG116">
        <v>122.653095940789</v>
      </c>
      <c r="CH116">
        <v>78.557219422092899</v>
      </c>
      <c r="CI116">
        <v>100.388640844292</v>
      </c>
      <c r="CJ116">
        <v>61.660887226156902</v>
      </c>
      <c r="CK116">
        <v>6.0136852976278599</v>
      </c>
      <c r="CL116">
        <v>0</v>
      </c>
      <c r="CM116">
        <v>0</v>
      </c>
      <c r="CN116">
        <v>0</v>
      </c>
      <c r="CO116">
        <v>0</v>
      </c>
      <c r="CP116">
        <v>43.737255290752998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2">
      <c r="A117">
        <v>1343</v>
      </c>
      <c r="B117">
        <v>2</v>
      </c>
      <c r="C117">
        <v>2.7442371020856199E-2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543.71609297601003</v>
      </c>
      <c r="BQ117">
        <v>388.91843520115998</v>
      </c>
      <c r="BR117">
        <v>19.3986804147637</v>
      </c>
      <c r="BS117">
        <v>19.615201669238498</v>
      </c>
      <c r="BT117">
        <v>13.067340627712801</v>
      </c>
      <c r="BU117">
        <v>7.0068197897251201</v>
      </c>
      <c r="BV117">
        <v>44.637216698146702</v>
      </c>
      <c r="BW117">
        <v>32.837837789460004</v>
      </c>
      <c r="BX117">
        <v>41.684638395867701</v>
      </c>
      <c r="BY117">
        <v>15.069353285838901</v>
      </c>
      <c r="BZ117">
        <v>31.2939482883883</v>
      </c>
      <c r="CA117">
        <v>34.620321054827102</v>
      </c>
      <c r="CB117">
        <v>50.555365041445903</v>
      </c>
      <c r="CC117">
        <v>70.782352323717404</v>
      </c>
      <c r="CD117">
        <v>60.430582533743099</v>
      </c>
      <c r="CE117">
        <v>31.160816571695499</v>
      </c>
      <c r="CF117">
        <v>32.047059556083802</v>
      </c>
      <c r="CG117">
        <v>16.4076858769767</v>
      </c>
      <c r="CH117">
        <v>11.1500568062404</v>
      </c>
      <c r="CI117">
        <v>11.9508162521388</v>
      </c>
      <c r="CJ117">
        <v>71.529689892463793</v>
      </c>
      <c r="CK117">
        <v>128.56166094090801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319.55060153628898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 x14ac:dyDescent="0.2">
      <c r="A118">
        <v>1344</v>
      </c>
      <c r="B118">
        <v>1</v>
      </c>
      <c r="C118">
        <v>1.3721185510428099E-2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1773.4957517216901</v>
      </c>
      <c r="BQ118">
        <v>927.90069648657698</v>
      </c>
      <c r="BR118">
        <v>78.263149711105498</v>
      </c>
      <c r="BS118">
        <v>70.619193039564294</v>
      </c>
      <c r="BT118">
        <v>68.327801849728203</v>
      </c>
      <c r="BU118">
        <v>78.710473979824002</v>
      </c>
      <c r="BV118">
        <v>56.848878118995302</v>
      </c>
      <c r="BW118">
        <v>41.786949059304199</v>
      </c>
      <c r="BX118">
        <v>34.886495572537498</v>
      </c>
      <c r="BY118">
        <v>70.166735691027</v>
      </c>
      <c r="BZ118">
        <v>34.232703544214701</v>
      </c>
      <c r="CA118">
        <v>62.3825621330258</v>
      </c>
      <c r="CB118">
        <v>156.581489430365</v>
      </c>
      <c r="CC118">
        <v>199.99711627052201</v>
      </c>
      <c r="CD118">
        <v>192.307292686761</v>
      </c>
      <c r="CE118">
        <v>191.99280915339301</v>
      </c>
      <c r="CF118">
        <v>101.63265532759399</v>
      </c>
      <c r="CG118">
        <v>182.238267797655</v>
      </c>
      <c r="CH118">
        <v>84.219770512995694</v>
      </c>
      <c r="CI118">
        <v>68.301407843075097</v>
      </c>
      <c r="CJ118">
        <v>52.3204352525673</v>
      </c>
      <c r="CK118">
        <v>26.942538242142199</v>
      </c>
      <c r="CL118">
        <v>0</v>
      </c>
      <c r="CM118">
        <v>0</v>
      </c>
      <c r="CN118">
        <v>0</v>
      </c>
      <c r="CO118">
        <v>0</v>
      </c>
      <c r="CP118">
        <v>175.904966480924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 x14ac:dyDescent="0.2">
      <c r="A119">
        <v>1345</v>
      </c>
      <c r="B119">
        <v>1</v>
      </c>
      <c r="C119">
        <v>1.3721185510428099E-2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4857.0298459371797</v>
      </c>
      <c r="BQ119">
        <v>2936.9717510284099</v>
      </c>
      <c r="BR119">
        <v>267.25875357300202</v>
      </c>
      <c r="BS119">
        <v>265.45836910665298</v>
      </c>
      <c r="BT119">
        <v>368.33200403618298</v>
      </c>
      <c r="BU119">
        <v>326.78408145174899</v>
      </c>
      <c r="BV119">
        <v>246.46939824308501</v>
      </c>
      <c r="BW119">
        <v>189.97987245461599</v>
      </c>
      <c r="BX119">
        <v>101.34835263128601</v>
      </c>
      <c r="BY119">
        <v>210.739124670102</v>
      </c>
      <c r="BZ119">
        <v>384.34980147372698</v>
      </c>
      <c r="CA119">
        <v>384.47790882234301</v>
      </c>
      <c r="CB119">
        <v>428.83799588708598</v>
      </c>
      <c r="CC119">
        <v>394.73010134222301</v>
      </c>
      <c r="CD119">
        <v>269.25511405219697</v>
      </c>
      <c r="CE119">
        <v>449.42650831956098</v>
      </c>
      <c r="CF119">
        <v>153.050651774145</v>
      </c>
      <c r="CG119">
        <v>164.362225724035</v>
      </c>
      <c r="CH119">
        <v>91.636756633883493</v>
      </c>
      <c r="CI119">
        <v>160.53282574130299</v>
      </c>
      <c r="CJ119">
        <v>60.468472383078698</v>
      </c>
      <c r="CK119">
        <v>8.5121690364389799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 x14ac:dyDescent="0.2">
      <c r="A120">
        <v>1346</v>
      </c>
      <c r="B120">
        <v>2</v>
      </c>
      <c r="C120">
        <v>2.7442371020856199E-2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3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3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217.43636040910499</v>
      </c>
      <c r="BQ120">
        <v>131.76479932802599</v>
      </c>
      <c r="BR120">
        <v>11.832017948921701</v>
      </c>
      <c r="BS120">
        <v>11.767354285367199</v>
      </c>
      <c r="BT120">
        <v>16.477105514293498</v>
      </c>
      <c r="BU120">
        <v>14.789177949269</v>
      </c>
      <c r="BV120">
        <v>10.9088755656368</v>
      </c>
      <c r="BW120">
        <v>8.5956202037057992</v>
      </c>
      <c r="BX120">
        <v>4.6650133059635799</v>
      </c>
      <c r="BY120">
        <v>9.5670038536864794</v>
      </c>
      <c r="BZ120">
        <v>17.038806971180001</v>
      </c>
      <c r="CA120">
        <v>17.096486746577199</v>
      </c>
      <c r="CB120">
        <v>19.2856925963085</v>
      </c>
      <c r="CC120">
        <v>17.676039296986701</v>
      </c>
      <c r="CD120">
        <v>12.1420828387116</v>
      </c>
      <c r="CE120">
        <v>20.077744580963302</v>
      </c>
      <c r="CF120">
        <v>6.90837278804963</v>
      </c>
      <c r="CG120">
        <v>7.3634730534747401</v>
      </c>
      <c r="CH120">
        <v>4.1277554576272202</v>
      </c>
      <c r="CI120">
        <v>7.1177374523824097</v>
      </c>
      <c r="CJ120">
        <v>60.599248019103598</v>
      </c>
      <c r="CK120">
        <v>379.46401660375102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518.51910166369203</v>
      </c>
      <c r="CW120">
        <v>565.73759720622104</v>
      </c>
      <c r="CX120">
        <v>0</v>
      </c>
      <c r="CY120">
        <v>0</v>
      </c>
      <c r="CZ120">
        <v>0</v>
      </c>
      <c r="DA120">
        <v>0</v>
      </c>
    </row>
    <row r="121" spans="1:105" x14ac:dyDescent="0.2">
      <c r="A121">
        <v>1347</v>
      </c>
      <c r="B121">
        <v>2</v>
      </c>
      <c r="C121">
        <v>2.7442371020856199E-2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2</v>
      </c>
      <c r="AD121">
        <v>3</v>
      </c>
      <c r="AE121">
        <v>2</v>
      </c>
      <c r="AF121">
        <v>2</v>
      </c>
      <c r="AG121">
        <v>3</v>
      </c>
      <c r="AH121">
        <v>1</v>
      </c>
      <c r="AI121">
        <v>0</v>
      </c>
      <c r="AJ121">
        <v>0</v>
      </c>
      <c r="AK121">
        <v>1</v>
      </c>
      <c r="AL121">
        <v>2</v>
      </c>
      <c r="AM121">
        <v>1</v>
      </c>
      <c r="AN121">
        <v>1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1575.9794889646</v>
      </c>
      <c r="BQ121">
        <v>1134.3889838095099</v>
      </c>
      <c r="BR121">
        <v>84.839939979277304</v>
      </c>
      <c r="BS121">
        <v>85.849102763985599</v>
      </c>
      <c r="BT121">
        <v>73.567531258109796</v>
      </c>
      <c r="BU121">
        <v>59.466404008408503</v>
      </c>
      <c r="BV121">
        <v>111.27223864496</v>
      </c>
      <c r="BW121">
        <v>186.652879912776</v>
      </c>
      <c r="BX121">
        <v>129.12890558271599</v>
      </c>
      <c r="BY121">
        <v>48.099275368281802</v>
      </c>
      <c r="BZ121">
        <v>50.936893041132301</v>
      </c>
      <c r="CA121">
        <v>150.848414068745</v>
      </c>
      <c r="CB121">
        <v>154.641035785025</v>
      </c>
      <c r="CC121">
        <v>170.69262105647701</v>
      </c>
      <c r="CD121">
        <v>72.650316340984503</v>
      </c>
      <c r="CE121">
        <v>83.977174055959694</v>
      </c>
      <c r="CF121">
        <v>50.051587543746201</v>
      </c>
      <c r="CG121">
        <v>32.101376131318602</v>
      </c>
      <c r="CH121">
        <v>7.6044924608108104</v>
      </c>
      <c r="CI121">
        <v>23.599300961889899</v>
      </c>
      <c r="CJ121">
        <v>71.979933225830493</v>
      </c>
      <c r="CK121">
        <v>44.076591639747598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77.441994531536594</v>
      </c>
      <c r="CS121">
        <v>0</v>
      </c>
      <c r="CT121">
        <v>196.32135772248299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2">
      <c r="A122">
        <v>1349</v>
      </c>
      <c r="B122">
        <v>8</v>
      </c>
      <c r="C122">
        <v>0.109769484083425</v>
      </c>
      <c r="D122">
        <v>2</v>
      </c>
      <c r="E122">
        <v>1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3</v>
      </c>
      <c r="AD122">
        <v>5</v>
      </c>
      <c r="AE122">
        <v>4</v>
      </c>
      <c r="AF122">
        <v>5</v>
      </c>
      <c r="AG122">
        <v>6</v>
      </c>
      <c r="AH122">
        <v>4</v>
      </c>
      <c r="AI122">
        <v>0</v>
      </c>
      <c r="AJ122">
        <v>0</v>
      </c>
      <c r="AK122">
        <v>4</v>
      </c>
      <c r="AL122">
        <v>6</v>
      </c>
      <c r="AM122">
        <v>5</v>
      </c>
      <c r="AN122">
        <v>6</v>
      </c>
      <c r="AO122">
        <v>7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1</v>
      </c>
      <c r="BO122">
        <v>0</v>
      </c>
      <c r="BP122">
        <v>4572.3846371682102</v>
      </c>
      <c r="BQ122">
        <v>2876.07233682575</v>
      </c>
      <c r="BR122">
        <v>61.568481608166501</v>
      </c>
      <c r="BS122">
        <v>228.898747265259</v>
      </c>
      <c r="BT122">
        <v>183.619589508731</v>
      </c>
      <c r="BU122">
        <v>217.92638589905201</v>
      </c>
      <c r="BV122">
        <v>348.86268517039002</v>
      </c>
      <c r="BW122">
        <v>129.68489874637899</v>
      </c>
      <c r="BX122">
        <v>239.738748124192</v>
      </c>
      <c r="BY122">
        <v>214.75861257563699</v>
      </c>
      <c r="BZ122">
        <v>235.641295980889</v>
      </c>
      <c r="CA122">
        <v>163.06441973999</v>
      </c>
      <c r="CB122">
        <v>517.18913191755905</v>
      </c>
      <c r="CC122">
        <v>477.53058976141102</v>
      </c>
      <c r="CD122">
        <v>331.67556891024702</v>
      </c>
      <c r="CE122">
        <v>349.70067471432702</v>
      </c>
      <c r="CF122">
        <v>309.66642982312902</v>
      </c>
      <c r="CG122">
        <v>181.785270950137</v>
      </c>
      <c r="CH122">
        <v>131.350323849457</v>
      </c>
      <c r="CI122">
        <v>249.72278262325599</v>
      </c>
      <c r="CJ122">
        <v>62.900927307090399</v>
      </c>
      <c r="CK122">
        <v>69.539280163146103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154.219960792146</v>
      </c>
      <c r="CR122">
        <v>83.424144642815094</v>
      </c>
      <c r="CS122">
        <v>46.563906704687099</v>
      </c>
      <c r="CT122">
        <v>0</v>
      </c>
      <c r="CU122">
        <v>61.325456625947197</v>
      </c>
      <c r="CV122">
        <v>0</v>
      </c>
      <c r="CW122">
        <v>20.9410668434797</v>
      </c>
      <c r="CX122">
        <v>0</v>
      </c>
      <c r="CY122">
        <v>0</v>
      </c>
      <c r="CZ122">
        <v>0</v>
      </c>
      <c r="DA122">
        <v>0</v>
      </c>
    </row>
    <row r="123" spans="1:105" x14ac:dyDescent="0.2">
      <c r="A123">
        <v>1350</v>
      </c>
      <c r="B123">
        <v>9</v>
      </c>
      <c r="C123">
        <v>0.12349066959385301</v>
      </c>
      <c r="D123">
        <v>1</v>
      </c>
      <c r="E123">
        <v>2</v>
      </c>
      <c r="F123">
        <v>1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0</v>
      </c>
      <c r="AB123">
        <v>0</v>
      </c>
      <c r="AC123">
        <v>8</v>
      </c>
      <c r="AD123">
        <v>9</v>
      </c>
      <c r="AE123">
        <v>10</v>
      </c>
      <c r="AF123">
        <v>9</v>
      </c>
      <c r="AG123">
        <v>13</v>
      </c>
      <c r="AH123">
        <v>4</v>
      </c>
      <c r="AI123">
        <v>0</v>
      </c>
      <c r="AJ123">
        <v>0</v>
      </c>
      <c r="AK123">
        <v>4</v>
      </c>
      <c r="AL123">
        <v>5</v>
      </c>
      <c r="AM123">
        <v>6</v>
      </c>
      <c r="AN123">
        <v>5</v>
      </c>
      <c r="AO123">
        <v>9</v>
      </c>
      <c r="AP123">
        <v>2</v>
      </c>
      <c r="AQ123">
        <v>0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3</v>
      </c>
      <c r="BO123">
        <v>0</v>
      </c>
      <c r="BP123">
        <v>5783.5258223355704</v>
      </c>
      <c r="BQ123">
        <v>4120.3915445276798</v>
      </c>
      <c r="BR123">
        <v>340.88029204806202</v>
      </c>
      <c r="BS123">
        <v>222.36481657132001</v>
      </c>
      <c r="BT123">
        <v>460.63785705419798</v>
      </c>
      <c r="BU123">
        <v>425.52876698659202</v>
      </c>
      <c r="BV123">
        <v>557.72865987552302</v>
      </c>
      <c r="BW123">
        <v>291.041580992391</v>
      </c>
      <c r="BX123">
        <v>233.690385480392</v>
      </c>
      <c r="BY123">
        <v>108.59157310262501</v>
      </c>
      <c r="BZ123">
        <v>415.99225243458102</v>
      </c>
      <c r="CA123">
        <v>479.81150857748298</v>
      </c>
      <c r="CB123">
        <v>626.78504155050803</v>
      </c>
      <c r="CC123">
        <v>469.374985586376</v>
      </c>
      <c r="CD123">
        <v>511.84678994121299</v>
      </c>
      <c r="CE123">
        <v>243.97575803154999</v>
      </c>
      <c r="CF123">
        <v>108.391426001139</v>
      </c>
      <c r="CG123">
        <v>78.179114487368295</v>
      </c>
      <c r="CH123">
        <v>138.53118625720001</v>
      </c>
      <c r="CI123">
        <v>70.173827357050399</v>
      </c>
      <c r="CJ123">
        <v>71.243592076913004</v>
      </c>
      <c r="CK123">
        <v>54.606460956076901</v>
      </c>
      <c r="CL123">
        <v>0</v>
      </c>
      <c r="CM123">
        <v>0</v>
      </c>
      <c r="CN123">
        <v>0</v>
      </c>
      <c r="CO123">
        <v>0</v>
      </c>
      <c r="CP123">
        <v>17.929865756283501</v>
      </c>
      <c r="CQ123">
        <v>0</v>
      </c>
      <c r="CR123">
        <v>42.7916620508081</v>
      </c>
      <c r="CS123">
        <v>184.17635391559301</v>
      </c>
      <c r="CT123">
        <v>24.038909238033501</v>
      </c>
      <c r="CU123">
        <v>20.841517598540801</v>
      </c>
      <c r="CV123">
        <v>31.9088661569285</v>
      </c>
      <c r="CW123">
        <v>0</v>
      </c>
      <c r="CX123">
        <v>19.537096249345499</v>
      </c>
      <c r="CY123">
        <v>0</v>
      </c>
      <c r="CZ123">
        <v>0</v>
      </c>
      <c r="DA123">
        <v>0</v>
      </c>
    </row>
    <row r="124" spans="1:105" x14ac:dyDescent="0.2">
      <c r="A124">
        <v>1351</v>
      </c>
      <c r="B124">
        <v>1</v>
      </c>
      <c r="C124">
        <v>1.3721185510428099E-2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7012.91770867383</v>
      </c>
      <c r="BQ124">
        <v>4479.8394498171601</v>
      </c>
      <c r="BR124">
        <v>381.46200850814</v>
      </c>
      <c r="BS124">
        <v>346.16232176932198</v>
      </c>
      <c r="BT124">
        <v>450.89322035959202</v>
      </c>
      <c r="BU124">
        <v>711.54693218795796</v>
      </c>
      <c r="BV124">
        <v>247.04473748591101</v>
      </c>
      <c r="BW124">
        <v>197.476429824321</v>
      </c>
      <c r="BX124">
        <v>246.83614437947301</v>
      </c>
      <c r="BY124">
        <v>344.10388634810403</v>
      </c>
      <c r="BZ124">
        <v>467.09531038755802</v>
      </c>
      <c r="CA124">
        <v>534.24362578591899</v>
      </c>
      <c r="CB124">
        <v>578.66580751481104</v>
      </c>
      <c r="CC124">
        <v>552.91489956848704</v>
      </c>
      <c r="CD124">
        <v>599.91167633461498</v>
      </c>
      <c r="CE124">
        <v>488.90085917773803</v>
      </c>
      <c r="CF124">
        <v>337.03387006605197</v>
      </c>
      <c r="CG124">
        <v>188.44186430775801</v>
      </c>
      <c r="CH124">
        <v>208.89908969391999</v>
      </c>
      <c r="CI124">
        <v>131.28502497415201</v>
      </c>
      <c r="CJ124">
        <v>63.879823433209999</v>
      </c>
      <c r="CK124">
        <v>5.5805571338098598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18.085965865279299</v>
      </c>
      <c r="CX124">
        <v>0</v>
      </c>
      <c r="CY124">
        <v>0</v>
      </c>
      <c r="CZ124">
        <v>0</v>
      </c>
      <c r="DA124">
        <v>0</v>
      </c>
    </row>
    <row r="125" spans="1:105" x14ac:dyDescent="0.2">
      <c r="A125">
        <v>1352</v>
      </c>
      <c r="B125">
        <v>16</v>
      </c>
      <c r="C125">
        <v>0.21953896816685001</v>
      </c>
      <c r="D125">
        <v>2</v>
      </c>
      <c r="E125">
        <v>5</v>
      </c>
      <c r="F125">
        <v>5</v>
      </c>
      <c r="G125">
        <v>4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0</v>
      </c>
      <c r="Q125">
        <v>2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0</v>
      </c>
      <c r="AB125">
        <v>1</v>
      </c>
      <c r="AC125">
        <v>9</v>
      </c>
      <c r="AD125">
        <v>11</v>
      </c>
      <c r="AE125">
        <v>14</v>
      </c>
      <c r="AF125">
        <v>14</v>
      </c>
      <c r="AG125">
        <v>13</v>
      </c>
      <c r="AH125">
        <v>8</v>
      </c>
      <c r="AI125">
        <v>1</v>
      </c>
      <c r="AJ125">
        <v>0</v>
      </c>
      <c r="AK125">
        <v>9</v>
      </c>
      <c r="AL125">
        <v>11</v>
      </c>
      <c r="AM125">
        <v>14</v>
      </c>
      <c r="AN125">
        <v>14</v>
      </c>
      <c r="AO125">
        <v>13</v>
      </c>
      <c r="AP125">
        <v>2</v>
      </c>
      <c r="AQ125">
        <v>1</v>
      </c>
      <c r="AR125">
        <v>1</v>
      </c>
      <c r="AS125">
        <v>0</v>
      </c>
      <c r="AT125">
        <v>0</v>
      </c>
      <c r="AU125">
        <v>2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2</v>
      </c>
      <c r="BL125">
        <v>0</v>
      </c>
      <c r="BM125">
        <v>1</v>
      </c>
      <c r="BN125">
        <v>1</v>
      </c>
      <c r="BO125">
        <v>0</v>
      </c>
      <c r="BP125">
        <v>25770.187583366602</v>
      </c>
      <c r="BQ125">
        <v>16118.637985744799</v>
      </c>
      <c r="BR125">
        <v>1140.3486497517499</v>
      </c>
      <c r="BS125">
        <v>1580.3894491513499</v>
      </c>
      <c r="BT125">
        <v>1389.3773814379599</v>
      </c>
      <c r="BU125">
        <v>1912.3301673419101</v>
      </c>
      <c r="BV125">
        <v>1584.0225920016801</v>
      </c>
      <c r="BW125">
        <v>1259.3597019901499</v>
      </c>
      <c r="BX125">
        <v>987.30508041218604</v>
      </c>
      <c r="BY125">
        <v>1150.2644148382001</v>
      </c>
      <c r="BZ125">
        <v>1023.20103509232</v>
      </c>
      <c r="CA125">
        <v>1929.9673230593301</v>
      </c>
      <c r="CB125">
        <v>2275.65301649312</v>
      </c>
      <c r="CC125">
        <v>2120.5021258054599</v>
      </c>
      <c r="CD125">
        <v>1876.0325287104399</v>
      </c>
      <c r="CE125">
        <v>1753.1210728675301</v>
      </c>
      <c r="CF125">
        <v>1176.4024850737501</v>
      </c>
      <c r="CG125">
        <v>915.27850617153501</v>
      </c>
      <c r="CH125">
        <v>676.08830091080199</v>
      </c>
      <c r="CI125">
        <v>1020.54375225717</v>
      </c>
      <c r="CJ125">
        <v>62.547616052855403</v>
      </c>
      <c r="CK125">
        <v>24.815992539429001</v>
      </c>
      <c r="CL125">
        <v>0</v>
      </c>
      <c r="CM125">
        <v>0</v>
      </c>
      <c r="CN125">
        <v>0</v>
      </c>
      <c r="CO125">
        <v>5.2292225321633401</v>
      </c>
      <c r="CP125">
        <v>6.3130412725763696</v>
      </c>
      <c r="CQ125">
        <v>7.9405431063080103</v>
      </c>
      <c r="CR125">
        <v>10.128581528037</v>
      </c>
      <c r="CS125">
        <v>17.387306554913501</v>
      </c>
      <c r="CT125">
        <v>0</v>
      </c>
      <c r="CU125">
        <v>10.362869754860199</v>
      </c>
      <c r="CV125">
        <v>8.7886860848499904</v>
      </c>
      <c r="CW125">
        <v>0</v>
      </c>
      <c r="CX125">
        <v>5.3303979792257996</v>
      </c>
      <c r="CY125">
        <v>0</v>
      </c>
      <c r="CZ125">
        <v>0</v>
      </c>
      <c r="DA125">
        <v>0</v>
      </c>
    </row>
    <row r="126" spans="1:105" x14ac:dyDescent="0.2">
      <c r="A126">
        <v>1353</v>
      </c>
      <c r="B126">
        <v>5</v>
      </c>
      <c r="C126">
        <v>6.8605927552140497E-2</v>
      </c>
      <c r="D126">
        <v>0</v>
      </c>
      <c r="E126">
        <v>3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4</v>
      </c>
      <c r="AD126">
        <v>4</v>
      </c>
      <c r="AE126">
        <v>7</v>
      </c>
      <c r="AF126">
        <v>4</v>
      </c>
      <c r="AG126">
        <v>6</v>
      </c>
      <c r="AH126">
        <v>2</v>
      </c>
      <c r="AI126">
        <v>0</v>
      </c>
      <c r="AJ126">
        <v>0</v>
      </c>
      <c r="AK126">
        <v>2</v>
      </c>
      <c r="AL126">
        <v>2</v>
      </c>
      <c r="AM126">
        <v>5</v>
      </c>
      <c r="AN126">
        <v>2</v>
      </c>
      <c r="AO126">
        <v>4</v>
      </c>
      <c r="AP126">
        <v>2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0</v>
      </c>
      <c r="BP126">
        <v>7909.1799096258801</v>
      </c>
      <c r="BQ126">
        <v>5424.3018112576201</v>
      </c>
      <c r="BR126">
        <v>417.50204307786299</v>
      </c>
      <c r="BS126">
        <v>468.53377141669199</v>
      </c>
      <c r="BT126">
        <v>463.91794965419001</v>
      </c>
      <c r="BU126">
        <v>1269.48645434938</v>
      </c>
      <c r="BV126">
        <v>751.57600193340102</v>
      </c>
      <c r="BW126">
        <v>221.66361980953999</v>
      </c>
      <c r="BX126">
        <v>532.310685325181</v>
      </c>
      <c r="BY126">
        <v>386.12816244128101</v>
      </c>
      <c r="BZ126">
        <v>330.56954122598302</v>
      </c>
      <c r="CA126">
        <v>411.96440080672102</v>
      </c>
      <c r="CB126">
        <v>537.64323831422701</v>
      </c>
      <c r="CC126">
        <v>505.32226281305799</v>
      </c>
      <c r="CD126">
        <v>477.63744423885203</v>
      </c>
      <c r="CE126">
        <v>367.34132824557202</v>
      </c>
      <c r="CF126">
        <v>292.46954230294602</v>
      </c>
      <c r="CG126">
        <v>162.80939613888299</v>
      </c>
      <c r="CH126">
        <v>175.622990253739</v>
      </c>
      <c r="CI126">
        <v>136.68107727836801</v>
      </c>
      <c r="CJ126">
        <v>68.582354596030498</v>
      </c>
      <c r="CK126">
        <v>23.044440436661301</v>
      </c>
      <c r="CL126">
        <v>0</v>
      </c>
      <c r="CM126">
        <v>0</v>
      </c>
      <c r="CN126">
        <v>0</v>
      </c>
      <c r="CO126">
        <v>0</v>
      </c>
      <c r="CP126">
        <v>13.3053742725624</v>
      </c>
      <c r="CQ126">
        <v>0</v>
      </c>
      <c r="CR126">
        <v>18.786021539077598</v>
      </c>
      <c r="CS126">
        <v>51.796273738622801</v>
      </c>
      <c r="CT126">
        <v>30.250820940468401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 x14ac:dyDescent="0.2">
      <c r="A127">
        <v>1401</v>
      </c>
      <c r="B127">
        <v>9</v>
      </c>
      <c r="C127">
        <v>0.12349066959385301</v>
      </c>
      <c r="D127">
        <v>2</v>
      </c>
      <c r="E127">
        <v>2</v>
      </c>
      <c r="F127">
        <v>2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2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</v>
      </c>
      <c r="AA127">
        <v>1</v>
      </c>
      <c r="AB127">
        <v>1</v>
      </c>
      <c r="AC127">
        <v>7</v>
      </c>
      <c r="AD127">
        <v>9</v>
      </c>
      <c r="AE127">
        <v>9</v>
      </c>
      <c r="AF127">
        <v>9</v>
      </c>
      <c r="AG127">
        <v>10</v>
      </c>
      <c r="AH127">
        <v>4</v>
      </c>
      <c r="AI127">
        <v>0</v>
      </c>
      <c r="AJ127">
        <v>1</v>
      </c>
      <c r="AK127">
        <v>5</v>
      </c>
      <c r="AL127">
        <v>7</v>
      </c>
      <c r="AM127">
        <v>7</v>
      </c>
      <c r="AN127">
        <v>7</v>
      </c>
      <c r="AO127">
        <v>8</v>
      </c>
      <c r="AP127">
        <v>2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2</v>
      </c>
      <c r="BL127">
        <v>1</v>
      </c>
      <c r="BM127">
        <v>0</v>
      </c>
      <c r="BN127">
        <v>1</v>
      </c>
      <c r="BO127">
        <v>0</v>
      </c>
      <c r="BP127">
        <v>8231.6623910553899</v>
      </c>
      <c r="BQ127">
        <v>5578.9562522266197</v>
      </c>
      <c r="BR127">
        <v>575.92439965829101</v>
      </c>
      <c r="BS127">
        <v>526.17521458233705</v>
      </c>
      <c r="BT127">
        <v>473.63983861007398</v>
      </c>
      <c r="BU127">
        <v>452.41405292091099</v>
      </c>
      <c r="BV127">
        <v>454.848134228297</v>
      </c>
      <c r="BW127">
        <v>571.00324526708505</v>
      </c>
      <c r="BX127">
        <v>650.509435249131</v>
      </c>
      <c r="BY127">
        <v>549.47095577508503</v>
      </c>
      <c r="BZ127">
        <v>702.530093186106</v>
      </c>
      <c r="CA127">
        <v>500.43458260375297</v>
      </c>
      <c r="CB127">
        <v>803.51234694684899</v>
      </c>
      <c r="CC127">
        <v>503.85481960598997</v>
      </c>
      <c r="CD127">
        <v>390.37858644341298</v>
      </c>
      <c r="CE127">
        <v>427.40373190299601</v>
      </c>
      <c r="CF127">
        <v>256.91663661488099</v>
      </c>
      <c r="CG127">
        <v>149.652732649266</v>
      </c>
      <c r="CH127">
        <v>97.374023408858804</v>
      </c>
      <c r="CI127">
        <v>145.61956140206701</v>
      </c>
      <c r="CJ127">
        <v>67.774356954784395</v>
      </c>
      <c r="CK127">
        <v>40.330124458351897</v>
      </c>
      <c r="CL127">
        <v>0</v>
      </c>
      <c r="CM127">
        <v>0</v>
      </c>
      <c r="CN127">
        <v>0</v>
      </c>
      <c r="CO127">
        <v>0</v>
      </c>
      <c r="CP127">
        <v>43.970720104046002</v>
      </c>
      <c r="CQ127">
        <v>17.513035316152202</v>
      </c>
      <c r="CR127">
        <v>15.3725671883148</v>
      </c>
      <c r="CS127">
        <v>0</v>
      </c>
      <c r="CT127">
        <v>28.468531375355401</v>
      </c>
      <c r="CU127">
        <v>39.965263583384498</v>
      </c>
      <c r="CV127">
        <v>0</v>
      </c>
      <c r="CW127">
        <v>19.846986891620698</v>
      </c>
      <c r="CX127">
        <v>0</v>
      </c>
      <c r="CY127">
        <v>0</v>
      </c>
      <c r="CZ127">
        <v>0</v>
      </c>
      <c r="DA127">
        <v>0</v>
      </c>
    </row>
    <row r="128" spans="1:105" x14ac:dyDescent="0.2">
      <c r="A128">
        <v>1402</v>
      </c>
      <c r="B128">
        <v>1</v>
      </c>
      <c r="C128">
        <v>1.3721185510428099E-2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4271.8893080238104</v>
      </c>
      <c r="BQ128">
        <v>2878.1980044956199</v>
      </c>
      <c r="BR128">
        <v>122.245858575982</v>
      </c>
      <c r="BS128">
        <v>212.66702517438901</v>
      </c>
      <c r="BT128">
        <v>311.40747275847599</v>
      </c>
      <c r="BU128">
        <v>399.35180105552797</v>
      </c>
      <c r="BV128">
        <v>323.76533903650801</v>
      </c>
      <c r="BW128">
        <v>168.66995904181101</v>
      </c>
      <c r="BX128">
        <v>55.151764315641103</v>
      </c>
      <c r="BY128">
        <v>167.84145039110001</v>
      </c>
      <c r="BZ128">
        <v>237.42873404383801</v>
      </c>
      <c r="CA128">
        <v>258.183659192932</v>
      </c>
      <c r="CB128">
        <v>426.46418004204099</v>
      </c>
      <c r="CC128">
        <v>468.18874131856001</v>
      </c>
      <c r="CD128">
        <v>373.15237605765901</v>
      </c>
      <c r="CE128">
        <v>198.565687021115</v>
      </c>
      <c r="CF128">
        <v>202.01602882757101</v>
      </c>
      <c r="CG128">
        <v>54.853851885797297</v>
      </c>
      <c r="CH128">
        <v>80.309919861560104</v>
      </c>
      <c r="CI128">
        <v>211.62545942330701</v>
      </c>
      <c r="CJ128">
        <v>67.375294558535202</v>
      </c>
      <c r="CK128">
        <v>8.6859903178833004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59.580038046014501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2">
      <c r="A129">
        <v>1403</v>
      </c>
      <c r="B129">
        <v>1</v>
      </c>
      <c r="C129">
        <v>1.3721185510428099E-2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7571.4840264813101</v>
      </c>
      <c r="BQ129">
        <v>5082.59267050173</v>
      </c>
      <c r="BR129">
        <v>448.52657758505501</v>
      </c>
      <c r="BS129">
        <v>401.56906868656</v>
      </c>
      <c r="BT129">
        <v>391.10040081329601</v>
      </c>
      <c r="BU129">
        <v>269.646457174278</v>
      </c>
      <c r="BV129">
        <v>608.88654017503904</v>
      </c>
      <c r="BW129">
        <v>525.52158158426903</v>
      </c>
      <c r="BX129">
        <v>654.27810460974797</v>
      </c>
      <c r="BY129">
        <v>435.20887352465297</v>
      </c>
      <c r="BZ129">
        <v>521.06193003091198</v>
      </c>
      <c r="CA129">
        <v>587.95270724203294</v>
      </c>
      <c r="CB129">
        <v>494.41098620324902</v>
      </c>
      <c r="CC129">
        <v>548.70401248112205</v>
      </c>
      <c r="CD129">
        <v>436.92147747642798</v>
      </c>
      <c r="CE129">
        <v>473.07394976969601</v>
      </c>
      <c r="CF129">
        <v>344.46519159007897</v>
      </c>
      <c r="CG129">
        <v>197.37877778721901</v>
      </c>
      <c r="CH129">
        <v>71.636848525430395</v>
      </c>
      <c r="CI129">
        <v>161.14054122223899</v>
      </c>
      <c r="CJ129">
        <v>67.128090777519105</v>
      </c>
      <c r="CK129">
        <v>4.9187494691625799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15.2840205557003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2">
      <c r="A130">
        <v>1404</v>
      </c>
      <c r="B130">
        <v>3</v>
      </c>
      <c r="C130">
        <v>4.1163556531284298E-2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2</v>
      </c>
      <c r="AD130">
        <v>2</v>
      </c>
      <c r="AE130">
        <v>2</v>
      </c>
      <c r="AF130">
        <v>3</v>
      </c>
      <c r="AG130">
        <v>4</v>
      </c>
      <c r="AH130">
        <v>1</v>
      </c>
      <c r="AI130">
        <v>0</v>
      </c>
      <c r="AJ130">
        <v>1</v>
      </c>
      <c r="AK130">
        <v>2</v>
      </c>
      <c r="AL130">
        <v>2</v>
      </c>
      <c r="AM130">
        <v>2</v>
      </c>
      <c r="AN130">
        <v>3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8712.8152342891008</v>
      </c>
      <c r="BQ130">
        <v>5504.1681668953797</v>
      </c>
      <c r="BR130">
        <v>500.96545639751201</v>
      </c>
      <c r="BS130">
        <v>864.93663519374002</v>
      </c>
      <c r="BT130">
        <v>970.25505824772995</v>
      </c>
      <c r="BU130">
        <v>661.54246760989804</v>
      </c>
      <c r="BV130">
        <v>244.72499131090399</v>
      </c>
      <c r="BW130">
        <v>221.70662430221</v>
      </c>
      <c r="BX130">
        <v>240.60237848120499</v>
      </c>
      <c r="BY130">
        <v>517.48077074518699</v>
      </c>
      <c r="BZ130">
        <v>996.12034663547104</v>
      </c>
      <c r="CA130">
        <v>674.90574779092503</v>
      </c>
      <c r="CB130">
        <v>931.36739310299197</v>
      </c>
      <c r="CC130">
        <v>715.94425737421398</v>
      </c>
      <c r="CD130">
        <v>299.77318954237398</v>
      </c>
      <c r="CE130">
        <v>299.18611847775497</v>
      </c>
      <c r="CF130">
        <v>231.40567858750799</v>
      </c>
      <c r="CG130">
        <v>124.892628301736</v>
      </c>
      <c r="CH130">
        <v>57.049754474326399</v>
      </c>
      <c r="CI130">
        <v>159.95573771340901</v>
      </c>
      <c r="CJ130">
        <v>63.1732456030267</v>
      </c>
      <c r="CK130">
        <v>13.6260371641776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41.5623488974826</v>
      </c>
      <c r="CS130">
        <v>0</v>
      </c>
      <c r="CT130">
        <v>0</v>
      </c>
      <c r="CU130">
        <v>0</v>
      </c>
      <c r="CV130">
        <v>21.473803085769401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2">
      <c r="A131">
        <v>1405</v>
      </c>
      <c r="B131">
        <v>1</v>
      </c>
      <c r="C131">
        <v>1.3721185510428099E-2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10370.553655473401</v>
      </c>
      <c r="BQ131">
        <v>6187.7821304396202</v>
      </c>
      <c r="BR131">
        <v>501.32048380412999</v>
      </c>
      <c r="BS131">
        <v>1011.24059341112</v>
      </c>
      <c r="BT131">
        <v>1026.78205954483</v>
      </c>
      <c r="BU131">
        <v>624.10136193472204</v>
      </c>
      <c r="BV131">
        <v>324.05501157963101</v>
      </c>
      <c r="BW131">
        <v>357.65696153295801</v>
      </c>
      <c r="BX131">
        <v>269.05323394470503</v>
      </c>
      <c r="BY131">
        <v>447.37628735796602</v>
      </c>
      <c r="BZ131">
        <v>867.86154068387702</v>
      </c>
      <c r="CA131">
        <v>1132.77154155535</v>
      </c>
      <c r="CB131">
        <v>762.74956578556998</v>
      </c>
      <c r="CC131">
        <v>770.08500953903604</v>
      </c>
      <c r="CD131">
        <v>632.07161652580896</v>
      </c>
      <c r="CE131">
        <v>412.901274454553</v>
      </c>
      <c r="CF131">
        <v>356.30559893818003</v>
      </c>
      <c r="CG131">
        <v>360.40026484272403</v>
      </c>
      <c r="CH131">
        <v>227.21641366340501</v>
      </c>
      <c r="CI131">
        <v>286.60483637485601</v>
      </c>
      <c r="CJ131">
        <v>59.666844567877</v>
      </c>
      <c r="CK131">
        <v>4.0402198191525303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27.9597521522827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2">
      <c r="A132">
        <v>1408</v>
      </c>
      <c r="B132">
        <v>5</v>
      </c>
      <c r="C132">
        <v>6.8605927552140497E-2</v>
      </c>
      <c r="D132">
        <v>0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1</v>
      </c>
      <c r="AC132">
        <v>3</v>
      </c>
      <c r="AD132">
        <v>3</v>
      </c>
      <c r="AE132">
        <v>4</v>
      </c>
      <c r="AF132">
        <v>7</v>
      </c>
      <c r="AG132">
        <v>3</v>
      </c>
      <c r="AH132">
        <v>3</v>
      </c>
      <c r="AI132">
        <v>0</v>
      </c>
      <c r="AJ132">
        <v>1</v>
      </c>
      <c r="AK132">
        <v>4</v>
      </c>
      <c r="AL132">
        <v>4</v>
      </c>
      <c r="AM132">
        <v>5</v>
      </c>
      <c r="AN132">
        <v>8</v>
      </c>
      <c r="AO132">
        <v>4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3</v>
      </c>
      <c r="AV132">
        <v>0</v>
      </c>
      <c r="AW132">
        <v>1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16749.4283267377</v>
      </c>
      <c r="BQ132">
        <v>10731.4815046249</v>
      </c>
      <c r="BR132">
        <v>963.41605151118301</v>
      </c>
      <c r="BS132">
        <v>1088.9012884394799</v>
      </c>
      <c r="BT132">
        <v>844.12656982353496</v>
      </c>
      <c r="BU132">
        <v>936.82964596694899</v>
      </c>
      <c r="BV132">
        <v>927.33345045075203</v>
      </c>
      <c r="BW132">
        <v>769.16042162232498</v>
      </c>
      <c r="BX132">
        <v>692.32085928636297</v>
      </c>
      <c r="BY132">
        <v>922.03407156014896</v>
      </c>
      <c r="BZ132">
        <v>1293.34255136313</v>
      </c>
      <c r="CA132">
        <v>1302.1514697290399</v>
      </c>
      <c r="CB132">
        <v>1142.1417520647001</v>
      </c>
      <c r="CC132">
        <v>1272.6987128226599</v>
      </c>
      <c r="CD132">
        <v>1473.46856975887</v>
      </c>
      <c r="CE132">
        <v>1244.82262035489</v>
      </c>
      <c r="CF132">
        <v>545.01199552701405</v>
      </c>
      <c r="CG132">
        <v>460.991032262369</v>
      </c>
      <c r="CH132">
        <v>446.92142114150602</v>
      </c>
      <c r="CI132">
        <v>423.75584305283598</v>
      </c>
      <c r="CJ132">
        <v>64.070733014176099</v>
      </c>
      <c r="CK132">
        <v>11.647972364871499</v>
      </c>
      <c r="CL132">
        <v>0</v>
      </c>
      <c r="CM132">
        <v>0</v>
      </c>
      <c r="CN132">
        <v>0</v>
      </c>
      <c r="CO132">
        <v>0</v>
      </c>
      <c r="CP132">
        <v>10.783607552535999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2">
      <c r="A133">
        <v>1409</v>
      </c>
      <c r="B133">
        <v>19</v>
      </c>
      <c r="C133">
        <v>0.26070252469813399</v>
      </c>
      <c r="D133">
        <v>4</v>
      </c>
      <c r="E133">
        <v>6</v>
      </c>
      <c r="F133">
        <v>4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3</v>
      </c>
      <c r="N133">
        <v>1</v>
      </c>
      <c r="O133">
        <v>4</v>
      </c>
      <c r="P133">
        <v>0</v>
      </c>
      <c r="Q133">
        <v>2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1</v>
      </c>
      <c r="AB133">
        <v>3</v>
      </c>
      <c r="AC133">
        <v>13</v>
      </c>
      <c r="AD133">
        <v>17</v>
      </c>
      <c r="AE133">
        <v>19</v>
      </c>
      <c r="AF133">
        <v>17</v>
      </c>
      <c r="AG133">
        <v>18</v>
      </c>
      <c r="AH133">
        <v>11</v>
      </c>
      <c r="AI133">
        <v>2</v>
      </c>
      <c r="AJ133">
        <v>2</v>
      </c>
      <c r="AK133">
        <v>16</v>
      </c>
      <c r="AL133">
        <v>20</v>
      </c>
      <c r="AM133">
        <v>22</v>
      </c>
      <c r="AN133">
        <v>20</v>
      </c>
      <c r="AO133">
        <v>21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5</v>
      </c>
      <c r="AV133">
        <v>1</v>
      </c>
      <c r="AW133">
        <v>0</v>
      </c>
      <c r="AX133">
        <v>2</v>
      </c>
      <c r="AY133">
        <v>2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3</v>
      </c>
      <c r="BI133">
        <v>0</v>
      </c>
      <c r="BJ133">
        <v>0</v>
      </c>
      <c r="BK133">
        <v>3</v>
      </c>
      <c r="BL133">
        <v>0</v>
      </c>
      <c r="BM133">
        <v>1</v>
      </c>
      <c r="BN133">
        <v>4</v>
      </c>
      <c r="BO133">
        <v>0</v>
      </c>
      <c r="BP133">
        <v>18023.095168695501</v>
      </c>
      <c r="BQ133">
        <v>12637.3239844854</v>
      </c>
      <c r="BR133">
        <v>887.73730277363302</v>
      </c>
      <c r="BS133">
        <v>1281.07787752746</v>
      </c>
      <c r="BT133">
        <v>1369.82509664645</v>
      </c>
      <c r="BU133">
        <v>1098.62691264402</v>
      </c>
      <c r="BV133">
        <v>996.79252995358104</v>
      </c>
      <c r="BW133">
        <v>1426.56650093588</v>
      </c>
      <c r="BX133">
        <v>1436.1516989136701</v>
      </c>
      <c r="BY133">
        <v>1355.4868992182201</v>
      </c>
      <c r="BZ133">
        <v>1508.1316386989399</v>
      </c>
      <c r="CA133">
        <v>1583.69535551535</v>
      </c>
      <c r="CB133">
        <v>1461.7423158225999</v>
      </c>
      <c r="CC133">
        <v>954.49458905781705</v>
      </c>
      <c r="CD133">
        <v>815.63554372528597</v>
      </c>
      <c r="CE133">
        <v>615.03315480090896</v>
      </c>
      <c r="CF133">
        <v>351.50078714927702</v>
      </c>
      <c r="CG133">
        <v>382.52779360826599</v>
      </c>
      <c r="CH133">
        <v>240.38168826250401</v>
      </c>
      <c r="CI133">
        <v>257.68748344163203</v>
      </c>
      <c r="CJ133">
        <v>70.117390305052993</v>
      </c>
      <c r="CK133">
        <v>37.587071486269402</v>
      </c>
      <c r="CL133">
        <v>0</v>
      </c>
      <c r="CM133">
        <v>0</v>
      </c>
      <c r="CN133">
        <v>0</v>
      </c>
      <c r="CO133">
        <v>9.1022711030566406</v>
      </c>
      <c r="CP133">
        <v>20.064355820294299</v>
      </c>
      <c r="CQ133">
        <v>21.029513857446499</v>
      </c>
      <c r="CR133">
        <v>6.9630527245584002</v>
      </c>
      <c r="CS133">
        <v>29.509691331631501</v>
      </c>
      <c r="CT133">
        <v>0</v>
      </c>
      <c r="CU133">
        <v>12.628691452777399</v>
      </c>
      <c r="CV133">
        <v>6.8411510645585096</v>
      </c>
      <c r="CW133">
        <v>10.4767487575503</v>
      </c>
      <c r="CX133">
        <v>0</v>
      </c>
      <c r="CY133">
        <v>0</v>
      </c>
      <c r="CZ133">
        <v>0</v>
      </c>
      <c r="DA133">
        <v>0</v>
      </c>
    </row>
    <row r="134" spans="1:105" x14ac:dyDescent="0.2">
      <c r="A134">
        <v>1410</v>
      </c>
      <c r="B134">
        <v>2</v>
      </c>
      <c r="C134">
        <v>2.7442371020856199E-2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2</v>
      </c>
      <c r="AD134">
        <v>2</v>
      </c>
      <c r="AE134">
        <v>2</v>
      </c>
      <c r="AF134">
        <v>4</v>
      </c>
      <c r="AG134">
        <v>2</v>
      </c>
      <c r="AH134">
        <v>2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4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11065.575058943101</v>
      </c>
      <c r="BQ134">
        <v>7040.4574209906996</v>
      </c>
      <c r="BR134">
        <v>768.19194125963804</v>
      </c>
      <c r="BS134">
        <v>366.790869490945</v>
      </c>
      <c r="BT134">
        <v>508.33093081171199</v>
      </c>
      <c r="BU134">
        <v>767.38492906634997</v>
      </c>
      <c r="BV134">
        <v>851.93592042937496</v>
      </c>
      <c r="BW134">
        <v>410.42162033937399</v>
      </c>
      <c r="BX134">
        <v>502.55356965750798</v>
      </c>
      <c r="BY134">
        <v>432.61465924387602</v>
      </c>
      <c r="BZ134">
        <v>754.40293728383199</v>
      </c>
      <c r="CA134">
        <v>740.53586975497399</v>
      </c>
      <c r="CB134">
        <v>775.92327677405501</v>
      </c>
      <c r="CC134">
        <v>905.89141550190004</v>
      </c>
      <c r="CD134">
        <v>898.79322293945802</v>
      </c>
      <c r="CE134">
        <v>685.411566140893</v>
      </c>
      <c r="CF134">
        <v>598.14967113011699</v>
      </c>
      <c r="CG134">
        <v>404.23466232655198</v>
      </c>
      <c r="CH134">
        <v>234.031557865645</v>
      </c>
      <c r="CI134">
        <v>459.97643892689399</v>
      </c>
      <c r="CJ134">
        <v>63.624867062834397</v>
      </c>
      <c r="CK134">
        <v>7.10181129011987</v>
      </c>
      <c r="CL134">
        <v>0</v>
      </c>
      <c r="CM134">
        <v>0</v>
      </c>
      <c r="CN134">
        <v>0</v>
      </c>
      <c r="CO134">
        <v>0</v>
      </c>
      <c r="CP134">
        <v>11.7379720237175</v>
      </c>
      <c r="CQ134">
        <v>0</v>
      </c>
      <c r="CR134">
        <v>19.898376220499301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2">
      <c r="A135">
        <v>1411</v>
      </c>
      <c r="B135">
        <v>1</v>
      </c>
      <c r="C135">
        <v>1.3721185510428099E-2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11748.2652470986</v>
      </c>
      <c r="BQ135">
        <v>7826.4432017600602</v>
      </c>
      <c r="BR135">
        <v>686.77853381909904</v>
      </c>
      <c r="BS135">
        <v>444.99088351866197</v>
      </c>
      <c r="BT135">
        <v>487.27092980143999</v>
      </c>
      <c r="BU135">
        <v>926.15081429965596</v>
      </c>
      <c r="BV135">
        <v>1614.6905906797399</v>
      </c>
      <c r="BW135">
        <v>560.84860638673001</v>
      </c>
      <c r="BX135">
        <v>605.64435319451798</v>
      </c>
      <c r="BY135">
        <v>602.98748567664495</v>
      </c>
      <c r="BZ135">
        <v>555.93069783089902</v>
      </c>
      <c r="CA135">
        <v>758.33394013521399</v>
      </c>
      <c r="CB135">
        <v>802.86999261423796</v>
      </c>
      <c r="CC135">
        <v>729.91921248215704</v>
      </c>
      <c r="CD135">
        <v>669.06750846025398</v>
      </c>
      <c r="CE135">
        <v>585.55428315659196</v>
      </c>
      <c r="CF135">
        <v>490.82424618653198</v>
      </c>
      <c r="CG135">
        <v>449.92248897838601</v>
      </c>
      <c r="CH135">
        <v>451.64123095539497</v>
      </c>
      <c r="CI135">
        <v>324.83944892238998</v>
      </c>
      <c r="CJ135">
        <v>66.617862613315907</v>
      </c>
      <c r="CK135">
        <v>3.19429903923379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13.700146302484701</v>
      </c>
      <c r="CX135">
        <v>0</v>
      </c>
      <c r="CY135">
        <v>0</v>
      </c>
      <c r="CZ135">
        <v>0</v>
      </c>
      <c r="DA135">
        <v>0</v>
      </c>
    </row>
    <row r="136" spans="1:105" x14ac:dyDescent="0.2">
      <c r="A136">
        <v>1412</v>
      </c>
      <c r="B136">
        <v>10</v>
      </c>
      <c r="C136">
        <v>0.13721185510428099</v>
      </c>
      <c r="D136">
        <v>2</v>
      </c>
      <c r="E136">
        <v>5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0</v>
      </c>
      <c r="AB136">
        <v>0</v>
      </c>
      <c r="AC136">
        <v>4</v>
      </c>
      <c r="AD136">
        <v>6</v>
      </c>
      <c r="AE136">
        <v>9</v>
      </c>
      <c r="AF136">
        <v>5</v>
      </c>
      <c r="AG136">
        <v>6</v>
      </c>
      <c r="AH136">
        <v>8</v>
      </c>
      <c r="AI136">
        <v>0</v>
      </c>
      <c r="AJ136">
        <v>0</v>
      </c>
      <c r="AK136">
        <v>8</v>
      </c>
      <c r="AL136">
        <v>10</v>
      </c>
      <c r="AM136">
        <v>13</v>
      </c>
      <c r="AN136">
        <v>9</v>
      </c>
      <c r="AO136">
        <v>10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2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1</v>
      </c>
      <c r="BO136">
        <v>0</v>
      </c>
      <c r="BP136">
        <v>14440.683678248301</v>
      </c>
      <c r="BQ136">
        <v>9269.2088460634004</v>
      </c>
      <c r="BR136">
        <v>743.19829217470999</v>
      </c>
      <c r="BS136">
        <v>852.19348590907896</v>
      </c>
      <c r="BT136">
        <v>895.79273629530701</v>
      </c>
      <c r="BU136">
        <v>834.12805239984004</v>
      </c>
      <c r="BV136">
        <v>779.14499971870703</v>
      </c>
      <c r="BW136">
        <v>557.66248534974295</v>
      </c>
      <c r="BX136">
        <v>753.00236145452698</v>
      </c>
      <c r="BY136">
        <v>788.54081148754403</v>
      </c>
      <c r="BZ136">
        <v>1152.78435345244</v>
      </c>
      <c r="CA136">
        <v>993.57126744965001</v>
      </c>
      <c r="CB136">
        <v>1357.60939402197</v>
      </c>
      <c r="CC136">
        <v>1174.5375729592299</v>
      </c>
      <c r="CD136">
        <v>878.22754776975796</v>
      </c>
      <c r="CE136">
        <v>851.27376807897701</v>
      </c>
      <c r="CF136">
        <v>541.53620678727702</v>
      </c>
      <c r="CG136">
        <v>345.88941996668899</v>
      </c>
      <c r="CH136">
        <v>401.73533401136399</v>
      </c>
      <c r="CI136">
        <v>539.85558896146495</v>
      </c>
      <c r="CJ136">
        <v>64.188157933446305</v>
      </c>
      <c r="CK136">
        <v>26.9710181474845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17.931993387951199</v>
      </c>
      <c r="CR136">
        <v>26.560341671926899</v>
      </c>
      <c r="CS136">
        <v>12.681651798256899</v>
      </c>
      <c r="CT136">
        <v>17.349298626497301</v>
      </c>
      <c r="CU136">
        <v>0</v>
      </c>
      <c r="CV136">
        <v>7.3658889250719</v>
      </c>
      <c r="CW136">
        <v>8.5139890202108592</v>
      </c>
      <c r="CX136">
        <v>0</v>
      </c>
      <c r="CY136">
        <v>0</v>
      </c>
      <c r="CZ136">
        <v>0</v>
      </c>
      <c r="DA136">
        <v>0</v>
      </c>
    </row>
    <row r="137" spans="1:105" x14ac:dyDescent="0.2">
      <c r="A137">
        <v>1413</v>
      </c>
      <c r="B137">
        <v>1</v>
      </c>
      <c r="C137">
        <v>1.3721185510428099E-2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3961.7936437036601</v>
      </c>
      <c r="BQ137">
        <v>2380.1237252319602</v>
      </c>
      <c r="BR137">
        <v>183.179621816994</v>
      </c>
      <c r="BS137">
        <v>255.86896594784301</v>
      </c>
      <c r="BT137">
        <v>206.448109325453</v>
      </c>
      <c r="BU137">
        <v>276.09739861911601</v>
      </c>
      <c r="BV137">
        <v>146.298589409653</v>
      </c>
      <c r="BW137">
        <v>95.834272415541804</v>
      </c>
      <c r="BX137">
        <v>143.93708878138199</v>
      </c>
      <c r="BY137">
        <v>278.46372097977701</v>
      </c>
      <c r="BZ137">
        <v>198.782525174272</v>
      </c>
      <c r="CA137">
        <v>290.52355099053801</v>
      </c>
      <c r="CB137">
        <v>320.76202250051898</v>
      </c>
      <c r="CC137">
        <v>294.60513138748598</v>
      </c>
      <c r="CD137">
        <v>334.81942497367902</v>
      </c>
      <c r="CE137">
        <v>244.771174284875</v>
      </c>
      <c r="CF137">
        <v>313.945190660972</v>
      </c>
      <c r="CG137">
        <v>240.64666723153701</v>
      </c>
      <c r="CH137">
        <v>84.143555755261303</v>
      </c>
      <c r="CI137">
        <v>52.666633448757601</v>
      </c>
      <c r="CJ137">
        <v>60.076923214176297</v>
      </c>
      <c r="CK137">
        <v>10.503655644020601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2">
      <c r="A138">
        <v>1414</v>
      </c>
      <c r="B138">
        <v>18</v>
      </c>
      <c r="C138">
        <v>0.24698133918770601</v>
      </c>
      <c r="D138">
        <v>2</v>
      </c>
      <c r="E138">
        <v>1</v>
      </c>
      <c r="F138">
        <v>7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1</v>
      </c>
      <c r="N138">
        <v>2</v>
      </c>
      <c r="O138">
        <v>4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</v>
      </c>
      <c r="AA138">
        <v>0</v>
      </c>
      <c r="AB138">
        <v>0</v>
      </c>
      <c r="AC138">
        <v>14</v>
      </c>
      <c r="AD138">
        <v>16</v>
      </c>
      <c r="AE138">
        <v>15</v>
      </c>
      <c r="AF138">
        <v>21</v>
      </c>
      <c r="AG138">
        <v>22</v>
      </c>
      <c r="AH138">
        <v>13</v>
      </c>
      <c r="AI138">
        <v>1</v>
      </c>
      <c r="AJ138">
        <v>0</v>
      </c>
      <c r="AK138">
        <v>14</v>
      </c>
      <c r="AL138">
        <v>16</v>
      </c>
      <c r="AM138">
        <v>15</v>
      </c>
      <c r="AN138">
        <v>21</v>
      </c>
      <c r="AO138">
        <v>22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3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8</v>
      </c>
      <c r="BL138">
        <v>0</v>
      </c>
      <c r="BM138">
        <v>0</v>
      </c>
      <c r="BN138">
        <v>7</v>
      </c>
      <c r="BO138">
        <v>0</v>
      </c>
      <c r="BP138">
        <v>20915.525869355999</v>
      </c>
      <c r="BQ138">
        <v>14598.622204061299</v>
      </c>
      <c r="BR138">
        <v>1045.96238256328</v>
      </c>
      <c r="BS138">
        <v>1122.79153931886</v>
      </c>
      <c r="BT138">
        <v>1262.72159928215</v>
      </c>
      <c r="BU138">
        <v>1810.84193596405</v>
      </c>
      <c r="BV138">
        <v>1140.55402878225</v>
      </c>
      <c r="BW138">
        <v>796.81766115572998</v>
      </c>
      <c r="BX138">
        <v>1070.40833108163</v>
      </c>
      <c r="BY138">
        <v>1166.6805331278299</v>
      </c>
      <c r="BZ138">
        <v>1259.9740639049401</v>
      </c>
      <c r="CA138">
        <v>1299.3547774006199</v>
      </c>
      <c r="CB138">
        <v>2187.0249645107001</v>
      </c>
      <c r="CC138">
        <v>1991.2545958723099</v>
      </c>
      <c r="CD138">
        <v>1875.71131226127</v>
      </c>
      <c r="CE138">
        <v>1095.5064954825</v>
      </c>
      <c r="CF138">
        <v>661.10778987574804</v>
      </c>
      <c r="CG138">
        <v>679.79978811065598</v>
      </c>
      <c r="CH138">
        <v>257.94909756478899</v>
      </c>
      <c r="CI138">
        <v>191.06497309667699</v>
      </c>
      <c r="CJ138">
        <v>69.798016532064594</v>
      </c>
      <c r="CK138">
        <v>30.824826734320901</v>
      </c>
      <c r="CL138">
        <v>0</v>
      </c>
      <c r="CM138">
        <v>0</v>
      </c>
      <c r="CN138">
        <v>0</v>
      </c>
      <c r="CO138">
        <v>0</v>
      </c>
      <c r="CP138">
        <v>35.070675295152199</v>
      </c>
      <c r="CQ138">
        <v>12.5499226328589</v>
      </c>
      <c r="CR138">
        <v>18.6844584624919</v>
      </c>
      <c r="CS138">
        <v>34.285306786392802</v>
      </c>
      <c r="CT138">
        <v>0</v>
      </c>
      <c r="CU138">
        <v>7.6961274733642497</v>
      </c>
      <c r="CV138">
        <v>4.5724215142817499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2">
      <c r="A139">
        <v>1415</v>
      </c>
      <c r="B139">
        <v>4</v>
      </c>
      <c r="C139">
        <v>5.4884742041712398E-2</v>
      </c>
      <c r="D139">
        <v>1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3</v>
      </c>
      <c r="AE139">
        <v>2</v>
      </c>
      <c r="AF139">
        <v>2</v>
      </c>
      <c r="AG139">
        <v>5</v>
      </c>
      <c r="AH139">
        <v>4</v>
      </c>
      <c r="AI139">
        <v>0</v>
      </c>
      <c r="AJ139">
        <v>0</v>
      </c>
      <c r="AK139">
        <v>4</v>
      </c>
      <c r="AL139">
        <v>5</v>
      </c>
      <c r="AM139">
        <v>4</v>
      </c>
      <c r="AN139">
        <v>4</v>
      </c>
      <c r="AO139">
        <v>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3</v>
      </c>
      <c r="BO139">
        <v>0</v>
      </c>
      <c r="BP139">
        <v>10204.1480118565</v>
      </c>
      <c r="BQ139">
        <v>6492.1742077737599</v>
      </c>
      <c r="BR139">
        <v>503.500118554935</v>
      </c>
      <c r="BS139">
        <v>661.66612297332097</v>
      </c>
      <c r="BT139">
        <v>837.52916368213596</v>
      </c>
      <c r="BU139">
        <v>850.19480345699606</v>
      </c>
      <c r="BV139">
        <v>456.27690505851001</v>
      </c>
      <c r="BW139">
        <v>448.08514852985599</v>
      </c>
      <c r="BX139">
        <v>513.50950100895102</v>
      </c>
      <c r="BY139">
        <v>361.68009244337799</v>
      </c>
      <c r="BZ139">
        <v>553.12875754437096</v>
      </c>
      <c r="CA139">
        <v>1064.3706540227099</v>
      </c>
      <c r="CB139">
        <v>844.89464227843303</v>
      </c>
      <c r="CC139">
        <v>845.228621841821</v>
      </c>
      <c r="CD139">
        <v>554.80508158873397</v>
      </c>
      <c r="CE139">
        <v>637.74085598489501</v>
      </c>
      <c r="CF139">
        <v>421.61528944023502</v>
      </c>
      <c r="CG139">
        <v>271.20222282520501</v>
      </c>
      <c r="CH139">
        <v>138.25382363929501</v>
      </c>
      <c r="CI139">
        <v>240.46620698268899</v>
      </c>
      <c r="CJ139">
        <v>63.622893358958798</v>
      </c>
      <c r="CK139">
        <v>15.4031602972483</v>
      </c>
      <c r="CL139">
        <v>0</v>
      </c>
      <c r="CM139">
        <v>0</v>
      </c>
      <c r="CN139">
        <v>0</v>
      </c>
      <c r="CO139">
        <v>0</v>
      </c>
      <c r="CP139">
        <v>21.916515802432901</v>
      </c>
      <c r="CQ139">
        <v>0</v>
      </c>
      <c r="CR139">
        <v>19.473836375669499</v>
      </c>
      <c r="CS139">
        <v>27.648743209623898</v>
      </c>
      <c r="CT139">
        <v>0</v>
      </c>
      <c r="CU139">
        <v>0</v>
      </c>
      <c r="CV139">
        <v>0</v>
      </c>
      <c r="CW139">
        <v>11.831118518217201</v>
      </c>
      <c r="CX139">
        <v>0</v>
      </c>
      <c r="CY139">
        <v>0</v>
      </c>
      <c r="CZ139">
        <v>0</v>
      </c>
      <c r="DA139">
        <v>0</v>
      </c>
    </row>
    <row r="140" spans="1:105" x14ac:dyDescent="0.2">
      <c r="A140">
        <v>1416</v>
      </c>
      <c r="B140">
        <v>4</v>
      </c>
      <c r="C140">
        <v>5.4884742041712398E-2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2</v>
      </c>
      <c r="AD140">
        <v>2</v>
      </c>
      <c r="AE140">
        <v>4</v>
      </c>
      <c r="AF140">
        <v>3</v>
      </c>
      <c r="AG140">
        <v>3</v>
      </c>
      <c r="AH140">
        <v>1</v>
      </c>
      <c r="AI140">
        <v>1</v>
      </c>
      <c r="AJ140">
        <v>0</v>
      </c>
      <c r="AK140">
        <v>2</v>
      </c>
      <c r="AL140">
        <v>2</v>
      </c>
      <c r="AM140">
        <v>4</v>
      </c>
      <c r="AN140">
        <v>3</v>
      </c>
      <c r="AO140">
        <v>3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10337.986267145599</v>
      </c>
      <c r="BQ140">
        <v>6893.0749661114996</v>
      </c>
      <c r="BR140">
        <v>455.36184639478</v>
      </c>
      <c r="BS140">
        <v>549.63848961099904</v>
      </c>
      <c r="BT140">
        <v>573.56266127156698</v>
      </c>
      <c r="BU140">
        <v>621.49816882010498</v>
      </c>
      <c r="BV140">
        <v>585.31877316469297</v>
      </c>
      <c r="BW140">
        <v>565.06162712992295</v>
      </c>
      <c r="BX140">
        <v>617.15490557440603</v>
      </c>
      <c r="BY140">
        <v>643.95187668230301</v>
      </c>
      <c r="BZ140">
        <v>682.76792389024001</v>
      </c>
      <c r="CA140">
        <v>663.02754573097604</v>
      </c>
      <c r="CB140">
        <v>662.57440969978904</v>
      </c>
      <c r="CC140">
        <v>796.77375520905298</v>
      </c>
      <c r="CD140">
        <v>1054.94598021001</v>
      </c>
      <c r="CE140">
        <v>656.03882003177205</v>
      </c>
      <c r="CF140">
        <v>441.02132133298102</v>
      </c>
      <c r="CG140">
        <v>417.30136339567503</v>
      </c>
      <c r="CH140">
        <v>118.9422569844</v>
      </c>
      <c r="CI140">
        <v>233.04454201197501</v>
      </c>
      <c r="CJ140">
        <v>66.677153441554097</v>
      </c>
      <c r="CK140">
        <v>14.507313570740401</v>
      </c>
      <c r="CL140">
        <v>0</v>
      </c>
      <c r="CM140">
        <v>0</v>
      </c>
      <c r="CN140">
        <v>0</v>
      </c>
      <c r="CO140">
        <v>16.0901519935042</v>
      </c>
      <c r="CP140">
        <v>0</v>
      </c>
      <c r="CQ140">
        <v>17.6971847314996</v>
      </c>
      <c r="CR140">
        <v>16.2033873662443</v>
      </c>
      <c r="CS140">
        <v>0</v>
      </c>
      <c r="CT140">
        <v>0</v>
      </c>
      <c r="CU140">
        <v>15.0823296322858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2">
      <c r="A141">
        <v>1417</v>
      </c>
      <c r="B141">
        <v>2</v>
      </c>
      <c r="C141">
        <v>2.7442371020856199E-2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3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16100.369347555299</v>
      </c>
      <c r="BQ141">
        <v>10656.5952067821</v>
      </c>
      <c r="BR141">
        <v>890.83861694024597</v>
      </c>
      <c r="BS141">
        <v>1272.6813834709801</v>
      </c>
      <c r="BT141">
        <v>1057.9600783759299</v>
      </c>
      <c r="BU141">
        <v>1420.0924915877799</v>
      </c>
      <c r="BV141">
        <v>1206.2024909822301</v>
      </c>
      <c r="BW141">
        <v>607.37261011102601</v>
      </c>
      <c r="BX141">
        <v>949.02507240203704</v>
      </c>
      <c r="BY141">
        <v>726.52123733227995</v>
      </c>
      <c r="BZ141">
        <v>1183.7310164698599</v>
      </c>
      <c r="CA141">
        <v>1288.7848374364901</v>
      </c>
      <c r="CB141">
        <v>1234.1024392388699</v>
      </c>
      <c r="CC141">
        <v>1188.34984114914</v>
      </c>
      <c r="CD141">
        <v>852.41317007241503</v>
      </c>
      <c r="CE141">
        <v>567.34507292890498</v>
      </c>
      <c r="CF141">
        <v>520.41250291344704</v>
      </c>
      <c r="CG141">
        <v>422.13838708869298</v>
      </c>
      <c r="CH141">
        <v>321.37330552874403</v>
      </c>
      <c r="CI141">
        <v>391.02479352624198</v>
      </c>
      <c r="CJ141">
        <v>66.188513920025201</v>
      </c>
      <c r="CK141">
        <v>4.6919301174336496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8.4478651491469297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2">
      <c r="A142">
        <v>1419</v>
      </c>
      <c r="B142">
        <v>1</v>
      </c>
      <c r="C142">
        <v>1.3721185510428099E-2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5782.0167585280396</v>
      </c>
      <c r="BQ142">
        <v>3782.0920162914699</v>
      </c>
      <c r="BR142">
        <v>384.82586541188499</v>
      </c>
      <c r="BS142">
        <v>432.840171828633</v>
      </c>
      <c r="BT142">
        <v>454.16455720423397</v>
      </c>
      <c r="BU142">
        <v>288.59888995082002</v>
      </c>
      <c r="BV142">
        <v>334.544280107058</v>
      </c>
      <c r="BW142">
        <v>273.40670543879799</v>
      </c>
      <c r="BX142">
        <v>115.493011312655</v>
      </c>
      <c r="BY142">
        <v>284.099943096581</v>
      </c>
      <c r="BZ142">
        <v>363.96766176653301</v>
      </c>
      <c r="CA142">
        <v>528.92494643661598</v>
      </c>
      <c r="CB142">
        <v>588.36759302447797</v>
      </c>
      <c r="CC142">
        <v>570.86305101288599</v>
      </c>
      <c r="CD142">
        <v>433.82593414504998</v>
      </c>
      <c r="CE142">
        <v>328.21888266798197</v>
      </c>
      <c r="CF142">
        <v>151.514995487585</v>
      </c>
      <c r="CG142">
        <v>77.639002570695496</v>
      </c>
      <c r="CH142">
        <v>111.885803993295</v>
      </c>
      <c r="CI142">
        <v>58.835463072255401</v>
      </c>
      <c r="CJ142">
        <v>65.411294609500601</v>
      </c>
      <c r="CK142">
        <v>6.6100982980614402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36.575547713618498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2">
      <c r="A143">
        <v>1421</v>
      </c>
      <c r="B143">
        <v>13</v>
      </c>
      <c r="C143">
        <v>0.178375411635565</v>
      </c>
      <c r="D143">
        <v>1</v>
      </c>
      <c r="E143">
        <v>6</v>
      </c>
      <c r="F143">
        <v>4</v>
      </c>
      <c r="G143">
        <v>2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1</v>
      </c>
      <c r="O143">
        <v>2</v>
      </c>
      <c r="P143">
        <v>0</v>
      </c>
      <c r="Q143">
        <v>2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0</v>
      </c>
      <c r="AB143">
        <v>0</v>
      </c>
      <c r="AC143">
        <v>5</v>
      </c>
      <c r="AD143">
        <v>6</v>
      </c>
      <c r="AE143">
        <v>11</v>
      </c>
      <c r="AF143">
        <v>9</v>
      </c>
      <c r="AG143">
        <v>7</v>
      </c>
      <c r="AH143">
        <v>6</v>
      </c>
      <c r="AI143">
        <v>1</v>
      </c>
      <c r="AJ143">
        <v>0</v>
      </c>
      <c r="AK143">
        <v>7</v>
      </c>
      <c r="AL143">
        <v>8</v>
      </c>
      <c r="AM143">
        <v>13</v>
      </c>
      <c r="AN143">
        <v>11</v>
      </c>
      <c r="AO143">
        <v>9</v>
      </c>
      <c r="AP143">
        <v>3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21611.416730062501</v>
      </c>
      <c r="BQ143">
        <v>13972.6533194735</v>
      </c>
      <c r="BR143">
        <v>820.57397202004597</v>
      </c>
      <c r="BS143">
        <v>1193.7186395322401</v>
      </c>
      <c r="BT143">
        <v>1886.2804021450099</v>
      </c>
      <c r="BU143">
        <v>1604.66648235703</v>
      </c>
      <c r="BV143">
        <v>1122.52813747089</v>
      </c>
      <c r="BW143">
        <v>906.51947566033505</v>
      </c>
      <c r="BX143">
        <v>973.082854209434</v>
      </c>
      <c r="BY143">
        <v>982.92881572415604</v>
      </c>
      <c r="BZ143">
        <v>1350.9032775190799</v>
      </c>
      <c r="CA143">
        <v>2169.6983078377798</v>
      </c>
      <c r="CB143">
        <v>1911.09946872249</v>
      </c>
      <c r="CC143">
        <v>1700.2299827659201</v>
      </c>
      <c r="CD143">
        <v>1250.9965172063601</v>
      </c>
      <c r="CE143">
        <v>987.00600463928095</v>
      </c>
      <c r="CF143">
        <v>1193.90494262539</v>
      </c>
      <c r="CG143">
        <v>796.22939689658199</v>
      </c>
      <c r="CH143">
        <v>487.118315190408</v>
      </c>
      <c r="CI143">
        <v>273.93173754007898</v>
      </c>
      <c r="CJ143">
        <v>64.654036771392398</v>
      </c>
      <c r="CK143">
        <v>23.259719723171798</v>
      </c>
      <c r="CL143">
        <v>0</v>
      </c>
      <c r="CM143">
        <v>0</v>
      </c>
      <c r="CN143">
        <v>5.3014387408300303</v>
      </c>
      <c r="CO143">
        <v>0</v>
      </c>
      <c r="CP143">
        <v>17.816925324527698</v>
      </c>
      <c r="CQ143">
        <v>22.062405206938799</v>
      </c>
      <c r="CR143">
        <v>10.2766172035005</v>
      </c>
      <c r="CS143">
        <v>20.347353419754398</v>
      </c>
      <c r="CT143">
        <v>0</v>
      </c>
      <c r="CU143">
        <v>9.2178714099339807</v>
      </c>
      <c r="CV143">
        <v>0</v>
      </c>
      <c r="CW143">
        <v>5.8815572607019204</v>
      </c>
      <c r="CX143">
        <v>7.9936273702274701</v>
      </c>
      <c r="CY143">
        <v>0</v>
      </c>
      <c r="CZ143">
        <v>0</v>
      </c>
      <c r="DA143">
        <v>0</v>
      </c>
    </row>
    <row r="144" spans="1:105" x14ac:dyDescent="0.2">
      <c r="A144">
        <v>1422</v>
      </c>
      <c r="B144">
        <v>10</v>
      </c>
      <c r="C144">
        <v>0.13721185510428099</v>
      </c>
      <c r="D144">
        <v>2</v>
      </c>
      <c r="E144">
        <v>5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5</v>
      </c>
      <c r="AD144">
        <v>7</v>
      </c>
      <c r="AE144">
        <v>10</v>
      </c>
      <c r="AF144">
        <v>8</v>
      </c>
      <c r="AG144">
        <v>5</v>
      </c>
      <c r="AH144">
        <v>6</v>
      </c>
      <c r="AI144">
        <v>1</v>
      </c>
      <c r="AJ144">
        <v>1</v>
      </c>
      <c r="AK144">
        <v>8</v>
      </c>
      <c r="AL144">
        <v>10</v>
      </c>
      <c r="AM144">
        <v>13</v>
      </c>
      <c r="AN144">
        <v>11</v>
      </c>
      <c r="AO144">
        <v>8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22440.727950008099</v>
      </c>
      <c r="BQ144">
        <v>14154.142313841299</v>
      </c>
      <c r="BR144">
        <v>1022.44847549681</v>
      </c>
      <c r="BS144">
        <v>1090.3528942237799</v>
      </c>
      <c r="BT144">
        <v>1517.2233632137099</v>
      </c>
      <c r="BU144">
        <v>1293.1370823863999</v>
      </c>
      <c r="BV144">
        <v>895.82416500085003</v>
      </c>
      <c r="BW144">
        <v>1125.6886348293699</v>
      </c>
      <c r="BX144">
        <v>1176.11120300825</v>
      </c>
      <c r="BY144">
        <v>1046.46174331781</v>
      </c>
      <c r="BZ144">
        <v>1499.1972625565099</v>
      </c>
      <c r="CA144">
        <v>1745.39068651049</v>
      </c>
      <c r="CB144">
        <v>1985.1941485935299</v>
      </c>
      <c r="CC144">
        <v>1428.60180582923</v>
      </c>
      <c r="CD144">
        <v>1958.5355818088999</v>
      </c>
      <c r="CE144">
        <v>1354.1934414387799</v>
      </c>
      <c r="CF144">
        <v>1113.84026188905</v>
      </c>
      <c r="CG144">
        <v>913.52538146538404</v>
      </c>
      <c r="CH144">
        <v>615.15711874085298</v>
      </c>
      <c r="CI144">
        <v>659.84469969835504</v>
      </c>
      <c r="CJ144">
        <v>63.073454414549197</v>
      </c>
      <c r="CK144">
        <v>17.662673898334699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25.507792055093201</v>
      </c>
      <c r="CS144">
        <v>19.112022133355701</v>
      </c>
      <c r="CT144">
        <v>6.6702362989560697</v>
      </c>
      <c r="CU144">
        <v>5.7293762807871502</v>
      </c>
      <c r="CV144">
        <v>0</v>
      </c>
      <c r="CW144">
        <v>6.9998511546018296</v>
      </c>
      <c r="CX144">
        <v>0</v>
      </c>
      <c r="CY144">
        <v>0</v>
      </c>
      <c r="CZ144">
        <v>0</v>
      </c>
      <c r="DA144">
        <v>0</v>
      </c>
    </row>
    <row r="145" spans="1:105" x14ac:dyDescent="0.2">
      <c r="A145">
        <v>1423</v>
      </c>
      <c r="B145">
        <v>1</v>
      </c>
      <c r="C145">
        <v>1.3721185510428099E-2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5618.4203222109199</v>
      </c>
      <c r="BQ145">
        <v>3733.5621297443499</v>
      </c>
      <c r="BR145">
        <v>285.68267190024102</v>
      </c>
      <c r="BS145">
        <v>240.953716283273</v>
      </c>
      <c r="BT145">
        <v>358.62523793769202</v>
      </c>
      <c r="BU145">
        <v>350.331818244717</v>
      </c>
      <c r="BV145">
        <v>388.44722327214299</v>
      </c>
      <c r="BW145">
        <v>252.80855071978399</v>
      </c>
      <c r="BX145">
        <v>310.80075347938799</v>
      </c>
      <c r="BY145">
        <v>341.563002074846</v>
      </c>
      <c r="BZ145">
        <v>429.542739751216</v>
      </c>
      <c r="CA145">
        <v>372.78893260517299</v>
      </c>
      <c r="CB145">
        <v>429.5449356318</v>
      </c>
      <c r="CC145">
        <v>478.17183618041201</v>
      </c>
      <c r="CD145">
        <v>379.562337784872</v>
      </c>
      <c r="CE145">
        <v>251.77630347623301</v>
      </c>
      <c r="CF145">
        <v>217.778111077407</v>
      </c>
      <c r="CG145">
        <v>182.72172271280101</v>
      </c>
      <c r="CH145">
        <v>132.83021903022001</v>
      </c>
      <c r="CI145">
        <v>214.49021004870499</v>
      </c>
      <c r="CJ145">
        <v>66.452168325404799</v>
      </c>
      <c r="CK145">
        <v>6.6960182076069596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2">
      <c r="A146">
        <v>1424</v>
      </c>
      <c r="B146">
        <v>17</v>
      </c>
      <c r="C146">
        <v>0.23326015367727801</v>
      </c>
      <c r="D146">
        <v>2</v>
      </c>
      <c r="E146">
        <v>1</v>
      </c>
      <c r="F146">
        <v>3</v>
      </c>
      <c r="G146">
        <v>11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3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12</v>
      </c>
      <c r="AA146">
        <v>2</v>
      </c>
      <c r="AB146">
        <v>1</v>
      </c>
      <c r="AC146">
        <v>15</v>
      </c>
      <c r="AD146">
        <v>17</v>
      </c>
      <c r="AE146">
        <v>16</v>
      </c>
      <c r="AF146">
        <v>18</v>
      </c>
      <c r="AG146">
        <v>26</v>
      </c>
      <c r="AH146">
        <v>9</v>
      </c>
      <c r="AI146">
        <v>2</v>
      </c>
      <c r="AJ146">
        <v>1</v>
      </c>
      <c r="AK146">
        <v>12</v>
      </c>
      <c r="AL146">
        <v>14</v>
      </c>
      <c r="AM146">
        <v>13</v>
      </c>
      <c r="AN146">
        <v>15</v>
      </c>
      <c r="AO146">
        <v>23</v>
      </c>
      <c r="AP146">
        <v>3</v>
      </c>
      <c r="AQ146">
        <v>1</v>
      </c>
      <c r="AR146">
        <v>1</v>
      </c>
      <c r="AS146">
        <v>0</v>
      </c>
      <c r="AT146">
        <v>1</v>
      </c>
      <c r="AU146">
        <v>4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2</v>
      </c>
      <c r="BI146">
        <v>0</v>
      </c>
      <c r="BJ146">
        <v>1</v>
      </c>
      <c r="BK146">
        <v>8</v>
      </c>
      <c r="BL146">
        <v>2</v>
      </c>
      <c r="BM146">
        <v>1</v>
      </c>
      <c r="BN146">
        <v>4</v>
      </c>
      <c r="BO146">
        <v>2</v>
      </c>
      <c r="BP146">
        <v>18638.745820312099</v>
      </c>
      <c r="BQ146">
        <v>14069.2177131877</v>
      </c>
      <c r="BR146">
        <v>707.40875132817098</v>
      </c>
      <c r="BS146">
        <v>599.83369477101303</v>
      </c>
      <c r="BT146">
        <v>703.88155650515102</v>
      </c>
      <c r="BU146">
        <v>951.38564987039103</v>
      </c>
      <c r="BV146">
        <v>1539.5531574292299</v>
      </c>
      <c r="BW146">
        <v>2750.0899198158399</v>
      </c>
      <c r="BX146">
        <v>2064.3831079183901</v>
      </c>
      <c r="BY146">
        <v>1426.70340175257</v>
      </c>
      <c r="BZ146">
        <v>1082.7114914848601</v>
      </c>
      <c r="CA146">
        <v>927.338119496628</v>
      </c>
      <c r="CB146">
        <v>1071.56511224004</v>
      </c>
      <c r="CC146">
        <v>1318.9485408882999</v>
      </c>
      <c r="CD146">
        <v>936.53921229145203</v>
      </c>
      <c r="CE146">
        <v>753.40521584988005</v>
      </c>
      <c r="CF146">
        <v>706.80351120671105</v>
      </c>
      <c r="CG146">
        <v>414.58968326919</v>
      </c>
      <c r="CH146">
        <v>370.445146126037</v>
      </c>
      <c r="CI146">
        <v>313.16054806821001</v>
      </c>
      <c r="CJ146">
        <v>75.483714670626597</v>
      </c>
      <c r="CK146">
        <v>30.2077918377529</v>
      </c>
      <c r="CL146">
        <v>0</v>
      </c>
      <c r="CM146">
        <v>0</v>
      </c>
      <c r="CN146">
        <v>0</v>
      </c>
      <c r="CO146">
        <v>10.5109846899229</v>
      </c>
      <c r="CP146">
        <v>6.4953911800604196</v>
      </c>
      <c r="CQ146">
        <v>3.63624473801557</v>
      </c>
      <c r="CR146">
        <v>14.532186339312901</v>
      </c>
      <c r="CS146">
        <v>21.027495948455599</v>
      </c>
      <c r="CT146">
        <v>9.2360708080097407</v>
      </c>
      <c r="CU146">
        <v>10.783553258252899</v>
      </c>
      <c r="CV146">
        <v>9.3321440627118104</v>
      </c>
      <c r="CW146">
        <v>7.5817969314140896</v>
      </c>
      <c r="CX146">
        <v>21.355219020745</v>
      </c>
      <c r="CY146">
        <v>13.2730697765604</v>
      </c>
      <c r="CZ146">
        <v>0</v>
      </c>
      <c r="DA146">
        <v>0</v>
      </c>
    </row>
    <row r="147" spans="1:105" x14ac:dyDescent="0.2">
      <c r="A147">
        <v>1425</v>
      </c>
      <c r="B147">
        <v>1</v>
      </c>
      <c r="C147">
        <v>1.3721185510428099E-2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4309.7990620731298</v>
      </c>
      <c r="BQ147">
        <v>2789.7014627090198</v>
      </c>
      <c r="BR147">
        <v>157.70857040857501</v>
      </c>
      <c r="BS147">
        <v>328.64056240215598</v>
      </c>
      <c r="BT147">
        <v>519.69619247142202</v>
      </c>
      <c r="BU147">
        <v>400.17901414627897</v>
      </c>
      <c r="BV147">
        <v>257.00959964474202</v>
      </c>
      <c r="BW147">
        <v>60.907515877822902</v>
      </c>
      <c r="BX147">
        <v>55.434367032717198</v>
      </c>
      <c r="BY147">
        <v>137.752535786783</v>
      </c>
      <c r="BZ147">
        <v>410.92360322036302</v>
      </c>
      <c r="CA147">
        <v>418.17244449825102</v>
      </c>
      <c r="CB147">
        <v>418.78040950449099</v>
      </c>
      <c r="CC147">
        <v>331.00477322380198</v>
      </c>
      <c r="CD147">
        <v>299.53719977376602</v>
      </c>
      <c r="CE147">
        <v>196.13660618515601</v>
      </c>
      <c r="CF147">
        <v>187.26408979111301</v>
      </c>
      <c r="CG147">
        <v>62.873057707296901</v>
      </c>
      <c r="CH147">
        <v>53.044862332179399</v>
      </c>
      <c r="CI147">
        <v>14.7336580662198</v>
      </c>
      <c r="CJ147">
        <v>64.729269799578304</v>
      </c>
      <c r="CK147">
        <v>8.9615323840863699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180.39350921239901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2">
      <c r="A148">
        <v>1426</v>
      </c>
      <c r="B148">
        <v>2</v>
      </c>
      <c r="C148">
        <v>2.7442371020856199E-2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2</v>
      </c>
      <c r="AD148">
        <v>2</v>
      </c>
      <c r="AE148">
        <v>2</v>
      </c>
      <c r="AF148">
        <v>3</v>
      </c>
      <c r="AG148">
        <v>3</v>
      </c>
      <c r="AH148">
        <v>1</v>
      </c>
      <c r="AI148">
        <v>0</v>
      </c>
      <c r="AJ148">
        <v>0</v>
      </c>
      <c r="AK148">
        <v>2</v>
      </c>
      <c r="AL148">
        <v>2</v>
      </c>
      <c r="AM148">
        <v>2</v>
      </c>
      <c r="AN148">
        <v>3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5412.1888811388299</v>
      </c>
      <c r="BQ148">
        <v>3421.5974323037499</v>
      </c>
      <c r="BR148">
        <v>256.564436310605</v>
      </c>
      <c r="BS148">
        <v>248.86587651076999</v>
      </c>
      <c r="BT148">
        <v>241.899489376416</v>
      </c>
      <c r="BU148">
        <v>357.20929022745599</v>
      </c>
      <c r="BV148">
        <v>180.05483647278399</v>
      </c>
      <c r="BW148">
        <v>253.789862679869</v>
      </c>
      <c r="BX148">
        <v>378.14113857948303</v>
      </c>
      <c r="BY148">
        <v>111.98442938140001</v>
      </c>
      <c r="BZ148">
        <v>386.89613877500699</v>
      </c>
      <c r="CA148">
        <v>422.35858725392501</v>
      </c>
      <c r="CB148">
        <v>462.23653001599303</v>
      </c>
      <c r="CC148">
        <v>407.14491321183101</v>
      </c>
      <c r="CD148">
        <v>461.78170570600599</v>
      </c>
      <c r="CE148">
        <v>356.65536449480999</v>
      </c>
      <c r="CF148">
        <v>395.65335161472001</v>
      </c>
      <c r="CG148">
        <v>175.822252274736</v>
      </c>
      <c r="CH148">
        <v>90.501583214567702</v>
      </c>
      <c r="CI148">
        <v>224.629095038451</v>
      </c>
      <c r="CJ148">
        <v>63.220214731008902</v>
      </c>
      <c r="CK148">
        <v>14.613057494123501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21.655253719311499</v>
      </c>
      <c r="CY148">
        <v>0</v>
      </c>
      <c r="CZ148">
        <v>0</v>
      </c>
      <c r="DA148">
        <v>0</v>
      </c>
    </row>
    <row r="149" spans="1:105" x14ac:dyDescent="0.2">
      <c r="A149">
        <v>1427</v>
      </c>
      <c r="B149">
        <v>14</v>
      </c>
      <c r="C149">
        <v>0.192096597145993</v>
      </c>
      <c r="D149">
        <v>1</v>
      </c>
      <c r="E149">
        <v>5</v>
      </c>
      <c r="F149">
        <v>3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1</v>
      </c>
      <c r="O149">
        <v>1</v>
      </c>
      <c r="P149">
        <v>0</v>
      </c>
      <c r="Q149">
        <v>2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11</v>
      </c>
      <c r="AA149">
        <v>1</v>
      </c>
      <c r="AB149">
        <v>0</v>
      </c>
      <c r="AC149">
        <v>12</v>
      </c>
      <c r="AD149">
        <v>13</v>
      </c>
      <c r="AE149">
        <v>17</v>
      </c>
      <c r="AF149">
        <v>15</v>
      </c>
      <c r="AG149">
        <v>17</v>
      </c>
      <c r="AH149">
        <v>9</v>
      </c>
      <c r="AI149">
        <v>1</v>
      </c>
      <c r="AJ149">
        <v>0</v>
      </c>
      <c r="AK149">
        <v>10</v>
      </c>
      <c r="AL149">
        <v>11</v>
      </c>
      <c r="AM149">
        <v>15</v>
      </c>
      <c r="AN149">
        <v>13</v>
      </c>
      <c r="AO149">
        <v>15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5</v>
      </c>
      <c r="BL149">
        <v>0</v>
      </c>
      <c r="BM149">
        <v>0</v>
      </c>
      <c r="BN149">
        <v>3</v>
      </c>
      <c r="BO149">
        <v>0</v>
      </c>
      <c r="BP149">
        <v>29021.111369831298</v>
      </c>
      <c r="BQ149">
        <v>19772.905322246999</v>
      </c>
      <c r="BR149">
        <v>1711.98703842449</v>
      </c>
      <c r="BS149">
        <v>1655.28208608863</v>
      </c>
      <c r="BT149">
        <v>2345.9716392442801</v>
      </c>
      <c r="BU149">
        <v>1733.9210519132901</v>
      </c>
      <c r="BV149">
        <v>1803.8367732638501</v>
      </c>
      <c r="BW149">
        <v>1863.02645834583</v>
      </c>
      <c r="BX149">
        <v>2035.0229866264799</v>
      </c>
      <c r="BY149">
        <v>2237.42015381692</v>
      </c>
      <c r="BZ149">
        <v>1637.7109627356599</v>
      </c>
      <c r="CA149">
        <v>2467.8713606573601</v>
      </c>
      <c r="CB149">
        <v>2160.43456843882</v>
      </c>
      <c r="CC149">
        <v>2238.5747291869102</v>
      </c>
      <c r="CD149">
        <v>1595.08627726188</v>
      </c>
      <c r="CE149">
        <v>1236.5238613033</v>
      </c>
      <c r="CF149">
        <v>1005.93186196417</v>
      </c>
      <c r="CG149">
        <v>534.27284590811598</v>
      </c>
      <c r="CH149">
        <v>300.02730624190002</v>
      </c>
      <c r="CI149">
        <v>458.209408409383</v>
      </c>
      <c r="CJ149">
        <v>68.132832923834201</v>
      </c>
      <c r="CK149">
        <v>17.700990031353999</v>
      </c>
      <c r="CL149">
        <v>0</v>
      </c>
      <c r="CM149">
        <v>0</v>
      </c>
      <c r="CN149">
        <v>0</v>
      </c>
      <c r="CO149">
        <v>0</v>
      </c>
      <c r="CP149">
        <v>5.5437388505535701</v>
      </c>
      <c r="CQ149">
        <v>16.102830888744801</v>
      </c>
      <c r="CR149">
        <v>4.9139494078036501</v>
      </c>
      <c r="CS149">
        <v>4.4694332367304996</v>
      </c>
      <c r="CT149">
        <v>0</v>
      </c>
      <c r="CU149">
        <v>8.1041501266389595</v>
      </c>
      <c r="CV149">
        <v>9.2573967720079899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2">
      <c r="A150">
        <v>1428</v>
      </c>
      <c r="B150">
        <v>7</v>
      </c>
      <c r="C150">
        <v>9.6048298572996696E-2</v>
      </c>
      <c r="D150">
        <v>3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5</v>
      </c>
      <c r="AD150">
        <v>8</v>
      </c>
      <c r="AE150">
        <v>5</v>
      </c>
      <c r="AF150">
        <v>7</v>
      </c>
      <c r="AG150">
        <v>7</v>
      </c>
      <c r="AH150">
        <v>6</v>
      </c>
      <c r="AI150">
        <v>0</v>
      </c>
      <c r="AJ150">
        <v>0</v>
      </c>
      <c r="AK150">
        <v>6</v>
      </c>
      <c r="AL150">
        <v>9</v>
      </c>
      <c r="AM150">
        <v>6</v>
      </c>
      <c r="AN150">
        <v>8</v>
      </c>
      <c r="AO150">
        <v>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3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2</v>
      </c>
      <c r="BO150">
        <v>0</v>
      </c>
      <c r="BP150">
        <v>3233.3563811174399</v>
      </c>
      <c r="BQ150">
        <v>2419.9289531189202</v>
      </c>
      <c r="BR150">
        <v>112.99506664479399</v>
      </c>
      <c r="BS150">
        <v>104.578957287393</v>
      </c>
      <c r="BT150">
        <v>132.208274613616</v>
      </c>
      <c r="BU150">
        <v>240.36723910916501</v>
      </c>
      <c r="BV150">
        <v>341.94079952150901</v>
      </c>
      <c r="BW150">
        <v>267.36867651779801</v>
      </c>
      <c r="BX150">
        <v>190.75016144220999</v>
      </c>
      <c r="BY150">
        <v>202.97027174894001</v>
      </c>
      <c r="BZ150">
        <v>93.222079767482199</v>
      </c>
      <c r="CA150">
        <v>309.53720854190902</v>
      </c>
      <c r="CB150">
        <v>364.76875755435498</v>
      </c>
      <c r="CC150">
        <v>211.04501677918901</v>
      </c>
      <c r="CD150">
        <v>197.95874213636401</v>
      </c>
      <c r="CE150">
        <v>204.913668913001</v>
      </c>
      <c r="CF150">
        <v>101.079063817128</v>
      </c>
      <c r="CG150">
        <v>56.909305012963799</v>
      </c>
      <c r="CH150">
        <v>29.894869594247599</v>
      </c>
      <c r="CI150">
        <v>70.848222115380906</v>
      </c>
      <c r="CJ150">
        <v>74.842630006736101</v>
      </c>
      <c r="CK150">
        <v>72.316172660545107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37.401539066728802</v>
      </c>
      <c r="CR150">
        <v>104.849190421573</v>
      </c>
      <c r="CS150">
        <v>0</v>
      </c>
      <c r="CT150">
        <v>0</v>
      </c>
      <c r="CU150">
        <v>0</v>
      </c>
      <c r="CV150">
        <v>82.243885691141301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2">
      <c r="A151">
        <v>1429</v>
      </c>
      <c r="B151">
        <v>26</v>
      </c>
      <c r="C151">
        <v>0.356750823271131</v>
      </c>
      <c r="D151">
        <v>4</v>
      </c>
      <c r="E151">
        <v>5</v>
      </c>
      <c r="F151">
        <v>9</v>
      </c>
      <c r="G151">
        <v>8</v>
      </c>
      <c r="H151">
        <v>0</v>
      </c>
      <c r="I151">
        <v>0</v>
      </c>
      <c r="J151">
        <v>0</v>
      </c>
      <c r="K151">
        <v>2</v>
      </c>
      <c r="L151">
        <v>1</v>
      </c>
      <c r="M151">
        <v>3</v>
      </c>
      <c r="N151">
        <v>4</v>
      </c>
      <c r="O151">
        <v>2</v>
      </c>
      <c r="P151">
        <v>3</v>
      </c>
      <c r="Q151">
        <v>1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</v>
      </c>
      <c r="AA151">
        <v>1</v>
      </c>
      <c r="AB151">
        <v>1</v>
      </c>
      <c r="AC151">
        <v>19</v>
      </c>
      <c r="AD151">
        <v>23</v>
      </c>
      <c r="AE151">
        <v>24</v>
      </c>
      <c r="AF151">
        <v>28</v>
      </c>
      <c r="AG151">
        <v>27</v>
      </c>
      <c r="AH151">
        <v>17</v>
      </c>
      <c r="AI151">
        <v>1</v>
      </c>
      <c r="AJ151">
        <v>1</v>
      </c>
      <c r="AK151">
        <v>19</v>
      </c>
      <c r="AL151">
        <v>23</v>
      </c>
      <c r="AM151">
        <v>24</v>
      </c>
      <c r="AN151">
        <v>28</v>
      </c>
      <c r="AO151">
        <v>27</v>
      </c>
      <c r="AP151">
        <v>5</v>
      </c>
      <c r="AQ151">
        <v>1</v>
      </c>
      <c r="AR151">
        <v>0</v>
      </c>
      <c r="AS151">
        <v>3</v>
      </c>
      <c r="AT151">
        <v>1</v>
      </c>
      <c r="AU151">
        <v>2</v>
      </c>
      <c r="AV151">
        <v>0</v>
      </c>
      <c r="AW151">
        <v>1</v>
      </c>
      <c r="AX151">
        <v>1</v>
      </c>
      <c r="AY151">
        <v>0</v>
      </c>
      <c r="AZ151">
        <v>2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0</v>
      </c>
      <c r="BG151">
        <v>0</v>
      </c>
      <c r="BH151">
        <v>4</v>
      </c>
      <c r="BI151">
        <v>0</v>
      </c>
      <c r="BJ151">
        <v>0</v>
      </c>
      <c r="BK151">
        <v>7</v>
      </c>
      <c r="BL151">
        <v>1</v>
      </c>
      <c r="BM151">
        <v>0</v>
      </c>
      <c r="BN151">
        <v>5</v>
      </c>
      <c r="BO151">
        <v>1</v>
      </c>
      <c r="BP151">
        <v>52634.153760515597</v>
      </c>
      <c r="BQ151">
        <v>35788.756604714697</v>
      </c>
      <c r="BR151">
        <v>2514.2613356851498</v>
      </c>
      <c r="BS151">
        <v>2886.18737159682</v>
      </c>
      <c r="BT151">
        <v>2837.7453398213202</v>
      </c>
      <c r="BU151">
        <v>2989.5638108858002</v>
      </c>
      <c r="BV151">
        <v>3178.2873853527199</v>
      </c>
      <c r="BW151">
        <v>3435.3504651898702</v>
      </c>
      <c r="BX151">
        <v>3988.44338683976</v>
      </c>
      <c r="BY151">
        <v>3555.1724431264602</v>
      </c>
      <c r="BZ151">
        <v>3593.3826806397301</v>
      </c>
      <c r="CA151">
        <v>3739.1261041149501</v>
      </c>
      <c r="CB151">
        <v>3881.2644556016598</v>
      </c>
      <c r="CC151">
        <v>4080.2778526442398</v>
      </c>
      <c r="CD151">
        <v>3347.8880203195199</v>
      </c>
      <c r="CE151">
        <v>2795.7133494606401</v>
      </c>
      <c r="CF151">
        <v>2057.9999433866101</v>
      </c>
      <c r="CG151">
        <v>1626.5360941967799</v>
      </c>
      <c r="CH151">
        <v>1169.9566122179999</v>
      </c>
      <c r="CI151">
        <v>956.99710943556101</v>
      </c>
      <c r="CJ151">
        <v>67.995311119758597</v>
      </c>
      <c r="CK151">
        <v>18.1621286031036</v>
      </c>
      <c r="CL151">
        <v>0</v>
      </c>
      <c r="CM151">
        <v>0</v>
      </c>
      <c r="CN151">
        <v>0</v>
      </c>
      <c r="CO151">
        <v>6.6899391567340603</v>
      </c>
      <c r="CP151">
        <v>3.1463485794536501</v>
      </c>
      <c r="CQ151">
        <v>8.7327334733348394</v>
      </c>
      <c r="CR151">
        <v>10.028975246830299</v>
      </c>
      <c r="CS151">
        <v>5.6256061611491797</v>
      </c>
      <c r="CT151">
        <v>8.3486794105266604</v>
      </c>
      <c r="CU151">
        <v>2.6744217021712302</v>
      </c>
      <c r="CV151">
        <v>5.1529598739748002</v>
      </c>
      <c r="CW151">
        <v>2.45081348896852</v>
      </c>
      <c r="CX151">
        <v>2.9869577295615799</v>
      </c>
      <c r="CY151">
        <v>0</v>
      </c>
      <c r="CZ151">
        <v>0</v>
      </c>
      <c r="DA151">
        <v>0</v>
      </c>
    </row>
    <row r="152" spans="1:105" x14ac:dyDescent="0.2">
      <c r="A152">
        <v>1430</v>
      </c>
      <c r="B152">
        <v>4</v>
      </c>
      <c r="C152">
        <v>5.4884742041712398E-2</v>
      </c>
      <c r="D152">
        <v>1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2</v>
      </c>
      <c r="AD152">
        <v>3</v>
      </c>
      <c r="AE152">
        <v>2</v>
      </c>
      <c r="AF152">
        <v>4</v>
      </c>
      <c r="AG152">
        <v>3</v>
      </c>
      <c r="AH152">
        <v>2</v>
      </c>
      <c r="AI152">
        <v>0</v>
      </c>
      <c r="AJ152">
        <v>0</v>
      </c>
      <c r="AK152">
        <v>2</v>
      </c>
      <c r="AL152">
        <v>3</v>
      </c>
      <c r="AM152">
        <v>2</v>
      </c>
      <c r="AN152">
        <v>4</v>
      </c>
      <c r="AO152">
        <v>3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8621.8816649541604</v>
      </c>
      <c r="BQ152">
        <v>5785.4258222442204</v>
      </c>
      <c r="BR152">
        <v>466.12259262443001</v>
      </c>
      <c r="BS152">
        <v>497.15952014026902</v>
      </c>
      <c r="BT152">
        <v>541.30543524174595</v>
      </c>
      <c r="BU152">
        <v>674.77375610522199</v>
      </c>
      <c r="BV152">
        <v>480.75294302303502</v>
      </c>
      <c r="BW152">
        <v>395.40369112304802</v>
      </c>
      <c r="BX152">
        <v>333.40147231128799</v>
      </c>
      <c r="BY152">
        <v>496.80823990002602</v>
      </c>
      <c r="BZ152">
        <v>539.49223141932498</v>
      </c>
      <c r="CA152">
        <v>632.384511992645</v>
      </c>
      <c r="CB152">
        <v>882.77161799545104</v>
      </c>
      <c r="CC152">
        <v>700.93943278951497</v>
      </c>
      <c r="CD152">
        <v>648.69792558466304</v>
      </c>
      <c r="CE152">
        <v>478.40702996174298</v>
      </c>
      <c r="CF152">
        <v>310.82332087504602</v>
      </c>
      <c r="CG152">
        <v>171.16624945617599</v>
      </c>
      <c r="CH152">
        <v>149.60567194669599</v>
      </c>
      <c r="CI152">
        <v>221.866022463836</v>
      </c>
      <c r="CJ152">
        <v>67.101661180999002</v>
      </c>
      <c r="CK152">
        <v>17.284812401450701</v>
      </c>
      <c r="CL152">
        <v>0</v>
      </c>
      <c r="CM152">
        <v>0</v>
      </c>
      <c r="CN152">
        <v>18.473858470558302</v>
      </c>
      <c r="CO152">
        <v>0</v>
      </c>
      <c r="CP152">
        <v>0</v>
      </c>
      <c r="CQ152">
        <v>25.290608622285301</v>
      </c>
      <c r="CR152">
        <v>29.993868745316401</v>
      </c>
      <c r="CS152">
        <v>0</v>
      </c>
      <c r="CT152">
        <v>0</v>
      </c>
      <c r="CU152">
        <v>15.8131640012656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2">
      <c r="A153">
        <v>1431</v>
      </c>
      <c r="B153">
        <v>5</v>
      </c>
      <c r="C153">
        <v>6.8605927552140497E-2</v>
      </c>
      <c r="D153">
        <v>0</v>
      </c>
      <c r="E153">
        <v>2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2</v>
      </c>
      <c r="AD153">
        <v>2</v>
      </c>
      <c r="AE153">
        <v>4</v>
      </c>
      <c r="AF153">
        <v>4</v>
      </c>
      <c r="AG153">
        <v>3</v>
      </c>
      <c r="AH153">
        <v>4</v>
      </c>
      <c r="AI153">
        <v>0</v>
      </c>
      <c r="AJ153">
        <v>0</v>
      </c>
      <c r="AK153">
        <v>4</v>
      </c>
      <c r="AL153">
        <v>4</v>
      </c>
      <c r="AM153">
        <v>6</v>
      </c>
      <c r="AN153">
        <v>6</v>
      </c>
      <c r="AO153">
        <v>5</v>
      </c>
      <c r="AP153">
        <v>2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15152.183201411401</v>
      </c>
      <c r="BQ153">
        <v>8993.1082481042504</v>
      </c>
      <c r="BR153">
        <v>479.63929581482699</v>
      </c>
      <c r="BS153">
        <v>860.69070752617699</v>
      </c>
      <c r="BT153">
        <v>915.25395611979798</v>
      </c>
      <c r="BU153">
        <v>914.31116394325102</v>
      </c>
      <c r="BV153">
        <v>917.70094217167195</v>
      </c>
      <c r="BW153">
        <v>644.97467884214802</v>
      </c>
      <c r="BX153">
        <v>522.53616789549199</v>
      </c>
      <c r="BY153">
        <v>491.46604666065701</v>
      </c>
      <c r="BZ153">
        <v>923.53107574899195</v>
      </c>
      <c r="CA153">
        <v>1245.7753793782899</v>
      </c>
      <c r="CB153">
        <v>1412.4249360030101</v>
      </c>
      <c r="CC153">
        <v>1123.3500167341599</v>
      </c>
      <c r="CD153">
        <v>797.03784072657697</v>
      </c>
      <c r="CE153">
        <v>761.75325501945804</v>
      </c>
      <c r="CF153">
        <v>385.92766896988797</v>
      </c>
      <c r="CG153">
        <v>564.48498156898495</v>
      </c>
      <c r="CH153">
        <v>658.13028217803503</v>
      </c>
      <c r="CI153">
        <v>1533.19480611002</v>
      </c>
      <c r="CJ153">
        <v>59.351897535574501</v>
      </c>
      <c r="CK153">
        <v>13.899532458796999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19.137431271551701</v>
      </c>
      <c r="CS153">
        <v>0</v>
      </c>
      <c r="CT153">
        <v>10.8280059681694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2">
      <c r="A154">
        <v>1432</v>
      </c>
      <c r="B154">
        <v>5</v>
      </c>
      <c r="C154">
        <v>6.8605927552140497E-2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3</v>
      </c>
      <c r="AD154">
        <v>5</v>
      </c>
      <c r="AE154">
        <v>4</v>
      </c>
      <c r="AF154">
        <v>4</v>
      </c>
      <c r="AG154">
        <v>4</v>
      </c>
      <c r="AH154">
        <v>1</v>
      </c>
      <c r="AI154">
        <v>0</v>
      </c>
      <c r="AJ154">
        <v>0</v>
      </c>
      <c r="AK154">
        <v>1</v>
      </c>
      <c r="AL154">
        <v>3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25746.492470158701</v>
      </c>
      <c r="BQ154">
        <v>17445.4523750888</v>
      </c>
      <c r="BR154">
        <v>1338.4979620647</v>
      </c>
      <c r="BS154">
        <v>1430.5744814433999</v>
      </c>
      <c r="BT154">
        <v>2058.4357026166999</v>
      </c>
      <c r="BU154">
        <v>2110.8696241441698</v>
      </c>
      <c r="BV154">
        <v>1342.66978884523</v>
      </c>
      <c r="BW154">
        <v>968.52215212668102</v>
      </c>
      <c r="BX154">
        <v>1500.3059995461001</v>
      </c>
      <c r="BY154">
        <v>1275.69876789874</v>
      </c>
      <c r="BZ154">
        <v>1910.39706622271</v>
      </c>
      <c r="CA154">
        <v>2072.0632185413301</v>
      </c>
      <c r="CB154">
        <v>2544.4988674210099</v>
      </c>
      <c r="CC154">
        <v>2109.0358213077002</v>
      </c>
      <c r="CD154">
        <v>1611.3910690351399</v>
      </c>
      <c r="CE154">
        <v>1159.80277411918</v>
      </c>
      <c r="CF154">
        <v>873.67851128260997</v>
      </c>
      <c r="CG154">
        <v>629.23309796990895</v>
      </c>
      <c r="CH154">
        <v>337.76484866228401</v>
      </c>
      <c r="CI154">
        <v>473.05271691112301</v>
      </c>
      <c r="CJ154">
        <v>67.7585593272903</v>
      </c>
      <c r="CK154">
        <v>7.1651910946427204</v>
      </c>
      <c r="CL154">
        <v>0</v>
      </c>
      <c r="CM154">
        <v>0</v>
      </c>
      <c r="CN154">
        <v>0</v>
      </c>
      <c r="CO154">
        <v>0</v>
      </c>
      <c r="CP154">
        <v>7.4478476264819804</v>
      </c>
      <c r="CQ154">
        <v>10.325009064627</v>
      </c>
      <c r="CR154">
        <v>0</v>
      </c>
      <c r="CS154">
        <v>7.8388411525014199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2">
      <c r="A155">
        <v>1434</v>
      </c>
      <c r="B155">
        <v>8</v>
      </c>
      <c r="C155">
        <v>0.109769484083425</v>
      </c>
      <c r="D155">
        <v>2</v>
      </c>
      <c r="E155">
        <v>2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1</v>
      </c>
      <c r="AB155">
        <v>0</v>
      </c>
      <c r="AC155">
        <v>5</v>
      </c>
      <c r="AD155">
        <v>7</v>
      </c>
      <c r="AE155">
        <v>7</v>
      </c>
      <c r="AF155">
        <v>7</v>
      </c>
      <c r="AG155">
        <v>7</v>
      </c>
      <c r="AH155">
        <v>5</v>
      </c>
      <c r="AI155">
        <v>1</v>
      </c>
      <c r="AJ155">
        <v>0</v>
      </c>
      <c r="AK155">
        <v>6</v>
      </c>
      <c r="AL155">
        <v>8</v>
      </c>
      <c r="AM155">
        <v>8</v>
      </c>
      <c r="AN155">
        <v>8</v>
      </c>
      <c r="AO155">
        <v>8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1</v>
      </c>
      <c r="BP155">
        <v>6410.8635531139898</v>
      </c>
      <c r="BQ155">
        <v>4053.1432679614099</v>
      </c>
      <c r="BR155">
        <v>222.53621328462</v>
      </c>
      <c r="BS155">
        <v>501.193591540586</v>
      </c>
      <c r="BT155">
        <v>417.445683513885</v>
      </c>
      <c r="BU155">
        <v>484.44456647862103</v>
      </c>
      <c r="BV155">
        <v>391.46397490622098</v>
      </c>
      <c r="BW155">
        <v>289.24856895399699</v>
      </c>
      <c r="BX155">
        <v>91.878350671713605</v>
      </c>
      <c r="BY155">
        <v>262.79655844798299</v>
      </c>
      <c r="BZ155">
        <v>806.684135655928</v>
      </c>
      <c r="CA155">
        <v>583.09328623379395</v>
      </c>
      <c r="CB155">
        <v>306.26943045721299</v>
      </c>
      <c r="CC155">
        <v>477.63650467814603</v>
      </c>
      <c r="CD155">
        <v>359.62789147779102</v>
      </c>
      <c r="CE155">
        <v>507.91415789217399</v>
      </c>
      <c r="CF155">
        <v>212.14072392122</v>
      </c>
      <c r="CG155">
        <v>173.193670733017</v>
      </c>
      <c r="CH155">
        <v>171.256002449991</v>
      </c>
      <c r="CI155">
        <v>152.040241817089</v>
      </c>
      <c r="CJ155">
        <v>63.223046854470098</v>
      </c>
      <c r="CK155">
        <v>49.344419078626103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69.144680896177107</v>
      </c>
      <c r="CR155">
        <v>0</v>
      </c>
      <c r="CS155">
        <v>38.052248701648701</v>
      </c>
      <c r="CT155">
        <v>12.3964257607085</v>
      </c>
      <c r="CU155">
        <v>17.149914492396402</v>
      </c>
      <c r="CV155">
        <v>32.650989637038002</v>
      </c>
      <c r="CW155">
        <v>20.936423204793499</v>
      </c>
      <c r="CX155">
        <v>0</v>
      </c>
      <c r="CY155">
        <v>0</v>
      </c>
      <c r="CZ155">
        <v>0</v>
      </c>
      <c r="DA155">
        <v>0</v>
      </c>
    </row>
    <row r="156" spans="1:105" x14ac:dyDescent="0.2">
      <c r="A156">
        <v>1435</v>
      </c>
      <c r="B156">
        <v>16</v>
      </c>
      <c r="C156">
        <v>0.21953896816685001</v>
      </c>
      <c r="D156">
        <v>0</v>
      </c>
      <c r="E156">
        <v>3</v>
      </c>
      <c r="F156">
        <v>4</v>
      </c>
      <c r="G156">
        <v>9</v>
      </c>
      <c r="H156">
        <v>0</v>
      </c>
      <c r="I156">
        <v>0</v>
      </c>
      <c r="J156">
        <v>0</v>
      </c>
      <c r="K156">
        <v>1</v>
      </c>
      <c r="L156">
        <v>4</v>
      </c>
      <c r="M156">
        <v>3</v>
      </c>
      <c r="N156">
        <v>1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  <c r="AA156">
        <v>1</v>
      </c>
      <c r="AB156">
        <v>0</v>
      </c>
      <c r="AC156">
        <v>13</v>
      </c>
      <c r="AD156">
        <v>13</v>
      </c>
      <c r="AE156">
        <v>16</v>
      </c>
      <c r="AF156">
        <v>17</v>
      </c>
      <c r="AG156">
        <v>22</v>
      </c>
      <c r="AH156">
        <v>13</v>
      </c>
      <c r="AI156">
        <v>0</v>
      </c>
      <c r="AJ156">
        <v>0</v>
      </c>
      <c r="AK156">
        <v>13</v>
      </c>
      <c r="AL156">
        <v>13</v>
      </c>
      <c r="AM156">
        <v>16</v>
      </c>
      <c r="AN156">
        <v>17</v>
      </c>
      <c r="AO156">
        <v>22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8</v>
      </c>
      <c r="BL156">
        <v>0</v>
      </c>
      <c r="BM156">
        <v>0</v>
      </c>
      <c r="BN156">
        <v>7</v>
      </c>
      <c r="BO156">
        <v>0</v>
      </c>
      <c r="BP156">
        <v>25118.5225294638</v>
      </c>
      <c r="BQ156">
        <v>16722.9150302255</v>
      </c>
      <c r="BR156">
        <v>1288.8172318100901</v>
      </c>
      <c r="BS156">
        <v>1446.7680725594901</v>
      </c>
      <c r="BT156">
        <v>1359.3553715221301</v>
      </c>
      <c r="BU156">
        <v>1846.16581558443</v>
      </c>
      <c r="BV156">
        <v>1480.21743638566</v>
      </c>
      <c r="BW156">
        <v>1075.05086430713</v>
      </c>
      <c r="BX156">
        <v>1293.2934520429999</v>
      </c>
      <c r="BY156">
        <v>1666.2071971063599</v>
      </c>
      <c r="BZ156">
        <v>1481.5298520671099</v>
      </c>
      <c r="CA156">
        <v>1878.76426135663</v>
      </c>
      <c r="CB156">
        <v>2232.09427790677</v>
      </c>
      <c r="CC156">
        <v>2051.90528342884</v>
      </c>
      <c r="CD156">
        <v>1717.6865900395501</v>
      </c>
      <c r="CE156">
        <v>1418.1325930185501</v>
      </c>
      <c r="CF156">
        <v>955.54603009748598</v>
      </c>
      <c r="CG156">
        <v>783.10601909840398</v>
      </c>
      <c r="CH156">
        <v>555.74429437400897</v>
      </c>
      <c r="CI156">
        <v>588.13788675811304</v>
      </c>
      <c r="CJ156">
        <v>66.576029743030006</v>
      </c>
      <c r="CK156">
        <v>23.919274796112301</v>
      </c>
      <c r="CL156">
        <v>0</v>
      </c>
      <c r="CM156">
        <v>0</v>
      </c>
      <c r="CN156">
        <v>0</v>
      </c>
      <c r="CO156">
        <v>5.41663154825254</v>
      </c>
      <c r="CP156">
        <v>27.023056894715801</v>
      </c>
      <c r="CQ156">
        <v>27.9056563703476</v>
      </c>
      <c r="CR156">
        <v>7.7321971932998803</v>
      </c>
      <c r="CS156">
        <v>18.004963639636099</v>
      </c>
      <c r="CT156">
        <v>0</v>
      </c>
      <c r="CU156">
        <v>5.3226475538656102</v>
      </c>
      <c r="CV156">
        <v>0</v>
      </c>
      <c r="CW156">
        <v>0</v>
      </c>
      <c r="CX156">
        <v>5.8217838213254902</v>
      </c>
      <c r="CY156">
        <v>0</v>
      </c>
      <c r="CZ156">
        <v>0</v>
      </c>
      <c r="DA156">
        <v>0</v>
      </c>
    </row>
    <row r="157" spans="1:105" x14ac:dyDescent="0.2">
      <c r="A157">
        <v>1436</v>
      </c>
      <c r="B157">
        <v>15</v>
      </c>
      <c r="C157">
        <v>0.205817782656422</v>
      </c>
      <c r="D157">
        <v>2</v>
      </c>
      <c r="E157">
        <v>3</v>
      </c>
      <c r="F157">
        <v>3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3</v>
      </c>
      <c r="O157">
        <v>1</v>
      </c>
      <c r="P157">
        <v>2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13</v>
      </c>
      <c r="AD157">
        <v>15</v>
      </c>
      <c r="AE157">
        <v>16</v>
      </c>
      <c r="AF157">
        <v>16</v>
      </c>
      <c r="AG157">
        <v>20</v>
      </c>
      <c r="AH157">
        <v>6</v>
      </c>
      <c r="AI157">
        <v>0</v>
      </c>
      <c r="AJ157">
        <v>0</v>
      </c>
      <c r="AK157">
        <v>8</v>
      </c>
      <c r="AL157">
        <v>10</v>
      </c>
      <c r="AM157">
        <v>11</v>
      </c>
      <c r="AN157">
        <v>11</v>
      </c>
      <c r="AO157">
        <v>15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6</v>
      </c>
      <c r="BL157">
        <v>0</v>
      </c>
      <c r="BM157">
        <v>0</v>
      </c>
      <c r="BN157">
        <v>2</v>
      </c>
      <c r="BO157">
        <v>0</v>
      </c>
      <c r="BP157">
        <v>23180.309324012898</v>
      </c>
      <c r="BQ157">
        <v>14948.3864494017</v>
      </c>
      <c r="BR157">
        <v>1116.0399064354301</v>
      </c>
      <c r="BS157">
        <v>1151.9177380738599</v>
      </c>
      <c r="BT157">
        <v>1645.96497065535</v>
      </c>
      <c r="BU157">
        <v>1497.1128529033299</v>
      </c>
      <c r="BV157">
        <v>1433.7064290181299</v>
      </c>
      <c r="BW157">
        <v>945.320600085416</v>
      </c>
      <c r="BX157">
        <v>1200.6798910034499</v>
      </c>
      <c r="BY157">
        <v>1151.9882467811001</v>
      </c>
      <c r="BZ157">
        <v>1354.9250558925701</v>
      </c>
      <c r="CA157">
        <v>1680.85256311848</v>
      </c>
      <c r="CB157">
        <v>2030.7559009106101</v>
      </c>
      <c r="CC157">
        <v>1933.38565619015</v>
      </c>
      <c r="CD157">
        <v>1719.65925349845</v>
      </c>
      <c r="CE157">
        <v>1413.87849313281</v>
      </c>
      <c r="CF157">
        <v>1047.8612508286201</v>
      </c>
      <c r="CG157">
        <v>652.40523778830095</v>
      </c>
      <c r="CH157">
        <v>521.812720947549</v>
      </c>
      <c r="CI157">
        <v>682.04255674931005</v>
      </c>
      <c r="CJ157">
        <v>64.487433021078701</v>
      </c>
      <c r="CK157">
        <v>25.086319601739302</v>
      </c>
      <c r="CL157">
        <v>0</v>
      </c>
      <c r="CM157">
        <v>0</v>
      </c>
      <c r="CN157">
        <v>0</v>
      </c>
      <c r="CO157">
        <v>0</v>
      </c>
      <c r="CP157">
        <v>6.9749286169055402</v>
      </c>
      <c r="CQ157">
        <v>31.735265260578601</v>
      </c>
      <c r="CR157">
        <v>24.985843624754899</v>
      </c>
      <c r="CS157">
        <v>8.6806441193667805</v>
      </c>
      <c r="CT157">
        <v>14.760964020127901</v>
      </c>
      <c r="CU157">
        <v>11.8987235637694</v>
      </c>
      <c r="CV157">
        <v>0</v>
      </c>
      <c r="CW157">
        <v>5.1722738130299302</v>
      </c>
      <c r="CX157">
        <v>0</v>
      </c>
      <c r="CY157">
        <v>0</v>
      </c>
      <c r="CZ157">
        <v>0</v>
      </c>
      <c r="DA157">
        <v>0</v>
      </c>
    </row>
    <row r="158" spans="1:105" x14ac:dyDescent="0.2">
      <c r="A158">
        <v>1438</v>
      </c>
      <c r="B158">
        <v>6</v>
      </c>
      <c r="C158">
        <v>8.2327113062568597E-2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0</v>
      </c>
      <c r="AB158">
        <v>0</v>
      </c>
      <c r="AC158">
        <v>5</v>
      </c>
      <c r="AD158">
        <v>6</v>
      </c>
      <c r="AE158">
        <v>5</v>
      </c>
      <c r="AF158">
        <v>8</v>
      </c>
      <c r="AG158">
        <v>7</v>
      </c>
      <c r="AH158">
        <v>4</v>
      </c>
      <c r="AI158">
        <v>0</v>
      </c>
      <c r="AJ158">
        <v>0</v>
      </c>
      <c r="AK158">
        <v>4</v>
      </c>
      <c r="AL158">
        <v>5</v>
      </c>
      <c r="AM158">
        <v>4</v>
      </c>
      <c r="AN158">
        <v>7</v>
      </c>
      <c r="AO158">
        <v>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1</v>
      </c>
      <c r="BO158">
        <v>0</v>
      </c>
      <c r="BP158">
        <v>18591.464643863499</v>
      </c>
      <c r="BQ158">
        <v>12502.110408487901</v>
      </c>
      <c r="BR158">
        <v>788.21359702815505</v>
      </c>
      <c r="BS158">
        <v>1195.04159456312</v>
      </c>
      <c r="BT158">
        <v>1470.3086463740001</v>
      </c>
      <c r="BU158">
        <v>1840.0124024515301</v>
      </c>
      <c r="BV158">
        <v>1170.3183409362</v>
      </c>
      <c r="BW158">
        <v>478.656767970396</v>
      </c>
      <c r="BX158">
        <v>514.732902021114</v>
      </c>
      <c r="BY158">
        <v>1040.8779755344499</v>
      </c>
      <c r="BZ158">
        <v>1099.84704624305</v>
      </c>
      <c r="CA158">
        <v>1646.3551693991701</v>
      </c>
      <c r="CB158">
        <v>2050.8412485630802</v>
      </c>
      <c r="CC158">
        <v>1455.2998425186399</v>
      </c>
      <c r="CD158">
        <v>1205.1687128502599</v>
      </c>
      <c r="CE158">
        <v>887.80523213429899</v>
      </c>
      <c r="CF158">
        <v>760.21745840891106</v>
      </c>
      <c r="CG158">
        <v>392.82088133729502</v>
      </c>
      <c r="CH158">
        <v>207.24031281430101</v>
      </c>
      <c r="CI158">
        <v>387.70651271550298</v>
      </c>
      <c r="CJ158">
        <v>67.246506114376999</v>
      </c>
      <c r="CK158">
        <v>11.997974349847601</v>
      </c>
      <c r="CL158">
        <v>0</v>
      </c>
      <c r="CM158">
        <v>0</v>
      </c>
      <c r="CN158">
        <v>0</v>
      </c>
      <c r="CO158">
        <v>0</v>
      </c>
      <c r="CP158">
        <v>8.5446836559020891</v>
      </c>
      <c r="CQ158">
        <v>0</v>
      </c>
      <c r="CR158">
        <v>19.4275515723489</v>
      </c>
      <c r="CS158">
        <v>9.60727408500059</v>
      </c>
      <c r="CT158">
        <v>9.0921733473384698</v>
      </c>
      <c r="CU158">
        <v>6.0740235071205504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2">
      <c r="A159">
        <v>1439</v>
      </c>
      <c r="B159">
        <v>4</v>
      </c>
      <c r="C159">
        <v>5.4884742041712398E-2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3</v>
      </c>
      <c r="AD159">
        <v>3</v>
      </c>
      <c r="AE159">
        <v>4</v>
      </c>
      <c r="AF159">
        <v>6</v>
      </c>
      <c r="AG159">
        <v>3</v>
      </c>
      <c r="AH159">
        <v>0</v>
      </c>
      <c r="AI159">
        <v>1</v>
      </c>
      <c r="AJ159">
        <v>0</v>
      </c>
      <c r="AK159">
        <v>2</v>
      </c>
      <c r="AL159">
        <v>2</v>
      </c>
      <c r="AM159">
        <v>3</v>
      </c>
      <c r="AN159">
        <v>5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6236.7554380626898</v>
      </c>
      <c r="BQ159">
        <v>4136.4487921769296</v>
      </c>
      <c r="BR159">
        <v>384.29705045716901</v>
      </c>
      <c r="BS159">
        <v>275.81445631845799</v>
      </c>
      <c r="BT159">
        <v>607.00927943847296</v>
      </c>
      <c r="BU159">
        <v>398.65419970615102</v>
      </c>
      <c r="BV159">
        <v>348.36259158582902</v>
      </c>
      <c r="BW159">
        <v>429.08801992536098</v>
      </c>
      <c r="BX159">
        <v>506.46623846339901</v>
      </c>
      <c r="BY159">
        <v>382.66384430776299</v>
      </c>
      <c r="BZ159">
        <v>404.77555390651702</v>
      </c>
      <c r="CA159">
        <v>464.96011174663403</v>
      </c>
      <c r="CB159">
        <v>413.717531047595</v>
      </c>
      <c r="CC159">
        <v>417.44763886607802</v>
      </c>
      <c r="CD159">
        <v>370.313062621597</v>
      </c>
      <c r="CE159">
        <v>266.00993570733999</v>
      </c>
      <c r="CF159">
        <v>184.67638443281299</v>
      </c>
      <c r="CG159">
        <v>85.306198958158902</v>
      </c>
      <c r="CH159">
        <v>108.178672496234</v>
      </c>
      <c r="CI159">
        <v>189.01466807711799</v>
      </c>
      <c r="CJ159">
        <v>66.323729273274495</v>
      </c>
      <c r="CK159">
        <v>24.175326475484301</v>
      </c>
      <c r="CL159">
        <v>0</v>
      </c>
      <c r="CM159">
        <v>0</v>
      </c>
      <c r="CN159">
        <v>0</v>
      </c>
      <c r="CO159">
        <v>25.0843964703521</v>
      </c>
      <c r="CP159">
        <v>28.705722834583501</v>
      </c>
      <c r="CQ159">
        <v>0</v>
      </c>
      <c r="CR159">
        <v>0</v>
      </c>
      <c r="CS159">
        <v>26.132596922215001</v>
      </c>
      <c r="CT159">
        <v>0</v>
      </c>
      <c r="CU159">
        <v>0</v>
      </c>
      <c r="CV159">
        <v>0</v>
      </c>
      <c r="CW159">
        <v>23.955100158580901</v>
      </c>
      <c r="CX159">
        <v>0</v>
      </c>
      <c r="CY159">
        <v>0</v>
      </c>
      <c r="CZ159">
        <v>0</v>
      </c>
      <c r="DA159">
        <v>0</v>
      </c>
    </row>
    <row r="160" spans="1:105" x14ac:dyDescent="0.2">
      <c r="A160">
        <v>1502</v>
      </c>
      <c r="B160">
        <v>1</v>
      </c>
      <c r="C160">
        <v>1.3721185510428099E-2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735.683403249599</v>
      </c>
      <c r="BQ160">
        <v>331.12465960413499</v>
      </c>
      <c r="BR160">
        <v>22.4977372516835</v>
      </c>
      <c r="BS160">
        <v>28.276097104293999</v>
      </c>
      <c r="BT160">
        <v>39.516275153951398</v>
      </c>
      <c r="BU160">
        <v>25.248786535400601</v>
      </c>
      <c r="BV160">
        <v>20.709340606107201</v>
      </c>
      <c r="BW160">
        <v>21.8956668494822</v>
      </c>
      <c r="BX160">
        <v>19.247971319034399</v>
      </c>
      <c r="BY160">
        <v>15.4604721787979</v>
      </c>
      <c r="BZ160">
        <v>16.219091897575101</v>
      </c>
      <c r="CA160">
        <v>37.572183865479502</v>
      </c>
      <c r="CB160">
        <v>64.279768219538497</v>
      </c>
      <c r="CC160">
        <v>50.1317171452881</v>
      </c>
      <c r="CD160">
        <v>60.359660987431099</v>
      </c>
      <c r="CE160">
        <v>80.236677848201595</v>
      </c>
      <c r="CF160">
        <v>98.157440609625397</v>
      </c>
      <c r="CG160">
        <v>56.269213643767998</v>
      </c>
      <c r="CH160">
        <v>55.144779732281798</v>
      </c>
      <c r="CI160">
        <v>24.460522301658401</v>
      </c>
      <c r="CJ160">
        <v>45.009124596466201</v>
      </c>
      <c r="CK160">
        <v>75.500266364600904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2">
      <c r="A161">
        <v>1503</v>
      </c>
      <c r="B161">
        <v>1</v>
      </c>
      <c r="C161">
        <v>1.3721185510428099E-2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660.90367742678097</v>
      </c>
      <c r="BQ161">
        <v>347.02325807868698</v>
      </c>
      <c r="BR161">
        <v>9.5785429152606607</v>
      </c>
      <c r="BS161">
        <v>14.0769698977423</v>
      </c>
      <c r="BT161">
        <v>17.071786036758201</v>
      </c>
      <c r="BU161">
        <v>27.113396472085999</v>
      </c>
      <c r="BV161">
        <v>19.584756556377702</v>
      </c>
      <c r="BW161">
        <v>24.608734567267501</v>
      </c>
      <c r="BX161">
        <v>24.1349629370489</v>
      </c>
      <c r="BY161">
        <v>16.574407799625</v>
      </c>
      <c r="BZ161">
        <v>20.1018550585311</v>
      </c>
      <c r="CA161">
        <v>23.6183089190984</v>
      </c>
      <c r="CB161">
        <v>26.6620659420302</v>
      </c>
      <c r="CC161">
        <v>83.296847273625701</v>
      </c>
      <c r="CD161">
        <v>81.327922552996498</v>
      </c>
      <c r="CE161">
        <v>80.866022103282504</v>
      </c>
      <c r="CF161">
        <v>67.309318224958602</v>
      </c>
      <c r="CG161">
        <v>52.733085758701499</v>
      </c>
      <c r="CH161">
        <v>54.170271258405798</v>
      </c>
      <c r="CI161">
        <v>18.0744231529846</v>
      </c>
      <c r="CJ161">
        <v>52.507387979715404</v>
      </c>
      <c r="CK161">
        <v>72.041280859426706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406.35978142903701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2">
      <c r="A162">
        <v>1504</v>
      </c>
      <c r="B162">
        <v>13</v>
      </c>
      <c r="C162">
        <v>0.178375411635565</v>
      </c>
      <c r="D162">
        <v>3</v>
      </c>
      <c r="E162">
        <v>1</v>
      </c>
      <c r="F162">
        <v>1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2</v>
      </c>
      <c r="O162">
        <v>1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</v>
      </c>
      <c r="AA162">
        <v>0</v>
      </c>
      <c r="AB162">
        <v>0</v>
      </c>
      <c r="AC162">
        <v>11</v>
      </c>
      <c r="AD162">
        <v>14</v>
      </c>
      <c r="AE162">
        <v>12</v>
      </c>
      <c r="AF162">
        <v>12</v>
      </c>
      <c r="AG162">
        <v>19</v>
      </c>
      <c r="AH162">
        <v>6</v>
      </c>
      <c r="AI162">
        <v>0</v>
      </c>
      <c r="AJ162">
        <v>0</v>
      </c>
      <c r="AK162">
        <v>6</v>
      </c>
      <c r="AL162">
        <v>9</v>
      </c>
      <c r="AM162">
        <v>7</v>
      </c>
      <c r="AN162">
        <v>7</v>
      </c>
      <c r="AO162">
        <v>14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7</v>
      </c>
      <c r="BL162">
        <v>0</v>
      </c>
      <c r="BM162">
        <v>0</v>
      </c>
      <c r="BN162">
        <v>4</v>
      </c>
      <c r="BO162">
        <v>0</v>
      </c>
      <c r="BP162">
        <v>10773.4506839285</v>
      </c>
      <c r="BQ162">
        <v>7403.4426972065303</v>
      </c>
      <c r="BR162">
        <v>623.045728077322</v>
      </c>
      <c r="BS162">
        <v>746.18551630147101</v>
      </c>
      <c r="BT162">
        <v>751.62815100810803</v>
      </c>
      <c r="BU162">
        <v>851.26987123447805</v>
      </c>
      <c r="BV162">
        <v>858.56750875929197</v>
      </c>
      <c r="BW162">
        <v>688.29748838479202</v>
      </c>
      <c r="BX162">
        <v>621.83646603997602</v>
      </c>
      <c r="BY162">
        <v>664.63275809676202</v>
      </c>
      <c r="BZ162">
        <v>812.10943088679903</v>
      </c>
      <c r="CA162">
        <v>661.65773977897504</v>
      </c>
      <c r="CB162">
        <v>900.63428217754404</v>
      </c>
      <c r="CC162">
        <v>825.22476596750698</v>
      </c>
      <c r="CD162">
        <v>519.21238588040501</v>
      </c>
      <c r="CE162">
        <v>505.84417010142101</v>
      </c>
      <c r="CF162">
        <v>376.89032557189302</v>
      </c>
      <c r="CG162">
        <v>233.57296864772499</v>
      </c>
      <c r="CH162">
        <v>67.132551255536896</v>
      </c>
      <c r="CI162">
        <v>65.708575758447296</v>
      </c>
      <c r="CJ162">
        <v>68.719326002492295</v>
      </c>
      <c r="CK162">
        <v>43.898496050037501</v>
      </c>
      <c r="CL162">
        <v>0</v>
      </c>
      <c r="CM162">
        <v>0</v>
      </c>
      <c r="CN162">
        <v>0</v>
      </c>
      <c r="CO162">
        <v>0</v>
      </c>
      <c r="CP162">
        <v>11.6473077515487</v>
      </c>
      <c r="CQ162">
        <v>29.057203226083899</v>
      </c>
      <c r="CR162">
        <v>32.162796960695204</v>
      </c>
      <c r="CS162">
        <v>15.045902986539399</v>
      </c>
      <c r="CT162">
        <v>0</v>
      </c>
      <c r="CU162">
        <v>30.227108061459301</v>
      </c>
      <c r="CV162">
        <v>0</v>
      </c>
      <c r="CW162">
        <v>24.2358213480804</v>
      </c>
      <c r="CX162">
        <v>0</v>
      </c>
      <c r="CY162">
        <v>0</v>
      </c>
      <c r="CZ162">
        <v>0</v>
      </c>
      <c r="DA162">
        <v>0</v>
      </c>
    </row>
    <row r="163" spans="1:105" x14ac:dyDescent="0.2">
      <c r="A163">
        <v>1505</v>
      </c>
      <c r="B163">
        <v>72</v>
      </c>
      <c r="C163">
        <v>0.98792535675082305</v>
      </c>
      <c r="D163">
        <v>14</v>
      </c>
      <c r="E163">
        <v>19</v>
      </c>
      <c r="F163">
        <v>14</v>
      </c>
      <c r="G163">
        <v>25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11</v>
      </c>
      <c r="N163">
        <v>5</v>
      </c>
      <c r="O163">
        <v>10</v>
      </c>
      <c r="P163">
        <v>6</v>
      </c>
      <c r="Q163">
        <v>8</v>
      </c>
      <c r="R163">
        <v>5</v>
      </c>
      <c r="S163">
        <v>11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39</v>
      </c>
      <c r="AA163">
        <v>1</v>
      </c>
      <c r="AB163">
        <v>3</v>
      </c>
      <c r="AC163">
        <v>43</v>
      </c>
      <c r="AD163">
        <v>57</v>
      </c>
      <c r="AE163">
        <v>62</v>
      </c>
      <c r="AF163">
        <v>57</v>
      </c>
      <c r="AG163">
        <v>68</v>
      </c>
      <c r="AH163">
        <v>40</v>
      </c>
      <c r="AI163">
        <v>1</v>
      </c>
      <c r="AJ163">
        <v>3</v>
      </c>
      <c r="AK163">
        <v>44</v>
      </c>
      <c r="AL163">
        <v>58</v>
      </c>
      <c r="AM163">
        <v>63</v>
      </c>
      <c r="AN163">
        <v>58</v>
      </c>
      <c r="AO163">
        <v>69</v>
      </c>
      <c r="AP163">
        <v>11</v>
      </c>
      <c r="AQ163">
        <v>2</v>
      </c>
      <c r="AR163">
        <v>4</v>
      </c>
      <c r="AS163">
        <v>3</v>
      </c>
      <c r="AT163">
        <v>2</v>
      </c>
      <c r="AU163">
        <v>8</v>
      </c>
      <c r="AV163">
        <v>2</v>
      </c>
      <c r="AW163">
        <v>4</v>
      </c>
      <c r="AX163">
        <v>1</v>
      </c>
      <c r="AY163">
        <v>1</v>
      </c>
      <c r="AZ163">
        <v>6</v>
      </c>
      <c r="BA163">
        <v>3</v>
      </c>
      <c r="BB163">
        <v>3</v>
      </c>
      <c r="BC163">
        <v>3</v>
      </c>
      <c r="BD163">
        <v>3</v>
      </c>
      <c r="BE163">
        <v>6</v>
      </c>
      <c r="BF163">
        <v>1</v>
      </c>
      <c r="BG163">
        <v>1</v>
      </c>
      <c r="BH163">
        <v>3</v>
      </c>
      <c r="BI163">
        <v>1</v>
      </c>
      <c r="BJ163">
        <v>1</v>
      </c>
      <c r="BK163">
        <v>16</v>
      </c>
      <c r="BL163">
        <v>0</v>
      </c>
      <c r="BM163">
        <v>1</v>
      </c>
      <c r="BN163">
        <v>16</v>
      </c>
      <c r="BO163">
        <v>0</v>
      </c>
      <c r="BP163">
        <v>44475.912051495798</v>
      </c>
      <c r="BQ163">
        <v>21884.841228964699</v>
      </c>
      <c r="BR163">
        <v>1573.4038079996801</v>
      </c>
      <c r="BS163">
        <v>1723.3567993868701</v>
      </c>
      <c r="BT163">
        <v>1652.43737622904</v>
      </c>
      <c r="BU163">
        <v>1559.1961638760599</v>
      </c>
      <c r="BV163">
        <v>1838.6614209955001</v>
      </c>
      <c r="BW163">
        <v>1791.61549362811</v>
      </c>
      <c r="BX163">
        <v>1652.5528032549601</v>
      </c>
      <c r="BY163">
        <v>2057.28692990119</v>
      </c>
      <c r="BZ163">
        <v>1871.3394945545399</v>
      </c>
      <c r="CA163">
        <v>2238.70472058426</v>
      </c>
      <c r="CB163">
        <v>2158.8934923646798</v>
      </c>
      <c r="CC163">
        <v>2919.7270996433999</v>
      </c>
      <c r="CD163">
        <v>3796.86361016198</v>
      </c>
      <c r="CE163">
        <v>4176.4279184754896</v>
      </c>
      <c r="CF163">
        <v>4342.7215199753</v>
      </c>
      <c r="CG163">
        <v>3163.3707390366299</v>
      </c>
      <c r="CH163">
        <v>2618.80862462295</v>
      </c>
      <c r="CI163">
        <v>3340.5440368050999</v>
      </c>
      <c r="CJ163">
        <v>49.206053837919399</v>
      </c>
      <c r="CK163">
        <v>82.248711844328596</v>
      </c>
      <c r="CL163">
        <v>0</v>
      </c>
      <c r="CM163">
        <v>0</v>
      </c>
      <c r="CN163">
        <v>0</v>
      </c>
      <c r="CO163">
        <v>6.4135611872855396</v>
      </c>
      <c r="CP163">
        <v>16.316217688277401</v>
      </c>
      <c r="CQ163">
        <v>61.397102442580803</v>
      </c>
      <c r="CR163">
        <v>30.256219287829801</v>
      </c>
      <c r="CS163">
        <v>48.607706852443201</v>
      </c>
      <c r="CT163">
        <v>32.062594828247697</v>
      </c>
      <c r="CU163">
        <v>35.734949439478299</v>
      </c>
      <c r="CV163">
        <v>23.160012375244101</v>
      </c>
      <c r="CW163">
        <v>37.674753922527501</v>
      </c>
      <c r="CX163">
        <v>7.9012582700383502</v>
      </c>
      <c r="CY163">
        <v>0</v>
      </c>
      <c r="CZ163">
        <v>0</v>
      </c>
      <c r="DA163">
        <v>0</v>
      </c>
    </row>
    <row r="164" spans="1:105" x14ac:dyDescent="0.2">
      <c r="A164">
        <v>1506</v>
      </c>
      <c r="B164">
        <v>96</v>
      </c>
      <c r="C164">
        <v>1.3172338090011</v>
      </c>
      <c r="D164">
        <v>21</v>
      </c>
      <c r="E164">
        <v>31</v>
      </c>
      <c r="F164">
        <v>22</v>
      </c>
      <c r="G164">
        <v>22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18</v>
      </c>
      <c r="N164">
        <v>11</v>
      </c>
      <c r="O164">
        <v>12</v>
      </c>
      <c r="P164">
        <v>8</v>
      </c>
      <c r="Q164">
        <v>7</v>
      </c>
      <c r="R164">
        <v>4</v>
      </c>
      <c r="S164">
        <v>8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45</v>
      </c>
      <c r="AA164">
        <v>2</v>
      </c>
      <c r="AB164">
        <v>1</v>
      </c>
      <c r="AC164">
        <v>48</v>
      </c>
      <c r="AD164">
        <v>69</v>
      </c>
      <c r="AE164">
        <v>79</v>
      </c>
      <c r="AF164">
        <v>70</v>
      </c>
      <c r="AG164">
        <v>70</v>
      </c>
      <c r="AH164">
        <v>47</v>
      </c>
      <c r="AI164">
        <v>3</v>
      </c>
      <c r="AJ164">
        <v>0</v>
      </c>
      <c r="AK164">
        <v>50</v>
      </c>
      <c r="AL164">
        <v>71</v>
      </c>
      <c r="AM164">
        <v>81</v>
      </c>
      <c r="AN164">
        <v>72</v>
      </c>
      <c r="AO164">
        <v>72</v>
      </c>
      <c r="AP164">
        <v>18</v>
      </c>
      <c r="AQ164">
        <v>4</v>
      </c>
      <c r="AR164">
        <v>6</v>
      </c>
      <c r="AS164">
        <v>2</v>
      </c>
      <c r="AT164">
        <v>6</v>
      </c>
      <c r="AU164">
        <v>21</v>
      </c>
      <c r="AV164">
        <v>8</v>
      </c>
      <c r="AW164">
        <v>3</v>
      </c>
      <c r="AX164">
        <v>4</v>
      </c>
      <c r="AY164">
        <v>6</v>
      </c>
      <c r="AZ164">
        <v>13</v>
      </c>
      <c r="BA164">
        <v>2</v>
      </c>
      <c r="BB164">
        <v>2</v>
      </c>
      <c r="BC164">
        <v>2</v>
      </c>
      <c r="BD164">
        <v>2</v>
      </c>
      <c r="BE164">
        <v>6</v>
      </c>
      <c r="BF164">
        <v>0</v>
      </c>
      <c r="BG164">
        <v>1</v>
      </c>
      <c r="BH164">
        <v>6</v>
      </c>
      <c r="BI164">
        <v>0</v>
      </c>
      <c r="BJ164">
        <v>0</v>
      </c>
      <c r="BK164">
        <v>9</v>
      </c>
      <c r="BL164">
        <v>1</v>
      </c>
      <c r="BM164">
        <v>0</v>
      </c>
      <c r="BN164">
        <v>11</v>
      </c>
      <c r="BO164">
        <v>2</v>
      </c>
      <c r="BP164">
        <v>74867.932236349094</v>
      </c>
      <c r="BQ164">
        <v>48578.506786907499</v>
      </c>
      <c r="BR164">
        <v>3860.41971149029</v>
      </c>
      <c r="BS164">
        <v>3127.8522622965202</v>
      </c>
      <c r="BT164">
        <v>4756.1646925981304</v>
      </c>
      <c r="BU164">
        <v>4508.5494801859204</v>
      </c>
      <c r="BV164">
        <v>4313.7308520569904</v>
      </c>
      <c r="BW164">
        <v>4960.0220314150902</v>
      </c>
      <c r="BX164">
        <v>3878.0836831963802</v>
      </c>
      <c r="BY164">
        <v>3879.6603403438298</v>
      </c>
      <c r="BZ164">
        <v>4343.2859967888498</v>
      </c>
      <c r="CA164">
        <v>5047.3521701619402</v>
      </c>
      <c r="CB164">
        <v>6331.7394206577901</v>
      </c>
      <c r="CC164">
        <v>6034.7889358576003</v>
      </c>
      <c r="CD164">
        <v>5281.2938762431204</v>
      </c>
      <c r="CE164">
        <v>4478.1374487593603</v>
      </c>
      <c r="CF164">
        <v>3129.22875778655</v>
      </c>
      <c r="CG164">
        <v>2595.3417548943798</v>
      </c>
      <c r="CH164">
        <v>2194.8739789086098</v>
      </c>
      <c r="CI164">
        <v>2147.40684270775</v>
      </c>
      <c r="CJ164">
        <v>64.885599663085401</v>
      </c>
      <c r="CK164">
        <v>49.404565079115002</v>
      </c>
      <c r="CL164">
        <v>0</v>
      </c>
      <c r="CM164">
        <v>0</v>
      </c>
      <c r="CN164">
        <v>0</v>
      </c>
      <c r="CO164">
        <v>4.4360165254691299</v>
      </c>
      <c r="CP164">
        <v>4.6363578734781399</v>
      </c>
      <c r="CQ164">
        <v>36.2901613863691</v>
      </c>
      <c r="CR164">
        <v>28.364524591521</v>
      </c>
      <c r="CS164">
        <v>30.930542746782098</v>
      </c>
      <c r="CT164">
        <v>18.419233745865899</v>
      </c>
      <c r="CU164">
        <v>13.86865779127</v>
      </c>
      <c r="CV164">
        <v>6.3173793712193698</v>
      </c>
      <c r="CW164">
        <v>13.2564702511226</v>
      </c>
      <c r="CX164">
        <v>7.5739015736148003</v>
      </c>
      <c r="CY164">
        <v>2.2330712521498102</v>
      </c>
      <c r="CZ164">
        <v>0</v>
      </c>
      <c r="DA164">
        <v>0</v>
      </c>
    </row>
    <row r="165" spans="1:105" x14ac:dyDescent="0.2">
      <c r="A165">
        <v>1507</v>
      </c>
      <c r="B165">
        <v>124</v>
      </c>
      <c r="C165">
        <v>1.7014270032930801</v>
      </c>
      <c r="D165">
        <v>27</v>
      </c>
      <c r="E165">
        <v>34</v>
      </c>
      <c r="F165">
        <v>30</v>
      </c>
      <c r="G165">
        <v>33</v>
      </c>
      <c r="H165">
        <v>0</v>
      </c>
      <c r="I165">
        <v>0</v>
      </c>
      <c r="J165">
        <v>0</v>
      </c>
      <c r="K165">
        <v>2</v>
      </c>
      <c r="L165">
        <v>6</v>
      </c>
      <c r="M165">
        <v>17</v>
      </c>
      <c r="N165">
        <v>23</v>
      </c>
      <c r="O165">
        <v>16</v>
      </c>
      <c r="P165">
        <v>6</v>
      </c>
      <c r="Q165">
        <v>8</v>
      </c>
      <c r="R165">
        <v>9</v>
      </c>
      <c r="S165">
        <v>6</v>
      </c>
      <c r="T165">
        <v>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86</v>
      </c>
      <c r="AA165">
        <v>3</v>
      </c>
      <c r="AB165">
        <v>1</v>
      </c>
      <c r="AC165">
        <v>92</v>
      </c>
      <c r="AD165">
        <v>119</v>
      </c>
      <c r="AE165">
        <v>126</v>
      </c>
      <c r="AF165">
        <v>122</v>
      </c>
      <c r="AG165">
        <v>125</v>
      </c>
      <c r="AH165">
        <v>61</v>
      </c>
      <c r="AI165">
        <v>2</v>
      </c>
      <c r="AJ165">
        <v>0</v>
      </c>
      <c r="AK165">
        <v>65</v>
      </c>
      <c r="AL165">
        <v>92</v>
      </c>
      <c r="AM165">
        <v>99</v>
      </c>
      <c r="AN165">
        <v>95</v>
      </c>
      <c r="AO165">
        <v>98</v>
      </c>
      <c r="AP165">
        <v>20</v>
      </c>
      <c r="AQ165">
        <v>5</v>
      </c>
      <c r="AR165">
        <v>8</v>
      </c>
      <c r="AS165">
        <v>5</v>
      </c>
      <c r="AT165">
        <v>2</v>
      </c>
      <c r="AU165">
        <v>24</v>
      </c>
      <c r="AV165">
        <v>8</v>
      </c>
      <c r="AW165">
        <v>5</v>
      </c>
      <c r="AX165">
        <v>3</v>
      </c>
      <c r="AY165">
        <v>8</v>
      </c>
      <c r="AZ165">
        <v>7</v>
      </c>
      <c r="BA165">
        <v>2</v>
      </c>
      <c r="BB165">
        <v>2</v>
      </c>
      <c r="BC165">
        <v>2</v>
      </c>
      <c r="BD165">
        <v>2</v>
      </c>
      <c r="BE165">
        <v>16</v>
      </c>
      <c r="BF165">
        <v>1</v>
      </c>
      <c r="BG165">
        <v>0</v>
      </c>
      <c r="BH165">
        <v>10</v>
      </c>
      <c r="BI165">
        <v>0</v>
      </c>
      <c r="BJ165">
        <v>0</v>
      </c>
      <c r="BK165">
        <v>26</v>
      </c>
      <c r="BL165">
        <v>1</v>
      </c>
      <c r="BM165">
        <v>0</v>
      </c>
      <c r="BN165">
        <v>18</v>
      </c>
      <c r="BO165">
        <v>1</v>
      </c>
      <c r="BP165">
        <v>92693.547690787906</v>
      </c>
      <c r="BQ165">
        <v>58328.892126627303</v>
      </c>
      <c r="BR165">
        <v>5060.5272860667501</v>
      </c>
      <c r="BS165">
        <v>5400.9954752078902</v>
      </c>
      <c r="BT165">
        <v>5306.3785266744699</v>
      </c>
      <c r="BU165">
        <v>5283.3074252554497</v>
      </c>
      <c r="BV165">
        <v>5078.59297381954</v>
      </c>
      <c r="BW165">
        <v>5575.0162672132601</v>
      </c>
      <c r="BX165">
        <v>5365.7866863877998</v>
      </c>
      <c r="BY165">
        <v>4854.9586857960203</v>
      </c>
      <c r="BZ165">
        <v>4976.8515690979402</v>
      </c>
      <c r="CA165">
        <v>6327.6790542732997</v>
      </c>
      <c r="CB165">
        <v>7061.4246199895397</v>
      </c>
      <c r="CC165">
        <v>6977.6609213363599</v>
      </c>
      <c r="CD165">
        <v>6827.6139234580396</v>
      </c>
      <c r="CE165">
        <v>5516.5698729794804</v>
      </c>
      <c r="CF165">
        <v>4687.1367298832402</v>
      </c>
      <c r="CG165">
        <v>2921.8360644559798</v>
      </c>
      <c r="CH165">
        <v>2402.16592056327</v>
      </c>
      <c r="CI165">
        <v>3069.0456883295501</v>
      </c>
      <c r="CJ165">
        <v>62.9265936839573</v>
      </c>
      <c r="CK165">
        <v>53.146903480871003</v>
      </c>
      <c r="CL165">
        <v>0</v>
      </c>
      <c r="CM165">
        <v>0</v>
      </c>
      <c r="CN165">
        <v>0</v>
      </c>
      <c r="CO165">
        <v>3.7855075221243601</v>
      </c>
      <c r="CP165">
        <v>11.8142958707862</v>
      </c>
      <c r="CQ165">
        <v>30.493184566971099</v>
      </c>
      <c r="CR165">
        <v>42.8641713587824</v>
      </c>
      <c r="CS165">
        <v>32.955996199948402</v>
      </c>
      <c r="CT165">
        <v>12.055814638425099</v>
      </c>
      <c r="CU165">
        <v>12.6428662569372</v>
      </c>
      <c r="CV165">
        <v>12.745303510743</v>
      </c>
      <c r="CW165">
        <v>8.5988701194309094</v>
      </c>
      <c r="CX165">
        <v>7.3232025947179</v>
      </c>
      <c r="CY165">
        <v>0</v>
      </c>
      <c r="CZ165">
        <v>0</v>
      </c>
      <c r="DA165">
        <v>3.4225054997607902</v>
      </c>
    </row>
    <row r="166" spans="1:105" x14ac:dyDescent="0.2">
      <c r="A166">
        <v>1508</v>
      </c>
      <c r="B166">
        <v>4</v>
      </c>
      <c r="C166">
        <v>5.4884742041712398E-2</v>
      </c>
      <c r="D166">
        <v>1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3</v>
      </c>
      <c r="AD166">
        <v>4</v>
      </c>
      <c r="AE166">
        <v>5</v>
      </c>
      <c r="AF166">
        <v>4</v>
      </c>
      <c r="AG166">
        <v>3</v>
      </c>
      <c r="AH166">
        <v>1</v>
      </c>
      <c r="AI166">
        <v>0</v>
      </c>
      <c r="AJ166">
        <v>0</v>
      </c>
      <c r="AK166">
        <v>1</v>
      </c>
      <c r="AL166">
        <v>2</v>
      </c>
      <c r="AM166">
        <v>3</v>
      </c>
      <c r="AN166">
        <v>2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1620.0668106569999</v>
      </c>
      <c r="BQ166">
        <v>1103.0462296083399</v>
      </c>
      <c r="BR166">
        <v>67.804679957799493</v>
      </c>
      <c r="BS166">
        <v>87.544530763644303</v>
      </c>
      <c r="BT166">
        <v>80.684028459817597</v>
      </c>
      <c r="BU166">
        <v>114.93931408548799</v>
      </c>
      <c r="BV166">
        <v>104.114690611263</v>
      </c>
      <c r="BW166">
        <v>143.931063443874</v>
      </c>
      <c r="BX166">
        <v>63.902476856661899</v>
      </c>
      <c r="BY166">
        <v>62.674745730137502</v>
      </c>
      <c r="BZ166">
        <v>98.377860151941405</v>
      </c>
      <c r="CA166">
        <v>103.19787824791101</v>
      </c>
      <c r="CB166">
        <v>148.800779920194</v>
      </c>
      <c r="CC166">
        <v>148.91573632407901</v>
      </c>
      <c r="CD166">
        <v>114.191684236786</v>
      </c>
      <c r="CE166">
        <v>114.499074563588</v>
      </c>
      <c r="CF166">
        <v>76.354981399796003</v>
      </c>
      <c r="CG166">
        <v>42.688070055873702</v>
      </c>
      <c r="CH166">
        <v>27.6901017102563</v>
      </c>
      <c r="CI166">
        <v>19.755114137885499</v>
      </c>
      <c r="CJ166">
        <v>68.086465468730296</v>
      </c>
      <c r="CK166">
        <v>90.658031654309795</v>
      </c>
      <c r="CL166">
        <v>0</v>
      </c>
      <c r="CM166">
        <v>0</v>
      </c>
      <c r="CN166">
        <v>0</v>
      </c>
      <c r="CO166">
        <v>87.002433236745603</v>
      </c>
      <c r="CP166">
        <v>0</v>
      </c>
      <c r="CQ166">
        <v>0</v>
      </c>
      <c r="CR166">
        <v>0</v>
      </c>
      <c r="CS166">
        <v>0</v>
      </c>
      <c r="CT166">
        <v>101.648887102803</v>
      </c>
      <c r="CU166">
        <v>0</v>
      </c>
      <c r="CV166">
        <v>67.203948832548306</v>
      </c>
      <c r="CW166">
        <v>67.152070337532507</v>
      </c>
      <c r="CX166">
        <v>0</v>
      </c>
      <c r="CY166">
        <v>0</v>
      </c>
      <c r="CZ166">
        <v>0</v>
      </c>
      <c r="DA166">
        <v>0</v>
      </c>
    </row>
    <row r="167" spans="1:105" x14ac:dyDescent="0.2">
      <c r="A167">
        <v>1509</v>
      </c>
      <c r="B167">
        <v>1</v>
      </c>
      <c r="C167">
        <v>1.3721185510428099E-2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2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258.42906417127602</v>
      </c>
      <c r="BQ167">
        <v>124.513784051076</v>
      </c>
      <c r="BR167">
        <v>6.5432605731196896</v>
      </c>
      <c r="BS167">
        <v>6.7582202660707704</v>
      </c>
      <c r="BT167">
        <v>13.087578840775</v>
      </c>
      <c r="BU167">
        <v>14.030405369748999</v>
      </c>
      <c r="BV167">
        <v>7.9885154984538698</v>
      </c>
      <c r="BW167">
        <v>7.97227088167255</v>
      </c>
      <c r="BX167">
        <v>7.31092907220778</v>
      </c>
      <c r="BY167">
        <v>9.3280778661117107</v>
      </c>
      <c r="BZ167">
        <v>5.7324003286348599</v>
      </c>
      <c r="CA167">
        <v>9.0697153556365802</v>
      </c>
      <c r="CB167">
        <v>15.262695256628399</v>
      </c>
      <c r="CC167">
        <v>17.655952034333701</v>
      </c>
      <c r="CD167">
        <v>30.162822387647999</v>
      </c>
      <c r="CE167">
        <v>28.188138776921399</v>
      </c>
      <c r="CF167">
        <v>31.8404052531228</v>
      </c>
      <c r="CG167">
        <v>19.283908157136199</v>
      </c>
      <c r="CH167">
        <v>17.194476754207901</v>
      </c>
      <c r="CI167">
        <v>11.019291498845901</v>
      </c>
      <c r="CJ167">
        <v>48.181029657157197</v>
      </c>
      <c r="CK167">
        <v>200.780983330688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1254.34774462932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 x14ac:dyDescent="0.2">
      <c r="A168">
        <v>1510</v>
      </c>
      <c r="B168">
        <v>3</v>
      </c>
      <c r="C168">
        <v>4.1163556531284298E-2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3</v>
      </c>
      <c r="AE168">
        <v>1</v>
      </c>
      <c r="AF168">
        <v>1</v>
      </c>
      <c r="AG168">
        <v>2</v>
      </c>
      <c r="AH168">
        <v>1</v>
      </c>
      <c r="AI168">
        <v>0</v>
      </c>
      <c r="AJ168">
        <v>0</v>
      </c>
      <c r="AK168">
        <v>1</v>
      </c>
      <c r="AL168">
        <v>3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1444.64578891469</v>
      </c>
      <c r="BQ168">
        <v>864.34452507680101</v>
      </c>
      <c r="BR168">
        <v>38.640089621993503</v>
      </c>
      <c r="BS168">
        <v>99.709979218364495</v>
      </c>
      <c r="BT168">
        <v>68.251997771776502</v>
      </c>
      <c r="BU168">
        <v>54.444709403992803</v>
      </c>
      <c r="BV168">
        <v>60.894900008642502</v>
      </c>
      <c r="BW168">
        <v>101.456251897009</v>
      </c>
      <c r="BX168">
        <v>82.923247265368502</v>
      </c>
      <c r="BY168">
        <v>67.571115469217304</v>
      </c>
      <c r="BZ168">
        <v>73.109186462745001</v>
      </c>
      <c r="CA168">
        <v>56.039960971463302</v>
      </c>
      <c r="CB168">
        <v>136.126330697003</v>
      </c>
      <c r="CC168">
        <v>118.42274814835901</v>
      </c>
      <c r="CD168">
        <v>113.356074753</v>
      </c>
      <c r="CE168">
        <v>171.637828316997</v>
      </c>
      <c r="CF168">
        <v>81.935483703891407</v>
      </c>
      <c r="CG168">
        <v>42.428816716586702</v>
      </c>
      <c r="CH168">
        <v>47.189709215875602</v>
      </c>
      <c r="CI168">
        <v>30.507359272405701</v>
      </c>
      <c r="CJ168">
        <v>59.8308963836838</v>
      </c>
      <c r="CK168">
        <v>86.770955127338695</v>
      </c>
      <c r="CL168">
        <v>0</v>
      </c>
      <c r="CM168">
        <v>0</v>
      </c>
      <c r="CN168">
        <v>0</v>
      </c>
      <c r="CO168">
        <v>0</v>
      </c>
      <c r="CP168">
        <v>164.217364649269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2">
      <c r="A169">
        <v>1511</v>
      </c>
      <c r="B169">
        <v>59</v>
      </c>
      <c r="C169">
        <v>0.80954994511525802</v>
      </c>
      <c r="D169">
        <v>8</v>
      </c>
      <c r="E169">
        <v>13</v>
      </c>
      <c r="F169">
        <v>25</v>
      </c>
      <c r="G169">
        <v>13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9</v>
      </c>
      <c r="N169">
        <v>7</v>
      </c>
      <c r="O169">
        <v>9</v>
      </c>
      <c r="P169">
        <v>5</v>
      </c>
      <c r="Q169">
        <v>3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30</v>
      </c>
      <c r="AA169">
        <v>2</v>
      </c>
      <c r="AB169">
        <v>1</v>
      </c>
      <c r="AC169">
        <v>33</v>
      </c>
      <c r="AD169">
        <v>41</v>
      </c>
      <c r="AE169">
        <v>46</v>
      </c>
      <c r="AF169">
        <v>58</v>
      </c>
      <c r="AG169">
        <v>46</v>
      </c>
      <c r="AH169">
        <v>37</v>
      </c>
      <c r="AI169">
        <v>1</v>
      </c>
      <c r="AJ169">
        <v>1</v>
      </c>
      <c r="AK169">
        <v>40</v>
      </c>
      <c r="AL169">
        <v>48</v>
      </c>
      <c r="AM169">
        <v>53</v>
      </c>
      <c r="AN169">
        <v>65</v>
      </c>
      <c r="AO169">
        <v>53</v>
      </c>
      <c r="AP169">
        <v>7</v>
      </c>
      <c r="AQ169">
        <v>1</v>
      </c>
      <c r="AR169">
        <v>0</v>
      </c>
      <c r="AS169">
        <v>4</v>
      </c>
      <c r="AT169">
        <v>2</v>
      </c>
      <c r="AU169">
        <v>17</v>
      </c>
      <c r="AV169">
        <v>4</v>
      </c>
      <c r="AW169">
        <v>4</v>
      </c>
      <c r="AX169">
        <v>7</v>
      </c>
      <c r="AY169">
        <v>2</v>
      </c>
      <c r="AZ169">
        <v>3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1</v>
      </c>
      <c r="BG169">
        <v>0</v>
      </c>
      <c r="BH169">
        <v>3</v>
      </c>
      <c r="BI169">
        <v>0</v>
      </c>
      <c r="BJ169">
        <v>0</v>
      </c>
      <c r="BK169">
        <v>13</v>
      </c>
      <c r="BL169">
        <v>0</v>
      </c>
      <c r="BM169">
        <v>0</v>
      </c>
      <c r="BN169">
        <v>12</v>
      </c>
      <c r="BO169">
        <v>0</v>
      </c>
      <c r="BP169">
        <v>56906.048884562697</v>
      </c>
      <c r="BQ169">
        <v>36505.671820156298</v>
      </c>
      <c r="BR169">
        <v>3292.82230439251</v>
      </c>
      <c r="BS169">
        <v>3270.0161276353201</v>
      </c>
      <c r="BT169">
        <v>3915.17172446208</v>
      </c>
      <c r="BU169">
        <v>4045.9163966951701</v>
      </c>
      <c r="BV169">
        <v>3172.51362370675</v>
      </c>
      <c r="BW169">
        <v>2949.8079000776402</v>
      </c>
      <c r="BX169">
        <v>3033.9368965645199</v>
      </c>
      <c r="BY169">
        <v>3119.7222993814298</v>
      </c>
      <c r="BZ169">
        <v>3090.5624415012799</v>
      </c>
      <c r="CA169">
        <v>4843.5547899579597</v>
      </c>
      <c r="CB169">
        <v>4504.5995742504801</v>
      </c>
      <c r="CC169">
        <v>4514.4438074003301</v>
      </c>
      <c r="CD169">
        <v>3230.6140906207102</v>
      </c>
      <c r="CE169">
        <v>3122.9389467681699</v>
      </c>
      <c r="CF169">
        <v>2704.3176631311399</v>
      </c>
      <c r="CG169">
        <v>1685.72655928116</v>
      </c>
      <c r="CH169">
        <v>1257.2708442291</v>
      </c>
      <c r="CI169">
        <v>1152.11289450699</v>
      </c>
      <c r="CJ169">
        <v>64.150775771149</v>
      </c>
      <c r="CK169">
        <v>40.404680326567501</v>
      </c>
      <c r="CL169">
        <v>0</v>
      </c>
      <c r="CM169">
        <v>0</v>
      </c>
      <c r="CN169">
        <v>0</v>
      </c>
      <c r="CO169">
        <v>2.47162793778149</v>
      </c>
      <c r="CP169">
        <v>6.3041494449540298</v>
      </c>
      <c r="CQ169">
        <v>30.5104613753428</v>
      </c>
      <c r="CR169">
        <v>23.072332216027501</v>
      </c>
      <c r="CS169">
        <v>28.848721573021098</v>
      </c>
      <c r="CT169">
        <v>16.1782850035904</v>
      </c>
      <c r="CU169">
        <v>6.1937980060013702</v>
      </c>
      <c r="CV169">
        <v>8.8798125872610107</v>
      </c>
      <c r="CW169">
        <v>2.2151122987969099</v>
      </c>
      <c r="CX169">
        <v>0</v>
      </c>
      <c r="CY169">
        <v>0</v>
      </c>
      <c r="CZ169">
        <v>0</v>
      </c>
      <c r="DA169">
        <v>0</v>
      </c>
    </row>
    <row r="170" spans="1:105" x14ac:dyDescent="0.2">
      <c r="A170">
        <v>1512</v>
      </c>
      <c r="B170">
        <v>35</v>
      </c>
      <c r="C170">
        <v>0.48024149286498402</v>
      </c>
      <c r="D170">
        <v>8</v>
      </c>
      <c r="E170">
        <v>10</v>
      </c>
      <c r="F170">
        <v>6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6</v>
      </c>
      <c r="N170">
        <v>6</v>
      </c>
      <c r="O170">
        <v>1</v>
      </c>
      <c r="P170">
        <v>4</v>
      </c>
      <c r="Q170">
        <v>3</v>
      </c>
      <c r="R170">
        <v>5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21</v>
      </c>
      <c r="AA170">
        <v>1</v>
      </c>
      <c r="AB170">
        <v>0</v>
      </c>
      <c r="AC170">
        <v>23</v>
      </c>
      <c r="AD170">
        <v>31</v>
      </c>
      <c r="AE170">
        <v>33</v>
      </c>
      <c r="AF170">
        <v>29</v>
      </c>
      <c r="AG170">
        <v>34</v>
      </c>
      <c r="AH170">
        <v>19</v>
      </c>
      <c r="AI170">
        <v>0</v>
      </c>
      <c r="AJ170">
        <v>0</v>
      </c>
      <c r="AK170">
        <v>20</v>
      </c>
      <c r="AL170">
        <v>28</v>
      </c>
      <c r="AM170">
        <v>30</v>
      </c>
      <c r="AN170">
        <v>26</v>
      </c>
      <c r="AO170">
        <v>31</v>
      </c>
      <c r="AP170">
        <v>11</v>
      </c>
      <c r="AQ170">
        <v>6</v>
      </c>
      <c r="AR170">
        <v>1</v>
      </c>
      <c r="AS170">
        <v>1</v>
      </c>
      <c r="AT170">
        <v>3</v>
      </c>
      <c r="AU170">
        <v>12</v>
      </c>
      <c r="AV170">
        <v>6</v>
      </c>
      <c r="AW170">
        <v>1</v>
      </c>
      <c r="AX170">
        <v>2</v>
      </c>
      <c r="AY170">
        <v>3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7</v>
      </c>
      <c r="BL170">
        <v>0</v>
      </c>
      <c r="BM170">
        <v>0</v>
      </c>
      <c r="BN170">
        <v>6</v>
      </c>
      <c r="BO170">
        <v>0</v>
      </c>
      <c r="BP170">
        <v>29077.216603218501</v>
      </c>
      <c r="BQ170">
        <v>18483.3903833693</v>
      </c>
      <c r="BR170">
        <v>1649.62494887246</v>
      </c>
      <c r="BS170">
        <v>1648.0414868308201</v>
      </c>
      <c r="BT170">
        <v>1549.1859728087099</v>
      </c>
      <c r="BU170">
        <v>1669.5092709493499</v>
      </c>
      <c r="BV170">
        <v>2008.42861320616</v>
      </c>
      <c r="BW170">
        <v>1670.88731163235</v>
      </c>
      <c r="BX170">
        <v>1303.92662789563</v>
      </c>
      <c r="BY170">
        <v>1360.64809627963</v>
      </c>
      <c r="BZ170">
        <v>1750.01358952335</v>
      </c>
      <c r="CA170">
        <v>2100.00386505503</v>
      </c>
      <c r="CB170">
        <v>2171.0885908611499</v>
      </c>
      <c r="CC170">
        <v>2362.02520492654</v>
      </c>
      <c r="CD170">
        <v>2086.8592130401298</v>
      </c>
      <c r="CE170">
        <v>1972.2821002923999</v>
      </c>
      <c r="CF170">
        <v>1612.0480363143699</v>
      </c>
      <c r="CG170">
        <v>1114.4773973640399</v>
      </c>
      <c r="CH170">
        <v>427.03525539744697</v>
      </c>
      <c r="CI170">
        <v>621.13102196892896</v>
      </c>
      <c r="CJ170">
        <v>63.566573911078599</v>
      </c>
      <c r="CK170">
        <v>47.339799779768398</v>
      </c>
      <c r="CL170">
        <v>0</v>
      </c>
      <c r="CM170">
        <v>0</v>
      </c>
      <c r="CN170">
        <v>0</v>
      </c>
      <c r="CO170">
        <v>0</v>
      </c>
      <c r="CP170">
        <v>14.937050688652301</v>
      </c>
      <c r="CQ170">
        <v>35.909064352989702</v>
      </c>
      <c r="CR170">
        <v>46.014859054479402</v>
      </c>
      <c r="CS170">
        <v>7.3494388647164799</v>
      </c>
      <c r="CT170">
        <v>22.856965362705999</v>
      </c>
      <c r="CU170">
        <v>14.285687992871299</v>
      </c>
      <c r="CV170">
        <v>23.0299215842536</v>
      </c>
      <c r="CW170">
        <v>4.2336550766447099</v>
      </c>
      <c r="CX170">
        <v>0</v>
      </c>
      <c r="CY170">
        <v>5.0702685982484201</v>
      </c>
      <c r="CZ170">
        <v>0</v>
      </c>
      <c r="DA170">
        <v>0</v>
      </c>
    </row>
    <row r="171" spans="1:105" x14ac:dyDescent="0.2">
      <c r="A171">
        <v>1513</v>
      </c>
      <c r="B171">
        <v>4</v>
      </c>
      <c r="C171">
        <v>5.4884742041712398E-2</v>
      </c>
      <c r="D171">
        <v>1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2</v>
      </c>
      <c r="AD171">
        <v>3</v>
      </c>
      <c r="AE171">
        <v>4</v>
      </c>
      <c r="AF171">
        <v>2</v>
      </c>
      <c r="AG171">
        <v>3</v>
      </c>
      <c r="AH171">
        <v>1</v>
      </c>
      <c r="AI171">
        <v>0</v>
      </c>
      <c r="AJ171">
        <v>0</v>
      </c>
      <c r="AK171">
        <v>1</v>
      </c>
      <c r="AL171">
        <v>2</v>
      </c>
      <c r="AM171">
        <v>3</v>
      </c>
      <c r="AN171">
        <v>1</v>
      </c>
      <c r="AO171">
        <v>2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2586.54742226502</v>
      </c>
      <c r="BQ171">
        <v>1794.35113471566</v>
      </c>
      <c r="BR171">
        <v>131.88724807901201</v>
      </c>
      <c r="BS171">
        <v>231.70520536166299</v>
      </c>
      <c r="BT171">
        <v>188.43750508621099</v>
      </c>
      <c r="BU171">
        <v>199.043091755521</v>
      </c>
      <c r="BV171">
        <v>113.72389608931501</v>
      </c>
      <c r="BW171">
        <v>160.760751560649</v>
      </c>
      <c r="BX171">
        <v>218.29772935523701</v>
      </c>
      <c r="BY171">
        <v>206.760428664199</v>
      </c>
      <c r="BZ171">
        <v>212.54675442501701</v>
      </c>
      <c r="CA171">
        <v>154.09600270338601</v>
      </c>
      <c r="CB171">
        <v>119.554027120323</v>
      </c>
      <c r="CC171">
        <v>243.66825563264001</v>
      </c>
      <c r="CD171">
        <v>165.900197409372</v>
      </c>
      <c r="CE171">
        <v>75.888617320334404</v>
      </c>
      <c r="CF171">
        <v>73.396772552088095</v>
      </c>
      <c r="CG171">
        <v>44.212951378184798</v>
      </c>
      <c r="CH171">
        <v>32.2955261434983</v>
      </c>
      <c r="CI171">
        <v>14.3724616283715</v>
      </c>
      <c r="CJ171">
        <v>69.372442943433796</v>
      </c>
      <c r="CK171">
        <v>55.7304521201456</v>
      </c>
      <c r="CL171">
        <v>0</v>
      </c>
      <c r="CM171">
        <v>0</v>
      </c>
      <c r="CN171">
        <v>0</v>
      </c>
      <c r="CO171">
        <v>0</v>
      </c>
      <c r="CP171">
        <v>87.932267042155601</v>
      </c>
      <c r="CQ171">
        <v>0</v>
      </c>
      <c r="CR171">
        <v>45.8089968665086</v>
      </c>
      <c r="CS171">
        <v>0</v>
      </c>
      <c r="CT171">
        <v>47.048471885877902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 x14ac:dyDescent="0.2">
      <c r="A172">
        <v>1514</v>
      </c>
      <c r="B172">
        <v>36</v>
      </c>
      <c r="C172">
        <v>0.49396267837541202</v>
      </c>
      <c r="D172">
        <v>2</v>
      </c>
      <c r="E172">
        <v>18</v>
      </c>
      <c r="F172">
        <v>9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5</v>
      </c>
      <c r="N172">
        <v>2</v>
      </c>
      <c r="O172">
        <v>1</v>
      </c>
      <c r="P172">
        <v>3</v>
      </c>
      <c r="Q172">
        <v>6</v>
      </c>
      <c r="R172">
        <v>4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21</v>
      </c>
      <c r="AA172">
        <v>4</v>
      </c>
      <c r="AB172">
        <v>7</v>
      </c>
      <c r="AC172">
        <v>32</v>
      </c>
      <c r="AD172">
        <v>34</v>
      </c>
      <c r="AE172">
        <v>50</v>
      </c>
      <c r="AF172">
        <v>41</v>
      </c>
      <c r="AG172">
        <v>39</v>
      </c>
      <c r="AH172">
        <v>15</v>
      </c>
      <c r="AI172">
        <v>4</v>
      </c>
      <c r="AJ172">
        <v>3</v>
      </c>
      <c r="AK172">
        <v>22</v>
      </c>
      <c r="AL172">
        <v>24</v>
      </c>
      <c r="AM172">
        <v>40</v>
      </c>
      <c r="AN172">
        <v>31</v>
      </c>
      <c r="AO172">
        <v>29</v>
      </c>
      <c r="AP172">
        <v>3</v>
      </c>
      <c r="AQ172">
        <v>1</v>
      </c>
      <c r="AR172">
        <v>2</v>
      </c>
      <c r="AS172">
        <v>0</v>
      </c>
      <c r="AT172">
        <v>0</v>
      </c>
      <c r="AU172">
        <v>4</v>
      </c>
      <c r="AV172">
        <v>1</v>
      </c>
      <c r="AW172">
        <v>3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1</v>
      </c>
      <c r="BM172">
        <v>1</v>
      </c>
      <c r="BN172">
        <v>3</v>
      </c>
      <c r="BO172">
        <v>1</v>
      </c>
      <c r="BP172">
        <v>100955.449253789</v>
      </c>
      <c r="BQ172">
        <v>47466.269916197598</v>
      </c>
      <c r="BR172">
        <v>17577.057241513401</v>
      </c>
      <c r="BS172">
        <v>14333.986549846901</v>
      </c>
      <c r="BT172">
        <v>11347.6225227331</v>
      </c>
      <c r="BU172">
        <v>7254.21319677683</v>
      </c>
      <c r="BV172">
        <v>6306.3464520376501</v>
      </c>
      <c r="BW172">
        <v>6684.5269808012299</v>
      </c>
      <c r="BX172">
        <v>6904.3748730552998</v>
      </c>
      <c r="BY172">
        <v>5823.1017274299402</v>
      </c>
      <c r="BZ172">
        <v>4274.2264233657297</v>
      </c>
      <c r="CA172">
        <v>3115.79323870489</v>
      </c>
      <c r="CB172">
        <v>2567.9006498311101</v>
      </c>
      <c r="CC172">
        <v>2144.2857432097098</v>
      </c>
      <c r="CD172">
        <v>2391.5006309851701</v>
      </c>
      <c r="CE172">
        <v>2279.3372442679602</v>
      </c>
      <c r="CF172">
        <v>2012.9406086483</v>
      </c>
      <c r="CG172">
        <v>1877.3072399724799</v>
      </c>
      <c r="CH172">
        <v>1919.777147045</v>
      </c>
      <c r="CI172">
        <v>2141.1507835637599</v>
      </c>
      <c r="CJ172">
        <v>47.017045901973802</v>
      </c>
      <c r="CK172">
        <v>18.960832641557101</v>
      </c>
      <c r="CL172">
        <v>0</v>
      </c>
      <c r="CM172">
        <v>0</v>
      </c>
      <c r="CN172">
        <v>0</v>
      </c>
      <c r="CO172">
        <v>0</v>
      </c>
      <c r="CP172">
        <v>6.3428167647014604</v>
      </c>
      <c r="CQ172">
        <v>7.4799608324726696</v>
      </c>
      <c r="CR172">
        <v>2.89671409327021</v>
      </c>
      <c r="CS172">
        <v>1.71729783680313</v>
      </c>
      <c r="CT172">
        <v>7.0188139392897604</v>
      </c>
      <c r="CU172">
        <v>19.256733487533801</v>
      </c>
      <c r="CV172">
        <v>15.576926623945001</v>
      </c>
      <c r="CW172">
        <v>4.6635575653416996</v>
      </c>
      <c r="CX172">
        <v>0</v>
      </c>
      <c r="CY172">
        <v>0</v>
      </c>
      <c r="CZ172">
        <v>0</v>
      </c>
      <c r="DA172">
        <v>0</v>
      </c>
    </row>
    <row r="173" spans="1:105" x14ac:dyDescent="0.2">
      <c r="A173">
        <v>1516</v>
      </c>
      <c r="B173">
        <v>37</v>
      </c>
      <c r="C173">
        <v>0.50768386388583997</v>
      </c>
      <c r="D173">
        <v>3</v>
      </c>
      <c r="E173">
        <v>15</v>
      </c>
      <c r="F173">
        <v>8</v>
      </c>
      <c r="G173">
        <v>11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5</v>
      </c>
      <c r="N173">
        <v>5</v>
      </c>
      <c r="O173">
        <v>2</v>
      </c>
      <c r="P173">
        <v>2</v>
      </c>
      <c r="Q173">
        <v>2</v>
      </c>
      <c r="R173">
        <v>5</v>
      </c>
      <c r="S173">
        <v>3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27</v>
      </c>
      <c r="AA173">
        <v>0</v>
      </c>
      <c r="AB173">
        <v>0</v>
      </c>
      <c r="AC173">
        <v>27</v>
      </c>
      <c r="AD173">
        <v>30</v>
      </c>
      <c r="AE173">
        <v>42</v>
      </c>
      <c r="AF173">
        <v>35</v>
      </c>
      <c r="AG173">
        <v>38</v>
      </c>
      <c r="AH173">
        <v>20</v>
      </c>
      <c r="AI173">
        <v>0</v>
      </c>
      <c r="AJ173">
        <v>0</v>
      </c>
      <c r="AK173">
        <v>20</v>
      </c>
      <c r="AL173">
        <v>23</v>
      </c>
      <c r="AM173">
        <v>35</v>
      </c>
      <c r="AN173">
        <v>28</v>
      </c>
      <c r="AO173">
        <v>31</v>
      </c>
      <c r="AP173">
        <v>5</v>
      </c>
      <c r="AQ173">
        <v>1</v>
      </c>
      <c r="AR173">
        <v>4</v>
      </c>
      <c r="AS173">
        <v>0</v>
      </c>
      <c r="AT173">
        <v>0</v>
      </c>
      <c r="AU173">
        <v>6</v>
      </c>
      <c r="AV173">
        <v>1</v>
      </c>
      <c r="AW173">
        <v>2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3</v>
      </c>
      <c r="BI173">
        <v>0</v>
      </c>
      <c r="BJ173">
        <v>0</v>
      </c>
      <c r="BK173">
        <v>10</v>
      </c>
      <c r="BL173">
        <v>0</v>
      </c>
      <c r="BM173">
        <v>0</v>
      </c>
      <c r="BN173">
        <v>5</v>
      </c>
      <c r="BO173">
        <v>0</v>
      </c>
      <c r="BP173">
        <v>21018.285511987</v>
      </c>
      <c r="BQ173">
        <v>12139.991862450201</v>
      </c>
      <c r="BR173">
        <v>924.314266167602</v>
      </c>
      <c r="BS173">
        <v>1153.73171418949</v>
      </c>
      <c r="BT173">
        <v>1276.2674485048101</v>
      </c>
      <c r="BU173">
        <v>884.388953311004</v>
      </c>
      <c r="BV173">
        <v>981.35252394335998</v>
      </c>
      <c r="BW173">
        <v>1044.0632207327701</v>
      </c>
      <c r="BX173">
        <v>1210.09172087859</v>
      </c>
      <c r="BY173">
        <v>1191.09413518068</v>
      </c>
      <c r="BZ173">
        <v>998.45119689700005</v>
      </c>
      <c r="CA173">
        <v>1212.05995399946</v>
      </c>
      <c r="CB173">
        <v>1402.3514397168899</v>
      </c>
      <c r="CC173">
        <v>1469.55113538815</v>
      </c>
      <c r="CD173">
        <v>1746.5875824023101</v>
      </c>
      <c r="CE173">
        <v>1566.5729127449499</v>
      </c>
      <c r="CF173">
        <v>1490.8932621282099</v>
      </c>
      <c r="CG173">
        <v>1130.03961747734</v>
      </c>
      <c r="CH173">
        <v>747.39479506616703</v>
      </c>
      <c r="CI173">
        <v>589.07963325821504</v>
      </c>
      <c r="CJ173">
        <v>57.7591918975819</v>
      </c>
      <c r="CK173">
        <v>76.194449755859097</v>
      </c>
      <c r="CL173">
        <v>0</v>
      </c>
      <c r="CM173">
        <v>0</v>
      </c>
      <c r="CN173">
        <v>0</v>
      </c>
      <c r="CO173">
        <v>22.614484187215801</v>
      </c>
      <c r="CP173">
        <v>0</v>
      </c>
      <c r="CQ173">
        <v>47.889820278227802</v>
      </c>
      <c r="CR173">
        <v>41.319181957296102</v>
      </c>
      <c r="CS173">
        <v>16.791284088529402</v>
      </c>
      <c r="CT173">
        <v>20.031024112301399</v>
      </c>
      <c r="CU173">
        <v>16.500833918326901</v>
      </c>
      <c r="CV173">
        <v>35.654400590264402</v>
      </c>
      <c r="CW173">
        <v>20.4143968029232</v>
      </c>
      <c r="CX173">
        <v>5.7254500723322996</v>
      </c>
      <c r="CY173">
        <v>6.3833607224051896</v>
      </c>
      <c r="CZ173">
        <v>0</v>
      </c>
      <c r="DA173">
        <v>0</v>
      </c>
    </row>
    <row r="174" spans="1:105" x14ac:dyDescent="0.2">
      <c r="A174">
        <v>1517</v>
      </c>
      <c r="B174">
        <v>1</v>
      </c>
      <c r="C174">
        <v>1.3721185510428099E-2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4197.7819495882604</v>
      </c>
      <c r="BQ174">
        <v>1888.1013359778699</v>
      </c>
      <c r="BR174">
        <v>42.287378905512803</v>
      </c>
      <c r="BS174">
        <v>37.649447197726502</v>
      </c>
      <c r="BT174">
        <v>71.340926153724894</v>
      </c>
      <c r="BU174">
        <v>108.81968636321299</v>
      </c>
      <c r="BV174">
        <v>93.443792990701795</v>
      </c>
      <c r="BW174">
        <v>147.84855244975299</v>
      </c>
      <c r="BX174">
        <v>142.35760591412799</v>
      </c>
      <c r="BY174">
        <v>56.359432873823103</v>
      </c>
      <c r="BZ174">
        <v>50.835263393488702</v>
      </c>
      <c r="CA174">
        <v>214.28968751361501</v>
      </c>
      <c r="CB174">
        <v>204.89812664070399</v>
      </c>
      <c r="CC174">
        <v>394.95597233124403</v>
      </c>
      <c r="CD174">
        <v>474.29321550720101</v>
      </c>
      <c r="CE174">
        <v>651.035659257151</v>
      </c>
      <c r="CF174">
        <v>565.774517574215</v>
      </c>
      <c r="CG174">
        <v>461.90123869054901</v>
      </c>
      <c r="CH174">
        <v>257.37115726196998</v>
      </c>
      <c r="CI174">
        <v>222.32028856954599</v>
      </c>
      <c r="CJ174">
        <v>44.978547210225202</v>
      </c>
      <c r="CK174">
        <v>13.240814739984399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2">
      <c r="A175">
        <v>1518</v>
      </c>
      <c r="B175">
        <v>61</v>
      </c>
      <c r="C175">
        <v>0.83699231613611402</v>
      </c>
      <c r="D175">
        <v>9</v>
      </c>
      <c r="E175">
        <v>20</v>
      </c>
      <c r="F175">
        <v>10</v>
      </c>
      <c r="G175">
        <v>22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8</v>
      </c>
      <c r="N175">
        <v>6</v>
      </c>
      <c r="O175">
        <v>7</v>
      </c>
      <c r="P175">
        <v>3</v>
      </c>
      <c r="Q175">
        <v>3</v>
      </c>
      <c r="R175">
        <v>9</v>
      </c>
      <c r="S175">
        <v>7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38</v>
      </c>
      <c r="AA175">
        <v>1</v>
      </c>
      <c r="AB175">
        <v>0</v>
      </c>
      <c r="AC175">
        <v>40</v>
      </c>
      <c r="AD175">
        <v>49</v>
      </c>
      <c r="AE175">
        <v>60</v>
      </c>
      <c r="AF175">
        <v>50</v>
      </c>
      <c r="AG175">
        <v>62</v>
      </c>
      <c r="AH175">
        <v>28</v>
      </c>
      <c r="AI175">
        <v>0</v>
      </c>
      <c r="AJ175">
        <v>0</v>
      </c>
      <c r="AK175">
        <v>29</v>
      </c>
      <c r="AL175">
        <v>38</v>
      </c>
      <c r="AM175">
        <v>49</v>
      </c>
      <c r="AN175">
        <v>39</v>
      </c>
      <c r="AO175">
        <v>51</v>
      </c>
      <c r="AP175">
        <v>16</v>
      </c>
      <c r="AQ175">
        <v>4</v>
      </c>
      <c r="AR175">
        <v>6</v>
      </c>
      <c r="AS175">
        <v>2</v>
      </c>
      <c r="AT175">
        <v>4</v>
      </c>
      <c r="AU175">
        <v>13</v>
      </c>
      <c r="AV175">
        <v>5</v>
      </c>
      <c r="AW175">
        <v>3</v>
      </c>
      <c r="AX175">
        <v>1</v>
      </c>
      <c r="AY175">
        <v>4</v>
      </c>
      <c r="AZ175">
        <v>5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0</v>
      </c>
      <c r="BG175">
        <v>0</v>
      </c>
      <c r="BH175">
        <v>3</v>
      </c>
      <c r="BI175">
        <v>0</v>
      </c>
      <c r="BJ175">
        <v>0</v>
      </c>
      <c r="BK175">
        <v>16</v>
      </c>
      <c r="BL175">
        <v>1</v>
      </c>
      <c r="BM175">
        <v>0</v>
      </c>
      <c r="BN175">
        <v>10</v>
      </c>
      <c r="BO175">
        <v>0</v>
      </c>
      <c r="BP175">
        <v>42006.487328444797</v>
      </c>
      <c r="BQ175">
        <v>18213.436492917001</v>
      </c>
      <c r="BR175">
        <v>1097.0776066558401</v>
      </c>
      <c r="BS175">
        <v>1438.87329816439</v>
      </c>
      <c r="BT175">
        <v>1025.7998463075501</v>
      </c>
      <c r="BU175">
        <v>1170.0708338193199</v>
      </c>
      <c r="BV175">
        <v>1433.7350246010701</v>
      </c>
      <c r="BW175">
        <v>1356.81447728481</v>
      </c>
      <c r="BX175">
        <v>1119.7268103239501</v>
      </c>
      <c r="BY175">
        <v>1229.2457435845599</v>
      </c>
      <c r="BZ175">
        <v>1464.6841320292301</v>
      </c>
      <c r="CA175">
        <v>1947.1156399095401</v>
      </c>
      <c r="CB175">
        <v>2195.6836507944299</v>
      </c>
      <c r="CC175">
        <v>3008.8568742279799</v>
      </c>
      <c r="CD175">
        <v>3287.5033063421201</v>
      </c>
      <c r="CE175">
        <v>4300.12594874965</v>
      </c>
      <c r="CF175">
        <v>5084.3826875584</v>
      </c>
      <c r="CG175">
        <v>4399.5245695067697</v>
      </c>
      <c r="CH175">
        <v>2526.8786377626302</v>
      </c>
      <c r="CI175">
        <v>3920.3882408225199</v>
      </c>
      <c r="CJ175">
        <v>43.3586278007677</v>
      </c>
      <c r="CK175">
        <v>83.729393988501599</v>
      </c>
      <c r="CL175">
        <v>0</v>
      </c>
      <c r="CM175">
        <v>0</v>
      </c>
      <c r="CN175">
        <v>0</v>
      </c>
      <c r="CO175">
        <v>8.5464911276851705</v>
      </c>
      <c r="CP175">
        <v>0</v>
      </c>
      <c r="CQ175">
        <v>58.9616350203545</v>
      </c>
      <c r="CR175">
        <v>53.584498867756203</v>
      </c>
      <c r="CS175">
        <v>56.945489024737597</v>
      </c>
      <c r="CT175">
        <v>20.482231864174601</v>
      </c>
      <c r="CU175">
        <v>15.407405387280299</v>
      </c>
      <c r="CV175">
        <v>40.989511384045102</v>
      </c>
      <c r="CW175">
        <v>23.264649309037299</v>
      </c>
      <c r="CX175">
        <v>15.209110179004799</v>
      </c>
      <c r="CY175">
        <v>0</v>
      </c>
      <c r="CZ175">
        <v>0</v>
      </c>
      <c r="DA175">
        <v>0</v>
      </c>
    </row>
    <row r="176" spans="1:105" x14ac:dyDescent="0.2">
      <c r="A176">
        <v>1520</v>
      </c>
      <c r="B176">
        <v>19</v>
      </c>
      <c r="C176">
        <v>0.26070252469813399</v>
      </c>
      <c r="D176">
        <v>1</v>
      </c>
      <c r="E176">
        <v>7</v>
      </c>
      <c r="F176">
        <v>2</v>
      </c>
      <c r="G176">
        <v>9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</v>
      </c>
      <c r="N176">
        <v>4</v>
      </c>
      <c r="O176">
        <v>1</v>
      </c>
      <c r="P176">
        <v>1</v>
      </c>
      <c r="Q176">
        <v>2</v>
      </c>
      <c r="R176">
        <v>3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13</v>
      </c>
      <c r="AA176">
        <v>0</v>
      </c>
      <c r="AB176">
        <v>0</v>
      </c>
      <c r="AC176">
        <v>13</v>
      </c>
      <c r="AD176">
        <v>14</v>
      </c>
      <c r="AE176">
        <v>20</v>
      </c>
      <c r="AF176">
        <v>15</v>
      </c>
      <c r="AG176">
        <v>22</v>
      </c>
      <c r="AH176">
        <v>6</v>
      </c>
      <c r="AI176">
        <v>0</v>
      </c>
      <c r="AJ176">
        <v>0</v>
      </c>
      <c r="AK176">
        <v>6</v>
      </c>
      <c r="AL176">
        <v>7</v>
      </c>
      <c r="AM176">
        <v>13</v>
      </c>
      <c r="AN176">
        <v>8</v>
      </c>
      <c r="AO176">
        <v>15</v>
      </c>
      <c r="AP176">
        <v>4</v>
      </c>
      <c r="AQ176">
        <v>0</v>
      </c>
      <c r="AR176">
        <v>2</v>
      </c>
      <c r="AS176">
        <v>1</v>
      </c>
      <c r="AT176">
        <v>1</v>
      </c>
      <c r="AU176">
        <v>5</v>
      </c>
      <c r="AV176">
        <v>1</v>
      </c>
      <c r="AW176">
        <v>1</v>
      </c>
      <c r="AX176">
        <v>0</v>
      </c>
      <c r="AY176">
        <v>3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8</v>
      </c>
      <c r="BL176">
        <v>0</v>
      </c>
      <c r="BM176">
        <v>0</v>
      </c>
      <c r="BN176">
        <v>2</v>
      </c>
      <c r="BO176">
        <v>0</v>
      </c>
      <c r="BP176">
        <v>8831.7825436439998</v>
      </c>
      <c r="BQ176">
        <v>4651.3299363944998</v>
      </c>
      <c r="BR176">
        <v>387.62432185954998</v>
      </c>
      <c r="BS176">
        <v>231.419519803344</v>
      </c>
      <c r="BT176">
        <v>443.68693720878099</v>
      </c>
      <c r="BU176">
        <v>243.924317850775</v>
      </c>
      <c r="BV176">
        <v>331.17558162115699</v>
      </c>
      <c r="BW176">
        <v>427.89632871850699</v>
      </c>
      <c r="BX176">
        <v>606.180058547361</v>
      </c>
      <c r="BY176">
        <v>304.66507279455698</v>
      </c>
      <c r="BZ176">
        <v>271.09001221028899</v>
      </c>
      <c r="CA176">
        <v>465.92933930873301</v>
      </c>
      <c r="CB176">
        <v>543.22762102013598</v>
      </c>
      <c r="CC176">
        <v>639.41056840777003</v>
      </c>
      <c r="CD176">
        <v>817.83103591521296</v>
      </c>
      <c r="CE176">
        <v>991.67232315591502</v>
      </c>
      <c r="CF176">
        <v>1056.7353125903901</v>
      </c>
      <c r="CG176">
        <v>559.13729622086805</v>
      </c>
      <c r="CH176">
        <v>225.13296797194599</v>
      </c>
      <c r="CI176">
        <v>285.04392843871301</v>
      </c>
      <c r="CJ176">
        <v>52.6658113852898</v>
      </c>
      <c r="CK176">
        <v>102.121330134709</v>
      </c>
      <c r="CL176">
        <v>0</v>
      </c>
      <c r="CM176">
        <v>0</v>
      </c>
      <c r="CN176">
        <v>0</v>
      </c>
      <c r="CO176">
        <v>40.996322499168301</v>
      </c>
      <c r="CP176">
        <v>30.1954629355474</v>
      </c>
      <c r="CQ176">
        <v>46.740293518987102</v>
      </c>
      <c r="CR176">
        <v>65.986994187593794</v>
      </c>
      <c r="CS176">
        <v>32.822928825659098</v>
      </c>
      <c r="CT176">
        <v>36.888116675589103</v>
      </c>
      <c r="CU176">
        <v>42.924963750238597</v>
      </c>
      <c r="CV176">
        <v>55.225468733829302</v>
      </c>
      <c r="CW176">
        <v>0</v>
      </c>
      <c r="CX176">
        <v>12.2274645505587</v>
      </c>
      <c r="CY176">
        <v>0</v>
      </c>
      <c r="CZ176">
        <v>0</v>
      </c>
      <c r="DA176">
        <v>0</v>
      </c>
    </row>
    <row r="177" spans="1:105" x14ac:dyDescent="0.2">
      <c r="A177">
        <v>1521</v>
      </c>
      <c r="B177">
        <v>6</v>
      </c>
      <c r="C177">
        <v>8.2327113062568597E-2</v>
      </c>
      <c r="D177">
        <v>0</v>
      </c>
      <c r="E177">
        <v>3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3</v>
      </c>
      <c r="AD177">
        <v>3</v>
      </c>
      <c r="AE177">
        <v>6</v>
      </c>
      <c r="AF177">
        <v>4</v>
      </c>
      <c r="AG177">
        <v>5</v>
      </c>
      <c r="AH177">
        <v>4</v>
      </c>
      <c r="AI177">
        <v>0</v>
      </c>
      <c r="AJ177">
        <v>0</v>
      </c>
      <c r="AK177">
        <v>4</v>
      </c>
      <c r="AL177">
        <v>4</v>
      </c>
      <c r="AM177">
        <v>7</v>
      </c>
      <c r="AN177">
        <v>5</v>
      </c>
      <c r="AO177">
        <v>6</v>
      </c>
      <c r="AP177">
        <v>2</v>
      </c>
      <c r="AQ177">
        <v>0</v>
      </c>
      <c r="AR177">
        <v>2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2</v>
      </c>
      <c r="BO177">
        <v>0</v>
      </c>
      <c r="BP177">
        <v>1272.36840217914</v>
      </c>
      <c r="BQ177">
        <v>863.38445369765202</v>
      </c>
      <c r="BR177">
        <v>52.961986362426202</v>
      </c>
      <c r="BS177">
        <v>91.445388857364506</v>
      </c>
      <c r="BT177">
        <v>53.019445556276096</v>
      </c>
      <c r="BU177">
        <v>67.864919132410904</v>
      </c>
      <c r="BV177">
        <v>109.3370333095</v>
      </c>
      <c r="BW177">
        <v>71.755236072627895</v>
      </c>
      <c r="BX177">
        <v>68.580731596009201</v>
      </c>
      <c r="BY177">
        <v>101.84785069911401</v>
      </c>
      <c r="BZ177">
        <v>60.1709054341692</v>
      </c>
      <c r="CA177">
        <v>73.152260036362605</v>
      </c>
      <c r="CB177">
        <v>118.183433282075</v>
      </c>
      <c r="CC177">
        <v>119.31548846976099</v>
      </c>
      <c r="CD177">
        <v>73.176595665621605</v>
      </c>
      <c r="CE177">
        <v>73.749087231740702</v>
      </c>
      <c r="CF177">
        <v>52.065000578440902</v>
      </c>
      <c r="CG177">
        <v>38.361369244165601</v>
      </c>
      <c r="CH177">
        <v>25.567405602753801</v>
      </c>
      <c r="CI177">
        <v>21.814265048320301</v>
      </c>
      <c r="CJ177">
        <v>67.856483406768305</v>
      </c>
      <c r="CK177">
        <v>173.73488642005199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278.72530416814101</v>
      </c>
      <c r="CR177">
        <v>145.81355093887501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2">
      <c r="A178">
        <v>1522</v>
      </c>
      <c r="B178">
        <v>2</v>
      </c>
      <c r="C178">
        <v>2.7442371020856199E-2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1</v>
      </c>
      <c r="AL178">
        <v>2</v>
      </c>
      <c r="AM178">
        <v>2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2336.4705018272798</v>
      </c>
      <c r="BQ178">
        <v>1467.8303185956599</v>
      </c>
      <c r="BR178">
        <v>83.119931061294196</v>
      </c>
      <c r="BS178">
        <v>99.062706545737996</v>
      </c>
      <c r="BT178">
        <v>190.09980343427301</v>
      </c>
      <c r="BU178">
        <v>149.87275486933299</v>
      </c>
      <c r="BV178">
        <v>135.69383744700599</v>
      </c>
      <c r="BW178">
        <v>93.268040178135195</v>
      </c>
      <c r="BX178">
        <v>87.717212002365201</v>
      </c>
      <c r="BY178">
        <v>98.140913009357405</v>
      </c>
      <c r="BZ178">
        <v>103.171199459062</v>
      </c>
      <c r="CA178">
        <v>106.49282077076199</v>
      </c>
      <c r="CB178">
        <v>283.98008802662503</v>
      </c>
      <c r="CC178">
        <v>228.766970747964</v>
      </c>
      <c r="CD178">
        <v>180.726482085047</v>
      </c>
      <c r="CE178">
        <v>169.095157256307</v>
      </c>
      <c r="CF178">
        <v>151.52346967364599</v>
      </c>
      <c r="CG178">
        <v>40.277047857853702</v>
      </c>
      <c r="CH178">
        <v>65.592733681690603</v>
      </c>
      <c r="CI178">
        <v>69.869333720823093</v>
      </c>
      <c r="CJ178">
        <v>62.8225486881907</v>
      </c>
      <c r="CK178">
        <v>34.063882838881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93.903043675837495</v>
      </c>
      <c r="CV178">
        <v>35.213736531634702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 x14ac:dyDescent="0.2">
      <c r="A179">
        <v>1523</v>
      </c>
      <c r="B179">
        <v>6</v>
      </c>
      <c r="C179">
        <v>8.2327113062568597E-2</v>
      </c>
      <c r="D179">
        <v>2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0</v>
      </c>
      <c r="AB179">
        <v>0</v>
      </c>
      <c r="AC179">
        <v>4</v>
      </c>
      <c r="AD179">
        <v>6</v>
      </c>
      <c r="AE179">
        <v>4</v>
      </c>
      <c r="AF179">
        <v>6</v>
      </c>
      <c r="AG179">
        <v>6</v>
      </c>
      <c r="AH179">
        <v>2</v>
      </c>
      <c r="AI179">
        <v>0</v>
      </c>
      <c r="AJ179">
        <v>0</v>
      </c>
      <c r="AK179">
        <v>2</v>
      </c>
      <c r="AL179">
        <v>4</v>
      </c>
      <c r="AM179">
        <v>2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0</v>
      </c>
      <c r="BM179">
        <v>0</v>
      </c>
      <c r="BN179">
        <v>1</v>
      </c>
      <c r="BO179">
        <v>0</v>
      </c>
      <c r="BP179">
        <v>9017.0356084138402</v>
      </c>
      <c r="BQ179">
        <v>5785.9843264443798</v>
      </c>
      <c r="BR179">
        <v>464.48824046366002</v>
      </c>
      <c r="BS179">
        <v>337.913356198261</v>
      </c>
      <c r="BT179">
        <v>649.89969960052997</v>
      </c>
      <c r="BU179">
        <v>498.405263066457</v>
      </c>
      <c r="BV179">
        <v>669.504078167221</v>
      </c>
      <c r="BW179">
        <v>372.463045591433</v>
      </c>
      <c r="BX179">
        <v>326.28384609274599</v>
      </c>
      <c r="BY179">
        <v>640.60026987055005</v>
      </c>
      <c r="BZ179">
        <v>488.42733207390103</v>
      </c>
      <c r="CA179">
        <v>623.69029023819905</v>
      </c>
      <c r="CB179">
        <v>961.603827740827</v>
      </c>
      <c r="CC179">
        <v>654.38802793254797</v>
      </c>
      <c r="CD179">
        <v>550.61834567049902</v>
      </c>
      <c r="CE179">
        <v>793.11404413151195</v>
      </c>
      <c r="CF179">
        <v>368.44983416977999</v>
      </c>
      <c r="CG179">
        <v>223.18434516150199</v>
      </c>
      <c r="CH179">
        <v>149.967429382088</v>
      </c>
      <c r="CI179">
        <v>244.03433286212899</v>
      </c>
      <c r="CJ179">
        <v>64.167256044164304</v>
      </c>
      <c r="CK179">
        <v>25.924715923345499</v>
      </c>
      <c r="CL179">
        <v>0</v>
      </c>
      <c r="CM179">
        <v>0</v>
      </c>
      <c r="CN179">
        <v>0</v>
      </c>
      <c r="CO179">
        <v>0</v>
      </c>
      <c r="CP179">
        <v>14.9364288076858</v>
      </c>
      <c r="CQ179">
        <v>0</v>
      </c>
      <c r="CR179">
        <v>30.648161469683998</v>
      </c>
      <c r="CS179">
        <v>0</v>
      </c>
      <c r="CT179">
        <v>20.4738747062725</v>
      </c>
      <c r="CU179">
        <v>16.0335989777567</v>
      </c>
      <c r="CV179">
        <v>0</v>
      </c>
      <c r="CW179">
        <v>30.562906328203098</v>
      </c>
      <c r="CX179">
        <v>0</v>
      </c>
      <c r="CY179">
        <v>0</v>
      </c>
      <c r="CZ179">
        <v>0</v>
      </c>
      <c r="DA179">
        <v>0</v>
      </c>
    </row>
    <row r="180" spans="1:105" x14ac:dyDescent="0.2">
      <c r="A180">
        <v>1524</v>
      </c>
      <c r="B180">
        <v>19</v>
      </c>
      <c r="C180">
        <v>0.26070252469813399</v>
      </c>
      <c r="D180">
        <v>5</v>
      </c>
      <c r="E180">
        <v>3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4</v>
      </c>
      <c r="M180">
        <v>3</v>
      </c>
      <c r="N180">
        <v>2</v>
      </c>
      <c r="O180">
        <v>1</v>
      </c>
      <c r="P180">
        <v>0</v>
      </c>
      <c r="Q180">
        <v>2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11</v>
      </c>
      <c r="AA180">
        <v>0</v>
      </c>
      <c r="AB180">
        <v>1</v>
      </c>
      <c r="AC180">
        <v>12</v>
      </c>
      <c r="AD180">
        <v>17</v>
      </c>
      <c r="AE180">
        <v>15</v>
      </c>
      <c r="AF180">
        <v>18</v>
      </c>
      <c r="AG180">
        <v>17</v>
      </c>
      <c r="AH180">
        <v>9</v>
      </c>
      <c r="AI180">
        <v>0</v>
      </c>
      <c r="AJ180">
        <v>2</v>
      </c>
      <c r="AK180">
        <v>11</v>
      </c>
      <c r="AL180">
        <v>16</v>
      </c>
      <c r="AM180">
        <v>14</v>
      </c>
      <c r="AN180">
        <v>17</v>
      </c>
      <c r="AO180">
        <v>16</v>
      </c>
      <c r="AP180">
        <v>6</v>
      </c>
      <c r="AQ180">
        <v>3</v>
      </c>
      <c r="AR180">
        <v>1</v>
      </c>
      <c r="AS180">
        <v>0</v>
      </c>
      <c r="AT180">
        <v>2</v>
      </c>
      <c r="AU180">
        <v>4</v>
      </c>
      <c r="AV180">
        <v>1</v>
      </c>
      <c r="AW180">
        <v>1</v>
      </c>
      <c r="AX180">
        <v>1</v>
      </c>
      <c r="AY180">
        <v>1</v>
      </c>
      <c r="AZ180">
        <v>2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2</v>
      </c>
      <c r="BL180">
        <v>0</v>
      </c>
      <c r="BM180">
        <v>1</v>
      </c>
      <c r="BN180">
        <v>1</v>
      </c>
      <c r="BO180">
        <v>0</v>
      </c>
      <c r="BP180">
        <v>18574.811429884401</v>
      </c>
      <c r="BQ180">
        <v>12459.0581452771</v>
      </c>
      <c r="BR180">
        <v>940.66087137954503</v>
      </c>
      <c r="BS180">
        <v>926.86031836858103</v>
      </c>
      <c r="BT180">
        <v>1191.4239270851899</v>
      </c>
      <c r="BU180">
        <v>1023.77355330226</v>
      </c>
      <c r="BV180">
        <v>1095.42204269643</v>
      </c>
      <c r="BW180">
        <v>1057.9261235307699</v>
      </c>
      <c r="BX180">
        <v>1226.9167534493499</v>
      </c>
      <c r="BY180">
        <v>1057.6668905858601</v>
      </c>
      <c r="BZ180">
        <v>1040.7318047040701</v>
      </c>
      <c r="CA180">
        <v>1180.1430034564401</v>
      </c>
      <c r="CB180">
        <v>1605.3075663818299</v>
      </c>
      <c r="CC180">
        <v>1518.12447378766</v>
      </c>
      <c r="CD180">
        <v>1653.0459333823701</v>
      </c>
      <c r="CE180">
        <v>943.526450099371</v>
      </c>
      <c r="CF180">
        <v>827.42038516329796</v>
      </c>
      <c r="CG180">
        <v>541.256654310871</v>
      </c>
      <c r="CH180">
        <v>394.03046544847098</v>
      </c>
      <c r="CI180">
        <v>350.57421275201602</v>
      </c>
      <c r="CJ180">
        <v>67.075018189590295</v>
      </c>
      <c r="CK180">
        <v>38.124872238441199</v>
      </c>
      <c r="CL180">
        <v>0</v>
      </c>
      <c r="CM180">
        <v>0</v>
      </c>
      <c r="CN180">
        <v>0</v>
      </c>
      <c r="CO180">
        <v>9.7677850416669205</v>
      </c>
      <c r="CP180">
        <v>36.515606260339801</v>
      </c>
      <c r="CQ180">
        <v>28.357367620223499</v>
      </c>
      <c r="CR180">
        <v>16.301024453184802</v>
      </c>
      <c r="CS180">
        <v>9.4547726595287696</v>
      </c>
      <c r="CT180">
        <v>0</v>
      </c>
      <c r="CU180">
        <v>16.947098734156299</v>
      </c>
      <c r="CV180">
        <v>6.2293358664836997</v>
      </c>
      <c r="CW180">
        <v>6.58707515270497</v>
      </c>
      <c r="CX180">
        <v>0</v>
      </c>
      <c r="CY180">
        <v>0</v>
      </c>
      <c r="CZ180">
        <v>0</v>
      </c>
      <c r="DA180">
        <v>0</v>
      </c>
    </row>
    <row r="181" spans="1:105" x14ac:dyDescent="0.2">
      <c r="A181">
        <v>1525</v>
      </c>
      <c r="B181">
        <v>8</v>
      </c>
      <c r="C181">
        <v>0.109769484083425</v>
      </c>
      <c r="D181">
        <v>0</v>
      </c>
      <c r="E181">
        <v>1</v>
      </c>
      <c r="F181">
        <v>4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3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</v>
      </c>
      <c r="AA181">
        <v>0</v>
      </c>
      <c r="AB181">
        <v>0</v>
      </c>
      <c r="AC181">
        <v>7</v>
      </c>
      <c r="AD181">
        <v>7</v>
      </c>
      <c r="AE181">
        <v>8</v>
      </c>
      <c r="AF181">
        <v>11</v>
      </c>
      <c r="AG181">
        <v>10</v>
      </c>
      <c r="AH181">
        <v>3</v>
      </c>
      <c r="AI181">
        <v>0</v>
      </c>
      <c r="AJ181">
        <v>0</v>
      </c>
      <c r="AK181">
        <v>4</v>
      </c>
      <c r="AL181">
        <v>4</v>
      </c>
      <c r="AM181">
        <v>5</v>
      </c>
      <c r="AN181">
        <v>8</v>
      </c>
      <c r="AO181">
        <v>7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0</v>
      </c>
      <c r="BM181">
        <v>0</v>
      </c>
      <c r="BN181">
        <v>2</v>
      </c>
      <c r="BO181">
        <v>0</v>
      </c>
      <c r="BP181">
        <v>4676.4504417975904</v>
      </c>
      <c r="BQ181">
        <v>3063.4617361082001</v>
      </c>
      <c r="BR181">
        <v>104.83956075654</v>
      </c>
      <c r="BS181">
        <v>250.57329013477499</v>
      </c>
      <c r="BT181">
        <v>235.97540848066299</v>
      </c>
      <c r="BU181">
        <v>236.92663090882201</v>
      </c>
      <c r="BV181">
        <v>248.968818964799</v>
      </c>
      <c r="BW181">
        <v>200.612850815255</v>
      </c>
      <c r="BX181">
        <v>301.826805941327</v>
      </c>
      <c r="BY181">
        <v>214.62858911366001</v>
      </c>
      <c r="BZ181">
        <v>144.36669206929099</v>
      </c>
      <c r="CA181">
        <v>303.72118047604198</v>
      </c>
      <c r="CB181">
        <v>366.45022476556301</v>
      </c>
      <c r="CC181">
        <v>632.79513532940302</v>
      </c>
      <c r="CD181">
        <v>413.16480772404299</v>
      </c>
      <c r="CE181">
        <v>276.04534805302899</v>
      </c>
      <c r="CF181">
        <v>349.45493571169902</v>
      </c>
      <c r="CG181">
        <v>188.23443811201901</v>
      </c>
      <c r="CH181">
        <v>114.093471227227</v>
      </c>
      <c r="CI181">
        <v>93.772253213434297</v>
      </c>
      <c r="CJ181">
        <v>65.508269022319297</v>
      </c>
      <c r="CK181">
        <v>65.285620395598102</v>
      </c>
      <c r="CL181">
        <v>0</v>
      </c>
      <c r="CM181">
        <v>0</v>
      </c>
      <c r="CN181">
        <v>0</v>
      </c>
      <c r="CO181">
        <v>0</v>
      </c>
      <c r="CP181">
        <v>40.165672318242699</v>
      </c>
      <c r="CQ181">
        <v>49.8472553446191</v>
      </c>
      <c r="CR181">
        <v>33.131583421864597</v>
      </c>
      <c r="CS181">
        <v>139.776346310104</v>
      </c>
      <c r="CT181">
        <v>0</v>
      </c>
      <c r="CU181">
        <v>65.849869174921196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2">
      <c r="A182">
        <v>1526</v>
      </c>
      <c r="B182">
        <v>15</v>
      </c>
      <c r="C182">
        <v>0.205817782656422</v>
      </c>
      <c r="D182">
        <v>2</v>
      </c>
      <c r="E182">
        <v>4</v>
      </c>
      <c r="F182">
        <v>3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0</v>
      </c>
      <c r="AB182">
        <v>1</v>
      </c>
      <c r="AC182">
        <v>10</v>
      </c>
      <c r="AD182">
        <v>12</v>
      </c>
      <c r="AE182">
        <v>14</v>
      </c>
      <c r="AF182">
        <v>13</v>
      </c>
      <c r="AG182">
        <v>16</v>
      </c>
      <c r="AH182">
        <v>5</v>
      </c>
      <c r="AI182">
        <v>0</v>
      </c>
      <c r="AJ182">
        <v>0</v>
      </c>
      <c r="AK182">
        <v>5</v>
      </c>
      <c r="AL182">
        <v>7</v>
      </c>
      <c r="AM182">
        <v>9</v>
      </c>
      <c r="AN182">
        <v>8</v>
      </c>
      <c r="AO182">
        <v>11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4</v>
      </c>
      <c r="AV182">
        <v>1</v>
      </c>
      <c r="AW182">
        <v>1</v>
      </c>
      <c r="AX182">
        <v>0</v>
      </c>
      <c r="AY182">
        <v>2</v>
      </c>
      <c r="AZ182">
        <v>3</v>
      </c>
      <c r="BA182">
        <v>2</v>
      </c>
      <c r="BB182">
        <v>2</v>
      </c>
      <c r="BC182">
        <v>2</v>
      </c>
      <c r="BD182">
        <v>2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3</v>
      </c>
      <c r="BL182">
        <v>0</v>
      </c>
      <c r="BM182">
        <v>0</v>
      </c>
      <c r="BN182">
        <v>2</v>
      </c>
      <c r="BO182">
        <v>0</v>
      </c>
      <c r="BP182">
        <v>1025.14663617165</v>
      </c>
      <c r="BQ182">
        <v>664.47962899511799</v>
      </c>
      <c r="BR182">
        <v>58.9919720870652</v>
      </c>
      <c r="BS182">
        <v>37.412999963871002</v>
      </c>
      <c r="BT182">
        <v>37.024723982528698</v>
      </c>
      <c r="BU182">
        <v>66.577060625904195</v>
      </c>
      <c r="BV182">
        <v>85.961118273503104</v>
      </c>
      <c r="BW182">
        <v>69.261486733231393</v>
      </c>
      <c r="BX182">
        <v>42.609840661444899</v>
      </c>
      <c r="BY182">
        <v>87.767756767756097</v>
      </c>
      <c r="BZ182">
        <v>76.271776245981698</v>
      </c>
      <c r="CA182">
        <v>63.067346901974197</v>
      </c>
      <c r="CB182">
        <v>70.220079033925302</v>
      </c>
      <c r="CC182">
        <v>38.313718675537103</v>
      </c>
      <c r="CD182">
        <v>64.429445075859704</v>
      </c>
      <c r="CE182">
        <v>77.771661810695505</v>
      </c>
      <c r="CF182">
        <v>51.068952470804703</v>
      </c>
      <c r="CG182">
        <v>39.411535095426601</v>
      </c>
      <c r="CH182">
        <v>27.635324563623101</v>
      </c>
      <c r="CI182">
        <v>31.3498372025187</v>
      </c>
      <c r="CJ182">
        <v>64.818008034106896</v>
      </c>
      <c r="CK182">
        <v>564.351386613773</v>
      </c>
      <c r="CL182">
        <v>0</v>
      </c>
      <c r="CM182">
        <v>0</v>
      </c>
      <c r="CN182">
        <v>0</v>
      </c>
      <c r="CO182">
        <v>0</v>
      </c>
      <c r="CP182">
        <v>116.33166483692</v>
      </c>
      <c r="CQ182">
        <v>144.380383264312</v>
      </c>
      <c r="CR182">
        <v>234.68757087018199</v>
      </c>
      <c r="CS182">
        <v>0</v>
      </c>
      <c r="CT182">
        <v>0</v>
      </c>
      <c r="CU182">
        <v>792.80328816931501</v>
      </c>
      <c r="CV182">
        <v>284.81881927728199</v>
      </c>
      <c r="CW182">
        <v>522.00623409519801</v>
      </c>
      <c r="CX182">
        <v>0</v>
      </c>
      <c r="CY182">
        <v>0</v>
      </c>
      <c r="CZ182">
        <v>0</v>
      </c>
      <c r="DA182">
        <v>0</v>
      </c>
    </row>
    <row r="183" spans="1:105" x14ac:dyDescent="0.2">
      <c r="A183">
        <v>1527</v>
      </c>
      <c r="B183">
        <v>2</v>
      </c>
      <c r="C183">
        <v>2.7442371020856199E-2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1499.6231719339901</v>
      </c>
      <c r="BQ183">
        <v>972.40748115976305</v>
      </c>
      <c r="BR183">
        <v>86.549356961863694</v>
      </c>
      <c r="BS183">
        <v>54.871160949678298</v>
      </c>
      <c r="BT183">
        <v>54.305478878032098</v>
      </c>
      <c r="BU183">
        <v>97.580157358964001</v>
      </c>
      <c r="BV183">
        <v>126.14710197709501</v>
      </c>
      <c r="BW183">
        <v>101.539931860487</v>
      </c>
      <c r="BX183">
        <v>62.225027881078503</v>
      </c>
      <c r="BY183">
        <v>128.69267129950299</v>
      </c>
      <c r="BZ183">
        <v>111.722209150118</v>
      </c>
      <c r="CA183">
        <v>92.4890187141485</v>
      </c>
      <c r="CB183">
        <v>102.38845496795599</v>
      </c>
      <c r="CC183">
        <v>55.719684057147497</v>
      </c>
      <c r="CD183">
        <v>93.903223893263899</v>
      </c>
      <c r="CE183">
        <v>113.419255365057</v>
      </c>
      <c r="CF183">
        <v>74.387192421471099</v>
      </c>
      <c r="CG183">
        <v>57.416730272086099</v>
      </c>
      <c r="CH183">
        <v>40.446268122700999</v>
      </c>
      <c r="CI183">
        <v>45.820247803339598</v>
      </c>
      <c r="CJ183">
        <v>64.843455299886799</v>
      </c>
      <c r="CK183">
        <v>51.418773475875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160.707039281871</v>
      </c>
      <c r="CS183">
        <v>77.704502509915798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2">
      <c r="A184">
        <v>1528</v>
      </c>
      <c r="B184">
        <v>1</v>
      </c>
      <c r="C184">
        <v>1.3721185510428099E-2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1177.9788503422101</v>
      </c>
      <c r="BQ184">
        <v>591.39174871079194</v>
      </c>
      <c r="BR184">
        <v>31.8090205885965</v>
      </c>
      <c r="BS184">
        <v>16.682224961730501</v>
      </c>
      <c r="BT184">
        <v>30.768472645415301</v>
      </c>
      <c r="BU184">
        <v>18.781835629774601</v>
      </c>
      <c r="BV184">
        <v>46.427136688148103</v>
      </c>
      <c r="BW184">
        <v>41.204226819939699</v>
      </c>
      <c r="BX184">
        <v>23.986346266988502</v>
      </c>
      <c r="BY184">
        <v>38.0620204878281</v>
      </c>
      <c r="BZ184">
        <v>37.566314853069002</v>
      </c>
      <c r="CA184">
        <v>65.185642651176906</v>
      </c>
      <c r="CB184">
        <v>76.662206071427605</v>
      </c>
      <c r="CC184">
        <v>102.211778373458</v>
      </c>
      <c r="CD184">
        <v>141.30424086898199</v>
      </c>
      <c r="CE184">
        <v>155.90177943024901</v>
      </c>
      <c r="CF184">
        <v>131.39368384602801</v>
      </c>
      <c r="CG184">
        <v>98.546125540858299</v>
      </c>
      <c r="CH184">
        <v>75.596950845022903</v>
      </c>
      <c r="CI184">
        <v>45.888843773515099</v>
      </c>
      <c r="CJ184">
        <v>50.2039360502093</v>
      </c>
      <c r="CK184">
        <v>42.2731633549148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97.836082681805294</v>
      </c>
      <c r="CX184">
        <v>0</v>
      </c>
      <c r="CY184">
        <v>0</v>
      </c>
      <c r="CZ184">
        <v>0</v>
      </c>
      <c r="DA184">
        <v>0</v>
      </c>
    </row>
    <row r="185" spans="1:105" x14ac:dyDescent="0.2">
      <c r="A185">
        <v>1529</v>
      </c>
      <c r="B185">
        <v>9</v>
      </c>
      <c r="C185">
        <v>0.12349066959385301</v>
      </c>
      <c r="D185">
        <v>1</v>
      </c>
      <c r="E185">
        <v>4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0</v>
      </c>
      <c r="AB185">
        <v>0</v>
      </c>
      <c r="AC185">
        <v>6</v>
      </c>
      <c r="AD185">
        <v>7</v>
      </c>
      <c r="AE185">
        <v>10</v>
      </c>
      <c r="AF185">
        <v>7</v>
      </c>
      <c r="AG185">
        <v>9</v>
      </c>
      <c r="AH185">
        <v>3</v>
      </c>
      <c r="AI185">
        <v>0</v>
      </c>
      <c r="AJ185">
        <v>0</v>
      </c>
      <c r="AK185">
        <v>3</v>
      </c>
      <c r="AL185">
        <v>4</v>
      </c>
      <c r="AM185">
        <v>7</v>
      </c>
      <c r="AN185">
        <v>4</v>
      </c>
      <c r="AO185">
        <v>6</v>
      </c>
      <c r="AP185">
        <v>3</v>
      </c>
      <c r="AQ185">
        <v>1</v>
      </c>
      <c r="AR185">
        <v>1</v>
      </c>
      <c r="AS185">
        <v>1</v>
      </c>
      <c r="AT185">
        <v>0</v>
      </c>
      <c r="AU185">
        <v>2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1</v>
      </c>
      <c r="BO185">
        <v>0</v>
      </c>
      <c r="BP185">
        <v>3710.2152201796398</v>
      </c>
      <c r="BQ185">
        <v>2502.7087691675601</v>
      </c>
      <c r="BR185">
        <v>328.08861205536903</v>
      </c>
      <c r="BS185">
        <v>225.40021582355499</v>
      </c>
      <c r="BT185">
        <v>364.62614707423398</v>
      </c>
      <c r="BU185">
        <v>406.54402400880701</v>
      </c>
      <c r="BV185">
        <v>247.38281750246099</v>
      </c>
      <c r="BW185">
        <v>297.169526757683</v>
      </c>
      <c r="BX185">
        <v>180.90256722759</v>
      </c>
      <c r="BY185">
        <v>236.184266784599</v>
      </c>
      <c r="BZ185">
        <v>281.94138376075801</v>
      </c>
      <c r="CA185">
        <v>197.18562316295899</v>
      </c>
      <c r="CB185">
        <v>291.36031809850402</v>
      </c>
      <c r="CC185">
        <v>196.64362886668201</v>
      </c>
      <c r="CD185">
        <v>167.394612997515</v>
      </c>
      <c r="CE185">
        <v>63.710404327531599</v>
      </c>
      <c r="CF185">
        <v>55.464379887433601</v>
      </c>
      <c r="CG185">
        <v>72.764078988898206</v>
      </c>
      <c r="CH185">
        <v>86.847080198886204</v>
      </c>
      <c r="CI185">
        <v>10.6055326561782</v>
      </c>
      <c r="CJ185">
        <v>67.454544295852997</v>
      </c>
      <c r="CK185">
        <v>89.9025898546072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33.650825874061297</v>
      </c>
      <c r="CR185">
        <v>0</v>
      </c>
      <c r="CS185">
        <v>42.339822783877601</v>
      </c>
      <c r="CT185">
        <v>35.468365326906103</v>
      </c>
      <c r="CU185">
        <v>0</v>
      </c>
      <c r="CV185">
        <v>68.643527473217304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2">
      <c r="A186">
        <v>1530</v>
      </c>
      <c r="B186">
        <v>27</v>
      </c>
      <c r="C186">
        <v>0.370472008781559</v>
      </c>
      <c r="D186">
        <v>2</v>
      </c>
      <c r="E186">
        <v>8</v>
      </c>
      <c r="F186">
        <v>8</v>
      </c>
      <c r="G186">
        <v>9</v>
      </c>
      <c r="H186">
        <v>0</v>
      </c>
      <c r="I186">
        <v>0</v>
      </c>
      <c r="J186">
        <v>0</v>
      </c>
      <c r="K186">
        <v>1</v>
      </c>
      <c r="L186">
        <v>3</v>
      </c>
      <c r="M186">
        <v>4</v>
      </c>
      <c r="N186">
        <v>3</v>
      </c>
      <c r="O186">
        <v>3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</v>
      </c>
      <c r="AA186">
        <v>1</v>
      </c>
      <c r="AB186">
        <v>1</v>
      </c>
      <c r="AC186">
        <v>22</v>
      </c>
      <c r="AD186">
        <v>24</v>
      </c>
      <c r="AE186">
        <v>30</v>
      </c>
      <c r="AF186">
        <v>30</v>
      </c>
      <c r="AG186">
        <v>31</v>
      </c>
      <c r="AH186">
        <v>11</v>
      </c>
      <c r="AI186">
        <v>0</v>
      </c>
      <c r="AJ186">
        <v>2</v>
      </c>
      <c r="AK186">
        <v>13</v>
      </c>
      <c r="AL186">
        <v>15</v>
      </c>
      <c r="AM186">
        <v>21</v>
      </c>
      <c r="AN186">
        <v>21</v>
      </c>
      <c r="AO186">
        <v>22</v>
      </c>
      <c r="AP186">
        <v>4</v>
      </c>
      <c r="AQ186">
        <v>1</v>
      </c>
      <c r="AR186">
        <v>2</v>
      </c>
      <c r="AS186">
        <v>1</v>
      </c>
      <c r="AT186">
        <v>0</v>
      </c>
      <c r="AU186">
        <v>5</v>
      </c>
      <c r="AV186">
        <v>1</v>
      </c>
      <c r="AW186">
        <v>1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8</v>
      </c>
      <c r="BL186">
        <v>1</v>
      </c>
      <c r="BM186">
        <v>0</v>
      </c>
      <c r="BN186">
        <v>5</v>
      </c>
      <c r="BO186">
        <v>0</v>
      </c>
      <c r="BP186">
        <v>27103.208737032401</v>
      </c>
      <c r="BQ186">
        <v>17334.486994425399</v>
      </c>
      <c r="BR186">
        <v>1135.08297844511</v>
      </c>
      <c r="BS186">
        <v>1447.86461518956</v>
      </c>
      <c r="BT186">
        <v>1816.08247954234</v>
      </c>
      <c r="BU186">
        <v>1630.99440419247</v>
      </c>
      <c r="BV186">
        <v>1699.1688578292001</v>
      </c>
      <c r="BW186">
        <v>1530.2557006547199</v>
      </c>
      <c r="BX186">
        <v>1190.7849208938101</v>
      </c>
      <c r="BY186">
        <v>1484.2795985441601</v>
      </c>
      <c r="BZ186">
        <v>1612.8394882319701</v>
      </c>
      <c r="CA186">
        <v>1717.32763452634</v>
      </c>
      <c r="CB186">
        <v>2290.5850615939999</v>
      </c>
      <c r="CC186">
        <v>2351.82393493057</v>
      </c>
      <c r="CD186">
        <v>1826.4273930281399</v>
      </c>
      <c r="CE186">
        <v>1562.59260316205</v>
      </c>
      <c r="CF186">
        <v>1295.7512555943899</v>
      </c>
      <c r="CG186">
        <v>1053.04332594161</v>
      </c>
      <c r="CH186">
        <v>748.65274045090405</v>
      </c>
      <c r="CI186">
        <v>709.65174428110902</v>
      </c>
      <c r="CJ186">
        <v>63.957323882247302</v>
      </c>
      <c r="CK186">
        <v>38.939715967197301</v>
      </c>
      <c r="CL186">
        <v>0</v>
      </c>
      <c r="CM186">
        <v>0</v>
      </c>
      <c r="CN186">
        <v>0</v>
      </c>
      <c r="CO186">
        <v>6.1312288836154201</v>
      </c>
      <c r="CP186">
        <v>17.6556908171722</v>
      </c>
      <c r="CQ186">
        <v>26.139422308889898</v>
      </c>
      <c r="CR186">
        <v>25.193466488878499</v>
      </c>
      <c r="CS186">
        <v>20.211825338989499</v>
      </c>
      <c r="CT186">
        <v>12.4004900338374</v>
      </c>
      <c r="CU186">
        <v>5.8230006895324404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2">
      <c r="A187">
        <v>1532</v>
      </c>
      <c r="B187">
        <v>5</v>
      </c>
      <c r="C187">
        <v>6.8605927552140497E-2</v>
      </c>
      <c r="D187">
        <v>0</v>
      </c>
      <c r="E187">
        <v>1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>
        <v>0</v>
      </c>
      <c r="AC187">
        <v>3</v>
      </c>
      <c r="AD187">
        <v>3</v>
      </c>
      <c r="AE187">
        <v>4</v>
      </c>
      <c r="AF187">
        <v>6</v>
      </c>
      <c r="AG187">
        <v>4</v>
      </c>
      <c r="AH187">
        <v>4</v>
      </c>
      <c r="AI187">
        <v>0</v>
      </c>
      <c r="AJ187">
        <v>0</v>
      </c>
      <c r="AK187">
        <v>4</v>
      </c>
      <c r="AL187">
        <v>4</v>
      </c>
      <c r="AM187">
        <v>5</v>
      </c>
      <c r="AN187">
        <v>7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3270.58328335135</v>
      </c>
      <c r="BQ187">
        <v>2110.59398363747</v>
      </c>
      <c r="BR187">
        <v>216.37900349679501</v>
      </c>
      <c r="BS187">
        <v>166.82669512334201</v>
      </c>
      <c r="BT187">
        <v>174.54877324395201</v>
      </c>
      <c r="BU187">
        <v>107.525693842355</v>
      </c>
      <c r="BV187">
        <v>245.25151548215001</v>
      </c>
      <c r="BW187">
        <v>210.97016509430699</v>
      </c>
      <c r="BX187">
        <v>173.350326729714</v>
      </c>
      <c r="BY187">
        <v>169.63942413083501</v>
      </c>
      <c r="BZ187">
        <v>148.284311102885</v>
      </c>
      <c r="CA187">
        <v>163.55181494872599</v>
      </c>
      <c r="CB187">
        <v>327.60449148052999</v>
      </c>
      <c r="CC187">
        <v>256.26758301327499</v>
      </c>
      <c r="CD187">
        <v>308.148657812696</v>
      </c>
      <c r="CE187">
        <v>157.018626633401</v>
      </c>
      <c r="CF187">
        <v>120.30103220334399</v>
      </c>
      <c r="CG187">
        <v>201.86851086616301</v>
      </c>
      <c r="CH187">
        <v>98.637727332319898</v>
      </c>
      <c r="CI187">
        <v>24.408930814554399</v>
      </c>
      <c r="CJ187">
        <v>64.532647567218106</v>
      </c>
      <c r="CK187">
        <v>59.225033790994999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47.400067187366702</v>
      </c>
      <c r="CR187">
        <v>0</v>
      </c>
      <c r="CS187">
        <v>58.9485613455482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2">
      <c r="A188">
        <v>1533</v>
      </c>
      <c r="B188">
        <v>23</v>
      </c>
      <c r="C188">
        <v>0.315587266739846</v>
      </c>
      <c r="D188">
        <v>1</v>
      </c>
      <c r="E188">
        <v>7</v>
      </c>
      <c r="F188">
        <v>8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6</v>
      </c>
      <c r="N188">
        <v>1</v>
      </c>
      <c r="O188">
        <v>2</v>
      </c>
      <c r="P188">
        <v>2</v>
      </c>
      <c r="Q188">
        <v>2</v>
      </c>
      <c r="R188">
        <v>3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</v>
      </c>
      <c r="AA188">
        <v>0</v>
      </c>
      <c r="AB188">
        <v>0</v>
      </c>
      <c r="AC188">
        <v>17</v>
      </c>
      <c r="AD188">
        <v>18</v>
      </c>
      <c r="AE188">
        <v>24</v>
      </c>
      <c r="AF188">
        <v>25</v>
      </c>
      <c r="AG188">
        <v>24</v>
      </c>
      <c r="AH188">
        <v>9</v>
      </c>
      <c r="AI188">
        <v>0</v>
      </c>
      <c r="AJ188">
        <v>0</v>
      </c>
      <c r="AK188">
        <v>9</v>
      </c>
      <c r="AL188">
        <v>10</v>
      </c>
      <c r="AM188">
        <v>16</v>
      </c>
      <c r="AN188">
        <v>17</v>
      </c>
      <c r="AO188">
        <v>16</v>
      </c>
      <c r="AP188">
        <v>4</v>
      </c>
      <c r="AQ188">
        <v>1</v>
      </c>
      <c r="AR188">
        <v>0</v>
      </c>
      <c r="AS188">
        <v>1</v>
      </c>
      <c r="AT188">
        <v>2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6</v>
      </c>
      <c r="BL188">
        <v>0</v>
      </c>
      <c r="BM188">
        <v>0</v>
      </c>
      <c r="BN188">
        <v>2</v>
      </c>
      <c r="BO188">
        <v>0</v>
      </c>
      <c r="BP188">
        <v>22095.525238231399</v>
      </c>
      <c r="BQ188">
        <v>12402.770892386799</v>
      </c>
      <c r="BR188">
        <v>1248.7505522640499</v>
      </c>
      <c r="BS188">
        <v>844.70987414165597</v>
      </c>
      <c r="BT188">
        <v>1619.7227786892299</v>
      </c>
      <c r="BU188">
        <v>1494.50409159941</v>
      </c>
      <c r="BV188">
        <v>950.61589473506695</v>
      </c>
      <c r="BW188">
        <v>943.29294166642501</v>
      </c>
      <c r="BX188">
        <v>1091.7192573013699</v>
      </c>
      <c r="BY188">
        <v>1327.4712956693299</v>
      </c>
      <c r="BZ188">
        <v>1243.07903534865</v>
      </c>
      <c r="CA188">
        <v>1207.13401967968</v>
      </c>
      <c r="CB188">
        <v>1170.55806712097</v>
      </c>
      <c r="CC188">
        <v>1467.0566613762001</v>
      </c>
      <c r="CD188">
        <v>1507.3396278897301</v>
      </c>
      <c r="CE188">
        <v>1748.6677345144401</v>
      </c>
      <c r="CF188">
        <v>1504.5117548678099</v>
      </c>
      <c r="CG188">
        <v>1131.0837508996401</v>
      </c>
      <c r="CH188">
        <v>918.15832973844999</v>
      </c>
      <c r="CI188">
        <v>677.14957072929303</v>
      </c>
      <c r="CJ188">
        <v>56.132500851016601</v>
      </c>
      <c r="CK188">
        <v>46.360608043881001</v>
      </c>
      <c r="CL188">
        <v>0</v>
      </c>
      <c r="CM188">
        <v>0</v>
      </c>
      <c r="CN188">
        <v>0</v>
      </c>
      <c r="CO188">
        <v>0</v>
      </c>
      <c r="CP188">
        <v>10.519495892488701</v>
      </c>
      <c r="CQ188">
        <v>63.606963807026702</v>
      </c>
      <c r="CR188">
        <v>9.1598640704745709</v>
      </c>
      <c r="CS188">
        <v>15.0662391459965</v>
      </c>
      <c r="CT188">
        <v>16.0890815718653</v>
      </c>
      <c r="CU188">
        <v>16.568168632433299</v>
      </c>
      <c r="CV188">
        <v>25.628801204015499</v>
      </c>
      <c r="CW188">
        <v>0</v>
      </c>
      <c r="CX188">
        <v>13.2684098725646</v>
      </c>
      <c r="CY188">
        <v>0</v>
      </c>
      <c r="CZ188">
        <v>0</v>
      </c>
      <c r="DA188">
        <v>0</v>
      </c>
    </row>
    <row r="189" spans="1:105" x14ac:dyDescent="0.2">
      <c r="A189">
        <v>1602</v>
      </c>
      <c r="B189">
        <v>39</v>
      </c>
      <c r="C189">
        <v>0.53512623490669597</v>
      </c>
      <c r="D189">
        <v>6</v>
      </c>
      <c r="E189">
        <v>7</v>
      </c>
      <c r="F189">
        <v>7</v>
      </c>
      <c r="G189">
        <v>19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5</v>
      </c>
      <c r="N189">
        <v>6</v>
      </c>
      <c r="O189">
        <v>2</v>
      </c>
      <c r="P189">
        <v>4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22</v>
      </c>
      <c r="AA189">
        <v>1</v>
      </c>
      <c r="AB189">
        <v>2</v>
      </c>
      <c r="AC189">
        <v>26</v>
      </c>
      <c r="AD189">
        <v>32</v>
      </c>
      <c r="AE189">
        <v>33</v>
      </c>
      <c r="AF189">
        <v>33</v>
      </c>
      <c r="AG189">
        <v>45</v>
      </c>
      <c r="AH189">
        <v>21</v>
      </c>
      <c r="AI189">
        <v>1</v>
      </c>
      <c r="AJ189">
        <v>2</v>
      </c>
      <c r="AK189">
        <v>25</v>
      </c>
      <c r="AL189">
        <v>31</v>
      </c>
      <c r="AM189">
        <v>32</v>
      </c>
      <c r="AN189">
        <v>32</v>
      </c>
      <c r="AO189">
        <v>44</v>
      </c>
      <c r="AP189">
        <v>6</v>
      </c>
      <c r="AQ189">
        <v>4</v>
      </c>
      <c r="AR189">
        <v>2</v>
      </c>
      <c r="AS189">
        <v>0</v>
      </c>
      <c r="AT189">
        <v>0</v>
      </c>
      <c r="AU189">
        <v>10</v>
      </c>
      <c r="AV189">
        <v>1</v>
      </c>
      <c r="AW189">
        <v>0</v>
      </c>
      <c r="AX189">
        <v>5</v>
      </c>
      <c r="AY189">
        <v>4</v>
      </c>
      <c r="AZ189">
        <v>2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2</v>
      </c>
      <c r="BI189">
        <v>0</v>
      </c>
      <c r="BJ189">
        <v>1</v>
      </c>
      <c r="BK189">
        <v>13</v>
      </c>
      <c r="BL189">
        <v>1</v>
      </c>
      <c r="BM189">
        <v>2</v>
      </c>
      <c r="BN189">
        <v>9</v>
      </c>
      <c r="BO189">
        <v>1</v>
      </c>
      <c r="BP189">
        <v>85130.047886918503</v>
      </c>
      <c r="BQ189">
        <v>57860.920869301503</v>
      </c>
      <c r="BR189">
        <v>4780.6831769621804</v>
      </c>
      <c r="BS189">
        <v>4436.8187498369198</v>
      </c>
      <c r="BT189">
        <v>5119.9738291113699</v>
      </c>
      <c r="BU189">
        <v>5486.3459169520502</v>
      </c>
      <c r="BV189">
        <v>6162.2723096145</v>
      </c>
      <c r="BW189">
        <v>6133.5657184384099</v>
      </c>
      <c r="BX189">
        <v>5921.6136283308197</v>
      </c>
      <c r="BY189">
        <v>6631.4447888164796</v>
      </c>
      <c r="BZ189">
        <v>4971.0800141311202</v>
      </c>
      <c r="CA189">
        <v>5378.3041556238004</v>
      </c>
      <c r="CB189">
        <v>5442.20040197049</v>
      </c>
      <c r="CC189">
        <v>6298.3247138291699</v>
      </c>
      <c r="CD189">
        <v>5435.7692215946699</v>
      </c>
      <c r="CE189">
        <v>4546.8346917838098</v>
      </c>
      <c r="CF189">
        <v>2738.8887014187799</v>
      </c>
      <c r="CG189">
        <v>2023.32277651204</v>
      </c>
      <c r="CH189">
        <v>1544.3497190693299</v>
      </c>
      <c r="CI189">
        <v>2078.2553729225701</v>
      </c>
      <c r="CJ189">
        <v>67.967682746003405</v>
      </c>
      <c r="CK189">
        <v>16.850751515040098</v>
      </c>
      <c r="CL189">
        <v>0</v>
      </c>
      <c r="CM189">
        <v>0</v>
      </c>
      <c r="CN189">
        <v>0</v>
      </c>
      <c r="CO189">
        <v>1.8227067981808001</v>
      </c>
      <c r="CP189">
        <v>3.2455560214039201</v>
      </c>
      <c r="CQ189">
        <v>8.1518650480409107</v>
      </c>
      <c r="CR189">
        <v>10.1323733302932</v>
      </c>
      <c r="CS189">
        <v>3.0159340289960301</v>
      </c>
      <c r="CT189">
        <v>8.0465411713940096</v>
      </c>
      <c r="CU189">
        <v>7.4372885657971102</v>
      </c>
      <c r="CV189">
        <v>5.5124761648133598</v>
      </c>
      <c r="CW189">
        <v>3.1754475846706001</v>
      </c>
      <c r="CX189">
        <v>0</v>
      </c>
      <c r="CY189">
        <v>0</v>
      </c>
      <c r="CZ189">
        <v>0</v>
      </c>
      <c r="DA189">
        <v>0</v>
      </c>
    </row>
    <row r="190" spans="1:105" x14ac:dyDescent="0.2">
      <c r="A190">
        <v>1603</v>
      </c>
      <c r="B190">
        <v>11</v>
      </c>
      <c r="C190">
        <v>0.150933040614709</v>
      </c>
      <c r="D190">
        <v>1</v>
      </c>
      <c r="E190">
        <v>2</v>
      </c>
      <c r="F190">
        <v>2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3</v>
      </c>
      <c r="R190">
        <v>1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5</v>
      </c>
      <c r="AA190">
        <v>2</v>
      </c>
      <c r="AB190">
        <v>0</v>
      </c>
      <c r="AC190">
        <v>7</v>
      </c>
      <c r="AD190">
        <v>8</v>
      </c>
      <c r="AE190">
        <v>9</v>
      </c>
      <c r="AF190">
        <v>9</v>
      </c>
      <c r="AG190">
        <v>13</v>
      </c>
      <c r="AH190">
        <v>6</v>
      </c>
      <c r="AI190">
        <v>2</v>
      </c>
      <c r="AJ190">
        <v>0</v>
      </c>
      <c r="AK190">
        <v>8</v>
      </c>
      <c r="AL190">
        <v>9</v>
      </c>
      <c r="AM190">
        <v>10</v>
      </c>
      <c r="AN190">
        <v>10</v>
      </c>
      <c r="AO190">
        <v>14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4</v>
      </c>
      <c r="AV190">
        <v>0</v>
      </c>
      <c r="AW190">
        <v>0</v>
      </c>
      <c r="AX190">
        <v>0</v>
      </c>
      <c r="AY190">
        <v>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3</v>
      </c>
      <c r="BL190">
        <v>1</v>
      </c>
      <c r="BM190">
        <v>0</v>
      </c>
      <c r="BN190">
        <v>3</v>
      </c>
      <c r="BO190">
        <v>1</v>
      </c>
      <c r="BP190">
        <v>8656.9377309478405</v>
      </c>
      <c r="BQ190">
        <v>6065.1787550386098</v>
      </c>
      <c r="BR190">
        <v>438.77403065143898</v>
      </c>
      <c r="BS190">
        <v>472.93547712593102</v>
      </c>
      <c r="BT190">
        <v>650.52929674640905</v>
      </c>
      <c r="BU190">
        <v>719.57240423235703</v>
      </c>
      <c r="BV190">
        <v>692.69627787042396</v>
      </c>
      <c r="BW190">
        <v>759.90496035422404</v>
      </c>
      <c r="BX190">
        <v>600.87043261205804</v>
      </c>
      <c r="BY190">
        <v>423.82281297289501</v>
      </c>
      <c r="BZ190">
        <v>572.05291631257603</v>
      </c>
      <c r="CA190">
        <v>548.12169542052197</v>
      </c>
      <c r="CB190">
        <v>561.40954074644299</v>
      </c>
      <c r="CC190">
        <v>631.67988242975298</v>
      </c>
      <c r="CD190">
        <v>555.04783208736296</v>
      </c>
      <c r="CE190">
        <v>352.402930145021</v>
      </c>
      <c r="CF190">
        <v>296.92938402033701</v>
      </c>
      <c r="CG190">
        <v>129.50171638853701</v>
      </c>
      <c r="CH190">
        <v>171.32379030921601</v>
      </c>
      <c r="CI190">
        <v>79.362350522337294</v>
      </c>
      <c r="CJ190">
        <v>70.061480670654404</v>
      </c>
      <c r="CK190">
        <v>45.340790619162803</v>
      </c>
      <c r="CL190">
        <v>0</v>
      </c>
      <c r="CM190">
        <v>0</v>
      </c>
      <c r="CN190">
        <v>0</v>
      </c>
      <c r="CO190">
        <v>0</v>
      </c>
      <c r="CP190">
        <v>14.4363414666285</v>
      </c>
      <c r="CQ190">
        <v>0</v>
      </c>
      <c r="CR190">
        <v>33.285046017421003</v>
      </c>
      <c r="CS190">
        <v>0</v>
      </c>
      <c r="CT190">
        <v>0</v>
      </c>
      <c r="CU190">
        <v>54.7323710238907</v>
      </c>
      <c r="CV190">
        <v>17.812308616458701</v>
      </c>
      <c r="CW190">
        <v>31.6616067034937</v>
      </c>
      <c r="CX190">
        <v>0</v>
      </c>
      <c r="CY190">
        <v>28.3766085483024</v>
      </c>
      <c r="CZ190">
        <v>0</v>
      </c>
      <c r="DA190">
        <v>0</v>
      </c>
    </row>
    <row r="191" spans="1:105" x14ac:dyDescent="0.2">
      <c r="A191">
        <v>1604</v>
      </c>
      <c r="B191">
        <v>4</v>
      </c>
      <c r="C191">
        <v>5.4884742041712398E-2</v>
      </c>
      <c r="D191">
        <v>1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2</v>
      </c>
      <c r="AD191">
        <v>3</v>
      </c>
      <c r="AE191">
        <v>2</v>
      </c>
      <c r="AF191">
        <v>4</v>
      </c>
      <c r="AG191">
        <v>3</v>
      </c>
      <c r="AH191">
        <v>3</v>
      </c>
      <c r="AI191">
        <v>0</v>
      </c>
      <c r="AJ191">
        <v>0</v>
      </c>
      <c r="AK191">
        <v>3</v>
      </c>
      <c r="AL191">
        <v>4</v>
      </c>
      <c r="AM191">
        <v>3</v>
      </c>
      <c r="AN191">
        <v>5</v>
      </c>
      <c r="AO191">
        <v>4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18898.187498266801</v>
      </c>
      <c r="BQ191">
        <v>12617.9270050426</v>
      </c>
      <c r="BR191">
        <v>1156.5805172650801</v>
      </c>
      <c r="BS191">
        <v>1155.9403137353499</v>
      </c>
      <c r="BT191">
        <v>1046.3128942574799</v>
      </c>
      <c r="BU191">
        <v>958.571730365897</v>
      </c>
      <c r="BV191">
        <v>1301.18231763929</v>
      </c>
      <c r="BW191">
        <v>1253.64366077466</v>
      </c>
      <c r="BX191">
        <v>1115.1489814725901</v>
      </c>
      <c r="BY191">
        <v>1539.7251014460801</v>
      </c>
      <c r="BZ191">
        <v>975.97359778258306</v>
      </c>
      <c r="CA191">
        <v>1525.2650909885599</v>
      </c>
      <c r="CB191">
        <v>1367.99149573458</v>
      </c>
      <c r="CC191">
        <v>1306.77050848351</v>
      </c>
      <c r="CD191">
        <v>1273.6545203548201</v>
      </c>
      <c r="CE191">
        <v>969.73602507549697</v>
      </c>
      <c r="CF191">
        <v>679.76518852033098</v>
      </c>
      <c r="CG191">
        <v>608.68832634013097</v>
      </c>
      <c r="CH191">
        <v>203.09742498559399</v>
      </c>
      <c r="CI191">
        <v>460.13980304474899</v>
      </c>
      <c r="CJ191">
        <v>66.767921559672303</v>
      </c>
      <c r="CK191">
        <v>7.9252320892359096</v>
      </c>
      <c r="CL191">
        <v>0</v>
      </c>
      <c r="CM191">
        <v>0</v>
      </c>
      <c r="CN191">
        <v>0</v>
      </c>
      <c r="CO191">
        <v>10.432187475613199</v>
      </c>
      <c r="CP191">
        <v>0</v>
      </c>
      <c r="CQ191">
        <v>0</v>
      </c>
      <c r="CR191">
        <v>0</v>
      </c>
      <c r="CS191">
        <v>0</v>
      </c>
      <c r="CT191">
        <v>20.4923576267228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2">
      <c r="A192">
        <v>1605</v>
      </c>
      <c r="B192">
        <v>10</v>
      </c>
      <c r="C192">
        <v>0.13721185510428099</v>
      </c>
      <c r="D192">
        <v>1</v>
      </c>
      <c r="E192">
        <v>4</v>
      </c>
      <c r="F192">
        <v>3</v>
      </c>
      <c r="G192">
        <v>2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3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0</v>
      </c>
      <c r="AB192">
        <v>0</v>
      </c>
      <c r="AC192">
        <v>6</v>
      </c>
      <c r="AD192">
        <v>7</v>
      </c>
      <c r="AE192">
        <v>10</v>
      </c>
      <c r="AF192">
        <v>9</v>
      </c>
      <c r="AG192">
        <v>8</v>
      </c>
      <c r="AH192">
        <v>8</v>
      </c>
      <c r="AI192">
        <v>0</v>
      </c>
      <c r="AJ192">
        <v>0</v>
      </c>
      <c r="AK192">
        <v>8</v>
      </c>
      <c r="AL192">
        <v>9</v>
      </c>
      <c r="AM192">
        <v>12</v>
      </c>
      <c r="AN192">
        <v>11</v>
      </c>
      <c r="AO192">
        <v>10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2</v>
      </c>
      <c r="BO192">
        <v>0</v>
      </c>
      <c r="BP192">
        <v>14574.252540130001</v>
      </c>
      <c r="BQ192">
        <v>9975.5320388297296</v>
      </c>
      <c r="BR192">
        <v>893.79685955868501</v>
      </c>
      <c r="BS192">
        <v>585.55702700587904</v>
      </c>
      <c r="BT192">
        <v>545.436169420542</v>
      </c>
      <c r="BU192">
        <v>1231.3812418837399</v>
      </c>
      <c r="BV192">
        <v>1280.6384934588</v>
      </c>
      <c r="BW192">
        <v>851.10275202903802</v>
      </c>
      <c r="BX192">
        <v>1156.23677515081</v>
      </c>
      <c r="BY192">
        <v>785.39724094020903</v>
      </c>
      <c r="BZ192">
        <v>659.95139603545499</v>
      </c>
      <c r="CA192">
        <v>963.817579468085</v>
      </c>
      <c r="CB192">
        <v>1313.0180941686399</v>
      </c>
      <c r="CC192">
        <v>842.19988180383098</v>
      </c>
      <c r="CD192">
        <v>891.78858389112304</v>
      </c>
      <c r="CE192">
        <v>772.33206530042298</v>
      </c>
      <c r="CF192">
        <v>708.97673892289902</v>
      </c>
      <c r="CG192">
        <v>439.602385015251</v>
      </c>
      <c r="CH192">
        <v>357.16851396274302</v>
      </c>
      <c r="CI192">
        <v>295.850742113801</v>
      </c>
      <c r="CJ192">
        <v>68.446268591560894</v>
      </c>
      <c r="CK192">
        <v>25.0613199403175</v>
      </c>
      <c r="CL192">
        <v>0</v>
      </c>
      <c r="CM192">
        <v>0</v>
      </c>
      <c r="CN192">
        <v>0</v>
      </c>
      <c r="CO192">
        <v>16.241923556838</v>
      </c>
      <c r="CP192">
        <v>7.8086048881691799</v>
      </c>
      <c r="CQ192">
        <v>23.498925308747701</v>
      </c>
      <c r="CR192">
        <v>25.946242711478401</v>
      </c>
      <c r="CS192">
        <v>0</v>
      </c>
      <c r="CT192">
        <v>0</v>
      </c>
      <c r="CU192">
        <v>10.375407352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2">
      <c r="A193">
        <v>1606</v>
      </c>
      <c r="B193">
        <v>6</v>
      </c>
      <c r="C193">
        <v>8.2327113062568597E-2</v>
      </c>
      <c r="D193">
        <v>1</v>
      </c>
      <c r="E193">
        <v>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2</v>
      </c>
      <c r="AD193">
        <v>3</v>
      </c>
      <c r="AE193">
        <v>6</v>
      </c>
      <c r="AF193">
        <v>3</v>
      </c>
      <c r="AG193">
        <v>2</v>
      </c>
      <c r="AH193">
        <v>4</v>
      </c>
      <c r="AI193">
        <v>0</v>
      </c>
      <c r="AJ193">
        <v>0</v>
      </c>
      <c r="AK193">
        <v>4</v>
      </c>
      <c r="AL193">
        <v>5</v>
      </c>
      <c r="AM193">
        <v>8</v>
      </c>
      <c r="AN193">
        <v>5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8568.3535164390505</v>
      </c>
      <c r="BQ193">
        <v>5219.3895847206904</v>
      </c>
      <c r="BR193">
        <v>400.95841239986498</v>
      </c>
      <c r="BS193">
        <v>504.82282960057597</v>
      </c>
      <c r="BT193">
        <v>411.496755231213</v>
      </c>
      <c r="BU193">
        <v>298.027076113075</v>
      </c>
      <c r="BV193">
        <v>304.84636505796402</v>
      </c>
      <c r="BW193">
        <v>357.37644649483798</v>
      </c>
      <c r="BX193">
        <v>412.66665342201799</v>
      </c>
      <c r="BY193">
        <v>388.00151959807602</v>
      </c>
      <c r="BZ193">
        <v>571.81104881260501</v>
      </c>
      <c r="CA193">
        <v>548.10633982222703</v>
      </c>
      <c r="CB193">
        <v>834.70004388812799</v>
      </c>
      <c r="CC193">
        <v>649.02430049436896</v>
      </c>
      <c r="CD193">
        <v>854.82979101739295</v>
      </c>
      <c r="CE193">
        <v>501.14323487327101</v>
      </c>
      <c r="CF193">
        <v>487.559925428187</v>
      </c>
      <c r="CG193">
        <v>317.44259756317899</v>
      </c>
      <c r="CH193">
        <v>272.00343301964199</v>
      </c>
      <c r="CI193">
        <v>453.53674360242098</v>
      </c>
      <c r="CJ193">
        <v>60.914732039322303</v>
      </c>
      <c r="CK193">
        <v>28.7389928583051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27.981698564861802</v>
      </c>
      <c r="CR193">
        <v>0</v>
      </c>
      <c r="CS193">
        <v>51.546189872446</v>
      </c>
      <c r="CT193">
        <v>0</v>
      </c>
      <c r="CU193">
        <v>36.489269594084298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2">
      <c r="A194">
        <v>1607</v>
      </c>
      <c r="B194">
        <v>31</v>
      </c>
      <c r="C194">
        <v>0.42535675082327101</v>
      </c>
      <c r="D194">
        <v>4</v>
      </c>
      <c r="E194">
        <v>9</v>
      </c>
      <c r="F194">
        <v>7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>
        <v>2</v>
      </c>
      <c r="P194">
        <v>3</v>
      </c>
      <c r="Q194">
        <v>5</v>
      </c>
      <c r="R194">
        <v>5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4</v>
      </c>
      <c r="AB194">
        <v>11</v>
      </c>
      <c r="AC194">
        <v>20</v>
      </c>
      <c r="AD194">
        <v>24</v>
      </c>
      <c r="AE194">
        <v>29</v>
      </c>
      <c r="AF194">
        <v>27</v>
      </c>
      <c r="AG194">
        <v>31</v>
      </c>
      <c r="AH194">
        <v>5</v>
      </c>
      <c r="AI194">
        <v>2</v>
      </c>
      <c r="AJ194">
        <v>5</v>
      </c>
      <c r="AK194">
        <v>13</v>
      </c>
      <c r="AL194">
        <v>17</v>
      </c>
      <c r="AM194">
        <v>22</v>
      </c>
      <c r="AN194">
        <v>20</v>
      </c>
      <c r="AO194">
        <v>24</v>
      </c>
      <c r="AP194">
        <v>4</v>
      </c>
      <c r="AQ194">
        <v>2</v>
      </c>
      <c r="AR194">
        <v>1</v>
      </c>
      <c r="AS194">
        <v>1</v>
      </c>
      <c r="AT194">
        <v>0</v>
      </c>
      <c r="AU194">
        <v>7</v>
      </c>
      <c r="AV194">
        <v>1</v>
      </c>
      <c r="AW194">
        <v>2</v>
      </c>
      <c r="AX194">
        <v>2</v>
      </c>
      <c r="AY194">
        <v>2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2</v>
      </c>
      <c r="BK194">
        <v>1</v>
      </c>
      <c r="BL194">
        <v>3</v>
      </c>
      <c r="BM194">
        <v>5</v>
      </c>
      <c r="BN194">
        <v>1</v>
      </c>
      <c r="BO194">
        <v>0</v>
      </c>
      <c r="BP194">
        <v>69761.254908679999</v>
      </c>
      <c r="BQ194">
        <v>44203.078832166597</v>
      </c>
      <c r="BR194">
        <v>6552.9716016989696</v>
      </c>
      <c r="BS194">
        <v>6739.76852281625</v>
      </c>
      <c r="BT194">
        <v>5780.49620322381</v>
      </c>
      <c r="BU194">
        <v>5208.2389611065501</v>
      </c>
      <c r="BV194">
        <v>4933.3324570402401</v>
      </c>
      <c r="BW194">
        <v>4912.8470106475797</v>
      </c>
      <c r="BX194">
        <v>5545.9295427412198</v>
      </c>
      <c r="BY194">
        <v>4585.9516503687</v>
      </c>
      <c r="BZ194">
        <v>4868.19976850902</v>
      </c>
      <c r="CA194">
        <v>4057.76324480223</v>
      </c>
      <c r="CB194">
        <v>3255.0739232523501</v>
      </c>
      <c r="CC194">
        <v>3551.5246464455599</v>
      </c>
      <c r="CD194">
        <v>3284.2176272532001</v>
      </c>
      <c r="CE194">
        <v>2273.2551087780898</v>
      </c>
      <c r="CF194">
        <v>1838.4062367675101</v>
      </c>
      <c r="CG194">
        <v>1172.9218590770799</v>
      </c>
      <c r="CH194">
        <v>518.98464540554698</v>
      </c>
      <c r="CI194">
        <v>681.37189874605394</v>
      </c>
      <c r="CJ194">
        <v>63.363365366678202</v>
      </c>
      <c r="CK194">
        <v>17.532715378097901</v>
      </c>
      <c r="CL194">
        <v>0</v>
      </c>
      <c r="CM194">
        <v>0</v>
      </c>
      <c r="CN194">
        <v>0</v>
      </c>
      <c r="CO194">
        <v>0</v>
      </c>
      <c r="CP194">
        <v>4.05405477416355</v>
      </c>
      <c r="CQ194">
        <v>2.0354796268491699</v>
      </c>
      <c r="CR194">
        <v>5.4093727244092804</v>
      </c>
      <c r="CS194">
        <v>4.3611449759598004</v>
      </c>
      <c r="CT194">
        <v>6.1624422633724603</v>
      </c>
      <c r="CU194">
        <v>12.3220594656544</v>
      </c>
      <c r="CV194">
        <v>15.360634252521599</v>
      </c>
      <c r="CW194">
        <v>0</v>
      </c>
      <c r="CX194">
        <v>9.1345956343005508</v>
      </c>
      <c r="CY194">
        <v>0</v>
      </c>
      <c r="CZ194">
        <v>0</v>
      </c>
      <c r="DA194">
        <v>0</v>
      </c>
    </row>
    <row r="195" spans="1:105" x14ac:dyDescent="0.2">
      <c r="A195">
        <v>1608</v>
      </c>
      <c r="B195">
        <v>147</v>
      </c>
      <c r="C195">
        <v>2.0170142700329299</v>
      </c>
      <c r="D195">
        <v>28</v>
      </c>
      <c r="E195">
        <v>25</v>
      </c>
      <c r="F195">
        <v>34</v>
      </c>
      <c r="G195">
        <v>60</v>
      </c>
      <c r="H195">
        <v>0</v>
      </c>
      <c r="I195">
        <v>0</v>
      </c>
      <c r="J195">
        <v>0</v>
      </c>
      <c r="K195">
        <v>2</v>
      </c>
      <c r="L195">
        <v>6</v>
      </c>
      <c r="M195">
        <v>8</v>
      </c>
      <c r="N195">
        <v>14</v>
      </c>
      <c r="O195">
        <v>14</v>
      </c>
      <c r="P195">
        <v>12</v>
      </c>
      <c r="Q195">
        <v>11</v>
      </c>
      <c r="R195">
        <v>22</v>
      </c>
      <c r="S195">
        <v>18</v>
      </c>
      <c r="T195">
        <v>8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33</v>
      </c>
      <c r="AA195">
        <v>24</v>
      </c>
      <c r="AB195">
        <v>29</v>
      </c>
      <c r="AC195">
        <v>88</v>
      </c>
      <c r="AD195">
        <v>116</v>
      </c>
      <c r="AE195">
        <v>113</v>
      </c>
      <c r="AF195">
        <v>122</v>
      </c>
      <c r="AG195">
        <v>148</v>
      </c>
      <c r="AH195">
        <v>38</v>
      </c>
      <c r="AI195">
        <v>39</v>
      </c>
      <c r="AJ195">
        <v>33</v>
      </c>
      <c r="AK195">
        <v>112</v>
      </c>
      <c r="AL195">
        <v>140</v>
      </c>
      <c r="AM195">
        <v>137</v>
      </c>
      <c r="AN195">
        <v>146</v>
      </c>
      <c r="AO195">
        <v>172</v>
      </c>
      <c r="AP195">
        <v>12</v>
      </c>
      <c r="AQ195">
        <v>4</v>
      </c>
      <c r="AR195">
        <v>4</v>
      </c>
      <c r="AS195">
        <v>3</v>
      </c>
      <c r="AT195">
        <v>1</v>
      </c>
      <c r="AU195">
        <v>21</v>
      </c>
      <c r="AV195">
        <v>3</v>
      </c>
      <c r="AW195">
        <v>4</v>
      </c>
      <c r="AX195">
        <v>6</v>
      </c>
      <c r="AY195">
        <v>8</v>
      </c>
      <c r="AZ195">
        <v>8</v>
      </c>
      <c r="BA195">
        <v>4</v>
      </c>
      <c r="BB195">
        <v>4</v>
      </c>
      <c r="BC195">
        <v>4</v>
      </c>
      <c r="BD195">
        <v>4</v>
      </c>
      <c r="BE195">
        <v>3</v>
      </c>
      <c r="BF195">
        <v>4</v>
      </c>
      <c r="BG195">
        <v>1</v>
      </c>
      <c r="BH195">
        <v>7</v>
      </c>
      <c r="BI195">
        <v>11</v>
      </c>
      <c r="BJ195">
        <v>17</v>
      </c>
      <c r="BK195">
        <v>21</v>
      </c>
      <c r="BL195">
        <v>10</v>
      </c>
      <c r="BM195">
        <v>18</v>
      </c>
      <c r="BN195">
        <v>16</v>
      </c>
      <c r="BO195">
        <v>12</v>
      </c>
      <c r="BP195">
        <v>145422.22047082</v>
      </c>
      <c r="BQ195">
        <v>97135.212782888193</v>
      </c>
      <c r="BR195">
        <v>11653.785285104999</v>
      </c>
      <c r="BS195">
        <v>10291.9436798549</v>
      </c>
      <c r="BT195">
        <v>10797.2295586778</v>
      </c>
      <c r="BU195">
        <v>10396.5311737927</v>
      </c>
      <c r="BV195">
        <v>11209.6045103041</v>
      </c>
      <c r="BW195">
        <v>11768.0776064851</v>
      </c>
      <c r="BX195">
        <v>9808.7552926499902</v>
      </c>
      <c r="BY195">
        <v>9643.0030057383992</v>
      </c>
      <c r="BZ195">
        <v>9272.0956005269709</v>
      </c>
      <c r="CA195">
        <v>9894.7678572447294</v>
      </c>
      <c r="CB195">
        <v>9747.01369557219</v>
      </c>
      <c r="CC195">
        <v>8026.7361591159697</v>
      </c>
      <c r="CD195">
        <v>7368.6278814580301</v>
      </c>
      <c r="CE195">
        <v>5483.4704030413995</v>
      </c>
      <c r="CF195">
        <v>3671.9000386151201</v>
      </c>
      <c r="CG195">
        <v>3203.39630475493</v>
      </c>
      <c r="CH195">
        <v>1516.54221553957</v>
      </c>
      <c r="CI195">
        <v>1668.74020234299</v>
      </c>
      <c r="CJ195">
        <v>66.795302993175696</v>
      </c>
      <c r="CK195">
        <v>37.833859572781101</v>
      </c>
      <c r="CL195">
        <v>0</v>
      </c>
      <c r="CM195">
        <v>0</v>
      </c>
      <c r="CN195">
        <v>0</v>
      </c>
      <c r="CO195">
        <v>1.9237185620541799</v>
      </c>
      <c r="CP195">
        <v>5.3525527992398603</v>
      </c>
      <c r="CQ195">
        <v>6.7980517018271502</v>
      </c>
      <c r="CR195">
        <v>14.272962860527899</v>
      </c>
      <c r="CS195">
        <v>14.518298907164899</v>
      </c>
      <c r="CT195">
        <v>12.942058103152</v>
      </c>
      <c r="CU195">
        <v>11.1169864303042</v>
      </c>
      <c r="CV195">
        <v>22.571015787116401</v>
      </c>
      <c r="CW195">
        <v>22.425055020099801</v>
      </c>
      <c r="CX195">
        <v>10.856838109752699</v>
      </c>
      <c r="CY195">
        <v>1.8236626196529699</v>
      </c>
      <c r="CZ195">
        <v>2.7233856844783699</v>
      </c>
      <c r="DA195">
        <v>0</v>
      </c>
    </row>
    <row r="196" spans="1:105" x14ac:dyDescent="0.2">
      <c r="A196">
        <v>1609</v>
      </c>
      <c r="B196">
        <v>10</v>
      </c>
      <c r="C196">
        <v>0.13721185510428099</v>
      </c>
      <c r="D196">
        <v>0</v>
      </c>
      <c r="E196">
        <v>4</v>
      </c>
      <c r="F196">
        <v>1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0</v>
      </c>
      <c r="AB196">
        <v>0</v>
      </c>
      <c r="AC196">
        <v>6</v>
      </c>
      <c r="AD196">
        <v>6</v>
      </c>
      <c r="AE196">
        <v>10</v>
      </c>
      <c r="AF196">
        <v>7</v>
      </c>
      <c r="AG196">
        <v>11</v>
      </c>
      <c r="AH196">
        <v>5</v>
      </c>
      <c r="AI196">
        <v>0</v>
      </c>
      <c r="AJ196">
        <v>0</v>
      </c>
      <c r="AK196">
        <v>5</v>
      </c>
      <c r="AL196">
        <v>5</v>
      </c>
      <c r="AM196">
        <v>9</v>
      </c>
      <c r="AN196">
        <v>6</v>
      </c>
      <c r="AO196">
        <v>10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2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3</v>
      </c>
      <c r="BO196">
        <v>0</v>
      </c>
      <c r="BP196">
        <v>10784.081506177199</v>
      </c>
      <c r="BQ196">
        <v>7708.9497541013498</v>
      </c>
      <c r="BR196">
        <v>597.45300670720098</v>
      </c>
      <c r="BS196">
        <v>428.34018212659498</v>
      </c>
      <c r="BT196">
        <v>626.13091772727103</v>
      </c>
      <c r="BU196">
        <v>695.85254819856902</v>
      </c>
      <c r="BV196">
        <v>721.41574676555899</v>
      </c>
      <c r="BW196">
        <v>758.06226486819105</v>
      </c>
      <c r="BX196">
        <v>611.862081953038</v>
      </c>
      <c r="BY196">
        <v>747.64878913011296</v>
      </c>
      <c r="BZ196">
        <v>985.76144661871194</v>
      </c>
      <c r="CA196">
        <v>940.66928698391905</v>
      </c>
      <c r="CB196">
        <v>790.11618250487697</v>
      </c>
      <c r="CC196">
        <v>777.56721931227003</v>
      </c>
      <c r="CD196">
        <v>679.99418776610401</v>
      </c>
      <c r="CE196">
        <v>494.50317296622597</v>
      </c>
      <c r="CF196">
        <v>284.84766669249001</v>
      </c>
      <c r="CG196">
        <v>323.62935407268998</v>
      </c>
      <c r="CH196">
        <v>57.181158616831198</v>
      </c>
      <c r="CI196">
        <v>263.04629316656201</v>
      </c>
      <c r="CJ196">
        <v>71.484527909823299</v>
      </c>
      <c r="CK196">
        <v>32.429839079829797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32.687104806627097</v>
      </c>
      <c r="CS196">
        <v>26.750528176832798</v>
      </c>
      <c r="CT196">
        <v>0</v>
      </c>
      <c r="CU196">
        <v>10.6307287145126</v>
      </c>
      <c r="CV196">
        <v>12.656366521056899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2">
      <c r="A197">
        <v>1610</v>
      </c>
      <c r="B197">
        <v>3</v>
      </c>
      <c r="C197">
        <v>4.1163556531284298E-2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2</v>
      </c>
      <c r="AD197">
        <v>2</v>
      </c>
      <c r="AE197">
        <v>3</v>
      </c>
      <c r="AF197">
        <v>4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2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5717.9259908311997</v>
      </c>
      <c r="BQ197">
        <v>3792.1461905730598</v>
      </c>
      <c r="BR197">
        <v>529.04767749611301</v>
      </c>
      <c r="BS197">
        <v>487.80404279874398</v>
      </c>
      <c r="BT197">
        <v>398.08202103629202</v>
      </c>
      <c r="BU197">
        <v>473.01214661867198</v>
      </c>
      <c r="BV197">
        <v>391.42171254291702</v>
      </c>
      <c r="BW197">
        <v>496.23746058998501</v>
      </c>
      <c r="BX197">
        <v>487.55676153831899</v>
      </c>
      <c r="BY197">
        <v>361.04043709347002</v>
      </c>
      <c r="BZ197">
        <v>379.32648004455501</v>
      </c>
      <c r="CA197">
        <v>310.04660731165399</v>
      </c>
      <c r="CB197">
        <v>375.33513266056502</v>
      </c>
      <c r="CC197">
        <v>339.48630602881701</v>
      </c>
      <c r="CD197">
        <v>178.683146144105</v>
      </c>
      <c r="CE197">
        <v>142.77035643050101</v>
      </c>
      <c r="CF197">
        <v>94.092155642402901</v>
      </c>
      <c r="CG197">
        <v>167.87660887881901</v>
      </c>
      <c r="CH197">
        <v>49.178723071805599</v>
      </c>
      <c r="CI197">
        <v>56.928214903461303</v>
      </c>
      <c r="CJ197">
        <v>66.3203090885373</v>
      </c>
      <c r="CK197">
        <v>19.7777185348084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27.6977284885435</v>
      </c>
      <c r="CT197">
        <v>0</v>
      </c>
      <c r="CU197">
        <v>0</v>
      </c>
      <c r="CV197">
        <v>0</v>
      </c>
      <c r="CW197">
        <v>0</v>
      </c>
      <c r="CX197">
        <v>55.9649872738146</v>
      </c>
      <c r="CY197">
        <v>0</v>
      </c>
      <c r="CZ197">
        <v>0</v>
      </c>
      <c r="DA197">
        <v>0</v>
      </c>
    </row>
    <row r="198" spans="1:105" x14ac:dyDescent="0.2">
      <c r="A198">
        <v>1611</v>
      </c>
      <c r="B198">
        <v>6</v>
      </c>
      <c r="C198">
        <v>8.2327113062568597E-2</v>
      </c>
      <c r="D198">
        <v>4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>
        <v>6</v>
      </c>
      <c r="AE198">
        <v>2</v>
      </c>
      <c r="AF198">
        <v>2</v>
      </c>
      <c r="AG198">
        <v>4</v>
      </c>
      <c r="AH198">
        <v>2</v>
      </c>
      <c r="AI198">
        <v>0</v>
      </c>
      <c r="AJ198">
        <v>0</v>
      </c>
      <c r="AK198">
        <v>4</v>
      </c>
      <c r="AL198">
        <v>8</v>
      </c>
      <c r="AM198">
        <v>4</v>
      </c>
      <c r="AN198">
        <v>4</v>
      </c>
      <c r="AO198">
        <v>6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2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12384.1593152027</v>
      </c>
      <c r="BQ198">
        <v>7910.5775474542097</v>
      </c>
      <c r="BR198">
        <v>773.50251931739501</v>
      </c>
      <c r="BS198">
        <v>770.71364753803402</v>
      </c>
      <c r="BT198">
        <v>868.81405200363895</v>
      </c>
      <c r="BU198">
        <v>804.60766867332097</v>
      </c>
      <c r="BV198">
        <v>718.31805854832101</v>
      </c>
      <c r="BW198">
        <v>673.95762831974002</v>
      </c>
      <c r="BX198">
        <v>562.75147386019103</v>
      </c>
      <c r="BY198">
        <v>762.22963332645998</v>
      </c>
      <c r="BZ198">
        <v>705.50450630769296</v>
      </c>
      <c r="CA198">
        <v>1115.8942339785001</v>
      </c>
      <c r="CB198">
        <v>1127.05772396523</v>
      </c>
      <c r="CC198">
        <v>777.76985886593604</v>
      </c>
      <c r="CD198">
        <v>662.48676160881803</v>
      </c>
      <c r="CE198">
        <v>681.83880972564498</v>
      </c>
      <c r="CF198">
        <v>600.64028361771102</v>
      </c>
      <c r="CG198">
        <v>402.53981721883702</v>
      </c>
      <c r="CH198">
        <v>289.34249810153301</v>
      </c>
      <c r="CI198">
        <v>86.1901402256795</v>
      </c>
      <c r="CJ198">
        <v>63.876580929827497</v>
      </c>
      <c r="CK198">
        <v>18.9619530432735</v>
      </c>
      <c r="CL198">
        <v>0</v>
      </c>
      <c r="CM198">
        <v>0</v>
      </c>
      <c r="CN198">
        <v>0</v>
      </c>
      <c r="CO198">
        <v>0</v>
      </c>
      <c r="CP198">
        <v>13.921409716761699</v>
      </c>
      <c r="CQ198">
        <v>0</v>
      </c>
      <c r="CR198">
        <v>35.539667027098297</v>
      </c>
      <c r="CS198">
        <v>0</v>
      </c>
      <c r="CT198">
        <v>0</v>
      </c>
      <c r="CU198">
        <v>8.9614227724315594</v>
      </c>
      <c r="CV198">
        <v>0</v>
      </c>
      <c r="CW198">
        <v>0</v>
      </c>
      <c r="CX198">
        <v>15.094641250966999</v>
      </c>
      <c r="CY198">
        <v>0</v>
      </c>
      <c r="CZ198">
        <v>0</v>
      </c>
      <c r="DA198">
        <v>0</v>
      </c>
    </row>
    <row r="199" spans="1:105" x14ac:dyDescent="0.2">
      <c r="A199">
        <v>1612</v>
      </c>
      <c r="B199">
        <v>9</v>
      </c>
      <c r="C199">
        <v>0.12349066959385301</v>
      </c>
      <c r="D199">
        <v>0</v>
      </c>
      <c r="E199">
        <v>3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4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1</v>
      </c>
      <c r="AC199">
        <v>5</v>
      </c>
      <c r="AD199">
        <v>5</v>
      </c>
      <c r="AE199">
        <v>8</v>
      </c>
      <c r="AF199">
        <v>8</v>
      </c>
      <c r="AG199">
        <v>8</v>
      </c>
      <c r="AH199">
        <v>6</v>
      </c>
      <c r="AI199">
        <v>0</v>
      </c>
      <c r="AJ199">
        <v>1</v>
      </c>
      <c r="AK199">
        <v>7</v>
      </c>
      <c r="AL199">
        <v>7</v>
      </c>
      <c r="AM199">
        <v>10</v>
      </c>
      <c r="AN199">
        <v>10</v>
      </c>
      <c r="AO199">
        <v>10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</v>
      </c>
      <c r="BM199">
        <v>1</v>
      </c>
      <c r="BN199">
        <v>1</v>
      </c>
      <c r="BO199">
        <v>0</v>
      </c>
      <c r="BP199">
        <v>10902.9931266444</v>
      </c>
      <c r="BQ199">
        <v>7050.6167126308401</v>
      </c>
      <c r="BR199">
        <v>476.21880386069802</v>
      </c>
      <c r="BS199">
        <v>521.72231927466999</v>
      </c>
      <c r="BT199">
        <v>689.84772675036402</v>
      </c>
      <c r="BU199">
        <v>491.43600516767901</v>
      </c>
      <c r="BV199">
        <v>734.248720142553</v>
      </c>
      <c r="BW199">
        <v>899.86456701708403</v>
      </c>
      <c r="BX199">
        <v>660.67265893881699</v>
      </c>
      <c r="BY199">
        <v>465.15594808014799</v>
      </c>
      <c r="BZ199">
        <v>745.78678201416699</v>
      </c>
      <c r="CA199">
        <v>697.91537176884003</v>
      </c>
      <c r="CB199">
        <v>874.01966324073999</v>
      </c>
      <c r="CC199">
        <v>722.16015350916098</v>
      </c>
      <c r="CD199">
        <v>759.35684275165602</v>
      </c>
      <c r="CE199">
        <v>740.49473850288496</v>
      </c>
      <c r="CF199">
        <v>460.22047133701102</v>
      </c>
      <c r="CG199">
        <v>274.24983247554502</v>
      </c>
      <c r="CH199">
        <v>301.34221041243399</v>
      </c>
      <c r="CI199">
        <v>388.28031139999399</v>
      </c>
      <c r="CJ199">
        <v>64.666799572685505</v>
      </c>
      <c r="CK199">
        <v>31.912102043062902</v>
      </c>
      <c r="CL199">
        <v>0</v>
      </c>
      <c r="CM199">
        <v>0</v>
      </c>
      <c r="CN199">
        <v>0</v>
      </c>
      <c r="CO199">
        <v>20.348529401275702</v>
      </c>
      <c r="CP199">
        <v>0</v>
      </c>
      <c r="CQ199">
        <v>11.11278337489</v>
      </c>
      <c r="CR199">
        <v>0</v>
      </c>
      <c r="CS199">
        <v>85.992665825500396</v>
      </c>
      <c r="CT199">
        <v>0</v>
      </c>
      <c r="CU199">
        <v>14.328384793496401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2">
      <c r="A200">
        <v>1613</v>
      </c>
      <c r="B200">
        <v>11</v>
      </c>
      <c r="C200">
        <v>0.150933040614709</v>
      </c>
      <c r="D200">
        <v>3</v>
      </c>
      <c r="E200">
        <v>0</v>
      </c>
      <c r="F200">
        <v>4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3</v>
      </c>
      <c r="O200">
        <v>2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0</v>
      </c>
      <c r="AB200">
        <v>1</v>
      </c>
      <c r="AC200">
        <v>7</v>
      </c>
      <c r="AD200">
        <v>10</v>
      </c>
      <c r="AE200">
        <v>7</v>
      </c>
      <c r="AF200">
        <v>11</v>
      </c>
      <c r="AG200">
        <v>11</v>
      </c>
      <c r="AH200">
        <v>6</v>
      </c>
      <c r="AI200">
        <v>0</v>
      </c>
      <c r="AJ200">
        <v>0</v>
      </c>
      <c r="AK200">
        <v>6</v>
      </c>
      <c r="AL200">
        <v>9</v>
      </c>
      <c r="AM200">
        <v>6</v>
      </c>
      <c r="AN200">
        <v>10</v>
      </c>
      <c r="AO200">
        <v>10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3</v>
      </c>
      <c r="BL200">
        <v>0</v>
      </c>
      <c r="BM200">
        <v>1</v>
      </c>
      <c r="BN200">
        <v>2</v>
      </c>
      <c r="BO200">
        <v>0</v>
      </c>
      <c r="BP200">
        <v>11746.0826108536</v>
      </c>
      <c r="BQ200">
        <v>7135.1178752527703</v>
      </c>
      <c r="BR200">
        <v>670.51746535565997</v>
      </c>
      <c r="BS200">
        <v>488.580578481602</v>
      </c>
      <c r="BT200">
        <v>836.97672847879301</v>
      </c>
      <c r="BU200">
        <v>459.08275312258297</v>
      </c>
      <c r="BV200">
        <v>622.03612478785101</v>
      </c>
      <c r="BW200">
        <v>716.38619728269305</v>
      </c>
      <c r="BX200">
        <v>516.69537089373796</v>
      </c>
      <c r="BY200">
        <v>750.29440599036502</v>
      </c>
      <c r="BZ200">
        <v>771.1897178813</v>
      </c>
      <c r="CA200">
        <v>813.98774362125505</v>
      </c>
      <c r="CB200">
        <v>801.92942447417795</v>
      </c>
      <c r="CC200">
        <v>949.32284061546704</v>
      </c>
      <c r="CD200">
        <v>734.19329658334004</v>
      </c>
      <c r="CE200">
        <v>765.39627388858298</v>
      </c>
      <c r="CF200">
        <v>557.08405303693598</v>
      </c>
      <c r="CG200">
        <v>560.16571603192597</v>
      </c>
      <c r="CH200">
        <v>420.27226085111801</v>
      </c>
      <c r="CI200">
        <v>311.97165947622602</v>
      </c>
      <c r="CJ200">
        <v>60.744659403806502</v>
      </c>
      <c r="CK200">
        <v>38.541759899132401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27.917902488715601</v>
      </c>
      <c r="CR200">
        <v>58.061290442971099</v>
      </c>
      <c r="CS200">
        <v>26.656203005539702</v>
      </c>
      <c r="CT200">
        <v>12.966977863077799</v>
      </c>
      <c r="CU200">
        <v>24.570394525873699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 x14ac:dyDescent="0.2">
      <c r="A201">
        <v>1614</v>
      </c>
      <c r="B201">
        <v>29</v>
      </c>
      <c r="C201">
        <v>0.39791437980241501</v>
      </c>
      <c r="D201">
        <v>6</v>
      </c>
      <c r="E201">
        <v>7</v>
      </c>
      <c r="F201">
        <v>7</v>
      </c>
      <c r="G201">
        <v>9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0</v>
      </c>
      <c r="N201">
        <v>4</v>
      </c>
      <c r="O201">
        <v>8</v>
      </c>
      <c r="P201">
        <v>1</v>
      </c>
      <c r="Q201">
        <v>3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15</v>
      </c>
      <c r="AA201">
        <v>0</v>
      </c>
      <c r="AB201">
        <v>1</v>
      </c>
      <c r="AC201">
        <v>16</v>
      </c>
      <c r="AD201">
        <v>22</v>
      </c>
      <c r="AE201">
        <v>23</v>
      </c>
      <c r="AF201">
        <v>23</v>
      </c>
      <c r="AG201">
        <v>25</v>
      </c>
      <c r="AH201">
        <v>19</v>
      </c>
      <c r="AI201">
        <v>0</v>
      </c>
      <c r="AJ201">
        <v>1</v>
      </c>
      <c r="AK201">
        <v>20</v>
      </c>
      <c r="AL201">
        <v>26</v>
      </c>
      <c r="AM201">
        <v>27</v>
      </c>
      <c r="AN201">
        <v>27</v>
      </c>
      <c r="AO201">
        <v>29</v>
      </c>
      <c r="AP201">
        <v>2</v>
      </c>
      <c r="AQ201">
        <v>0</v>
      </c>
      <c r="AR201">
        <v>1</v>
      </c>
      <c r="AS201">
        <v>1</v>
      </c>
      <c r="AT201">
        <v>0</v>
      </c>
      <c r="AU201">
        <v>4</v>
      </c>
      <c r="AV201">
        <v>2</v>
      </c>
      <c r="AW201">
        <v>0</v>
      </c>
      <c r="AX201">
        <v>1</v>
      </c>
      <c r="AY201">
        <v>1</v>
      </c>
      <c r="AZ201">
        <v>4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3</v>
      </c>
      <c r="BI201">
        <v>0</v>
      </c>
      <c r="BJ201">
        <v>1</v>
      </c>
      <c r="BK201">
        <v>8</v>
      </c>
      <c r="BL201">
        <v>0</v>
      </c>
      <c r="BM201">
        <v>0</v>
      </c>
      <c r="BN201">
        <v>7</v>
      </c>
      <c r="BO201">
        <v>0</v>
      </c>
      <c r="BP201">
        <v>54304.001313687899</v>
      </c>
      <c r="BQ201">
        <v>35130.582562470801</v>
      </c>
      <c r="BR201">
        <v>2659.5425396660298</v>
      </c>
      <c r="BS201">
        <v>3247.6490327111401</v>
      </c>
      <c r="BT201">
        <v>3121.37742828002</v>
      </c>
      <c r="BU201">
        <v>3788.76553100614</v>
      </c>
      <c r="BV201">
        <v>3635.5512606658799</v>
      </c>
      <c r="BW201">
        <v>2695.8387049742601</v>
      </c>
      <c r="BX201">
        <v>2709.5708239350101</v>
      </c>
      <c r="BY201">
        <v>3034.1699543079899</v>
      </c>
      <c r="BZ201">
        <v>3330.0508033933602</v>
      </c>
      <c r="CA201">
        <v>3715.2656395580402</v>
      </c>
      <c r="CB201">
        <v>4208.40941460058</v>
      </c>
      <c r="CC201">
        <v>4194.4513692969103</v>
      </c>
      <c r="CD201">
        <v>3818.5090607326702</v>
      </c>
      <c r="CE201">
        <v>2912.5216370435201</v>
      </c>
      <c r="CF201">
        <v>2211.0907517164801</v>
      </c>
      <c r="CG201">
        <v>1634.8601948958701</v>
      </c>
      <c r="CH201">
        <v>1581.6728055343699</v>
      </c>
      <c r="CI201">
        <v>1804.7043613696501</v>
      </c>
      <c r="CJ201">
        <v>64.692438333482102</v>
      </c>
      <c r="CK201">
        <v>20.637289424699201</v>
      </c>
      <c r="CL201">
        <v>0</v>
      </c>
      <c r="CM201">
        <v>0</v>
      </c>
      <c r="CN201">
        <v>0</v>
      </c>
      <c r="CO201">
        <v>5.2787642403114896</v>
      </c>
      <c r="CP201">
        <v>11.002457985607901</v>
      </c>
      <c r="CQ201">
        <v>0</v>
      </c>
      <c r="CR201">
        <v>14.762485500161</v>
      </c>
      <c r="CS201">
        <v>26.366354292848399</v>
      </c>
      <c r="CT201">
        <v>3.0029571890644702</v>
      </c>
      <c r="CU201">
        <v>8.0747927363731495</v>
      </c>
      <c r="CV201">
        <v>0</v>
      </c>
      <c r="CW201">
        <v>9.5364080968484206</v>
      </c>
      <c r="CX201">
        <v>0</v>
      </c>
      <c r="CY201">
        <v>0</v>
      </c>
      <c r="CZ201">
        <v>0</v>
      </c>
      <c r="DA201">
        <v>0</v>
      </c>
    </row>
    <row r="202" spans="1:105" x14ac:dyDescent="0.2">
      <c r="A202">
        <v>1615</v>
      </c>
      <c r="B202">
        <v>17</v>
      </c>
      <c r="C202">
        <v>0.23326015367727801</v>
      </c>
      <c r="D202">
        <v>2</v>
      </c>
      <c r="E202">
        <v>4</v>
      </c>
      <c r="F202">
        <v>6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4</v>
      </c>
      <c r="O202">
        <v>1</v>
      </c>
      <c r="P202">
        <v>3</v>
      </c>
      <c r="Q202">
        <v>1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11</v>
      </c>
      <c r="AD202">
        <v>13</v>
      </c>
      <c r="AE202">
        <v>15</v>
      </c>
      <c r="AF202">
        <v>17</v>
      </c>
      <c r="AG202">
        <v>16</v>
      </c>
      <c r="AH202">
        <v>11</v>
      </c>
      <c r="AI202">
        <v>0</v>
      </c>
      <c r="AJ202">
        <v>0</v>
      </c>
      <c r="AK202">
        <v>12</v>
      </c>
      <c r="AL202">
        <v>14</v>
      </c>
      <c r="AM202">
        <v>16</v>
      </c>
      <c r="AN202">
        <v>18</v>
      </c>
      <c r="AO202">
        <v>17</v>
      </c>
      <c r="AP202">
        <v>3</v>
      </c>
      <c r="AQ202">
        <v>0</v>
      </c>
      <c r="AR202">
        <v>1</v>
      </c>
      <c r="AS202">
        <v>2</v>
      </c>
      <c r="AT202">
        <v>0</v>
      </c>
      <c r="AU202">
        <v>4</v>
      </c>
      <c r="AV202">
        <v>0</v>
      </c>
      <c r="AW202">
        <v>2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4</v>
      </c>
      <c r="BO202">
        <v>0</v>
      </c>
      <c r="BP202">
        <v>26689.545782889501</v>
      </c>
      <c r="BQ202">
        <v>17924.989497257699</v>
      </c>
      <c r="BR202">
        <v>1364.6665596175701</v>
      </c>
      <c r="BS202">
        <v>1251.26452343969</v>
      </c>
      <c r="BT202">
        <v>1987.7380389006</v>
      </c>
      <c r="BU202">
        <v>1851.83117134756</v>
      </c>
      <c r="BV202">
        <v>1522.9059127354501</v>
      </c>
      <c r="BW202">
        <v>1083.9758579123099</v>
      </c>
      <c r="BX202">
        <v>1510.18658188975</v>
      </c>
      <c r="BY202">
        <v>1297.35459585029</v>
      </c>
      <c r="BZ202">
        <v>1451.34742210114</v>
      </c>
      <c r="CA202">
        <v>2044.52815417599</v>
      </c>
      <c r="CB202">
        <v>2612.63735899632</v>
      </c>
      <c r="CC202">
        <v>2264.7227463627701</v>
      </c>
      <c r="CD202">
        <v>2285.4996958861002</v>
      </c>
      <c r="CE202">
        <v>1528.2734218450801</v>
      </c>
      <c r="CF202">
        <v>1168.15291409986</v>
      </c>
      <c r="CG202">
        <v>671.43766818452798</v>
      </c>
      <c r="CH202">
        <v>391.51271244483598</v>
      </c>
      <c r="CI202">
        <v>401.51044709962002</v>
      </c>
      <c r="CJ202">
        <v>67.161088626503698</v>
      </c>
      <c r="CK202">
        <v>23.709916263271399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36.901190841130202</v>
      </c>
      <c r="CR202">
        <v>26.4867934066442</v>
      </c>
      <c r="CS202">
        <v>7.7079928895199004</v>
      </c>
      <c r="CT202">
        <v>20.6704470226491</v>
      </c>
      <c r="CU202">
        <v>4.8911040816800702</v>
      </c>
      <c r="CV202">
        <v>7.6550999055158897</v>
      </c>
      <c r="CW202">
        <v>8.8311030708375906</v>
      </c>
      <c r="CX202">
        <v>0</v>
      </c>
      <c r="CY202">
        <v>0</v>
      </c>
      <c r="CZ202">
        <v>0</v>
      </c>
      <c r="DA202">
        <v>0</v>
      </c>
    </row>
    <row r="203" spans="1:105" x14ac:dyDescent="0.2">
      <c r="A203">
        <v>1616</v>
      </c>
      <c r="B203">
        <v>8</v>
      </c>
      <c r="C203">
        <v>0.109769484083425</v>
      </c>
      <c r="D203">
        <v>1</v>
      </c>
      <c r="E203">
        <v>2</v>
      </c>
      <c r="F203">
        <v>2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3</v>
      </c>
      <c r="AD203">
        <v>4</v>
      </c>
      <c r="AE203">
        <v>5</v>
      </c>
      <c r="AF203">
        <v>5</v>
      </c>
      <c r="AG203">
        <v>6</v>
      </c>
      <c r="AH203">
        <v>5</v>
      </c>
      <c r="AI203">
        <v>0</v>
      </c>
      <c r="AJ203">
        <v>1</v>
      </c>
      <c r="AK203">
        <v>6</v>
      </c>
      <c r="AL203">
        <v>7</v>
      </c>
      <c r="AM203">
        <v>8</v>
      </c>
      <c r="AN203">
        <v>8</v>
      </c>
      <c r="AO203">
        <v>9</v>
      </c>
      <c r="AP203">
        <v>2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3</v>
      </c>
      <c r="BO203">
        <v>0</v>
      </c>
      <c r="BP203">
        <v>12453.870740598601</v>
      </c>
      <c r="BQ203">
        <v>7864.9975591654302</v>
      </c>
      <c r="BR203">
        <v>884.09647506200304</v>
      </c>
      <c r="BS203">
        <v>570.30966951587504</v>
      </c>
      <c r="BT203">
        <v>697.64582800825406</v>
      </c>
      <c r="BU203">
        <v>873.92512711258598</v>
      </c>
      <c r="BV203">
        <v>989.46807390146796</v>
      </c>
      <c r="BW203">
        <v>868.57952569265603</v>
      </c>
      <c r="BX203">
        <v>537.71282356164204</v>
      </c>
      <c r="BY203">
        <v>862.35691167144</v>
      </c>
      <c r="BZ203">
        <v>742.444082350906</v>
      </c>
      <c r="CA203">
        <v>699.2885595747</v>
      </c>
      <c r="CB203">
        <v>838.77105768955596</v>
      </c>
      <c r="CC203">
        <v>875.29115053779799</v>
      </c>
      <c r="CD203">
        <v>577.16024707267502</v>
      </c>
      <c r="CE203">
        <v>560.86446533071603</v>
      </c>
      <c r="CF203">
        <v>568.01153231548005</v>
      </c>
      <c r="CG203">
        <v>592.61572723547795</v>
      </c>
      <c r="CH203">
        <v>416.42997320609499</v>
      </c>
      <c r="CI203">
        <v>298.89951075925399</v>
      </c>
      <c r="CJ203">
        <v>63.153036698270803</v>
      </c>
      <c r="CK203">
        <v>25.429124229915502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11.5130505661245</v>
      </c>
      <c r="CR203">
        <v>0</v>
      </c>
      <c r="CS203">
        <v>0</v>
      </c>
      <c r="CT203">
        <v>0</v>
      </c>
      <c r="CU203">
        <v>14.300248249566501</v>
      </c>
      <c r="CV203">
        <v>0</v>
      </c>
      <c r="CW203">
        <v>22.849539821934201</v>
      </c>
      <c r="CX203">
        <v>17.326210616062799</v>
      </c>
      <c r="CY203">
        <v>0</v>
      </c>
      <c r="CZ203">
        <v>0</v>
      </c>
      <c r="DA203">
        <v>0</v>
      </c>
    </row>
    <row r="204" spans="1:105" x14ac:dyDescent="0.2">
      <c r="A204">
        <v>1701</v>
      </c>
      <c r="B204">
        <v>1</v>
      </c>
      <c r="C204">
        <v>1.3721185510428099E-2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2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3312.8306713944698</v>
      </c>
      <c r="BQ204">
        <v>2210.18671372176</v>
      </c>
      <c r="BR204">
        <v>102.158613627737</v>
      </c>
      <c r="BS204">
        <v>212.26089826370699</v>
      </c>
      <c r="BT204">
        <v>235.116342067971</v>
      </c>
      <c r="BU204">
        <v>350.46646618869698</v>
      </c>
      <c r="BV204">
        <v>137.331285655751</v>
      </c>
      <c r="BW204">
        <v>159.94355956338501</v>
      </c>
      <c r="BX204">
        <v>142.42749614725599</v>
      </c>
      <c r="BY204">
        <v>149.5771618448</v>
      </c>
      <c r="BZ204">
        <v>148.341194883545</v>
      </c>
      <c r="CA204">
        <v>261.72180011480702</v>
      </c>
      <c r="CB204">
        <v>336.446797748959</v>
      </c>
      <c r="CC204">
        <v>244.67207957882101</v>
      </c>
      <c r="CD204">
        <v>279.25887199573998</v>
      </c>
      <c r="CE204">
        <v>214.37782700142</v>
      </c>
      <c r="CF204">
        <v>121.19474251237</v>
      </c>
      <c r="CG204">
        <v>44.508647696287198</v>
      </c>
      <c r="CH204">
        <v>89.724562169411001</v>
      </c>
      <c r="CI204">
        <v>83.302324333804904</v>
      </c>
      <c r="CJ204">
        <v>66.715957830450407</v>
      </c>
      <c r="CK204">
        <v>11.3112615530578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66.855125987588394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2">
      <c r="A205">
        <v>1704</v>
      </c>
      <c r="B205">
        <v>3</v>
      </c>
      <c r="C205">
        <v>4.1163556531284298E-2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2</v>
      </c>
      <c r="AD205">
        <v>2</v>
      </c>
      <c r="AE205">
        <v>2</v>
      </c>
      <c r="AF205">
        <v>3</v>
      </c>
      <c r="AG205">
        <v>4</v>
      </c>
      <c r="AH205">
        <v>2</v>
      </c>
      <c r="AI205">
        <v>0</v>
      </c>
      <c r="AJ205">
        <v>0</v>
      </c>
      <c r="AK205">
        <v>2</v>
      </c>
      <c r="AL205">
        <v>2</v>
      </c>
      <c r="AM205">
        <v>2</v>
      </c>
      <c r="AN205">
        <v>3</v>
      </c>
      <c r="AO205">
        <v>4</v>
      </c>
      <c r="AP205">
        <v>2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1</v>
      </c>
      <c r="BO205">
        <v>0</v>
      </c>
      <c r="BP205">
        <v>1726.24088609808</v>
      </c>
      <c r="BQ205">
        <v>1093.2372506040199</v>
      </c>
      <c r="BR205">
        <v>66.418243360889505</v>
      </c>
      <c r="BS205">
        <v>116.626704263576</v>
      </c>
      <c r="BT205">
        <v>107.62491175241</v>
      </c>
      <c r="BU205">
        <v>116.900934094235</v>
      </c>
      <c r="BV205">
        <v>94.705143104712207</v>
      </c>
      <c r="BW205">
        <v>67.596642306170295</v>
      </c>
      <c r="BX205">
        <v>50.454314554886999</v>
      </c>
      <c r="BY205">
        <v>98.683043102764003</v>
      </c>
      <c r="BZ205">
        <v>127.85124964204699</v>
      </c>
      <c r="CA205">
        <v>134.48676329944999</v>
      </c>
      <c r="CB205">
        <v>119.03195920165101</v>
      </c>
      <c r="CC205">
        <v>166.68110859115799</v>
      </c>
      <c r="CD205">
        <v>116.846092706946</v>
      </c>
      <c r="CE205">
        <v>87.776862972305295</v>
      </c>
      <c r="CF205">
        <v>91.801823416220799</v>
      </c>
      <c r="CG205">
        <v>65.315738323944998</v>
      </c>
      <c r="CH205">
        <v>58.222056536289401</v>
      </c>
      <c r="CI205">
        <v>39.217294868421597</v>
      </c>
      <c r="CJ205">
        <v>63.330515422742003</v>
      </c>
      <c r="CK205">
        <v>68.6035898964859</v>
      </c>
      <c r="CL205">
        <v>0</v>
      </c>
      <c r="CM205">
        <v>0</v>
      </c>
      <c r="CN205">
        <v>0</v>
      </c>
      <c r="CO205">
        <v>0</v>
      </c>
      <c r="CP205">
        <v>105.590886325396</v>
      </c>
      <c r="CQ205">
        <v>147.93634208495601</v>
      </c>
      <c r="CR205">
        <v>198.19910523452799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2">
      <c r="A206">
        <v>1706</v>
      </c>
      <c r="B206">
        <v>2</v>
      </c>
      <c r="C206">
        <v>2.7442371020856199E-2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2</v>
      </c>
      <c r="AD206">
        <v>2</v>
      </c>
      <c r="AE206">
        <v>3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1747.0500605147299</v>
      </c>
      <c r="BQ206">
        <v>1111.0914986955299</v>
      </c>
      <c r="BR206">
        <v>153.308134338424</v>
      </c>
      <c r="BS206">
        <v>81.365543717875894</v>
      </c>
      <c r="BT206">
        <v>115.18784234724301</v>
      </c>
      <c r="BU206">
        <v>67.519765040410107</v>
      </c>
      <c r="BV206">
        <v>99.350656515800694</v>
      </c>
      <c r="BW206">
        <v>92.896257406381196</v>
      </c>
      <c r="BX206">
        <v>123.96488463778699</v>
      </c>
      <c r="BY206">
        <v>112.395659960874</v>
      </c>
      <c r="BZ206">
        <v>90.568952486857299</v>
      </c>
      <c r="CA206">
        <v>69.130901204953005</v>
      </c>
      <c r="CB206">
        <v>144.475449805658</v>
      </c>
      <c r="CC206">
        <v>140.022831794805</v>
      </c>
      <c r="CD206">
        <v>170.766139842</v>
      </c>
      <c r="CE206">
        <v>110.734689870754</v>
      </c>
      <c r="CF206">
        <v>52.758082840735902</v>
      </c>
      <c r="CG206">
        <v>52.177725343869803</v>
      </c>
      <c r="CH206">
        <v>29.214955865863999</v>
      </c>
      <c r="CI206">
        <v>41.211587494435001</v>
      </c>
      <c r="CJ206">
        <v>63.598148891518797</v>
      </c>
      <c r="CK206">
        <v>45.000794316851703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80.668005534139795</v>
      </c>
      <c r="CS206">
        <v>88.971406934049696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2">
      <c r="A207">
        <v>1707</v>
      </c>
      <c r="B207">
        <v>6</v>
      </c>
      <c r="C207">
        <v>8.2327113062568597E-2</v>
      </c>
      <c r="D207">
        <v>1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1</v>
      </c>
      <c r="AC207">
        <v>4</v>
      </c>
      <c r="AD207">
        <v>5</v>
      </c>
      <c r="AE207">
        <v>5</v>
      </c>
      <c r="AF207">
        <v>6</v>
      </c>
      <c r="AG207">
        <v>6</v>
      </c>
      <c r="AH207">
        <v>2</v>
      </c>
      <c r="AI207">
        <v>1</v>
      </c>
      <c r="AJ207">
        <v>2</v>
      </c>
      <c r="AK207">
        <v>5</v>
      </c>
      <c r="AL207">
        <v>6</v>
      </c>
      <c r="AM207">
        <v>6</v>
      </c>
      <c r="AN207">
        <v>7</v>
      </c>
      <c r="AO207">
        <v>7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4737.7527688158798</v>
      </c>
      <c r="BQ207">
        <v>3284.5213582054598</v>
      </c>
      <c r="BR207">
        <v>257.81170430706698</v>
      </c>
      <c r="BS207">
        <v>433.63996988666997</v>
      </c>
      <c r="BT207">
        <v>298.18493528823097</v>
      </c>
      <c r="BU207">
        <v>392.26376468820803</v>
      </c>
      <c r="BV207">
        <v>403.17349233787701</v>
      </c>
      <c r="BW207">
        <v>449.67145310710401</v>
      </c>
      <c r="BX207">
        <v>357.73927468936898</v>
      </c>
      <c r="BY207">
        <v>256.90213794878099</v>
      </c>
      <c r="BZ207">
        <v>293.02581678639302</v>
      </c>
      <c r="CA207">
        <v>222.44079590023901</v>
      </c>
      <c r="CB207">
        <v>269.91687200324998</v>
      </c>
      <c r="CC207">
        <v>294.55679160780602</v>
      </c>
      <c r="CD207">
        <v>344.83095913642899</v>
      </c>
      <c r="CE207">
        <v>172.238065078185</v>
      </c>
      <c r="CF207">
        <v>156.592677569941</v>
      </c>
      <c r="CG207">
        <v>71.385754567296701</v>
      </c>
      <c r="CH207">
        <v>7.8814678260740996</v>
      </c>
      <c r="CI207">
        <v>55.496836086955199</v>
      </c>
      <c r="CJ207">
        <v>69.326567224536007</v>
      </c>
      <c r="CK207">
        <v>45.668754634603602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44.476917228802499</v>
      </c>
      <c r="CR207">
        <v>0</v>
      </c>
      <c r="CS207">
        <v>0</v>
      </c>
      <c r="CT207">
        <v>0</v>
      </c>
      <c r="CU207">
        <v>89.911564643787997</v>
      </c>
      <c r="CV207">
        <v>74.096887132565698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 x14ac:dyDescent="0.2">
      <c r="A208">
        <v>1708</v>
      </c>
      <c r="B208">
        <v>27</v>
      </c>
      <c r="C208">
        <v>0.370472008781559</v>
      </c>
      <c r="D208">
        <v>9</v>
      </c>
      <c r="E208">
        <v>2</v>
      </c>
      <c r="F208">
        <v>8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>
        <v>5</v>
      </c>
      <c r="P208">
        <v>5</v>
      </c>
      <c r="Q208">
        <v>2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14</v>
      </c>
      <c r="AA208">
        <v>0</v>
      </c>
      <c r="AB208">
        <v>0</v>
      </c>
      <c r="AC208">
        <v>15</v>
      </c>
      <c r="AD208">
        <v>24</v>
      </c>
      <c r="AE208">
        <v>17</v>
      </c>
      <c r="AF208">
        <v>23</v>
      </c>
      <c r="AG208">
        <v>23</v>
      </c>
      <c r="AH208">
        <v>19</v>
      </c>
      <c r="AI208">
        <v>0</v>
      </c>
      <c r="AJ208">
        <v>1</v>
      </c>
      <c r="AK208">
        <v>20</v>
      </c>
      <c r="AL208">
        <v>29</v>
      </c>
      <c r="AM208">
        <v>22</v>
      </c>
      <c r="AN208">
        <v>28</v>
      </c>
      <c r="AO208">
        <v>28</v>
      </c>
      <c r="AP208">
        <v>3</v>
      </c>
      <c r="AQ208">
        <v>2</v>
      </c>
      <c r="AR208">
        <v>0</v>
      </c>
      <c r="AS208">
        <v>1</v>
      </c>
      <c r="AT208">
        <v>0</v>
      </c>
      <c r="AU208">
        <v>8</v>
      </c>
      <c r="AV208">
        <v>5</v>
      </c>
      <c r="AW208">
        <v>0</v>
      </c>
      <c r="AX208">
        <v>3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7</v>
      </c>
      <c r="BI208">
        <v>0</v>
      </c>
      <c r="BJ208">
        <v>0</v>
      </c>
      <c r="BK208">
        <v>7</v>
      </c>
      <c r="BL208">
        <v>0</v>
      </c>
      <c r="BM208">
        <v>0</v>
      </c>
      <c r="BN208">
        <v>6</v>
      </c>
      <c r="BO208">
        <v>0</v>
      </c>
      <c r="BP208">
        <v>12680.027632347499</v>
      </c>
      <c r="BQ208">
        <v>7999.6338574738102</v>
      </c>
      <c r="BR208">
        <v>566.47065892957005</v>
      </c>
      <c r="BS208">
        <v>880.04536043815006</v>
      </c>
      <c r="BT208">
        <v>741.22537243172997</v>
      </c>
      <c r="BU208">
        <v>682.35068459536205</v>
      </c>
      <c r="BV208">
        <v>536.74363539328601</v>
      </c>
      <c r="BW208">
        <v>914.63350853064799</v>
      </c>
      <c r="BX208">
        <v>632.315546169904</v>
      </c>
      <c r="BY208">
        <v>625.47875086032002</v>
      </c>
      <c r="BZ208">
        <v>843.58428015534901</v>
      </c>
      <c r="CA208">
        <v>916.13321616042197</v>
      </c>
      <c r="CB208">
        <v>944.86106701071799</v>
      </c>
      <c r="CC208">
        <v>967.5315202964</v>
      </c>
      <c r="CD208">
        <v>936.00164830140102</v>
      </c>
      <c r="CE208">
        <v>802.49771293985395</v>
      </c>
      <c r="CF208">
        <v>553.387178778936</v>
      </c>
      <c r="CG208">
        <v>496.55755438982402</v>
      </c>
      <c r="CH208">
        <v>272.83721399789403</v>
      </c>
      <c r="CI208">
        <v>367.37272296776598</v>
      </c>
      <c r="CJ208">
        <v>63.088457607665198</v>
      </c>
      <c r="CK208">
        <v>84.378861836203697</v>
      </c>
      <c r="CL208">
        <v>0</v>
      </c>
      <c r="CM208">
        <v>0</v>
      </c>
      <c r="CN208">
        <v>0</v>
      </c>
      <c r="CO208">
        <v>0</v>
      </c>
      <c r="CP208">
        <v>37.261736667534898</v>
      </c>
      <c r="CQ208">
        <v>21.866681915174802</v>
      </c>
      <c r="CR208">
        <v>63.259554888837002</v>
      </c>
      <c r="CS208">
        <v>79.938766794598607</v>
      </c>
      <c r="CT208">
        <v>59.270900580072798</v>
      </c>
      <c r="CU208">
        <v>21.8308862152399</v>
      </c>
      <c r="CV208">
        <v>10.5835665677678</v>
      </c>
      <c r="CW208">
        <v>10.335580588564699</v>
      </c>
      <c r="CX208">
        <v>0</v>
      </c>
      <c r="CY208">
        <v>0</v>
      </c>
      <c r="CZ208">
        <v>0</v>
      </c>
      <c r="DA208">
        <v>0</v>
      </c>
    </row>
    <row r="209" spans="1:105" x14ac:dyDescent="0.2">
      <c r="A209">
        <v>1709</v>
      </c>
      <c r="B209">
        <v>2</v>
      </c>
      <c r="C209">
        <v>2.7442371020856199E-2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3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3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4083.4241435003501</v>
      </c>
      <c r="BQ209">
        <v>2422.25553063179</v>
      </c>
      <c r="BR209">
        <v>343.84080988386</v>
      </c>
      <c r="BS209">
        <v>242.73062755926901</v>
      </c>
      <c r="BT209">
        <v>159.894086809953</v>
      </c>
      <c r="BU209">
        <v>80.966251493301698</v>
      </c>
      <c r="BV209">
        <v>214.09758230877199</v>
      </c>
      <c r="BW209">
        <v>208.21434482736001</v>
      </c>
      <c r="BX209">
        <v>218.766695800278</v>
      </c>
      <c r="BY209">
        <v>228.429738339831</v>
      </c>
      <c r="BZ209">
        <v>247.96649199554199</v>
      </c>
      <c r="CA209">
        <v>146.76619365440499</v>
      </c>
      <c r="CB209">
        <v>275.15815326426701</v>
      </c>
      <c r="CC209">
        <v>400.27132499689901</v>
      </c>
      <c r="CD209">
        <v>401.61875395113299</v>
      </c>
      <c r="CE209">
        <v>285.87469523155897</v>
      </c>
      <c r="CF209">
        <v>205.45705147739201</v>
      </c>
      <c r="CG209">
        <v>156.205770372046</v>
      </c>
      <c r="CH209">
        <v>90.056670556725805</v>
      </c>
      <c r="CI209">
        <v>177.10890097775101</v>
      </c>
      <c r="CJ209">
        <v>59.319224393756201</v>
      </c>
      <c r="CK209">
        <v>20.641917984168501</v>
      </c>
      <c r="CL209">
        <v>0</v>
      </c>
      <c r="CM209">
        <v>0</v>
      </c>
      <c r="CN209">
        <v>0</v>
      </c>
      <c r="CO209">
        <v>0</v>
      </c>
      <c r="CP209">
        <v>46.707673632568103</v>
      </c>
      <c r="CQ209">
        <v>48.027430618632202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2">
      <c r="A210">
        <v>1710</v>
      </c>
      <c r="B210">
        <v>15</v>
      </c>
      <c r="C210">
        <v>0.205817782656422</v>
      </c>
      <c r="D210">
        <v>1</v>
      </c>
      <c r="E210">
        <v>2</v>
      </c>
      <c r="F210">
        <v>3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4</v>
      </c>
      <c r="N210">
        <v>5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1</v>
      </c>
      <c r="AB210">
        <v>1</v>
      </c>
      <c r="AC210">
        <v>12</v>
      </c>
      <c r="AD210">
        <v>13</v>
      </c>
      <c r="AE210">
        <v>14</v>
      </c>
      <c r="AF210">
        <v>15</v>
      </c>
      <c r="AG210">
        <v>21</v>
      </c>
      <c r="AH210">
        <v>7</v>
      </c>
      <c r="AI210">
        <v>1</v>
      </c>
      <c r="AJ210">
        <v>1</v>
      </c>
      <c r="AK210">
        <v>9</v>
      </c>
      <c r="AL210">
        <v>10</v>
      </c>
      <c r="AM210">
        <v>11</v>
      </c>
      <c r="AN210">
        <v>12</v>
      </c>
      <c r="AO210">
        <v>18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8</v>
      </c>
      <c r="BL210">
        <v>1</v>
      </c>
      <c r="BM210">
        <v>0</v>
      </c>
      <c r="BN210">
        <v>5</v>
      </c>
      <c r="BO210">
        <v>0</v>
      </c>
      <c r="BP210">
        <v>8911.3668266677596</v>
      </c>
      <c r="BQ210">
        <v>6080.1745319840202</v>
      </c>
      <c r="BR210">
        <v>546.95729307755596</v>
      </c>
      <c r="BS210">
        <v>384.78937847441802</v>
      </c>
      <c r="BT210">
        <v>548.26022191707102</v>
      </c>
      <c r="BU210">
        <v>547.10562120852501</v>
      </c>
      <c r="BV210">
        <v>670.46331791036005</v>
      </c>
      <c r="BW210">
        <v>462.876655051797</v>
      </c>
      <c r="BX210">
        <v>510.96082854785402</v>
      </c>
      <c r="BY210">
        <v>498.93790115863902</v>
      </c>
      <c r="BZ210">
        <v>363.98789419907501</v>
      </c>
      <c r="CA210">
        <v>595.63635046741399</v>
      </c>
      <c r="CB210">
        <v>646.25707355714405</v>
      </c>
      <c r="CC210">
        <v>1090.37785236691</v>
      </c>
      <c r="CD210">
        <v>693.57103751630598</v>
      </c>
      <c r="CE210">
        <v>351.80280110372701</v>
      </c>
      <c r="CF210">
        <v>402.38170312009299</v>
      </c>
      <c r="CG210">
        <v>224.89139446591901</v>
      </c>
      <c r="CH210">
        <v>151.158694716535</v>
      </c>
      <c r="CI210">
        <v>220.95080780842301</v>
      </c>
      <c r="CJ210">
        <v>68.229427092920901</v>
      </c>
      <c r="CK210">
        <v>61.675861116709399</v>
      </c>
      <c r="CL210">
        <v>0</v>
      </c>
      <c r="CM210">
        <v>0</v>
      </c>
      <c r="CN210">
        <v>0</v>
      </c>
      <c r="CO210">
        <v>0</v>
      </c>
      <c r="CP210">
        <v>44.7451772507127</v>
      </c>
      <c r="CQ210">
        <v>86.416110130945995</v>
      </c>
      <c r="CR210">
        <v>97.854859328648601</v>
      </c>
      <c r="CS210">
        <v>0</v>
      </c>
      <c r="CT210">
        <v>27.4734411758505</v>
      </c>
      <c r="CU210">
        <v>0</v>
      </c>
      <c r="CV210">
        <v>15.4737184460632</v>
      </c>
      <c r="CW210">
        <v>0</v>
      </c>
      <c r="CX210">
        <v>14.418133773016599</v>
      </c>
      <c r="CY210">
        <v>0</v>
      </c>
      <c r="CZ210">
        <v>0</v>
      </c>
      <c r="DA210">
        <v>0</v>
      </c>
    </row>
    <row r="211" spans="1:105" x14ac:dyDescent="0.2">
      <c r="A211">
        <v>1711</v>
      </c>
      <c r="B211">
        <v>3</v>
      </c>
      <c r="C211">
        <v>4.1163556531284298E-2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2</v>
      </c>
      <c r="AD211">
        <v>2</v>
      </c>
      <c r="AE211">
        <v>3</v>
      </c>
      <c r="AF211">
        <v>2</v>
      </c>
      <c r="AG211">
        <v>4</v>
      </c>
      <c r="AH211">
        <v>2</v>
      </c>
      <c r="AI211">
        <v>0</v>
      </c>
      <c r="AJ211">
        <v>0</v>
      </c>
      <c r="AK211">
        <v>2</v>
      </c>
      <c r="AL211">
        <v>2</v>
      </c>
      <c r="AM211">
        <v>3</v>
      </c>
      <c r="AN211">
        <v>2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1</v>
      </c>
      <c r="BO211">
        <v>0</v>
      </c>
      <c r="BP211">
        <v>2356.4334434186599</v>
      </c>
      <c r="BQ211">
        <v>1523.75980358996</v>
      </c>
      <c r="BR211">
        <v>74.235620654642204</v>
      </c>
      <c r="BS211">
        <v>165.45568250563201</v>
      </c>
      <c r="BT211">
        <v>130.01157416107199</v>
      </c>
      <c r="BU211">
        <v>200.698580598234</v>
      </c>
      <c r="BV211">
        <v>144.895683122093</v>
      </c>
      <c r="BW211">
        <v>115.573128127861</v>
      </c>
      <c r="BX211">
        <v>78.363906288557104</v>
      </c>
      <c r="BY211">
        <v>145.61080447765301</v>
      </c>
      <c r="BZ211">
        <v>191.70808808240099</v>
      </c>
      <c r="CA211">
        <v>113.911378653909</v>
      </c>
      <c r="CB211">
        <v>209.62653299690001</v>
      </c>
      <c r="CC211">
        <v>169.958057980929</v>
      </c>
      <c r="CD211">
        <v>153.41364326142599</v>
      </c>
      <c r="CE211">
        <v>136.19532363435101</v>
      </c>
      <c r="CF211">
        <v>160.298223167515</v>
      </c>
      <c r="CG211">
        <v>59.5441756538291</v>
      </c>
      <c r="CH211">
        <v>62.221979799282899</v>
      </c>
      <c r="CI211">
        <v>44.711060252373102</v>
      </c>
      <c r="CJ211">
        <v>64.663816745841402</v>
      </c>
      <c r="CK211">
        <v>49.220356005783103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86.525303606360694</v>
      </c>
      <c r="CR211">
        <v>127.609769262616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2">
      <c r="A212">
        <v>1712</v>
      </c>
      <c r="B212">
        <v>9</v>
      </c>
      <c r="C212">
        <v>0.12349066959385301</v>
      </c>
      <c r="D212">
        <v>2</v>
      </c>
      <c r="E212">
        <v>3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2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0</v>
      </c>
      <c r="AC212">
        <v>4</v>
      </c>
      <c r="AD212">
        <v>6</v>
      </c>
      <c r="AE212">
        <v>7</v>
      </c>
      <c r="AF212">
        <v>5</v>
      </c>
      <c r="AG212">
        <v>7</v>
      </c>
      <c r="AH212">
        <v>2</v>
      </c>
      <c r="AI212">
        <v>3</v>
      </c>
      <c r="AJ212">
        <v>0</v>
      </c>
      <c r="AK212">
        <v>5</v>
      </c>
      <c r="AL212">
        <v>7</v>
      </c>
      <c r="AM212">
        <v>8</v>
      </c>
      <c r="AN212">
        <v>6</v>
      </c>
      <c r="AO212">
        <v>8</v>
      </c>
      <c r="AP212">
        <v>2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2</v>
      </c>
      <c r="BM212">
        <v>0</v>
      </c>
      <c r="BN212">
        <v>0</v>
      </c>
      <c r="BO212">
        <v>1</v>
      </c>
      <c r="BP212">
        <v>4699.4039006473004</v>
      </c>
      <c r="BQ212">
        <v>2674.6132944784299</v>
      </c>
      <c r="BR212">
        <v>414.40089902607201</v>
      </c>
      <c r="BS212">
        <v>676.44320381734201</v>
      </c>
      <c r="BT212">
        <v>254.18713878767801</v>
      </c>
      <c r="BU212">
        <v>233.260550414612</v>
      </c>
      <c r="BV212">
        <v>199.242755786055</v>
      </c>
      <c r="BW212">
        <v>232.23932353395699</v>
      </c>
      <c r="BX212">
        <v>285.64974284656802</v>
      </c>
      <c r="BY212">
        <v>373.49766112034098</v>
      </c>
      <c r="BZ212">
        <v>275.38826282322901</v>
      </c>
      <c r="CA212">
        <v>198.84544540363899</v>
      </c>
      <c r="CB212">
        <v>267.24203266023102</v>
      </c>
      <c r="CC212">
        <v>285.64654488180099</v>
      </c>
      <c r="CD212">
        <v>323.60097500799901</v>
      </c>
      <c r="CE212">
        <v>324.99115782904403</v>
      </c>
      <c r="CF212">
        <v>151.10723117998401</v>
      </c>
      <c r="CG212">
        <v>98.643527616215906</v>
      </c>
      <c r="CH212">
        <v>30.867153650937802</v>
      </c>
      <c r="CI212">
        <v>74.150294261595903</v>
      </c>
      <c r="CJ212">
        <v>56.913884207952997</v>
      </c>
      <c r="CK212">
        <v>84.124310779617502</v>
      </c>
      <c r="CL212">
        <v>24.131221779446101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80.321788120472306</v>
      </c>
      <c r="CT212">
        <v>72.624736417462898</v>
      </c>
      <c r="CU212">
        <v>50.290314569191501</v>
      </c>
      <c r="CV212">
        <v>37.419263356351998</v>
      </c>
      <c r="CW212">
        <v>35.008300219902701</v>
      </c>
      <c r="CX212">
        <v>0</v>
      </c>
      <c r="CY212">
        <v>0</v>
      </c>
      <c r="CZ212">
        <v>0</v>
      </c>
      <c r="DA212">
        <v>0</v>
      </c>
    </row>
    <row r="213" spans="1:105" x14ac:dyDescent="0.2">
      <c r="A213">
        <v>1713</v>
      </c>
      <c r="B213">
        <v>14</v>
      </c>
      <c r="C213">
        <v>0.192096597145993</v>
      </c>
      <c r="D213">
        <v>2</v>
      </c>
      <c r="E213">
        <v>3</v>
      </c>
      <c r="F213">
        <v>2</v>
      </c>
      <c r="G213">
        <v>7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</v>
      </c>
      <c r="AA213">
        <v>1</v>
      </c>
      <c r="AB213">
        <v>0</v>
      </c>
      <c r="AC213">
        <v>12</v>
      </c>
      <c r="AD213">
        <v>14</v>
      </c>
      <c r="AE213">
        <v>15</v>
      </c>
      <c r="AF213">
        <v>14</v>
      </c>
      <c r="AG213">
        <v>19</v>
      </c>
      <c r="AH213">
        <v>8</v>
      </c>
      <c r="AI213">
        <v>1</v>
      </c>
      <c r="AJ213">
        <v>0</v>
      </c>
      <c r="AK213">
        <v>9</v>
      </c>
      <c r="AL213">
        <v>11</v>
      </c>
      <c r="AM213">
        <v>12</v>
      </c>
      <c r="AN213">
        <v>11</v>
      </c>
      <c r="AO213">
        <v>16</v>
      </c>
      <c r="AP213">
        <v>2</v>
      </c>
      <c r="AQ213">
        <v>1</v>
      </c>
      <c r="AR213">
        <v>0</v>
      </c>
      <c r="AS213">
        <v>1</v>
      </c>
      <c r="AT213">
        <v>0</v>
      </c>
      <c r="AU213">
        <v>2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6</v>
      </c>
      <c r="BL213">
        <v>1</v>
      </c>
      <c r="BM213">
        <v>0</v>
      </c>
      <c r="BN213">
        <v>4</v>
      </c>
      <c r="BO213">
        <v>1</v>
      </c>
      <c r="BP213">
        <v>7882.5213710400103</v>
      </c>
      <c r="BQ213">
        <v>5134.2563050161498</v>
      </c>
      <c r="BR213">
        <v>546.240782641637</v>
      </c>
      <c r="BS213">
        <v>337.92477257598699</v>
      </c>
      <c r="BT213">
        <v>253.68608280254799</v>
      </c>
      <c r="BU213">
        <v>503.54902639138498</v>
      </c>
      <c r="BV213">
        <v>508.65420650979303</v>
      </c>
      <c r="BW213">
        <v>478.19988072810997</v>
      </c>
      <c r="BX213">
        <v>378.959207885784</v>
      </c>
      <c r="BY213">
        <v>688.65905571483404</v>
      </c>
      <c r="BZ213">
        <v>474.21116724128098</v>
      </c>
      <c r="CA213">
        <v>679.12726723435196</v>
      </c>
      <c r="CB213">
        <v>484.76210914872502</v>
      </c>
      <c r="CC213">
        <v>431.98719447655998</v>
      </c>
      <c r="CD213">
        <v>506.14718968532901</v>
      </c>
      <c r="CE213">
        <v>404.11825317267602</v>
      </c>
      <c r="CF213">
        <v>338.80817105890299</v>
      </c>
      <c r="CG213">
        <v>312.12620456552901</v>
      </c>
      <c r="CH213">
        <v>258.47003779540898</v>
      </c>
      <c r="CI213">
        <v>296.890761411163</v>
      </c>
      <c r="CJ213">
        <v>65.134695655620504</v>
      </c>
      <c r="CK213">
        <v>68.169561316612004</v>
      </c>
      <c r="CL213">
        <v>0</v>
      </c>
      <c r="CM213">
        <v>0</v>
      </c>
      <c r="CN213">
        <v>0</v>
      </c>
      <c r="CO213">
        <v>19.859039489488499</v>
      </c>
      <c r="CP213">
        <v>19.6597214217818</v>
      </c>
      <c r="CQ213">
        <v>41.823515241258299</v>
      </c>
      <c r="CR213">
        <v>26.3880644457488</v>
      </c>
      <c r="CS213">
        <v>29.0419472945721</v>
      </c>
      <c r="CT213">
        <v>21.087651853866902</v>
      </c>
      <c r="CU213">
        <v>29.449561172012899</v>
      </c>
      <c r="CV213">
        <v>0</v>
      </c>
      <c r="CW213">
        <v>23.148834335510902</v>
      </c>
      <c r="CX213">
        <v>0</v>
      </c>
      <c r="CY213">
        <v>0</v>
      </c>
      <c r="CZ213">
        <v>0</v>
      </c>
      <c r="DA213">
        <v>0</v>
      </c>
    </row>
    <row r="214" spans="1:105" x14ac:dyDescent="0.2">
      <c r="A214">
        <v>1714</v>
      </c>
      <c r="B214">
        <v>2</v>
      </c>
      <c r="C214">
        <v>2.7442371020856199E-2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2</v>
      </c>
      <c r="AI214">
        <v>0</v>
      </c>
      <c r="AJ214">
        <v>0</v>
      </c>
      <c r="AK214">
        <v>2</v>
      </c>
      <c r="AL214">
        <v>3</v>
      </c>
      <c r="AM214">
        <v>2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3388.90421255499</v>
      </c>
      <c r="BQ214">
        <v>2140.9159096168701</v>
      </c>
      <c r="BR214">
        <v>113.668130374356</v>
      </c>
      <c r="BS214">
        <v>185.55859223051999</v>
      </c>
      <c r="BT214">
        <v>259.385263135613</v>
      </c>
      <c r="BU214">
        <v>193.578828165792</v>
      </c>
      <c r="BV214">
        <v>239.32766643027301</v>
      </c>
      <c r="BW214">
        <v>176.46769129549099</v>
      </c>
      <c r="BX214">
        <v>158.52023691147099</v>
      </c>
      <c r="BY214">
        <v>237.34713735346199</v>
      </c>
      <c r="BZ214">
        <v>138.050617683886</v>
      </c>
      <c r="CA214">
        <v>243.666558902529</v>
      </c>
      <c r="CB214">
        <v>301.35426745274702</v>
      </c>
      <c r="CC214">
        <v>148.22798784530201</v>
      </c>
      <c r="CD214">
        <v>304.37491757591499</v>
      </c>
      <c r="CE214">
        <v>286.89686042658798</v>
      </c>
      <c r="CF214">
        <v>168.092227395132</v>
      </c>
      <c r="CG214">
        <v>90.197319543811105</v>
      </c>
      <c r="CH214">
        <v>29.338073865976401</v>
      </c>
      <c r="CI214">
        <v>114.851835966127</v>
      </c>
      <c r="CJ214">
        <v>63.174282167236903</v>
      </c>
      <c r="CK214">
        <v>23.3544903727432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63.083428304391902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 x14ac:dyDescent="0.2">
      <c r="A215">
        <v>1715</v>
      </c>
      <c r="B215">
        <v>3</v>
      </c>
      <c r="C215">
        <v>4.1163556531284298E-2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1</v>
      </c>
      <c r="AB215">
        <v>0</v>
      </c>
      <c r="AC215">
        <v>3</v>
      </c>
      <c r="AD215">
        <v>3</v>
      </c>
      <c r="AE215">
        <v>4</v>
      </c>
      <c r="AF215">
        <v>4</v>
      </c>
      <c r="AG215">
        <v>4</v>
      </c>
      <c r="AH215">
        <v>2</v>
      </c>
      <c r="AI215">
        <v>1</v>
      </c>
      <c r="AJ215">
        <v>0</v>
      </c>
      <c r="AK215">
        <v>3</v>
      </c>
      <c r="AL215">
        <v>3</v>
      </c>
      <c r="AM215">
        <v>4</v>
      </c>
      <c r="AN215">
        <v>4</v>
      </c>
      <c r="AO215">
        <v>4</v>
      </c>
      <c r="AP215">
        <v>2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3424.2824838567999</v>
      </c>
      <c r="BQ215">
        <v>2266.63284537958</v>
      </c>
      <c r="BR215">
        <v>83.909955477271396</v>
      </c>
      <c r="BS215">
        <v>166.647727004307</v>
      </c>
      <c r="BT215">
        <v>356.81067144346201</v>
      </c>
      <c r="BU215">
        <v>204.02799143675301</v>
      </c>
      <c r="BV215">
        <v>327.26909189167799</v>
      </c>
      <c r="BW215">
        <v>72.027184292587904</v>
      </c>
      <c r="BX215">
        <v>245.47620257667799</v>
      </c>
      <c r="BY215">
        <v>142.99018435585299</v>
      </c>
      <c r="BZ215">
        <v>332.21075820438898</v>
      </c>
      <c r="CA215">
        <v>277.96670753902202</v>
      </c>
      <c r="CB215">
        <v>372.62659898626799</v>
      </c>
      <c r="CC215">
        <v>101.672158926021</v>
      </c>
      <c r="CD215">
        <v>190.36596717032799</v>
      </c>
      <c r="CE215">
        <v>188.34643563973401</v>
      </c>
      <c r="CF215">
        <v>106.517965021333</v>
      </c>
      <c r="CG215">
        <v>93.686125588919396</v>
      </c>
      <c r="CH215">
        <v>70.992302313125194</v>
      </c>
      <c r="CI215">
        <v>90.738455989067205</v>
      </c>
      <c r="CJ215">
        <v>66.192928184670393</v>
      </c>
      <c r="CK215">
        <v>33.088729016207402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69.934870320283395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2">
      <c r="A216">
        <v>1801</v>
      </c>
      <c r="B216">
        <v>6</v>
      </c>
      <c r="C216">
        <v>8.2327113062568597E-2</v>
      </c>
      <c r="D216">
        <v>1</v>
      </c>
      <c r="E216">
        <v>1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3</v>
      </c>
      <c r="AD216">
        <v>4</v>
      </c>
      <c r="AE216">
        <v>4</v>
      </c>
      <c r="AF216">
        <v>4</v>
      </c>
      <c r="AG216">
        <v>6</v>
      </c>
      <c r="AH216">
        <v>5</v>
      </c>
      <c r="AI216">
        <v>0</v>
      </c>
      <c r="AJ216">
        <v>0</v>
      </c>
      <c r="AK216">
        <v>5</v>
      </c>
      <c r="AL216">
        <v>6</v>
      </c>
      <c r="AM216">
        <v>6</v>
      </c>
      <c r="AN216">
        <v>6</v>
      </c>
      <c r="AO216">
        <v>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2</v>
      </c>
      <c r="BO216">
        <v>0</v>
      </c>
      <c r="BP216">
        <v>8127.2068334186897</v>
      </c>
      <c r="BQ216">
        <v>5611.5840460252302</v>
      </c>
      <c r="BR216">
        <v>442.70772183890199</v>
      </c>
      <c r="BS216">
        <v>246.87287476559399</v>
      </c>
      <c r="BT216">
        <v>400.03176107193099</v>
      </c>
      <c r="BU216">
        <v>273.06268340749602</v>
      </c>
      <c r="BV216">
        <v>350.99358113468497</v>
      </c>
      <c r="BW216">
        <v>730.79223119356504</v>
      </c>
      <c r="BX216">
        <v>595.276254262782</v>
      </c>
      <c r="BY216">
        <v>578.72141172322097</v>
      </c>
      <c r="BZ216">
        <v>520.09456729062197</v>
      </c>
      <c r="CA216">
        <v>689.75393316063696</v>
      </c>
      <c r="CB216">
        <v>566.48103624562702</v>
      </c>
      <c r="CC216">
        <v>695.82098295558797</v>
      </c>
      <c r="CD216">
        <v>610.58736465101003</v>
      </c>
      <c r="CE216">
        <v>473.59923764083499</v>
      </c>
      <c r="CF216">
        <v>495.53242002862697</v>
      </c>
      <c r="CG216">
        <v>210.74006977859599</v>
      </c>
      <c r="CH216">
        <v>120.89477209491599</v>
      </c>
      <c r="CI216">
        <v>125.24393017405799</v>
      </c>
      <c r="CJ216">
        <v>69.046895951394603</v>
      </c>
      <c r="CK216">
        <v>26.730420282352799</v>
      </c>
      <c r="CL216">
        <v>0</v>
      </c>
      <c r="CM216">
        <v>0</v>
      </c>
      <c r="CN216">
        <v>0</v>
      </c>
      <c r="CO216">
        <v>0</v>
      </c>
      <c r="CP216">
        <v>28.490549507122601</v>
      </c>
      <c r="CQ216">
        <v>13.6837798394046</v>
      </c>
      <c r="CR216">
        <v>16.7989230687262</v>
      </c>
      <c r="CS216">
        <v>0</v>
      </c>
      <c r="CT216">
        <v>0</v>
      </c>
      <c r="CU216">
        <v>0</v>
      </c>
      <c r="CV216">
        <v>17.652841596031799</v>
      </c>
      <c r="CW216">
        <v>0</v>
      </c>
      <c r="CX216">
        <v>16.377672678692999</v>
      </c>
      <c r="CY216">
        <v>0</v>
      </c>
      <c r="CZ216">
        <v>0</v>
      </c>
      <c r="DA216">
        <v>0</v>
      </c>
    </row>
    <row r="217" spans="1:105" x14ac:dyDescent="0.2">
      <c r="A217">
        <v>1802</v>
      </c>
      <c r="B217">
        <v>5</v>
      </c>
      <c r="C217">
        <v>6.8605927552140497E-2</v>
      </c>
      <c r="D217">
        <v>1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1</v>
      </c>
      <c r="AC217">
        <v>3</v>
      </c>
      <c r="AD217">
        <v>4</v>
      </c>
      <c r="AE217">
        <v>5</v>
      </c>
      <c r="AF217">
        <v>4</v>
      </c>
      <c r="AG217">
        <v>4</v>
      </c>
      <c r="AH217">
        <v>2</v>
      </c>
      <c r="AI217">
        <v>0</v>
      </c>
      <c r="AJ217">
        <v>1</v>
      </c>
      <c r="AK217">
        <v>3</v>
      </c>
      <c r="AL217">
        <v>4</v>
      </c>
      <c r="AM217">
        <v>5</v>
      </c>
      <c r="AN217">
        <v>4</v>
      </c>
      <c r="AO217">
        <v>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27374.671353291498</v>
      </c>
      <c r="BQ217">
        <v>18065.8557549795</v>
      </c>
      <c r="BR217">
        <v>1180.1038086031799</v>
      </c>
      <c r="BS217">
        <v>1535.0556588036</v>
      </c>
      <c r="BT217">
        <v>2464.29673228105</v>
      </c>
      <c r="BU217">
        <v>2737.5777924823001</v>
      </c>
      <c r="BV217">
        <v>1025.7862980433799</v>
      </c>
      <c r="BW217">
        <v>717.31191992615902</v>
      </c>
      <c r="BX217">
        <v>825.45516608015498</v>
      </c>
      <c r="BY217">
        <v>1307.8953840496999</v>
      </c>
      <c r="BZ217">
        <v>1967.3701601831799</v>
      </c>
      <c r="CA217">
        <v>2609.03820518879</v>
      </c>
      <c r="CB217">
        <v>2609.65366433089</v>
      </c>
      <c r="CC217">
        <v>2421.0034019472901</v>
      </c>
      <c r="CD217">
        <v>1844.7637627476299</v>
      </c>
      <c r="CE217">
        <v>999.35303168244502</v>
      </c>
      <c r="CF217">
        <v>1000.97921799404</v>
      </c>
      <c r="CG217">
        <v>733.78918347047897</v>
      </c>
      <c r="CH217">
        <v>598.04646083691705</v>
      </c>
      <c r="CI217">
        <v>797.19150464034601</v>
      </c>
      <c r="CJ217">
        <v>65.994785916606901</v>
      </c>
      <c r="CK217">
        <v>6.9191297492534298</v>
      </c>
      <c r="CL217">
        <v>0</v>
      </c>
      <c r="CM217">
        <v>0</v>
      </c>
      <c r="CN217">
        <v>0</v>
      </c>
      <c r="CO217">
        <v>0</v>
      </c>
      <c r="CP217">
        <v>9.74861919980248</v>
      </c>
      <c r="CQ217">
        <v>41.822809807884198</v>
      </c>
      <c r="CR217">
        <v>0</v>
      </c>
      <c r="CS217">
        <v>0</v>
      </c>
      <c r="CT217">
        <v>5.0829275559760001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2">
      <c r="A218">
        <v>1803</v>
      </c>
      <c r="B218">
        <v>2</v>
      </c>
      <c r="C218">
        <v>2.7442371020856199E-2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2</v>
      </c>
      <c r="AD218">
        <v>2</v>
      </c>
      <c r="AE218">
        <v>3</v>
      </c>
      <c r="AF218">
        <v>3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7657.8349535876396</v>
      </c>
      <c r="BQ218">
        <v>5094.7721219738196</v>
      </c>
      <c r="BR218">
        <v>519.99218931616201</v>
      </c>
      <c r="BS218">
        <v>526.037964126362</v>
      </c>
      <c r="BT218">
        <v>553.30540324941296</v>
      </c>
      <c r="BU218">
        <v>456.25177312115602</v>
      </c>
      <c r="BV218">
        <v>369.07471168618702</v>
      </c>
      <c r="BW218">
        <v>314.052522385842</v>
      </c>
      <c r="BX218">
        <v>451.96398165747797</v>
      </c>
      <c r="BY218">
        <v>491.21525957500597</v>
      </c>
      <c r="BZ218">
        <v>516.20661710765603</v>
      </c>
      <c r="CA218">
        <v>625.81674602066403</v>
      </c>
      <c r="CB218">
        <v>767.94719702092505</v>
      </c>
      <c r="CC218">
        <v>472.808303798412</v>
      </c>
      <c r="CD218">
        <v>629.435009600488</v>
      </c>
      <c r="CE218">
        <v>324.40356919312302</v>
      </c>
      <c r="CF218">
        <v>260.73145974425199</v>
      </c>
      <c r="CG218">
        <v>182.30400104040899</v>
      </c>
      <c r="CH218">
        <v>89.747764936779902</v>
      </c>
      <c r="CI218">
        <v>106.540480007318</v>
      </c>
      <c r="CJ218">
        <v>66.530189705733406</v>
      </c>
      <c r="CK218">
        <v>9.8139816272349698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44.251313847299102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2">
      <c r="A219">
        <v>1804</v>
      </c>
      <c r="B219">
        <v>15</v>
      </c>
      <c r="C219">
        <v>0.205817782656422</v>
      </c>
      <c r="D219">
        <v>4</v>
      </c>
      <c r="E219">
        <v>5</v>
      </c>
      <c r="F219">
        <v>5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2</v>
      </c>
      <c r="O219">
        <v>2</v>
      </c>
      <c r="P219">
        <v>0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1</v>
      </c>
      <c r="AB219">
        <v>1</v>
      </c>
      <c r="AC219">
        <v>6</v>
      </c>
      <c r="AD219">
        <v>10</v>
      </c>
      <c r="AE219">
        <v>11</v>
      </c>
      <c r="AF219">
        <v>11</v>
      </c>
      <c r="AG219">
        <v>7</v>
      </c>
      <c r="AH219">
        <v>4</v>
      </c>
      <c r="AI219">
        <v>2</v>
      </c>
      <c r="AJ219">
        <v>1</v>
      </c>
      <c r="AK219">
        <v>7</v>
      </c>
      <c r="AL219">
        <v>11</v>
      </c>
      <c r="AM219">
        <v>12</v>
      </c>
      <c r="AN219">
        <v>12</v>
      </c>
      <c r="AO219">
        <v>8</v>
      </c>
      <c r="AP219">
        <v>6</v>
      </c>
      <c r="AQ219">
        <v>2</v>
      </c>
      <c r="AR219">
        <v>3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10145.620375845399</v>
      </c>
      <c r="BQ219">
        <v>7142.9532252789804</v>
      </c>
      <c r="BR219">
        <v>761.93734287114899</v>
      </c>
      <c r="BS219">
        <v>761.00846530140495</v>
      </c>
      <c r="BT219">
        <v>509.302215192755</v>
      </c>
      <c r="BU219">
        <v>591.86268320061697</v>
      </c>
      <c r="BV219">
        <v>718.77332547519495</v>
      </c>
      <c r="BW219">
        <v>729.69758647655999</v>
      </c>
      <c r="BX219">
        <v>943.49815634721597</v>
      </c>
      <c r="BY219">
        <v>688.691455000009</v>
      </c>
      <c r="BZ219">
        <v>852.96307631802802</v>
      </c>
      <c r="CA219">
        <v>614.92211994473803</v>
      </c>
      <c r="CB219">
        <v>802.21946355902298</v>
      </c>
      <c r="CC219">
        <v>739.59812065663596</v>
      </c>
      <c r="CD219">
        <v>460.72723830095703</v>
      </c>
      <c r="CE219">
        <v>296.71664898090802</v>
      </c>
      <c r="CF219">
        <v>200.767394462868</v>
      </c>
      <c r="CG219">
        <v>126.915157565743</v>
      </c>
      <c r="CH219">
        <v>127.653321809614</v>
      </c>
      <c r="CI219">
        <v>218.36660438202699</v>
      </c>
      <c r="CJ219">
        <v>70.404302158641997</v>
      </c>
      <c r="CK219">
        <v>52.499293803698897</v>
      </c>
      <c r="CL219">
        <v>0</v>
      </c>
      <c r="CM219">
        <v>0</v>
      </c>
      <c r="CN219">
        <v>0</v>
      </c>
      <c r="CO219">
        <v>16.895810943719201</v>
      </c>
      <c r="CP219">
        <v>13.912591975208301</v>
      </c>
      <c r="CQ219">
        <v>0</v>
      </c>
      <c r="CR219">
        <v>21.1977096780249</v>
      </c>
      <c r="CS219">
        <v>29.040581024778</v>
      </c>
      <c r="CT219">
        <v>0</v>
      </c>
      <c r="CU219">
        <v>32.5244439113645</v>
      </c>
      <c r="CV219">
        <v>12.4654168270055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 x14ac:dyDescent="0.2">
      <c r="A220">
        <v>1805</v>
      </c>
      <c r="B220">
        <v>6</v>
      </c>
      <c r="C220">
        <v>8.2327113062568597E-2</v>
      </c>
      <c r="D220">
        <v>1</v>
      </c>
      <c r="E220">
        <v>0</v>
      </c>
      <c r="F220">
        <v>2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5</v>
      </c>
      <c r="AD220">
        <v>6</v>
      </c>
      <c r="AE220">
        <v>5</v>
      </c>
      <c r="AF220">
        <v>7</v>
      </c>
      <c r="AG220">
        <v>8</v>
      </c>
      <c r="AH220">
        <v>5</v>
      </c>
      <c r="AI220">
        <v>0</v>
      </c>
      <c r="AJ220">
        <v>0</v>
      </c>
      <c r="AK220">
        <v>5</v>
      </c>
      <c r="AL220">
        <v>6</v>
      </c>
      <c r="AM220">
        <v>5</v>
      </c>
      <c r="AN220">
        <v>7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3</v>
      </c>
      <c r="BO220">
        <v>0</v>
      </c>
      <c r="BP220">
        <v>14481.164054512001</v>
      </c>
      <c r="BQ220">
        <v>9734.2532663012498</v>
      </c>
      <c r="BR220">
        <v>845.26286322514602</v>
      </c>
      <c r="BS220">
        <v>771.611593301109</v>
      </c>
      <c r="BT220">
        <v>1003.51739603843</v>
      </c>
      <c r="BU220">
        <v>1137.0530819331</v>
      </c>
      <c r="BV220">
        <v>940.21628709376205</v>
      </c>
      <c r="BW220">
        <v>504.405567557957</v>
      </c>
      <c r="BX220">
        <v>631.03491698871596</v>
      </c>
      <c r="BY220">
        <v>763.84406948524804</v>
      </c>
      <c r="BZ220">
        <v>830.58416159386002</v>
      </c>
      <c r="CA220">
        <v>1100.3146001565301</v>
      </c>
      <c r="CB220">
        <v>1336.7394461639401</v>
      </c>
      <c r="CC220">
        <v>1516.4209530850301</v>
      </c>
      <c r="CD220">
        <v>973.64018224310496</v>
      </c>
      <c r="CE220">
        <v>781.12542156453696</v>
      </c>
      <c r="CF220">
        <v>542.13546937894796</v>
      </c>
      <c r="CG220">
        <v>258.73385180713302</v>
      </c>
      <c r="CH220">
        <v>276.87959353318502</v>
      </c>
      <c r="CI220">
        <v>267.64459936223301</v>
      </c>
      <c r="CJ220">
        <v>67.220102124789506</v>
      </c>
      <c r="CK220">
        <v>15.4095024956132</v>
      </c>
      <c r="CL220">
        <v>0</v>
      </c>
      <c r="CM220">
        <v>0</v>
      </c>
      <c r="CN220">
        <v>0</v>
      </c>
      <c r="CO220">
        <v>0</v>
      </c>
      <c r="CP220">
        <v>10.6358506412501</v>
      </c>
      <c r="CQ220">
        <v>19.825316457972999</v>
      </c>
      <c r="CR220">
        <v>15.846983630826299</v>
      </c>
      <c r="CS220">
        <v>13.091677214616499</v>
      </c>
      <c r="CT220">
        <v>0</v>
      </c>
      <c r="CU220">
        <v>0</v>
      </c>
      <c r="CV220">
        <v>7.4808894348836201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 x14ac:dyDescent="0.2">
      <c r="A221">
        <v>1806</v>
      </c>
      <c r="B221">
        <v>13</v>
      </c>
      <c r="C221">
        <v>0.178375411635565</v>
      </c>
      <c r="D221">
        <v>2</v>
      </c>
      <c r="E221">
        <v>2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3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0</v>
      </c>
      <c r="AC221">
        <v>7</v>
      </c>
      <c r="AD221">
        <v>9</v>
      </c>
      <c r="AE221">
        <v>9</v>
      </c>
      <c r="AF221">
        <v>12</v>
      </c>
      <c r="AG221">
        <v>11</v>
      </c>
      <c r="AH221">
        <v>10</v>
      </c>
      <c r="AI221">
        <v>0</v>
      </c>
      <c r="AJ221">
        <v>0</v>
      </c>
      <c r="AK221">
        <v>10</v>
      </c>
      <c r="AL221">
        <v>12</v>
      </c>
      <c r="AM221">
        <v>12</v>
      </c>
      <c r="AN221">
        <v>15</v>
      </c>
      <c r="AO221">
        <v>14</v>
      </c>
      <c r="AP221">
        <v>2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2</v>
      </c>
      <c r="BO221">
        <v>0</v>
      </c>
      <c r="BP221">
        <v>44840.476300174203</v>
      </c>
      <c r="BQ221">
        <v>29298.786503888001</v>
      </c>
      <c r="BR221">
        <v>2238.44572480649</v>
      </c>
      <c r="BS221">
        <v>2910.8989782543599</v>
      </c>
      <c r="BT221">
        <v>3194.65966199387</v>
      </c>
      <c r="BU221">
        <v>2922.02124068178</v>
      </c>
      <c r="BV221">
        <v>2650.5597320607699</v>
      </c>
      <c r="BW221">
        <v>1802.2340755954201</v>
      </c>
      <c r="BX221">
        <v>2276.1490855182001</v>
      </c>
      <c r="BY221">
        <v>2750.38978191565</v>
      </c>
      <c r="BZ221">
        <v>3007.2065164278001</v>
      </c>
      <c r="CA221">
        <v>3520.18655384248</v>
      </c>
      <c r="CB221">
        <v>3817.5236483079598</v>
      </c>
      <c r="CC221">
        <v>3998.5238644234</v>
      </c>
      <c r="CD221">
        <v>2553.99200511453</v>
      </c>
      <c r="CE221">
        <v>2006.02889466294</v>
      </c>
      <c r="CF221">
        <v>1716.6517049558099</v>
      </c>
      <c r="CG221">
        <v>1184.47120569955</v>
      </c>
      <c r="CH221">
        <v>1020.62518595405</v>
      </c>
      <c r="CI221">
        <v>1269.9084399590899</v>
      </c>
      <c r="CJ221">
        <v>65.340043017728107</v>
      </c>
      <c r="CK221">
        <v>11.0926095849353</v>
      </c>
      <c r="CL221">
        <v>0</v>
      </c>
      <c r="CM221">
        <v>0</v>
      </c>
      <c r="CN221">
        <v>0</v>
      </c>
      <c r="CO221">
        <v>0</v>
      </c>
      <c r="CP221">
        <v>15.091152074848999</v>
      </c>
      <c r="CQ221">
        <v>16.646006424048199</v>
      </c>
      <c r="CR221">
        <v>0</v>
      </c>
      <c r="CS221">
        <v>3.63584829530416</v>
      </c>
      <c r="CT221">
        <v>3.3253452815335098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 x14ac:dyDescent="0.2">
      <c r="A222">
        <v>1808</v>
      </c>
      <c r="B222">
        <v>24</v>
      </c>
      <c r="C222">
        <v>0.329308452250274</v>
      </c>
      <c r="D222">
        <v>4</v>
      </c>
      <c r="E222">
        <v>5</v>
      </c>
      <c r="F222">
        <v>6</v>
      </c>
      <c r="G222">
        <v>9</v>
      </c>
      <c r="H222">
        <v>0</v>
      </c>
      <c r="I222">
        <v>0</v>
      </c>
      <c r="J222">
        <v>0</v>
      </c>
      <c r="K222">
        <v>1</v>
      </c>
      <c r="L222">
        <v>3</v>
      </c>
      <c r="M222">
        <v>5</v>
      </c>
      <c r="N222">
        <v>3</v>
      </c>
      <c r="O222">
        <v>0</v>
      </c>
      <c r="P222">
        <v>3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9</v>
      </c>
      <c r="AA222">
        <v>6</v>
      </c>
      <c r="AB222">
        <v>1</v>
      </c>
      <c r="AC222">
        <v>17</v>
      </c>
      <c r="AD222">
        <v>21</v>
      </c>
      <c r="AE222">
        <v>22</v>
      </c>
      <c r="AF222">
        <v>23</v>
      </c>
      <c r="AG222">
        <v>26</v>
      </c>
      <c r="AH222">
        <v>10</v>
      </c>
      <c r="AI222">
        <v>3</v>
      </c>
      <c r="AJ222">
        <v>1</v>
      </c>
      <c r="AK222">
        <v>15</v>
      </c>
      <c r="AL222">
        <v>19</v>
      </c>
      <c r="AM222">
        <v>20</v>
      </c>
      <c r="AN222">
        <v>21</v>
      </c>
      <c r="AO222">
        <v>24</v>
      </c>
      <c r="AP222">
        <v>4</v>
      </c>
      <c r="AQ222">
        <v>1</v>
      </c>
      <c r="AR222">
        <v>0</v>
      </c>
      <c r="AS222">
        <v>0</v>
      </c>
      <c r="AT222">
        <v>3</v>
      </c>
      <c r="AU222">
        <v>2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0</v>
      </c>
      <c r="BH222">
        <v>1</v>
      </c>
      <c r="BI222">
        <v>0</v>
      </c>
      <c r="BJ222">
        <v>1</v>
      </c>
      <c r="BK222">
        <v>3</v>
      </c>
      <c r="BL222">
        <v>2</v>
      </c>
      <c r="BM222">
        <v>1</v>
      </c>
      <c r="BN222">
        <v>2</v>
      </c>
      <c r="BO222">
        <v>2</v>
      </c>
      <c r="BP222">
        <v>65656.658316504094</v>
      </c>
      <c r="BQ222">
        <v>43706.669492493202</v>
      </c>
      <c r="BR222">
        <v>3185.1010878101401</v>
      </c>
      <c r="BS222">
        <v>3684.3259589075401</v>
      </c>
      <c r="BT222">
        <v>3900.6162385836701</v>
      </c>
      <c r="BU222">
        <v>3197.8024237805698</v>
      </c>
      <c r="BV222">
        <v>4303.7849552337202</v>
      </c>
      <c r="BW222">
        <v>4026.0271540274898</v>
      </c>
      <c r="BX222">
        <v>4712.9107666191903</v>
      </c>
      <c r="BY222">
        <v>4679.7860608441697</v>
      </c>
      <c r="BZ222">
        <v>4332.7602575461997</v>
      </c>
      <c r="CA222">
        <v>4696.0939754855199</v>
      </c>
      <c r="CB222">
        <v>4806.4124867431301</v>
      </c>
      <c r="CC222">
        <v>4811.5906243699401</v>
      </c>
      <c r="CD222">
        <v>4139.5007878433198</v>
      </c>
      <c r="CE222">
        <v>3282.5517721638698</v>
      </c>
      <c r="CF222">
        <v>3188.8843037973902</v>
      </c>
      <c r="CG222">
        <v>1952.2176972350001</v>
      </c>
      <c r="CH222">
        <v>1465.2903472765699</v>
      </c>
      <c r="CI222">
        <v>1291.0014182366299</v>
      </c>
      <c r="CJ222">
        <v>66.568525741595295</v>
      </c>
      <c r="CK222">
        <v>13.7278819678322</v>
      </c>
      <c r="CL222">
        <v>0</v>
      </c>
      <c r="CM222">
        <v>0</v>
      </c>
      <c r="CN222">
        <v>0</v>
      </c>
      <c r="CO222">
        <v>3.1271475453375901</v>
      </c>
      <c r="CP222">
        <v>6.9706085020622996</v>
      </c>
      <c r="CQ222">
        <v>12.419190951055</v>
      </c>
      <c r="CR222">
        <v>6.3654928950671597</v>
      </c>
      <c r="CS222">
        <v>0</v>
      </c>
      <c r="CT222">
        <v>6.9239926090418198</v>
      </c>
      <c r="CU222">
        <v>2.1294292772252499</v>
      </c>
      <c r="CV222">
        <v>2.08055384917163</v>
      </c>
      <c r="CW222">
        <v>2.0783147987178299</v>
      </c>
      <c r="CX222">
        <v>0</v>
      </c>
      <c r="CY222">
        <v>0</v>
      </c>
      <c r="CZ222">
        <v>0</v>
      </c>
      <c r="DA222">
        <v>5.1223795451518397</v>
      </c>
    </row>
    <row r="223" spans="1:105" x14ac:dyDescent="0.2">
      <c r="A223">
        <v>1809</v>
      </c>
      <c r="B223">
        <v>4</v>
      </c>
      <c r="C223">
        <v>5.4884742041712398E-2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2</v>
      </c>
      <c r="AD223">
        <v>3</v>
      </c>
      <c r="AE223">
        <v>3</v>
      </c>
      <c r="AF223">
        <v>3</v>
      </c>
      <c r="AG223">
        <v>3</v>
      </c>
      <c r="AH223">
        <v>2</v>
      </c>
      <c r="AI223">
        <v>0</v>
      </c>
      <c r="AJ223">
        <v>0</v>
      </c>
      <c r="AK223">
        <v>2</v>
      </c>
      <c r="AL223">
        <v>3</v>
      </c>
      <c r="AM223">
        <v>3</v>
      </c>
      <c r="AN223">
        <v>3</v>
      </c>
      <c r="AO223">
        <v>3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7098.5791792965802</v>
      </c>
      <c r="BQ223">
        <v>4827.2929555273604</v>
      </c>
      <c r="BR223">
        <v>244.22748866935501</v>
      </c>
      <c r="BS223">
        <v>425.84702897995101</v>
      </c>
      <c r="BT223">
        <v>521.23555609402604</v>
      </c>
      <c r="BU223">
        <v>594.05592354477199</v>
      </c>
      <c r="BV223">
        <v>422.32266357496599</v>
      </c>
      <c r="BW223">
        <v>269.26414054156697</v>
      </c>
      <c r="BX223">
        <v>373.20436239879598</v>
      </c>
      <c r="BY223">
        <v>354.24429988127099</v>
      </c>
      <c r="BZ223">
        <v>450.76325878152699</v>
      </c>
      <c r="CA223">
        <v>550.87782013063998</v>
      </c>
      <c r="CB223">
        <v>609.21688173023801</v>
      </c>
      <c r="CC223">
        <v>700.71822234430101</v>
      </c>
      <c r="CD223">
        <v>502.62538259928101</v>
      </c>
      <c r="CE223">
        <v>326.94280186470797</v>
      </c>
      <c r="CF223">
        <v>268.49420345804498</v>
      </c>
      <c r="CG223">
        <v>191.57727501813201</v>
      </c>
      <c r="CH223">
        <v>179.53125562817601</v>
      </c>
      <c r="CI223">
        <v>113.43061405682801</v>
      </c>
      <c r="CJ223">
        <v>68.003650217869506</v>
      </c>
      <c r="CK223">
        <v>20.715544078487699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44.369188504987399</v>
      </c>
      <c r="CU223">
        <v>18.1528455758638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 x14ac:dyDescent="0.2">
      <c r="A224">
        <v>1810</v>
      </c>
      <c r="B224">
        <v>16</v>
      </c>
      <c r="C224">
        <v>0.21953896816685001</v>
      </c>
      <c r="D224">
        <v>4</v>
      </c>
      <c r="E224">
        <v>3</v>
      </c>
      <c r="F224">
        <v>6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1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2</v>
      </c>
      <c r="AB224">
        <v>1</v>
      </c>
      <c r="AC224">
        <v>9</v>
      </c>
      <c r="AD224">
        <v>13</v>
      </c>
      <c r="AE224">
        <v>12</v>
      </c>
      <c r="AF224">
        <v>15</v>
      </c>
      <c r="AG224">
        <v>12</v>
      </c>
      <c r="AH224">
        <v>8</v>
      </c>
      <c r="AI224">
        <v>2</v>
      </c>
      <c r="AJ224">
        <v>0</v>
      </c>
      <c r="AK224">
        <v>10</v>
      </c>
      <c r="AL224">
        <v>14</v>
      </c>
      <c r="AM224">
        <v>13</v>
      </c>
      <c r="AN224">
        <v>16</v>
      </c>
      <c r="AO224">
        <v>13</v>
      </c>
      <c r="AP224">
        <v>2</v>
      </c>
      <c r="AQ224">
        <v>2</v>
      </c>
      <c r="AR224">
        <v>0</v>
      </c>
      <c r="AS224">
        <v>0</v>
      </c>
      <c r="AT224">
        <v>0</v>
      </c>
      <c r="AU224">
        <v>3</v>
      </c>
      <c r="AV224">
        <v>2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2</v>
      </c>
      <c r="BL224">
        <v>0</v>
      </c>
      <c r="BM224">
        <v>0</v>
      </c>
      <c r="BN224">
        <v>0</v>
      </c>
      <c r="BO224">
        <v>1</v>
      </c>
      <c r="BP224">
        <v>39554.579994275802</v>
      </c>
      <c r="BQ224">
        <v>26942.308063929999</v>
      </c>
      <c r="BR224">
        <v>2273.5318249954898</v>
      </c>
      <c r="BS224">
        <v>2274.2244582654598</v>
      </c>
      <c r="BT224">
        <v>3029.80673838342</v>
      </c>
      <c r="BU224">
        <v>2453.5669339875299</v>
      </c>
      <c r="BV224">
        <v>2267.4437953924798</v>
      </c>
      <c r="BW224">
        <v>1964.6002518473399</v>
      </c>
      <c r="BX224">
        <v>2249.05802082534</v>
      </c>
      <c r="BY224">
        <v>2470.3612342555398</v>
      </c>
      <c r="BZ224">
        <v>2745.16068232305</v>
      </c>
      <c r="CA224">
        <v>3173.6836572059101</v>
      </c>
      <c r="CB224">
        <v>3578.1474843958299</v>
      </c>
      <c r="CC224">
        <v>3252.06434242658</v>
      </c>
      <c r="CD224">
        <v>2788.2216612704001</v>
      </c>
      <c r="CE224">
        <v>1831.65926905367</v>
      </c>
      <c r="CF224">
        <v>1342.3517985362801</v>
      </c>
      <c r="CG224">
        <v>752.11291879131602</v>
      </c>
      <c r="CH224">
        <v>579.95307851920199</v>
      </c>
      <c r="CI224">
        <v>528.63184380092798</v>
      </c>
      <c r="CJ224">
        <v>68.1142564725223</v>
      </c>
      <c r="CK224">
        <v>14.846537982227099</v>
      </c>
      <c r="CL224">
        <v>0</v>
      </c>
      <c r="CM224">
        <v>0</v>
      </c>
      <c r="CN224">
        <v>0</v>
      </c>
      <c r="CO224">
        <v>0</v>
      </c>
      <c r="CP224">
        <v>17.6410105870237</v>
      </c>
      <c r="CQ224">
        <v>5.0900940232481702</v>
      </c>
      <c r="CR224">
        <v>4.4463059233706597</v>
      </c>
      <c r="CS224">
        <v>8.0959819651748806</v>
      </c>
      <c r="CT224">
        <v>3.6427740147937899</v>
      </c>
      <c r="CU224">
        <v>6.30182531097251</v>
      </c>
      <c r="CV224">
        <v>2.7947422635902099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2">
      <c r="A225">
        <v>1811</v>
      </c>
      <c r="B225">
        <v>13</v>
      </c>
      <c r="C225">
        <v>0.178375411635565</v>
      </c>
      <c r="D225">
        <v>0</v>
      </c>
      <c r="E225">
        <v>5</v>
      </c>
      <c r="F225">
        <v>5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4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</v>
      </c>
      <c r="AA225">
        <v>2</v>
      </c>
      <c r="AB225">
        <v>0</v>
      </c>
      <c r="AC225">
        <v>9</v>
      </c>
      <c r="AD225">
        <v>9</v>
      </c>
      <c r="AE225">
        <v>14</v>
      </c>
      <c r="AF225">
        <v>14</v>
      </c>
      <c r="AG225">
        <v>12</v>
      </c>
      <c r="AH225">
        <v>7</v>
      </c>
      <c r="AI225">
        <v>2</v>
      </c>
      <c r="AJ225">
        <v>0</v>
      </c>
      <c r="AK225">
        <v>9</v>
      </c>
      <c r="AL225">
        <v>9</v>
      </c>
      <c r="AM225">
        <v>14</v>
      </c>
      <c r="AN225">
        <v>14</v>
      </c>
      <c r="AO225">
        <v>12</v>
      </c>
      <c r="AP225">
        <v>3</v>
      </c>
      <c r="AQ225">
        <v>0</v>
      </c>
      <c r="AR225">
        <v>3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2</v>
      </c>
      <c r="BO225">
        <v>0</v>
      </c>
      <c r="BP225">
        <v>10236.9188861736</v>
      </c>
      <c r="BQ225">
        <v>6702.5178169870096</v>
      </c>
      <c r="BR225">
        <v>610.29641139993396</v>
      </c>
      <c r="BS225">
        <v>819.24160844498601</v>
      </c>
      <c r="BT225">
        <v>545.35599656224099</v>
      </c>
      <c r="BU225">
        <v>556.30470071081902</v>
      </c>
      <c r="BV225">
        <v>705.61043083592006</v>
      </c>
      <c r="BW225">
        <v>770.39782106312396</v>
      </c>
      <c r="BX225">
        <v>760.29500929611095</v>
      </c>
      <c r="BY225">
        <v>791.883402439017</v>
      </c>
      <c r="BZ225">
        <v>447.18339240362502</v>
      </c>
      <c r="CA225">
        <v>431.96865952302801</v>
      </c>
      <c r="CB225">
        <v>803.86039414376398</v>
      </c>
      <c r="CC225">
        <v>835.09555555951897</v>
      </c>
      <c r="CD225">
        <v>599.91845101208401</v>
      </c>
      <c r="CE225">
        <v>465.98753197256599</v>
      </c>
      <c r="CF225">
        <v>198.80916471498901</v>
      </c>
      <c r="CG225">
        <v>317.53844859931797</v>
      </c>
      <c r="CH225">
        <v>262.69477111314802</v>
      </c>
      <c r="CI225">
        <v>314.47713637943298</v>
      </c>
      <c r="CJ225">
        <v>65.473976022606607</v>
      </c>
      <c r="CK225">
        <v>48.489240741190201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25.960613404124999</v>
      </c>
      <c r="CR225">
        <v>52.611156867953703</v>
      </c>
      <c r="CS225">
        <v>12.628121727516699</v>
      </c>
      <c r="CT225">
        <v>22.362190031811501</v>
      </c>
      <c r="CU225">
        <v>23.149827607960798</v>
      </c>
      <c r="CV225">
        <v>24.879942021901801</v>
      </c>
      <c r="CW225">
        <v>11.9746775484872</v>
      </c>
      <c r="CX225">
        <v>0</v>
      </c>
      <c r="CY225">
        <v>0</v>
      </c>
      <c r="CZ225">
        <v>0</v>
      </c>
      <c r="DA225">
        <v>0</v>
      </c>
    </row>
    <row r="226" spans="1:105" x14ac:dyDescent="0.2">
      <c r="A226">
        <v>1813</v>
      </c>
      <c r="B226">
        <v>4</v>
      </c>
      <c r="C226">
        <v>5.4884742041712398E-2</v>
      </c>
      <c r="D226">
        <v>1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3</v>
      </c>
      <c r="AD226">
        <v>4</v>
      </c>
      <c r="AE226">
        <v>5</v>
      </c>
      <c r="AF226">
        <v>3</v>
      </c>
      <c r="AG226">
        <v>4</v>
      </c>
      <c r="AH226">
        <v>1</v>
      </c>
      <c r="AI226">
        <v>0</v>
      </c>
      <c r="AJ226">
        <v>0</v>
      </c>
      <c r="AK226">
        <v>1</v>
      </c>
      <c r="AL226">
        <v>2</v>
      </c>
      <c r="AM226">
        <v>3</v>
      </c>
      <c r="AN226">
        <v>1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22960.0539598211</v>
      </c>
      <c r="BQ226">
        <v>15411.959187831801</v>
      </c>
      <c r="BR226">
        <v>965.17526947483805</v>
      </c>
      <c r="BS226">
        <v>1319.4348905489801</v>
      </c>
      <c r="BT226">
        <v>2217.2374542644202</v>
      </c>
      <c r="BU226">
        <v>2334.53702344884</v>
      </c>
      <c r="BV226">
        <v>992.04780869691899</v>
      </c>
      <c r="BW226">
        <v>678.27831295197996</v>
      </c>
      <c r="BX226">
        <v>637.011845971919</v>
      </c>
      <c r="BY226">
        <v>1571.28157912182</v>
      </c>
      <c r="BZ226">
        <v>1398.7972090287899</v>
      </c>
      <c r="CA226">
        <v>2235.2043894482899</v>
      </c>
      <c r="CB226">
        <v>2322.4785110796001</v>
      </c>
      <c r="CC226">
        <v>1945.57732873799</v>
      </c>
      <c r="CD226">
        <v>1296.7451793456601</v>
      </c>
      <c r="CE226">
        <v>959.83693071081802</v>
      </c>
      <c r="CF226">
        <v>665.62774996207497</v>
      </c>
      <c r="CG226">
        <v>477.58616802929498</v>
      </c>
      <c r="CH226">
        <v>402.57497599069802</v>
      </c>
      <c r="CI226">
        <v>540.62133300818095</v>
      </c>
      <c r="CJ226">
        <v>67.125100031567499</v>
      </c>
      <c r="CK226">
        <v>6.4884677399712398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14.743210580445</v>
      </c>
      <c r="CR226">
        <v>15.698295193777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20.938629862887101</v>
      </c>
    </row>
    <row r="227" spans="1:105" x14ac:dyDescent="0.2">
      <c r="A227">
        <v>1814</v>
      </c>
      <c r="B227">
        <v>8</v>
      </c>
      <c r="C227">
        <v>0.109769484083425</v>
      </c>
      <c r="D227">
        <v>1</v>
      </c>
      <c r="E227">
        <v>0</v>
      </c>
      <c r="F227">
        <v>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2</v>
      </c>
      <c r="AB227">
        <v>1</v>
      </c>
      <c r="AC227">
        <v>7</v>
      </c>
      <c r="AD227">
        <v>8</v>
      </c>
      <c r="AE227">
        <v>7</v>
      </c>
      <c r="AF227">
        <v>13</v>
      </c>
      <c r="AG227">
        <v>8</v>
      </c>
      <c r="AH227">
        <v>2</v>
      </c>
      <c r="AI227">
        <v>1</v>
      </c>
      <c r="AJ227">
        <v>1</v>
      </c>
      <c r="AK227">
        <v>5</v>
      </c>
      <c r="AL227">
        <v>6</v>
      </c>
      <c r="AM227">
        <v>5</v>
      </c>
      <c r="AN227">
        <v>11</v>
      </c>
      <c r="AO227">
        <v>6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3</v>
      </c>
      <c r="AV227">
        <v>0</v>
      </c>
      <c r="AW227">
        <v>0</v>
      </c>
      <c r="AX227">
        <v>2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21723.717056249799</v>
      </c>
      <c r="BQ227">
        <v>15613.314555515901</v>
      </c>
      <c r="BR227">
        <v>1433.25855590682</v>
      </c>
      <c r="BS227">
        <v>1240.2346913726201</v>
      </c>
      <c r="BT227">
        <v>1354.2813857813601</v>
      </c>
      <c r="BU227">
        <v>1452.0749113930999</v>
      </c>
      <c r="BV227">
        <v>1475.8155503855801</v>
      </c>
      <c r="BW227">
        <v>1511.4854252556599</v>
      </c>
      <c r="BX227">
        <v>1618.49708678721</v>
      </c>
      <c r="BY227">
        <v>1582.2332420412399</v>
      </c>
      <c r="BZ227">
        <v>1917.9639016322899</v>
      </c>
      <c r="CA227">
        <v>1798.2509155728101</v>
      </c>
      <c r="CB227">
        <v>1570.3846848957201</v>
      </c>
      <c r="CC227">
        <v>1587.0850554849501</v>
      </c>
      <c r="CD227">
        <v>1099.5237820673799</v>
      </c>
      <c r="CE227">
        <v>830.73665545915003</v>
      </c>
      <c r="CF227">
        <v>438.32833702149702</v>
      </c>
      <c r="CG227">
        <v>206.27740198037199</v>
      </c>
      <c r="CH227">
        <v>332.31121691333698</v>
      </c>
      <c r="CI227">
        <v>274.97425629871299</v>
      </c>
      <c r="CJ227">
        <v>71.872205456773102</v>
      </c>
      <c r="CK227">
        <v>12.8095798806118</v>
      </c>
      <c r="CL227">
        <v>0</v>
      </c>
      <c r="CM227">
        <v>0</v>
      </c>
      <c r="CN227">
        <v>0</v>
      </c>
      <c r="CO227">
        <v>0</v>
      </c>
      <c r="CP227">
        <v>6.7759145086846004</v>
      </c>
      <c r="CQ227">
        <v>6.61600822138828</v>
      </c>
      <c r="CR227">
        <v>6.1785715165236699</v>
      </c>
      <c r="CS227">
        <v>6.3201807004756096</v>
      </c>
      <c r="CT227">
        <v>0</v>
      </c>
      <c r="CU227">
        <v>5.5609592150907501</v>
      </c>
      <c r="CV227">
        <v>0</v>
      </c>
      <c r="CW227">
        <v>0</v>
      </c>
      <c r="CX227">
        <v>9.0948464808987595</v>
      </c>
      <c r="CY227">
        <v>0</v>
      </c>
      <c r="CZ227">
        <v>0</v>
      </c>
      <c r="DA227">
        <v>0</v>
      </c>
    </row>
    <row r="228" spans="1:105" x14ac:dyDescent="0.2">
      <c r="A228">
        <v>1816</v>
      </c>
      <c r="B228">
        <v>10</v>
      </c>
      <c r="C228">
        <v>0.13721185510428099</v>
      </c>
      <c r="D228">
        <v>1</v>
      </c>
      <c r="E228">
        <v>1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3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1</v>
      </c>
      <c r="AC228">
        <v>8</v>
      </c>
      <c r="AD228">
        <v>9</v>
      </c>
      <c r="AE228">
        <v>9</v>
      </c>
      <c r="AF228">
        <v>12</v>
      </c>
      <c r="AG228">
        <v>12</v>
      </c>
      <c r="AH228">
        <v>5</v>
      </c>
      <c r="AI228">
        <v>0</v>
      </c>
      <c r="AJ228">
        <v>2</v>
      </c>
      <c r="AK228">
        <v>7</v>
      </c>
      <c r="AL228">
        <v>8</v>
      </c>
      <c r="AM228">
        <v>8</v>
      </c>
      <c r="AN228">
        <v>11</v>
      </c>
      <c r="AO228">
        <v>11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3</v>
      </c>
      <c r="BL228">
        <v>0</v>
      </c>
      <c r="BM228">
        <v>1</v>
      </c>
      <c r="BN228">
        <v>3</v>
      </c>
      <c r="BO228">
        <v>0</v>
      </c>
      <c r="BP228">
        <v>7768.7177403264604</v>
      </c>
      <c r="BQ228">
        <v>5373.8927409462603</v>
      </c>
      <c r="BR228">
        <v>352.65024968603501</v>
      </c>
      <c r="BS228">
        <v>338.72312925099499</v>
      </c>
      <c r="BT228">
        <v>529.07790326100701</v>
      </c>
      <c r="BU228">
        <v>670.80253214988102</v>
      </c>
      <c r="BV228">
        <v>498.01535918237602</v>
      </c>
      <c r="BW228">
        <v>481.59275842152402</v>
      </c>
      <c r="BX228">
        <v>487.88199467385101</v>
      </c>
      <c r="BY228">
        <v>376.70080495487701</v>
      </c>
      <c r="BZ228">
        <v>508.98418135798698</v>
      </c>
      <c r="CA228">
        <v>611.69280560772199</v>
      </c>
      <c r="CB228">
        <v>712.21626600778995</v>
      </c>
      <c r="CC228">
        <v>531.20148210126194</v>
      </c>
      <c r="CD228">
        <v>494.80455648899101</v>
      </c>
      <c r="CE228">
        <v>317.514348134545</v>
      </c>
      <c r="CF228">
        <v>281.765857189987</v>
      </c>
      <c r="CG228">
        <v>208.60061326792101</v>
      </c>
      <c r="CH228">
        <v>164.37628542559901</v>
      </c>
      <c r="CI228">
        <v>202.11661316411499</v>
      </c>
      <c r="CJ228">
        <v>69.173484229592205</v>
      </c>
      <c r="CK228">
        <v>46.521211354877003</v>
      </c>
      <c r="CL228">
        <v>0</v>
      </c>
      <c r="CM228">
        <v>0</v>
      </c>
      <c r="CN228">
        <v>0</v>
      </c>
      <c r="CO228">
        <v>0</v>
      </c>
      <c r="CP228">
        <v>40.159403984718999</v>
      </c>
      <c r="CQ228">
        <v>20.764431825711299</v>
      </c>
      <c r="CR228">
        <v>0</v>
      </c>
      <c r="CS228">
        <v>79.638799825749103</v>
      </c>
      <c r="CT228">
        <v>0</v>
      </c>
      <c r="CU228">
        <v>0</v>
      </c>
      <c r="CV228">
        <v>14.0406790426921</v>
      </c>
      <c r="CW228">
        <v>18.825248680487899</v>
      </c>
      <c r="CX228">
        <v>0</v>
      </c>
      <c r="CY228">
        <v>0</v>
      </c>
      <c r="CZ228">
        <v>0</v>
      </c>
      <c r="DA228">
        <v>0</v>
      </c>
    </row>
    <row r="229" spans="1:105" x14ac:dyDescent="0.2">
      <c r="A229">
        <v>1818</v>
      </c>
      <c r="B229">
        <v>8</v>
      </c>
      <c r="C229">
        <v>0.109769484083425</v>
      </c>
      <c r="D229">
        <v>1</v>
      </c>
      <c r="E229">
        <v>2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1</v>
      </c>
      <c r="AB229">
        <v>0</v>
      </c>
      <c r="AC229">
        <v>5</v>
      </c>
      <c r="AD229">
        <v>6</v>
      </c>
      <c r="AE229">
        <v>7</v>
      </c>
      <c r="AF229">
        <v>7</v>
      </c>
      <c r="AG229">
        <v>8</v>
      </c>
      <c r="AH229">
        <v>5</v>
      </c>
      <c r="AI229">
        <v>0</v>
      </c>
      <c r="AJ229">
        <v>0</v>
      </c>
      <c r="AK229">
        <v>5</v>
      </c>
      <c r="AL229">
        <v>6</v>
      </c>
      <c r="AM229">
        <v>7</v>
      </c>
      <c r="AN229">
        <v>7</v>
      </c>
      <c r="AO229">
        <v>8</v>
      </c>
      <c r="AP229">
        <v>2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1</v>
      </c>
      <c r="BM229">
        <v>0</v>
      </c>
      <c r="BN229">
        <v>1</v>
      </c>
      <c r="BO229">
        <v>0</v>
      </c>
      <c r="BP229">
        <v>11986.475045424</v>
      </c>
      <c r="BQ229">
        <v>8180.2069607572403</v>
      </c>
      <c r="BR229">
        <v>703.42116517037698</v>
      </c>
      <c r="BS229">
        <v>707.41241392939799</v>
      </c>
      <c r="BT229">
        <v>845.78828376137801</v>
      </c>
      <c r="BU229">
        <v>686.66310760130398</v>
      </c>
      <c r="BV229">
        <v>712.53547993429697</v>
      </c>
      <c r="BW229">
        <v>1248.7955067262999</v>
      </c>
      <c r="BX229">
        <v>991.58892754713997</v>
      </c>
      <c r="BY229">
        <v>1086.7410661976401</v>
      </c>
      <c r="BZ229">
        <v>692.03095328629502</v>
      </c>
      <c r="CA229">
        <v>685.16064349051305</v>
      </c>
      <c r="CB229">
        <v>783.372324661074</v>
      </c>
      <c r="CC229">
        <v>698.48671442243801</v>
      </c>
      <c r="CD229">
        <v>594.83223689023305</v>
      </c>
      <c r="CE229">
        <v>464.84946833186302</v>
      </c>
      <c r="CF229">
        <v>337.31314375249201</v>
      </c>
      <c r="CG229">
        <v>280.36321137043899</v>
      </c>
      <c r="CH229">
        <v>211.718431868388</v>
      </c>
      <c r="CI229">
        <v>255.401966482408</v>
      </c>
      <c r="CJ229">
        <v>68.245309231926001</v>
      </c>
      <c r="CK229">
        <v>24.449259164157599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8.0077161922329996</v>
      </c>
      <c r="CR229">
        <v>0</v>
      </c>
      <c r="CS229">
        <v>0</v>
      </c>
      <c r="CT229">
        <v>28.900441382028699</v>
      </c>
      <c r="CU229">
        <v>14.5951173567932</v>
      </c>
      <c r="CV229">
        <v>12.7653220380571</v>
      </c>
      <c r="CW229">
        <v>0</v>
      </c>
      <c r="CX229">
        <v>0</v>
      </c>
      <c r="CY229">
        <v>21.5123404053478</v>
      </c>
      <c r="CZ229">
        <v>0</v>
      </c>
      <c r="DA229">
        <v>0</v>
      </c>
    </row>
    <row r="230" spans="1:105" x14ac:dyDescent="0.2">
      <c r="A230">
        <v>1820</v>
      </c>
      <c r="B230">
        <v>3</v>
      </c>
      <c r="C230">
        <v>4.1163556531284298E-2</v>
      </c>
      <c r="D230">
        <v>0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2</v>
      </c>
      <c r="AF230">
        <v>3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2</v>
      </c>
      <c r="AN230">
        <v>3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15862.2533008459</v>
      </c>
      <c r="BQ230">
        <v>10252.885651307901</v>
      </c>
      <c r="BR230">
        <v>664.24401401487501</v>
      </c>
      <c r="BS230">
        <v>834.39363634580604</v>
      </c>
      <c r="BT230">
        <v>1267.4277302641599</v>
      </c>
      <c r="BU230">
        <v>1325.5273582520099</v>
      </c>
      <c r="BV230">
        <v>898.963255294791</v>
      </c>
      <c r="BW230">
        <v>586.15173234531096</v>
      </c>
      <c r="BX230">
        <v>441.62955740667002</v>
      </c>
      <c r="BY230">
        <v>632.17595321763997</v>
      </c>
      <c r="BZ230">
        <v>917.524677843213</v>
      </c>
      <c r="CA230">
        <v>1255.18247835119</v>
      </c>
      <c r="CB230">
        <v>1791.1397148681599</v>
      </c>
      <c r="CC230">
        <v>1294.70998976032</v>
      </c>
      <c r="CD230">
        <v>1109.8809339685699</v>
      </c>
      <c r="CE230">
        <v>977.25475341820004</v>
      </c>
      <c r="CF230">
        <v>618.82648119789098</v>
      </c>
      <c r="CG230">
        <v>388.66205553517199</v>
      </c>
      <c r="CH230">
        <v>435.53909742743201</v>
      </c>
      <c r="CI230">
        <v>423.01988133453199</v>
      </c>
      <c r="CJ230">
        <v>64.637006211224005</v>
      </c>
      <c r="CK230">
        <v>7.3150137971579401</v>
      </c>
      <c r="CL230">
        <v>0</v>
      </c>
      <c r="CM230">
        <v>0</v>
      </c>
      <c r="CN230">
        <v>0</v>
      </c>
      <c r="CO230">
        <v>0</v>
      </c>
      <c r="CP230">
        <v>22.2478503789808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 x14ac:dyDescent="0.2">
      <c r="A231">
        <v>1821</v>
      </c>
      <c r="B231">
        <v>3</v>
      </c>
      <c r="C231">
        <v>4.1163556531284298E-2</v>
      </c>
      <c r="D231">
        <v>0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2</v>
      </c>
      <c r="AD231">
        <v>2</v>
      </c>
      <c r="AE231">
        <v>3</v>
      </c>
      <c r="AF231">
        <v>4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2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6150.3918610064002</v>
      </c>
      <c r="BQ231">
        <v>3756.99911150054</v>
      </c>
      <c r="BR231">
        <v>267.02790795182102</v>
      </c>
      <c r="BS231">
        <v>339.91811682266501</v>
      </c>
      <c r="BT231">
        <v>442.87462305222601</v>
      </c>
      <c r="BU231">
        <v>447.858756545463</v>
      </c>
      <c r="BV231">
        <v>376.31235276442499</v>
      </c>
      <c r="BW231">
        <v>226.6073657474</v>
      </c>
      <c r="BX231">
        <v>194.715164640583</v>
      </c>
      <c r="BY231">
        <v>449.33517147628902</v>
      </c>
      <c r="BZ231">
        <v>395.48115686661703</v>
      </c>
      <c r="CA231">
        <v>457.18456086490602</v>
      </c>
      <c r="CB231">
        <v>537.48506940247705</v>
      </c>
      <c r="CC231">
        <v>322.750572198523</v>
      </c>
      <c r="CD231">
        <v>349.26894099386197</v>
      </c>
      <c r="CE231">
        <v>441.35086232812898</v>
      </c>
      <c r="CF231">
        <v>90.845181171025402</v>
      </c>
      <c r="CG231">
        <v>173.294476549867</v>
      </c>
      <c r="CH231">
        <v>349.02805293186299</v>
      </c>
      <c r="CI231">
        <v>289.05352869826203</v>
      </c>
      <c r="CJ231">
        <v>61.085524246349003</v>
      </c>
      <c r="CK231">
        <v>19.962740946735298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88.258384426453603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30.9836786094031</v>
      </c>
      <c r="CX231">
        <v>0</v>
      </c>
      <c r="CY231">
        <v>0</v>
      </c>
      <c r="CZ231">
        <v>0</v>
      </c>
      <c r="DA231">
        <v>0</v>
      </c>
    </row>
    <row r="232" spans="1:105" x14ac:dyDescent="0.2">
      <c r="A232">
        <v>1902</v>
      </c>
      <c r="B232">
        <v>2</v>
      </c>
      <c r="C232">
        <v>2.7442371020856199E-2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2</v>
      </c>
      <c r="AE232">
        <v>1</v>
      </c>
      <c r="AF232">
        <v>1</v>
      </c>
      <c r="AG232">
        <v>2</v>
      </c>
      <c r="AH232">
        <v>1</v>
      </c>
      <c r="AI232">
        <v>0</v>
      </c>
      <c r="AJ232">
        <v>1</v>
      </c>
      <c r="AK232">
        <v>2</v>
      </c>
      <c r="AL232">
        <v>3</v>
      </c>
      <c r="AM232">
        <v>2</v>
      </c>
      <c r="AN232">
        <v>2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6067.8974263711898</v>
      </c>
      <c r="BQ232">
        <v>3994.2717045070799</v>
      </c>
      <c r="BR232">
        <v>235.00476717491301</v>
      </c>
      <c r="BS232">
        <v>196.69298044881401</v>
      </c>
      <c r="BT232">
        <v>304.44535671606701</v>
      </c>
      <c r="BU232">
        <v>561.75389724784702</v>
      </c>
      <c r="BV232">
        <v>317.32279654090399</v>
      </c>
      <c r="BW232">
        <v>248.46339604479201</v>
      </c>
      <c r="BX232">
        <v>220.68228077167399</v>
      </c>
      <c r="BY232">
        <v>298.24626442700799</v>
      </c>
      <c r="BZ232">
        <v>291.68597773225201</v>
      </c>
      <c r="CA232">
        <v>537.90937442758195</v>
      </c>
      <c r="CB232">
        <v>459.31889412660399</v>
      </c>
      <c r="CC232">
        <v>505.48448884092198</v>
      </c>
      <c r="CD232">
        <v>553.40433434749502</v>
      </c>
      <c r="CE232">
        <v>466.14054082689</v>
      </c>
      <c r="CF232">
        <v>411.75704830662301</v>
      </c>
      <c r="CG232">
        <v>196.82033894192301</v>
      </c>
      <c r="CH232">
        <v>118.291825926212</v>
      </c>
      <c r="CI232">
        <v>144.47286352267099</v>
      </c>
      <c r="CJ232">
        <v>65.826289138440302</v>
      </c>
      <c r="CK232">
        <v>12.5179265956246</v>
      </c>
      <c r="CL232">
        <v>0</v>
      </c>
      <c r="CM232">
        <v>0</v>
      </c>
      <c r="CN232">
        <v>0</v>
      </c>
      <c r="CO232">
        <v>0</v>
      </c>
      <c r="CP232">
        <v>31.513651426902701</v>
      </c>
      <c r="CQ232">
        <v>40.247377115449403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 x14ac:dyDescent="0.2">
      <c r="A233">
        <v>1903</v>
      </c>
      <c r="B233">
        <v>1</v>
      </c>
      <c r="C233">
        <v>1.3721185510428099E-2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92.977952528967904</v>
      </c>
      <c r="BQ233">
        <v>57.6120981254046</v>
      </c>
      <c r="BR233">
        <v>4.1560210128747697</v>
      </c>
      <c r="BS233">
        <v>6.8134469110833296</v>
      </c>
      <c r="BT233">
        <v>5.6566263230093199</v>
      </c>
      <c r="BU233">
        <v>5.6122000655218196</v>
      </c>
      <c r="BV233">
        <v>4.2483685267890499</v>
      </c>
      <c r="BW233">
        <v>3.4982600383295099</v>
      </c>
      <c r="BX233">
        <v>2.4317539255711198</v>
      </c>
      <c r="BY233">
        <v>5.1568585724405898</v>
      </c>
      <c r="BZ233">
        <v>4.1135592645949597</v>
      </c>
      <c r="CA233">
        <v>7.6555602665023201</v>
      </c>
      <c r="CB233">
        <v>7.6322164028076198</v>
      </c>
      <c r="CC233">
        <v>8.0638485421090103</v>
      </c>
      <c r="CD233">
        <v>9.1994725207385901</v>
      </c>
      <c r="CE233">
        <v>7.2911956995160496</v>
      </c>
      <c r="CF233">
        <v>3.6572126737795601</v>
      </c>
      <c r="CG233">
        <v>1.88657766291104</v>
      </c>
      <c r="CH233">
        <v>2.9751941103267301</v>
      </c>
      <c r="CI233">
        <v>2.9295800100624798</v>
      </c>
      <c r="CJ233">
        <v>61.963182193601398</v>
      </c>
      <c r="CK233">
        <v>433.936635072417</v>
      </c>
      <c r="CL233">
        <v>0</v>
      </c>
      <c r="CM233">
        <v>0</v>
      </c>
      <c r="CN233">
        <v>0</v>
      </c>
      <c r="CO233">
        <v>0</v>
      </c>
      <c r="CP233">
        <v>2353.8447610989301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 x14ac:dyDescent="0.2">
      <c r="A234">
        <v>1904</v>
      </c>
      <c r="B234">
        <v>2</v>
      </c>
      <c r="C234">
        <v>2.7442371020856199E-2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2</v>
      </c>
      <c r="AE234">
        <v>2</v>
      </c>
      <c r="AF234">
        <v>1</v>
      </c>
      <c r="AG234">
        <v>1</v>
      </c>
      <c r="AH234">
        <v>2</v>
      </c>
      <c r="AI234">
        <v>0</v>
      </c>
      <c r="AJ234">
        <v>0</v>
      </c>
      <c r="AK234">
        <v>2</v>
      </c>
      <c r="AL234">
        <v>3</v>
      </c>
      <c r="AM234">
        <v>3</v>
      </c>
      <c r="AN234">
        <v>2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8283.6667625242098</v>
      </c>
      <c r="BQ234">
        <v>5806.9498553642197</v>
      </c>
      <c r="BR234">
        <v>386.83645061982202</v>
      </c>
      <c r="BS234">
        <v>471.45870349037</v>
      </c>
      <c r="BT234">
        <v>470.10177129924699</v>
      </c>
      <c r="BU234">
        <v>576.72438644218698</v>
      </c>
      <c r="BV234">
        <v>496.101132088344</v>
      </c>
      <c r="BW234">
        <v>479.91491918546899</v>
      </c>
      <c r="BX234">
        <v>334.53838791776298</v>
      </c>
      <c r="BY234">
        <v>483.23437690299102</v>
      </c>
      <c r="BZ234">
        <v>472.83833828844399</v>
      </c>
      <c r="CA234">
        <v>602.83843404816002</v>
      </c>
      <c r="CB234">
        <v>811.601077967783</v>
      </c>
      <c r="CC234">
        <v>766.77743825891901</v>
      </c>
      <c r="CD234">
        <v>782.38136426415804</v>
      </c>
      <c r="CE234">
        <v>521.78135105358103</v>
      </c>
      <c r="CF234">
        <v>320.79918006952499</v>
      </c>
      <c r="CG234">
        <v>127.689899272608</v>
      </c>
      <c r="CH234">
        <v>127.65619295497299</v>
      </c>
      <c r="CI234">
        <v>50.393358399867601</v>
      </c>
      <c r="CJ234">
        <v>70.101200613660595</v>
      </c>
      <c r="CK234">
        <v>8.6103722686380806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29.891935757334402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 x14ac:dyDescent="0.2">
      <c r="A235">
        <v>1905</v>
      </c>
      <c r="B235">
        <v>6</v>
      </c>
      <c r="C235">
        <v>8.2327113062568597E-2</v>
      </c>
      <c r="D235">
        <v>0</v>
      </c>
      <c r="E235">
        <v>2</v>
      </c>
      <c r="F235">
        <v>1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0</v>
      </c>
      <c r="AB235">
        <v>0</v>
      </c>
      <c r="AC235">
        <v>5</v>
      </c>
      <c r="AD235">
        <v>5</v>
      </c>
      <c r="AE235">
        <v>7</v>
      </c>
      <c r="AF235">
        <v>6</v>
      </c>
      <c r="AG235">
        <v>8</v>
      </c>
      <c r="AH235">
        <v>4</v>
      </c>
      <c r="AI235">
        <v>0</v>
      </c>
      <c r="AJ235">
        <v>0</v>
      </c>
      <c r="AK235">
        <v>4</v>
      </c>
      <c r="AL235">
        <v>4</v>
      </c>
      <c r="AM235">
        <v>6</v>
      </c>
      <c r="AN235">
        <v>5</v>
      </c>
      <c r="AO235">
        <v>7</v>
      </c>
      <c r="AP235">
        <v>2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</v>
      </c>
      <c r="BL235">
        <v>0</v>
      </c>
      <c r="BM235">
        <v>0</v>
      </c>
      <c r="BN235">
        <v>2</v>
      </c>
      <c r="BO235">
        <v>0</v>
      </c>
      <c r="BP235">
        <v>6132.1835546441598</v>
      </c>
      <c r="BQ235">
        <v>3951.4108669101802</v>
      </c>
      <c r="BR235">
        <v>227.696227673474</v>
      </c>
      <c r="BS235">
        <v>385.64655149128799</v>
      </c>
      <c r="BT235">
        <v>384.51305900273201</v>
      </c>
      <c r="BU235">
        <v>425.26745293280698</v>
      </c>
      <c r="BV235">
        <v>298.30227392222997</v>
      </c>
      <c r="BW235">
        <v>228.35687273965101</v>
      </c>
      <c r="BX235">
        <v>209.268157944606</v>
      </c>
      <c r="BY235">
        <v>350.820272647156</v>
      </c>
      <c r="BZ235">
        <v>354.24138857060802</v>
      </c>
      <c r="CA235">
        <v>511.47569775170302</v>
      </c>
      <c r="CB235">
        <v>482.56240118464399</v>
      </c>
      <c r="CC235">
        <v>512.32174854233403</v>
      </c>
      <c r="CD235">
        <v>578.79460067443904</v>
      </c>
      <c r="CE235">
        <v>448.37341459561901</v>
      </c>
      <c r="CF235">
        <v>236.39044858391901</v>
      </c>
      <c r="CG235">
        <v>173.50759337676601</v>
      </c>
      <c r="CH235">
        <v>167.672237259979</v>
      </c>
      <c r="CI235">
        <v>156.97315575020701</v>
      </c>
      <c r="CJ235">
        <v>64.437256838432504</v>
      </c>
      <c r="CK235">
        <v>37.961124533043801</v>
      </c>
      <c r="CL235">
        <v>0</v>
      </c>
      <c r="CM235">
        <v>0</v>
      </c>
      <c r="CN235">
        <v>0</v>
      </c>
      <c r="CO235">
        <v>23.514613994172802</v>
      </c>
      <c r="CP235">
        <v>33.523043148531599</v>
      </c>
      <c r="CQ235">
        <v>0</v>
      </c>
      <c r="CR235">
        <v>47.785578552505001</v>
      </c>
      <c r="CS235">
        <v>0</v>
      </c>
      <c r="CT235">
        <v>28.229338306149899</v>
      </c>
      <c r="CU235">
        <v>19.5512710456373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 x14ac:dyDescent="0.2">
      <c r="A236">
        <v>1906</v>
      </c>
      <c r="B236">
        <v>8</v>
      </c>
      <c r="C236">
        <v>0.109769484083425</v>
      </c>
      <c r="D236">
        <v>2</v>
      </c>
      <c r="E236">
        <v>0</v>
      </c>
      <c r="F236">
        <v>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6</v>
      </c>
      <c r="AD236">
        <v>8</v>
      </c>
      <c r="AE236">
        <v>6</v>
      </c>
      <c r="AF236">
        <v>11</v>
      </c>
      <c r="AG236">
        <v>7</v>
      </c>
      <c r="AH236">
        <v>6</v>
      </c>
      <c r="AI236">
        <v>0</v>
      </c>
      <c r="AJ236">
        <v>0</v>
      </c>
      <c r="AK236">
        <v>6</v>
      </c>
      <c r="AL236">
        <v>8</v>
      </c>
      <c r="AM236">
        <v>6</v>
      </c>
      <c r="AN236">
        <v>11</v>
      </c>
      <c r="AO236">
        <v>7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4633.1516757982399</v>
      </c>
      <c r="BQ236">
        <v>3155.3706807424101</v>
      </c>
      <c r="BR236">
        <v>275.69565718169599</v>
      </c>
      <c r="BS236">
        <v>262.18260958110898</v>
      </c>
      <c r="BT236">
        <v>308.09574641613199</v>
      </c>
      <c r="BU236">
        <v>276.569745670911</v>
      </c>
      <c r="BV236">
        <v>267.03905694306599</v>
      </c>
      <c r="BW236">
        <v>295.74384003751402</v>
      </c>
      <c r="BX236">
        <v>224.77186299568601</v>
      </c>
      <c r="BY236">
        <v>288.69025245361001</v>
      </c>
      <c r="BZ236">
        <v>359.47555008305301</v>
      </c>
      <c r="CA236">
        <v>238.42402562195701</v>
      </c>
      <c r="CB236">
        <v>351.39670248321403</v>
      </c>
      <c r="CC236">
        <v>441.32693872102197</v>
      </c>
      <c r="CD236">
        <v>411.93270573237697</v>
      </c>
      <c r="CE236">
        <v>236.965365880901</v>
      </c>
      <c r="CF236">
        <v>154.09567714651899</v>
      </c>
      <c r="CG236">
        <v>133.687966833275</v>
      </c>
      <c r="CH236">
        <v>32.641683853436099</v>
      </c>
      <c r="CI236">
        <v>74.416288162763294</v>
      </c>
      <c r="CJ236">
        <v>68.104195621844696</v>
      </c>
      <c r="CK236">
        <v>63.383995173886497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67.626091544165604</v>
      </c>
      <c r="CR236">
        <v>44.4895542828327</v>
      </c>
      <c r="CS236">
        <v>0</v>
      </c>
      <c r="CT236">
        <v>27.818303630635299</v>
      </c>
      <c r="CU236">
        <v>0</v>
      </c>
      <c r="CV236">
        <v>28.457865225635398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 x14ac:dyDescent="0.2">
      <c r="A237">
        <v>1907</v>
      </c>
      <c r="B237">
        <v>1</v>
      </c>
      <c r="C237">
        <v>1.3721185510428099E-2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3313.8413100605198</v>
      </c>
      <c r="BQ237">
        <v>2079.7726656769901</v>
      </c>
      <c r="BR237">
        <v>125.742776874081</v>
      </c>
      <c r="BS237">
        <v>255.159555603782</v>
      </c>
      <c r="BT237">
        <v>250.89721341022201</v>
      </c>
      <c r="BU237">
        <v>214.98828305944701</v>
      </c>
      <c r="BV237">
        <v>214.22092433680299</v>
      </c>
      <c r="BW237">
        <v>119.433592888506</v>
      </c>
      <c r="BX237">
        <v>143.894163677074</v>
      </c>
      <c r="BY237">
        <v>123.97774787193801</v>
      </c>
      <c r="BZ237">
        <v>194.80972630155301</v>
      </c>
      <c r="CA237">
        <v>242.303990037783</v>
      </c>
      <c r="CB237">
        <v>305.58416205844998</v>
      </c>
      <c r="CC237">
        <v>297.88559711982998</v>
      </c>
      <c r="CD237">
        <v>222.67447832561101</v>
      </c>
      <c r="CE237">
        <v>208.27471841576201</v>
      </c>
      <c r="CF237">
        <v>190.96680818072801</v>
      </c>
      <c r="CG237">
        <v>74.220695891010095</v>
      </c>
      <c r="CH237">
        <v>68.177916524975501</v>
      </c>
      <c r="CI237">
        <v>60.6289594829666</v>
      </c>
      <c r="CJ237">
        <v>62.7601768184552</v>
      </c>
      <c r="CK237">
        <v>12.0205445588267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33.569934554362902</v>
      </c>
      <c r="CX237">
        <v>0</v>
      </c>
      <c r="CY237">
        <v>0</v>
      </c>
      <c r="CZ237">
        <v>0</v>
      </c>
      <c r="DA237">
        <v>0</v>
      </c>
    </row>
    <row r="238" spans="1:105" x14ac:dyDescent="0.2">
      <c r="A238">
        <v>1909</v>
      </c>
      <c r="B238">
        <v>1</v>
      </c>
      <c r="C238">
        <v>1.3721185510428099E-2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3107.55269547124</v>
      </c>
      <c r="BQ238">
        <v>2046.71047176251</v>
      </c>
      <c r="BR238">
        <v>130.340950286489</v>
      </c>
      <c r="BS238">
        <v>346.655641300394</v>
      </c>
      <c r="BT238">
        <v>105.618677952024</v>
      </c>
      <c r="BU238">
        <v>82.085515722799897</v>
      </c>
      <c r="BV238">
        <v>183.35425651039901</v>
      </c>
      <c r="BW238">
        <v>100.785732946601</v>
      </c>
      <c r="BX238">
        <v>367.18436947076202</v>
      </c>
      <c r="BY238">
        <v>91.973162318768502</v>
      </c>
      <c r="BZ238">
        <v>246.28426310609299</v>
      </c>
      <c r="CA238">
        <v>229.747928679567</v>
      </c>
      <c r="CB238">
        <v>287.84069381183502</v>
      </c>
      <c r="CC238">
        <v>270.22569585311697</v>
      </c>
      <c r="CD238">
        <v>187.22885334257001</v>
      </c>
      <c r="CE238">
        <v>189.19352694396801</v>
      </c>
      <c r="CF238">
        <v>79.014902405148703</v>
      </c>
      <c r="CG238">
        <v>105.50890374417</v>
      </c>
      <c r="CH238">
        <v>65.024572939510094</v>
      </c>
      <c r="CI238">
        <v>39.485048137018502</v>
      </c>
      <c r="CJ238">
        <v>65.862454231114697</v>
      </c>
      <c r="CK238">
        <v>12.214722279928299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108.727369461769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2">
      <c r="A239">
        <v>1910</v>
      </c>
      <c r="B239">
        <v>2</v>
      </c>
      <c r="C239">
        <v>2.7442371020856199E-2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2</v>
      </c>
      <c r="AD239">
        <v>2</v>
      </c>
      <c r="AE239">
        <v>2</v>
      </c>
      <c r="AF239">
        <v>3</v>
      </c>
      <c r="AG239">
        <v>3</v>
      </c>
      <c r="AH239">
        <v>2</v>
      </c>
      <c r="AI239">
        <v>0</v>
      </c>
      <c r="AJ239">
        <v>0</v>
      </c>
      <c r="AK239">
        <v>2</v>
      </c>
      <c r="AL239">
        <v>2</v>
      </c>
      <c r="AM239">
        <v>2</v>
      </c>
      <c r="AN239">
        <v>3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5089.1716800508502</v>
      </c>
      <c r="BQ239">
        <v>3485.1657911174202</v>
      </c>
      <c r="BR239">
        <v>147.345836891955</v>
      </c>
      <c r="BS239">
        <v>200.62388323044999</v>
      </c>
      <c r="BT239">
        <v>260.561416464768</v>
      </c>
      <c r="BU239">
        <v>343.25705784615798</v>
      </c>
      <c r="BV239">
        <v>401.00457943451801</v>
      </c>
      <c r="BW239">
        <v>192.13429006428601</v>
      </c>
      <c r="BX239">
        <v>153.80488710628001</v>
      </c>
      <c r="BY239">
        <v>267.43335140636202</v>
      </c>
      <c r="BZ239">
        <v>295.69900904170299</v>
      </c>
      <c r="CA239">
        <v>509.43029565396398</v>
      </c>
      <c r="CB239">
        <v>351.59350810161499</v>
      </c>
      <c r="CC239">
        <v>491.72829767817399</v>
      </c>
      <c r="CD239">
        <v>479.08051478435499</v>
      </c>
      <c r="CE239">
        <v>434.15314759617701</v>
      </c>
      <c r="CF239">
        <v>269.06938980848298</v>
      </c>
      <c r="CG239">
        <v>107.495555405662</v>
      </c>
      <c r="CH239">
        <v>52.537516538326102</v>
      </c>
      <c r="CI239">
        <v>132.21914299761801</v>
      </c>
      <c r="CJ239">
        <v>68.4819850896166</v>
      </c>
      <c r="CK239">
        <v>14.3465197918085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52.046930283262398</v>
      </c>
      <c r="CR239">
        <v>0</v>
      </c>
      <c r="CS239">
        <v>37.392494045386002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2">
      <c r="A240">
        <v>1911</v>
      </c>
      <c r="B240">
        <v>2</v>
      </c>
      <c r="C240">
        <v>2.7442371020856199E-2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2</v>
      </c>
      <c r="AD240">
        <v>2</v>
      </c>
      <c r="AE240">
        <v>3</v>
      </c>
      <c r="AF240">
        <v>3</v>
      </c>
      <c r="AG240">
        <v>2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8125.2936080886102</v>
      </c>
      <c r="BQ240">
        <v>5237.11898479109</v>
      </c>
      <c r="BR240">
        <v>450.70382544948097</v>
      </c>
      <c r="BS240">
        <v>486.42985031302499</v>
      </c>
      <c r="BT240">
        <v>438.97365878682899</v>
      </c>
      <c r="BU240">
        <v>437.76218054732902</v>
      </c>
      <c r="BV240">
        <v>490.282218239028</v>
      </c>
      <c r="BW240">
        <v>424.57327527089899</v>
      </c>
      <c r="BX240">
        <v>319.96402575759799</v>
      </c>
      <c r="BY240">
        <v>502.14514003790703</v>
      </c>
      <c r="BZ240">
        <v>418.01963791716099</v>
      </c>
      <c r="CA240">
        <v>733.13017843982402</v>
      </c>
      <c r="CB240">
        <v>676.31851111231094</v>
      </c>
      <c r="CC240">
        <v>803.38331203497398</v>
      </c>
      <c r="CD240">
        <v>431.54050543405998</v>
      </c>
      <c r="CE240">
        <v>436.85723823318</v>
      </c>
      <c r="CF240">
        <v>433.23182202249001</v>
      </c>
      <c r="CG240">
        <v>311.65543065572098</v>
      </c>
      <c r="CH240">
        <v>141.73707456151601</v>
      </c>
      <c r="CI240">
        <v>188.585723275276</v>
      </c>
      <c r="CJ240">
        <v>64.454519890550401</v>
      </c>
      <c r="CK240">
        <v>9.5472339171981808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23.553060407816499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 x14ac:dyDescent="0.2">
      <c r="A241">
        <v>1912</v>
      </c>
      <c r="B241">
        <v>13</v>
      </c>
      <c r="C241">
        <v>0.178375411635565</v>
      </c>
      <c r="D241">
        <v>3</v>
      </c>
      <c r="E241">
        <v>5</v>
      </c>
      <c r="F241">
        <v>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</v>
      </c>
      <c r="AA241">
        <v>0</v>
      </c>
      <c r="AB241">
        <v>0</v>
      </c>
      <c r="AC241">
        <v>7</v>
      </c>
      <c r="AD241">
        <v>10</v>
      </c>
      <c r="AE241">
        <v>12</v>
      </c>
      <c r="AF241">
        <v>10</v>
      </c>
      <c r="AG241">
        <v>9</v>
      </c>
      <c r="AH241">
        <v>9</v>
      </c>
      <c r="AI241">
        <v>0</v>
      </c>
      <c r="AJ241">
        <v>0</v>
      </c>
      <c r="AK241">
        <v>9</v>
      </c>
      <c r="AL241">
        <v>12</v>
      </c>
      <c r="AM241">
        <v>14</v>
      </c>
      <c r="AN241">
        <v>12</v>
      </c>
      <c r="AO241">
        <v>11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2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1</v>
      </c>
      <c r="BO241">
        <v>0</v>
      </c>
      <c r="BP241">
        <v>14342.362675657499</v>
      </c>
      <c r="BQ241">
        <v>9994.0468142335194</v>
      </c>
      <c r="BR241">
        <v>733.69484973706301</v>
      </c>
      <c r="BS241">
        <v>878.33786023473203</v>
      </c>
      <c r="BT241">
        <v>774.48399604527401</v>
      </c>
      <c r="BU241">
        <v>569.20982185073001</v>
      </c>
      <c r="BV241">
        <v>805.28346713628298</v>
      </c>
      <c r="BW241">
        <v>1048.4258891970201</v>
      </c>
      <c r="BX241">
        <v>881.55843377737403</v>
      </c>
      <c r="BY241">
        <v>996.02781376194798</v>
      </c>
      <c r="BZ241">
        <v>857.65461521406996</v>
      </c>
      <c r="CA241">
        <v>1082.7222987621501</v>
      </c>
      <c r="CB241">
        <v>1297.7344697024701</v>
      </c>
      <c r="CC241">
        <v>1462.4434459151701</v>
      </c>
      <c r="CD241">
        <v>992.98655891630199</v>
      </c>
      <c r="CE241">
        <v>800.61024711817197</v>
      </c>
      <c r="CF241">
        <v>578.64458618820299</v>
      </c>
      <c r="CG241">
        <v>266.33605702629399</v>
      </c>
      <c r="CH241">
        <v>209.255476058634</v>
      </c>
      <c r="CI241">
        <v>106.952789015569</v>
      </c>
      <c r="CJ241">
        <v>69.682011536327195</v>
      </c>
      <c r="CK241">
        <v>32.519359378738898</v>
      </c>
      <c r="CL241">
        <v>0</v>
      </c>
      <c r="CM241">
        <v>0</v>
      </c>
      <c r="CN241">
        <v>0</v>
      </c>
      <c r="CO241">
        <v>0</v>
      </c>
      <c r="CP241">
        <v>12.417987464167901</v>
      </c>
      <c r="CQ241">
        <v>19.076217218670401</v>
      </c>
      <c r="CR241">
        <v>0</v>
      </c>
      <c r="CS241">
        <v>0</v>
      </c>
      <c r="CT241">
        <v>11.6597052270325</v>
      </c>
      <c r="CU241">
        <v>27.707935852340199</v>
      </c>
      <c r="CV241">
        <v>15.4114731995871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 x14ac:dyDescent="0.2">
      <c r="A242">
        <v>1913</v>
      </c>
      <c r="B242">
        <v>2</v>
      </c>
      <c r="C242">
        <v>2.7442371020856199E-2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3</v>
      </c>
      <c r="AF242">
        <v>1</v>
      </c>
      <c r="AG242">
        <v>1</v>
      </c>
      <c r="AH242">
        <v>2</v>
      </c>
      <c r="AI242">
        <v>0</v>
      </c>
      <c r="AJ242">
        <v>0</v>
      </c>
      <c r="AK242">
        <v>2</v>
      </c>
      <c r="AL242">
        <v>2</v>
      </c>
      <c r="AM242">
        <v>4</v>
      </c>
      <c r="AN242">
        <v>2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2411.6018917544002</v>
      </c>
      <c r="BQ242">
        <v>1576.60850545891</v>
      </c>
      <c r="BR242">
        <v>129.535356903262</v>
      </c>
      <c r="BS242">
        <v>122.062731578648</v>
      </c>
      <c r="BT242">
        <v>147.68028335930799</v>
      </c>
      <c r="BU242">
        <v>123.409103457776</v>
      </c>
      <c r="BV242">
        <v>142.942212172794</v>
      </c>
      <c r="BW242">
        <v>59.624686599166701</v>
      </c>
      <c r="BX242">
        <v>125.699921477947</v>
      </c>
      <c r="BY242">
        <v>180.168201285962</v>
      </c>
      <c r="BZ242">
        <v>157.335070615559</v>
      </c>
      <c r="CA242">
        <v>178.02116872388299</v>
      </c>
      <c r="CB242">
        <v>210.97516244247601</v>
      </c>
      <c r="CC242">
        <v>217.569549899755</v>
      </c>
      <c r="CD242">
        <v>180.86342878358801</v>
      </c>
      <c r="CE242">
        <v>146.656406622546</v>
      </c>
      <c r="CF242">
        <v>127.323748118775</v>
      </c>
      <c r="CG242">
        <v>67.275328257562094</v>
      </c>
      <c r="CH242">
        <v>87.788181355480802</v>
      </c>
      <c r="CI242">
        <v>6.6713500999081701</v>
      </c>
      <c r="CJ242">
        <v>65.3759855990142</v>
      </c>
      <c r="CK242">
        <v>31.7136434485023</v>
      </c>
      <c r="CL242">
        <v>0</v>
      </c>
      <c r="CM242">
        <v>0</v>
      </c>
      <c r="CN242">
        <v>0</v>
      </c>
      <c r="CO242">
        <v>81.031299311087395</v>
      </c>
      <c r="CP242">
        <v>0</v>
      </c>
      <c r="CQ242">
        <v>0</v>
      </c>
      <c r="CR242">
        <v>79.554544524949605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 x14ac:dyDescent="0.2">
      <c r="A243">
        <v>1914</v>
      </c>
      <c r="B243">
        <v>3</v>
      </c>
      <c r="C243">
        <v>4.1163556531284298E-2</v>
      </c>
      <c r="D243">
        <v>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2</v>
      </c>
      <c r="AD243">
        <v>3</v>
      </c>
      <c r="AE243">
        <v>2</v>
      </c>
      <c r="AF243">
        <v>4</v>
      </c>
      <c r="AG243">
        <v>2</v>
      </c>
      <c r="AH243">
        <v>2</v>
      </c>
      <c r="AI243">
        <v>0</v>
      </c>
      <c r="AJ243">
        <v>0</v>
      </c>
      <c r="AK243">
        <v>2</v>
      </c>
      <c r="AL243">
        <v>3</v>
      </c>
      <c r="AM243">
        <v>2</v>
      </c>
      <c r="AN243">
        <v>4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3755.2421996276798</v>
      </c>
      <c r="BQ243">
        <v>2517.28984436275</v>
      </c>
      <c r="BR243">
        <v>140.26092170270201</v>
      </c>
      <c r="BS243">
        <v>130.77145564612201</v>
      </c>
      <c r="BT243">
        <v>315.086996457498</v>
      </c>
      <c r="BU243">
        <v>218.92662799242899</v>
      </c>
      <c r="BV243">
        <v>315.50910885715899</v>
      </c>
      <c r="BW243">
        <v>130.43275476239799</v>
      </c>
      <c r="BX243">
        <v>209.68552925338901</v>
      </c>
      <c r="BY243">
        <v>187.974456169615</v>
      </c>
      <c r="BZ243">
        <v>260.88888142877897</v>
      </c>
      <c r="CA243">
        <v>225.30889652149199</v>
      </c>
      <c r="CB243">
        <v>333.77767682860502</v>
      </c>
      <c r="CC243">
        <v>352.65593308689699</v>
      </c>
      <c r="CD243">
        <v>282.12997946198499</v>
      </c>
      <c r="CE243">
        <v>243.44995770578899</v>
      </c>
      <c r="CF243">
        <v>159.65778922916101</v>
      </c>
      <c r="CG243">
        <v>143.22573568855699</v>
      </c>
      <c r="CH243">
        <v>50.743492660563803</v>
      </c>
      <c r="CI243">
        <v>54.7560061745409</v>
      </c>
      <c r="CJ243">
        <v>67.034020991038304</v>
      </c>
      <c r="CK243">
        <v>29.7939469179348</v>
      </c>
      <c r="CL243">
        <v>0</v>
      </c>
      <c r="CM243">
        <v>0</v>
      </c>
      <c r="CN243">
        <v>0</v>
      </c>
      <c r="CO243">
        <v>0</v>
      </c>
      <c r="CP243">
        <v>31.694806011218301</v>
      </c>
      <c r="CQ243">
        <v>0</v>
      </c>
      <c r="CR243">
        <v>47.690463121638501</v>
      </c>
      <c r="CS243">
        <v>53.198717547966702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 x14ac:dyDescent="0.2">
      <c r="A244">
        <v>1915</v>
      </c>
      <c r="B244">
        <v>16</v>
      </c>
      <c r="C244">
        <v>0.21953896816685001</v>
      </c>
      <c r="D244">
        <v>1</v>
      </c>
      <c r="E244">
        <v>6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</v>
      </c>
      <c r="N244">
        <v>1</v>
      </c>
      <c r="O244">
        <v>4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</v>
      </c>
      <c r="AA244">
        <v>0</v>
      </c>
      <c r="AB244">
        <v>0</v>
      </c>
      <c r="AC244">
        <v>12</v>
      </c>
      <c r="AD244">
        <v>13</v>
      </c>
      <c r="AE244">
        <v>18</v>
      </c>
      <c r="AF244">
        <v>16</v>
      </c>
      <c r="AG244">
        <v>17</v>
      </c>
      <c r="AH244">
        <v>11</v>
      </c>
      <c r="AI244">
        <v>0</v>
      </c>
      <c r="AJ244">
        <v>1</v>
      </c>
      <c r="AK244">
        <v>12</v>
      </c>
      <c r="AL244">
        <v>13</v>
      </c>
      <c r="AM244">
        <v>18</v>
      </c>
      <c r="AN244">
        <v>16</v>
      </c>
      <c r="AO244">
        <v>17</v>
      </c>
      <c r="AP244">
        <v>3</v>
      </c>
      <c r="AQ244">
        <v>1</v>
      </c>
      <c r="AR244">
        <v>1</v>
      </c>
      <c r="AS244">
        <v>1</v>
      </c>
      <c r="AT244">
        <v>0</v>
      </c>
      <c r="AU244">
        <v>3</v>
      </c>
      <c r="AV244">
        <v>0</v>
      </c>
      <c r="AW244">
        <v>2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0</v>
      </c>
      <c r="BM244">
        <v>0</v>
      </c>
      <c r="BN244">
        <v>5</v>
      </c>
      <c r="BO244">
        <v>0</v>
      </c>
      <c r="BP244">
        <v>7652.2066644368797</v>
      </c>
      <c r="BQ244">
        <v>5412.0531010965697</v>
      </c>
      <c r="BR244">
        <v>303.03721812790798</v>
      </c>
      <c r="BS244">
        <v>301.607681967578</v>
      </c>
      <c r="BT244">
        <v>277.24800826591002</v>
      </c>
      <c r="BU244">
        <v>547.08889321393701</v>
      </c>
      <c r="BV244">
        <v>569.85520952769696</v>
      </c>
      <c r="BW244">
        <v>665.22026883427395</v>
      </c>
      <c r="BX244">
        <v>492.31822919581901</v>
      </c>
      <c r="BY244">
        <v>482.42693674742202</v>
      </c>
      <c r="BZ244">
        <v>307.60188052048102</v>
      </c>
      <c r="CA244">
        <v>400.61715058687702</v>
      </c>
      <c r="CB244">
        <v>781.80509058340397</v>
      </c>
      <c r="CC244">
        <v>694.65963289407898</v>
      </c>
      <c r="CD244">
        <v>470.45980899258097</v>
      </c>
      <c r="CE244">
        <v>373.45126317901799</v>
      </c>
      <c r="CF244">
        <v>188.50670101298201</v>
      </c>
      <c r="CG244">
        <v>293.082934011036</v>
      </c>
      <c r="CH244">
        <v>201.77597192127899</v>
      </c>
      <c r="CI244">
        <v>301.44378485459799</v>
      </c>
      <c r="CJ244">
        <v>70.725391229287197</v>
      </c>
      <c r="CK244">
        <v>73.909104831021295</v>
      </c>
      <c r="CL244">
        <v>0</v>
      </c>
      <c r="CM244">
        <v>0</v>
      </c>
      <c r="CN244">
        <v>0</v>
      </c>
      <c r="CO244">
        <v>0</v>
      </c>
      <c r="CP244">
        <v>35.096634488217198</v>
      </c>
      <c r="CQ244">
        <v>45.097844136005897</v>
      </c>
      <c r="CR244">
        <v>20.3120652597702</v>
      </c>
      <c r="CS244">
        <v>82.914109791805203</v>
      </c>
      <c r="CT244">
        <v>65.019108355770697</v>
      </c>
      <c r="CU244">
        <v>24.961487508337299</v>
      </c>
      <c r="CV244">
        <v>12.7909118531548</v>
      </c>
      <c r="CW244">
        <v>14.395539234571901</v>
      </c>
      <c r="CX244">
        <v>0</v>
      </c>
      <c r="CY244">
        <v>0</v>
      </c>
      <c r="CZ244">
        <v>0</v>
      </c>
      <c r="DA244">
        <v>0</v>
      </c>
    </row>
    <row r="245" spans="1:105" x14ac:dyDescent="0.2">
      <c r="A245">
        <v>1916</v>
      </c>
      <c r="B245">
        <v>3</v>
      </c>
      <c r="C245">
        <v>4.1163556531284298E-2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2</v>
      </c>
      <c r="AF245">
        <v>2</v>
      </c>
      <c r="AG245">
        <v>2</v>
      </c>
      <c r="AH245">
        <v>3</v>
      </c>
      <c r="AI245">
        <v>0</v>
      </c>
      <c r="AJ245">
        <v>0</v>
      </c>
      <c r="AK245">
        <v>3</v>
      </c>
      <c r="AL245">
        <v>3</v>
      </c>
      <c r="AM245">
        <v>4</v>
      </c>
      <c r="AN245">
        <v>4</v>
      </c>
      <c r="AO245">
        <v>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2220.50012785851</v>
      </c>
      <c r="BQ245">
        <v>1504.64535131039</v>
      </c>
      <c r="BR245">
        <v>79.756893019070503</v>
      </c>
      <c r="BS245">
        <v>104.646975179154</v>
      </c>
      <c r="BT245">
        <v>177.52709970537001</v>
      </c>
      <c r="BU245">
        <v>136.359481647607</v>
      </c>
      <c r="BV245">
        <v>130.47218422658401</v>
      </c>
      <c r="BW245">
        <v>165.911795902861</v>
      </c>
      <c r="BX245">
        <v>154.39102341048999</v>
      </c>
      <c r="BY245">
        <v>130.428222336174</v>
      </c>
      <c r="BZ245">
        <v>104.65807572332299</v>
      </c>
      <c r="CA245">
        <v>167.98928297674399</v>
      </c>
      <c r="CB245">
        <v>242.753588533412</v>
      </c>
      <c r="CC245">
        <v>145.910589314551</v>
      </c>
      <c r="CD245">
        <v>125.771107238645</v>
      </c>
      <c r="CE245">
        <v>114.116536461808</v>
      </c>
      <c r="CF245">
        <v>41.348917366032801</v>
      </c>
      <c r="CG245">
        <v>92.000452465617599</v>
      </c>
      <c r="CH245">
        <v>54.643743107470399</v>
      </c>
      <c r="CI245">
        <v>51.814159243595903</v>
      </c>
      <c r="CJ245">
        <v>67.761552113104301</v>
      </c>
      <c r="CK245">
        <v>49.845633015569298</v>
      </c>
      <c r="CL245">
        <v>0</v>
      </c>
      <c r="CM245">
        <v>0</v>
      </c>
      <c r="CN245">
        <v>0</v>
      </c>
      <c r="CO245">
        <v>0</v>
      </c>
      <c r="CP245">
        <v>76.644689128784293</v>
      </c>
      <c r="CQ245">
        <v>0</v>
      </c>
      <c r="CR245">
        <v>64.770605046203499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2">
      <c r="A246">
        <v>1917</v>
      </c>
      <c r="B246">
        <v>1</v>
      </c>
      <c r="C246">
        <v>1.3721185510428099E-2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2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1207.8461184924399</v>
      </c>
      <c r="BQ246">
        <v>780.886188291248</v>
      </c>
      <c r="BR246">
        <v>70.460218596843902</v>
      </c>
      <c r="BS246">
        <v>52.346523221706001</v>
      </c>
      <c r="BT246">
        <v>62.093700838489802</v>
      </c>
      <c r="BU246">
        <v>55.892639736768601</v>
      </c>
      <c r="BV246">
        <v>47.050860578665201</v>
      </c>
      <c r="BW246">
        <v>77.766823973635894</v>
      </c>
      <c r="BX246">
        <v>81.330697413752404</v>
      </c>
      <c r="BY246">
        <v>61.984106223977903</v>
      </c>
      <c r="BZ246">
        <v>59.9895637082289</v>
      </c>
      <c r="CA246">
        <v>67.943076685319099</v>
      </c>
      <c r="CB246">
        <v>88.337470209813503</v>
      </c>
      <c r="CC246">
        <v>114.96476779931101</v>
      </c>
      <c r="CD246">
        <v>125.626181961776</v>
      </c>
      <c r="CE246">
        <v>72.828713463825295</v>
      </c>
      <c r="CF246">
        <v>83.357405198377293</v>
      </c>
      <c r="CG246">
        <v>37.383152577507303</v>
      </c>
      <c r="CH246">
        <v>25.173905683597301</v>
      </c>
      <c r="CI246">
        <v>23.316310620848299</v>
      </c>
      <c r="CJ246">
        <v>64.651131989056694</v>
      </c>
      <c r="CK246">
        <v>32.0149086702449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79.601241109458201</v>
      </c>
      <c r="CY246">
        <v>0</v>
      </c>
      <c r="CZ246">
        <v>0</v>
      </c>
      <c r="DA246">
        <v>0</v>
      </c>
    </row>
    <row r="247" spans="1:105" x14ac:dyDescent="0.2">
      <c r="A247">
        <v>1918</v>
      </c>
      <c r="B247">
        <v>9</v>
      </c>
      <c r="C247">
        <v>0.12349066959385301</v>
      </c>
      <c r="D247">
        <v>0</v>
      </c>
      <c r="E247">
        <v>2</v>
      </c>
      <c r="F247">
        <v>2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4</v>
      </c>
      <c r="AD247">
        <v>4</v>
      </c>
      <c r="AE247">
        <v>6</v>
      </c>
      <c r="AF247">
        <v>6</v>
      </c>
      <c r="AG247">
        <v>9</v>
      </c>
      <c r="AH247">
        <v>5</v>
      </c>
      <c r="AI247">
        <v>0</v>
      </c>
      <c r="AJ247">
        <v>0</v>
      </c>
      <c r="AK247">
        <v>5</v>
      </c>
      <c r="AL247">
        <v>5</v>
      </c>
      <c r="AM247">
        <v>7</v>
      </c>
      <c r="AN247">
        <v>7</v>
      </c>
      <c r="AO247">
        <v>10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2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</v>
      </c>
      <c r="BL247">
        <v>0</v>
      </c>
      <c r="BM247">
        <v>0</v>
      </c>
      <c r="BN247">
        <v>3</v>
      </c>
      <c r="BO247">
        <v>0</v>
      </c>
      <c r="BP247">
        <v>18796.483995046401</v>
      </c>
      <c r="BQ247">
        <v>12599.6298421677</v>
      </c>
      <c r="BR247">
        <v>989.24039359551705</v>
      </c>
      <c r="BS247">
        <v>1126.9004565370201</v>
      </c>
      <c r="BT247">
        <v>1495.42163596977</v>
      </c>
      <c r="BU247">
        <v>1723.5298274199199</v>
      </c>
      <c r="BV247">
        <v>964.79403598944305</v>
      </c>
      <c r="BW247">
        <v>630.949199647873</v>
      </c>
      <c r="BX247">
        <v>799.00327051750503</v>
      </c>
      <c r="BY247">
        <v>1045.5784616834901</v>
      </c>
      <c r="BZ247">
        <v>1352.91971448973</v>
      </c>
      <c r="CA247">
        <v>1659.7634340551399</v>
      </c>
      <c r="CB247">
        <v>1722.6576639053501</v>
      </c>
      <c r="CC247">
        <v>1523.11971277927</v>
      </c>
      <c r="CD247">
        <v>1177.3145216799601</v>
      </c>
      <c r="CE247">
        <v>799.84992006419202</v>
      </c>
      <c r="CF247">
        <v>792.24509869926101</v>
      </c>
      <c r="CG247">
        <v>345.86719212009803</v>
      </c>
      <c r="CH247">
        <v>306.627149734353</v>
      </c>
      <c r="CI247">
        <v>340.702306158478</v>
      </c>
      <c r="CJ247">
        <v>67.031844069817495</v>
      </c>
      <c r="CK247">
        <v>17.857667472657301</v>
      </c>
      <c r="CL247">
        <v>0</v>
      </c>
      <c r="CM247">
        <v>0</v>
      </c>
      <c r="CN247">
        <v>0</v>
      </c>
      <c r="CO247">
        <v>0</v>
      </c>
      <c r="CP247">
        <v>20.729813052263601</v>
      </c>
      <c r="CQ247">
        <v>15.8491365161901</v>
      </c>
      <c r="CR247">
        <v>0</v>
      </c>
      <c r="CS247">
        <v>9.5640837741616807</v>
      </c>
      <c r="CT247">
        <v>0</v>
      </c>
      <c r="CU247">
        <v>6.0249549995013201</v>
      </c>
      <c r="CV247">
        <v>5.8049838975722601</v>
      </c>
      <c r="CW247">
        <v>13.130944227296199</v>
      </c>
      <c r="CX247">
        <v>0</v>
      </c>
      <c r="CY247">
        <v>12.5023454390012</v>
      </c>
      <c r="CZ247">
        <v>0</v>
      </c>
      <c r="DA247">
        <v>0</v>
      </c>
    </row>
    <row r="248" spans="1:105" x14ac:dyDescent="0.2">
      <c r="A248">
        <v>1919</v>
      </c>
      <c r="B248">
        <v>1</v>
      </c>
      <c r="C248">
        <v>1.3721185510428099E-2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2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3226.4876926540901</v>
      </c>
      <c r="BQ248">
        <v>2152.6572825684898</v>
      </c>
      <c r="BR248">
        <v>117.201486187542</v>
      </c>
      <c r="BS248">
        <v>205.609177412614</v>
      </c>
      <c r="BT248">
        <v>320.47793303332003</v>
      </c>
      <c r="BU248">
        <v>223.40300976758201</v>
      </c>
      <c r="BV248">
        <v>100.478412126778</v>
      </c>
      <c r="BW248">
        <v>172.08550964029601</v>
      </c>
      <c r="BX248">
        <v>129.51724297278199</v>
      </c>
      <c r="BY248">
        <v>219.604296834461</v>
      </c>
      <c r="BZ248">
        <v>219.988370409292</v>
      </c>
      <c r="CA248">
        <v>316.84042939299599</v>
      </c>
      <c r="CB248">
        <v>256.90475725200798</v>
      </c>
      <c r="CC248">
        <v>263.24054745189198</v>
      </c>
      <c r="CD248">
        <v>250.59470672039899</v>
      </c>
      <c r="CE248">
        <v>181.90612733911399</v>
      </c>
      <c r="CF248">
        <v>76.088047795753099</v>
      </c>
      <c r="CG248">
        <v>110.530005143746</v>
      </c>
      <c r="CH248">
        <v>17.391224689911201</v>
      </c>
      <c r="CI248">
        <v>44.626408483599398</v>
      </c>
      <c r="CJ248">
        <v>66.718285876916696</v>
      </c>
      <c r="CK248">
        <v>11.61355325924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 x14ac:dyDescent="0.2">
      <c r="A249">
        <v>1920</v>
      </c>
      <c r="B249">
        <v>4</v>
      </c>
      <c r="C249">
        <v>5.4884742041712398E-2</v>
      </c>
      <c r="D249">
        <v>0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0</v>
      </c>
      <c r="AB249">
        <v>0</v>
      </c>
      <c r="AC249">
        <v>4</v>
      </c>
      <c r="AD249">
        <v>4</v>
      </c>
      <c r="AE249">
        <v>6</v>
      </c>
      <c r="AF249">
        <v>5</v>
      </c>
      <c r="AG249">
        <v>5</v>
      </c>
      <c r="AH249">
        <v>3</v>
      </c>
      <c r="AI249">
        <v>0</v>
      </c>
      <c r="AJ249">
        <v>0</v>
      </c>
      <c r="AK249">
        <v>3</v>
      </c>
      <c r="AL249">
        <v>3</v>
      </c>
      <c r="AM249">
        <v>5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3905.3602809470699</v>
      </c>
      <c r="BQ249">
        <v>2451.8969974005199</v>
      </c>
      <c r="BR249">
        <v>221.25278528457</v>
      </c>
      <c r="BS249">
        <v>151.04742716158401</v>
      </c>
      <c r="BT249">
        <v>232.01146531027001</v>
      </c>
      <c r="BU249">
        <v>228.60164366891399</v>
      </c>
      <c r="BV249">
        <v>258.47575314778402</v>
      </c>
      <c r="BW249">
        <v>190.203503117709</v>
      </c>
      <c r="BX249">
        <v>141.803637064713</v>
      </c>
      <c r="BY249">
        <v>229.14350477352801</v>
      </c>
      <c r="BZ249">
        <v>201.43159953407499</v>
      </c>
      <c r="CA249">
        <v>314.45276039085701</v>
      </c>
      <c r="CB249">
        <v>386.91367372170498</v>
      </c>
      <c r="CC249">
        <v>282.246889022701</v>
      </c>
      <c r="CD249">
        <v>218.62403295853599</v>
      </c>
      <c r="CE249">
        <v>269.08571077701401</v>
      </c>
      <c r="CF249">
        <v>214.25583042459601</v>
      </c>
      <c r="CG249">
        <v>228.909518428474</v>
      </c>
      <c r="CH249">
        <v>98.751209229140102</v>
      </c>
      <c r="CI249">
        <v>38.149336930897903</v>
      </c>
      <c r="CJ249">
        <v>62.782863065476903</v>
      </c>
      <c r="CK249">
        <v>40.784747526514799</v>
      </c>
      <c r="CL249">
        <v>0</v>
      </c>
      <c r="CM249">
        <v>0</v>
      </c>
      <c r="CN249">
        <v>0</v>
      </c>
      <c r="CO249">
        <v>43.744217405904102</v>
      </c>
      <c r="CP249">
        <v>38.6883484358492</v>
      </c>
      <c r="CQ249">
        <v>0</v>
      </c>
      <c r="CR249">
        <v>0</v>
      </c>
      <c r="CS249">
        <v>43.640774412887701</v>
      </c>
      <c r="CT249">
        <v>0</v>
      </c>
      <c r="CU249">
        <v>31.8012791096833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 x14ac:dyDescent="0.2">
      <c r="A250">
        <v>1921</v>
      </c>
      <c r="B250">
        <v>6</v>
      </c>
      <c r="C250">
        <v>8.2327113062568597E-2</v>
      </c>
      <c r="D250">
        <v>0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2</v>
      </c>
      <c r="AD250">
        <v>2</v>
      </c>
      <c r="AE250">
        <v>5</v>
      </c>
      <c r="AF250">
        <v>4</v>
      </c>
      <c r="AG250">
        <v>3</v>
      </c>
      <c r="AH250">
        <v>2</v>
      </c>
      <c r="AI250">
        <v>0</v>
      </c>
      <c r="AJ250">
        <v>0</v>
      </c>
      <c r="AK250">
        <v>2</v>
      </c>
      <c r="AL250">
        <v>2</v>
      </c>
      <c r="AM250">
        <v>5</v>
      </c>
      <c r="AN250">
        <v>4</v>
      </c>
      <c r="AO250">
        <v>3</v>
      </c>
      <c r="AP250">
        <v>2</v>
      </c>
      <c r="AQ250">
        <v>0</v>
      </c>
      <c r="AR250">
        <v>1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1827.5762714652401</v>
      </c>
      <c r="BQ250">
        <v>1370.85636449959</v>
      </c>
      <c r="BR250">
        <v>103.473237264236</v>
      </c>
      <c r="BS250">
        <v>39.517623244906098</v>
      </c>
      <c r="BT250">
        <v>83.873646404556695</v>
      </c>
      <c r="BU250">
        <v>136.997444613851</v>
      </c>
      <c r="BV250">
        <v>188.12901661761401</v>
      </c>
      <c r="BW250">
        <v>196.94192457931899</v>
      </c>
      <c r="BX250">
        <v>71.0606201528159</v>
      </c>
      <c r="BY250">
        <v>78.862921640106194</v>
      </c>
      <c r="BZ250">
        <v>118.242081736972</v>
      </c>
      <c r="CA250">
        <v>127.17384085763</v>
      </c>
      <c r="CB250">
        <v>180.29500791185799</v>
      </c>
      <c r="CC250">
        <v>174.44445603155299</v>
      </c>
      <c r="CD250">
        <v>98.709050357866303</v>
      </c>
      <c r="CE250">
        <v>84.865579761925801</v>
      </c>
      <c r="CF250">
        <v>42.4648613496853</v>
      </c>
      <c r="CG250">
        <v>17.816212133953499</v>
      </c>
      <c r="CH250">
        <v>46.275248765033702</v>
      </c>
      <c r="CI250">
        <v>38.433498041358</v>
      </c>
      <c r="CJ250">
        <v>75.009529610521497</v>
      </c>
      <c r="CK250">
        <v>109.420654041137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50.776390153394999</v>
      </c>
      <c r="CR250">
        <v>140.72491878757901</v>
      </c>
      <c r="CS250">
        <v>126.80230191870599</v>
      </c>
      <c r="CT250">
        <v>0</v>
      </c>
      <c r="CU250">
        <v>78.632523265495394</v>
      </c>
      <c r="CV250">
        <v>0</v>
      </c>
      <c r="CW250">
        <v>0</v>
      </c>
      <c r="CX250">
        <v>101.30783310897399</v>
      </c>
      <c r="CY250">
        <v>0</v>
      </c>
      <c r="CZ250">
        <v>0</v>
      </c>
      <c r="DA250">
        <v>0</v>
      </c>
    </row>
    <row r="251" spans="1:105" x14ac:dyDescent="0.2">
      <c r="A251">
        <v>1922</v>
      </c>
      <c r="B251">
        <v>20</v>
      </c>
      <c r="C251">
        <v>0.27442371020856199</v>
      </c>
      <c r="D251">
        <v>1</v>
      </c>
      <c r="E251">
        <v>2</v>
      </c>
      <c r="F251">
        <v>7</v>
      </c>
      <c r="G251">
        <v>10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4</v>
      </c>
      <c r="O251">
        <v>3</v>
      </c>
      <c r="P251">
        <v>5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14</v>
      </c>
      <c r="AA251">
        <v>0</v>
      </c>
      <c r="AB251">
        <v>0</v>
      </c>
      <c r="AC251">
        <v>14</v>
      </c>
      <c r="AD251">
        <v>15</v>
      </c>
      <c r="AE251">
        <v>16</v>
      </c>
      <c r="AF251">
        <v>21</v>
      </c>
      <c r="AG251">
        <v>24</v>
      </c>
      <c r="AH251">
        <v>13</v>
      </c>
      <c r="AI251">
        <v>0</v>
      </c>
      <c r="AJ251">
        <v>0</v>
      </c>
      <c r="AK251">
        <v>13</v>
      </c>
      <c r="AL251">
        <v>14</v>
      </c>
      <c r="AM251">
        <v>15</v>
      </c>
      <c r="AN251">
        <v>20</v>
      </c>
      <c r="AO251">
        <v>23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9</v>
      </c>
      <c r="AV251">
        <v>1</v>
      </c>
      <c r="AW251">
        <v>1</v>
      </c>
      <c r="AX251">
        <v>1</v>
      </c>
      <c r="AY251">
        <v>6</v>
      </c>
      <c r="AZ251">
        <v>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8</v>
      </c>
      <c r="BL251">
        <v>0</v>
      </c>
      <c r="BM251">
        <v>0</v>
      </c>
      <c r="BN251">
        <v>8</v>
      </c>
      <c r="BO251">
        <v>0</v>
      </c>
      <c r="BP251">
        <v>22122.576397742301</v>
      </c>
      <c r="BQ251">
        <v>15675.699741898299</v>
      </c>
      <c r="BR251">
        <v>958.15259749395796</v>
      </c>
      <c r="BS251">
        <v>1211.96177796761</v>
      </c>
      <c r="BT251">
        <v>1243.74797697181</v>
      </c>
      <c r="BU251">
        <v>1481.37326780585</v>
      </c>
      <c r="BV251">
        <v>1616.4538787635599</v>
      </c>
      <c r="BW251">
        <v>1337.7397316448601</v>
      </c>
      <c r="BX251">
        <v>1187.97146632764</v>
      </c>
      <c r="BY251">
        <v>1026.13868069926</v>
      </c>
      <c r="BZ251">
        <v>1302.25773425135</v>
      </c>
      <c r="CA251">
        <v>1644.3913237080301</v>
      </c>
      <c r="CB251">
        <v>2125.2284906649202</v>
      </c>
      <c r="CC251">
        <v>2304.1459946888599</v>
      </c>
      <c r="CD251">
        <v>1649.9991733439399</v>
      </c>
      <c r="CE251">
        <v>1471.6744910345799</v>
      </c>
      <c r="CF251">
        <v>701.12561912273395</v>
      </c>
      <c r="CG251">
        <v>444.78014619492097</v>
      </c>
      <c r="CH251">
        <v>246.88946612003301</v>
      </c>
      <c r="CI251">
        <v>168.544580938352</v>
      </c>
      <c r="CJ251">
        <v>70.858382224857195</v>
      </c>
      <c r="CK251">
        <v>31.896502754744098</v>
      </c>
      <c r="CL251">
        <v>0</v>
      </c>
      <c r="CM251">
        <v>0</v>
      </c>
      <c r="CN251">
        <v>0</v>
      </c>
      <c r="CO251">
        <v>6.75049308457658</v>
      </c>
      <c r="CP251">
        <v>0</v>
      </c>
      <c r="CQ251">
        <v>0</v>
      </c>
      <c r="CR251">
        <v>33.670842384498897</v>
      </c>
      <c r="CS251">
        <v>29.235814382863499</v>
      </c>
      <c r="CT251">
        <v>38.394857396446398</v>
      </c>
      <c r="CU251">
        <v>12.162555051008701</v>
      </c>
      <c r="CV251">
        <v>4.7053764072545903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 x14ac:dyDescent="0.2">
      <c r="A252">
        <v>1924</v>
      </c>
      <c r="B252">
        <v>3</v>
      </c>
      <c r="C252">
        <v>4.1163556531284298E-2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3</v>
      </c>
      <c r="AE252">
        <v>1</v>
      </c>
      <c r="AF252">
        <v>2</v>
      </c>
      <c r="AG252">
        <v>1</v>
      </c>
      <c r="AH252">
        <v>3</v>
      </c>
      <c r="AI252">
        <v>0</v>
      </c>
      <c r="AJ252">
        <v>0</v>
      </c>
      <c r="AK252">
        <v>3</v>
      </c>
      <c r="AL252">
        <v>5</v>
      </c>
      <c r="AM252">
        <v>3</v>
      </c>
      <c r="AN252">
        <v>4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11007.481994649101</v>
      </c>
      <c r="BQ252">
        <v>7154.9103445185401</v>
      </c>
      <c r="BR252">
        <v>459.115921615704</v>
      </c>
      <c r="BS252">
        <v>578.56585786934204</v>
      </c>
      <c r="BT252">
        <v>815.45045413161802</v>
      </c>
      <c r="BU252">
        <v>760.48954193375096</v>
      </c>
      <c r="BV252">
        <v>690.84523290329503</v>
      </c>
      <c r="BW252">
        <v>451.885446964388</v>
      </c>
      <c r="BX252">
        <v>654.67880966357905</v>
      </c>
      <c r="BY252">
        <v>538.01668873987501</v>
      </c>
      <c r="BZ252">
        <v>541.58187315669295</v>
      </c>
      <c r="CA252">
        <v>820.71098102050996</v>
      </c>
      <c r="CB252">
        <v>775.87613918838895</v>
      </c>
      <c r="CC252">
        <v>863.25996453647895</v>
      </c>
      <c r="CD252">
        <v>1057.56566641158</v>
      </c>
      <c r="CE252">
        <v>743.73491091874905</v>
      </c>
      <c r="CF252">
        <v>522.11143243689605</v>
      </c>
      <c r="CG252">
        <v>380.85347810595101</v>
      </c>
      <c r="CH252">
        <v>135.06247250004699</v>
      </c>
      <c r="CI252">
        <v>217.67712255225999</v>
      </c>
      <c r="CJ252">
        <v>65.000427418338205</v>
      </c>
      <c r="CK252">
        <v>10.4823116417466</v>
      </c>
      <c r="CL252">
        <v>0</v>
      </c>
      <c r="CM252">
        <v>0</v>
      </c>
      <c r="CN252">
        <v>0</v>
      </c>
      <c r="CO252">
        <v>0</v>
      </c>
      <c r="CP252">
        <v>14.475022079800301</v>
      </c>
      <c r="CQ252">
        <v>0</v>
      </c>
      <c r="CR252">
        <v>15.2746657634126</v>
      </c>
      <c r="CS252">
        <v>18.586784033450101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 x14ac:dyDescent="0.2">
      <c r="A253">
        <v>2001</v>
      </c>
      <c r="B253">
        <v>5</v>
      </c>
      <c r="C253">
        <v>6.8605927552140497E-2</v>
      </c>
      <c r="D253">
        <v>3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2</v>
      </c>
      <c r="AD253">
        <v>5</v>
      </c>
      <c r="AE253">
        <v>2</v>
      </c>
      <c r="AF253">
        <v>2</v>
      </c>
      <c r="AG253">
        <v>4</v>
      </c>
      <c r="AH253">
        <v>3</v>
      </c>
      <c r="AI253">
        <v>0</v>
      </c>
      <c r="AJ253">
        <v>0</v>
      </c>
      <c r="AK253">
        <v>3</v>
      </c>
      <c r="AL253">
        <v>6</v>
      </c>
      <c r="AM253">
        <v>3</v>
      </c>
      <c r="AN253">
        <v>3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13368.9911500856</v>
      </c>
      <c r="BQ253">
        <v>8221.6954802076307</v>
      </c>
      <c r="BR253">
        <v>636.36673008579305</v>
      </c>
      <c r="BS253">
        <v>1016.31069805267</v>
      </c>
      <c r="BT253">
        <v>987.50422546368304</v>
      </c>
      <c r="BU253">
        <v>887.59612786609398</v>
      </c>
      <c r="BV253">
        <v>772.81106139081101</v>
      </c>
      <c r="BW253">
        <v>356.1530203296</v>
      </c>
      <c r="BX253">
        <v>457.95450848252301</v>
      </c>
      <c r="BY253">
        <v>721.17229190390401</v>
      </c>
      <c r="BZ253">
        <v>920.89857037495904</v>
      </c>
      <c r="CA253">
        <v>1128.7354614870501</v>
      </c>
      <c r="CB253">
        <v>1250.04360292504</v>
      </c>
      <c r="CC253">
        <v>973.62004509854603</v>
      </c>
      <c r="CD253">
        <v>752.71079034909803</v>
      </c>
      <c r="CE253">
        <v>700.38015540038202</v>
      </c>
      <c r="CF253">
        <v>713.169116066078</v>
      </c>
      <c r="CG253">
        <v>354.74374036194598</v>
      </c>
      <c r="CH253">
        <v>232.03121874102001</v>
      </c>
      <c r="CI253">
        <v>506.78978570643</v>
      </c>
      <c r="CJ253">
        <v>61.498249104271203</v>
      </c>
      <c r="CK253">
        <v>15.203676699157301</v>
      </c>
      <c r="CL253">
        <v>0</v>
      </c>
      <c r="CM253">
        <v>0</v>
      </c>
      <c r="CN253">
        <v>0</v>
      </c>
      <c r="CO253">
        <v>11.266385336810099</v>
      </c>
      <c r="CP253">
        <v>0</v>
      </c>
      <c r="CQ253">
        <v>56.155637769100203</v>
      </c>
      <c r="CR253">
        <v>0</v>
      </c>
      <c r="CS253">
        <v>0</v>
      </c>
      <c r="CT253">
        <v>0</v>
      </c>
      <c r="CU253">
        <v>8.8594718082353197</v>
      </c>
      <c r="CV253">
        <v>0</v>
      </c>
      <c r="CW253">
        <v>10.270947121870201</v>
      </c>
      <c r="CX253">
        <v>0</v>
      </c>
      <c r="CY253">
        <v>0</v>
      </c>
      <c r="CZ253">
        <v>0</v>
      </c>
      <c r="DA253">
        <v>0</v>
      </c>
    </row>
    <row r="254" spans="1:105" x14ac:dyDescent="0.2">
      <c r="A254">
        <v>2002</v>
      </c>
      <c r="B254">
        <v>6</v>
      </c>
      <c r="C254">
        <v>8.2327113062568597E-2</v>
      </c>
      <c r="D254">
        <v>2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4</v>
      </c>
      <c r="AE254">
        <v>5</v>
      </c>
      <c r="AF254">
        <v>3</v>
      </c>
      <c r="AG254">
        <v>2</v>
      </c>
      <c r="AH254">
        <v>4</v>
      </c>
      <c r="AI254">
        <v>0</v>
      </c>
      <c r="AJ254">
        <v>1</v>
      </c>
      <c r="AK254">
        <v>5</v>
      </c>
      <c r="AL254">
        <v>7</v>
      </c>
      <c r="AM254">
        <v>8</v>
      </c>
      <c r="AN254">
        <v>6</v>
      </c>
      <c r="AO254">
        <v>5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15613.4103725557</v>
      </c>
      <c r="BQ254">
        <v>10113.591277851099</v>
      </c>
      <c r="BR254">
        <v>747.811139444741</v>
      </c>
      <c r="BS254">
        <v>720.22391046802102</v>
      </c>
      <c r="BT254">
        <v>818.61884458135296</v>
      </c>
      <c r="BU254">
        <v>888.59783472422998</v>
      </c>
      <c r="BV254">
        <v>940.70067262665998</v>
      </c>
      <c r="BW254">
        <v>859.10188564872897</v>
      </c>
      <c r="BX254">
        <v>1097.3577027572401</v>
      </c>
      <c r="BY254">
        <v>917.39256841007102</v>
      </c>
      <c r="BZ254">
        <v>973.55624475683999</v>
      </c>
      <c r="CA254">
        <v>1139.8958087927599</v>
      </c>
      <c r="CB254">
        <v>1141.0386009625099</v>
      </c>
      <c r="CC254">
        <v>1213.473482595</v>
      </c>
      <c r="CD254">
        <v>942.47647657702396</v>
      </c>
      <c r="CE254">
        <v>853.10168437594302</v>
      </c>
      <c r="CF254">
        <v>861.46216913974399</v>
      </c>
      <c r="CG254">
        <v>423.02038138849701</v>
      </c>
      <c r="CH254">
        <v>533.40851237881304</v>
      </c>
      <c r="CI254">
        <v>542.17245292752602</v>
      </c>
      <c r="CJ254">
        <v>64.775030160150806</v>
      </c>
      <c r="CK254">
        <v>14.8315267919223</v>
      </c>
      <c r="CL254">
        <v>0</v>
      </c>
      <c r="CM254">
        <v>0</v>
      </c>
      <c r="CN254">
        <v>0</v>
      </c>
      <c r="CO254">
        <v>0</v>
      </c>
      <c r="CP254">
        <v>10.6303740296875</v>
      </c>
      <c r="CQ254">
        <v>11.6400629157609</v>
      </c>
      <c r="CR254">
        <v>9.1127988393154098</v>
      </c>
      <c r="CS254">
        <v>0</v>
      </c>
      <c r="CT254">
        <v>0</v>
      </c>
      <c r="CU254">
        <v>0</v>
      </c>
      <c r="CV254">
        <v>0</v>
      </c>
      <c r="CW254">
        <v>8.2408063657189405</v>
      </c>
      <c r="CX254">
        <v>0</v>
      </c>
      <c r="CY254">
        <v>0</v>
      </c>
      <c r="CZ254">
        <v>0</v>
      </c>
      <c r="DA254">
        <v>0</v>
      </c>
    </row>
    <row r="255" spans="1:105" x14ac:dyDescent="0.2">
      <c r="A255">
        <v>2003</v>
      </c>
      <c r="B255">
        <v>9</v>
      </c>
      <c r="C255">
        <v>0.12349066959385301</v>
      </c>
      <c r="D255">
        <v>1</v>
      </c>
      <c r="E255">
        <v>4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4</v>
      </c>
      <c r="AD255">
        <v>5</v>
      </c>
      <c r="AE255">
        <v>8</v>
      </c>
      <c r="AF255">
        <v>5</v>
      </c>
      <c r="AG255">
        <v>7</v>
      </c>
      <c r="AH255">
        <v>7</v>
      </c>
      <c r="AI255">
        <v>0</v>
      </c>
      <c r="AJ255">
        <v>0</v>
      </c>
      <c r="AK255">
        <v>7</v>
      </c>
      <c r="AL255">
        <v>8</v>
      </c>
      <c r="AM255">
        <v>11</v>
      </c>
      <c r="AN255">
        <v>8</v>
      </c>
      <c r="AO255">
        <v>10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2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2</v>
      </c>
      <c r="BO255">
        <v>0</v>
      </c>
      <c r="BP255">
        <v>24033.5366982013</v>
      </c>
      <c r="BQ255">
        <v>15173.671448834601</v>
      </c>
      <c r="BR255">
        <v>1333.47416482173</v>
      </c>
      <c r="BS255">
        <v>1628.85004407826</v>
      </c>
      <c r="BT255">
        <v>1538.5647390328299</v>
      </c>
      <c r="BU255">
        <v>1593.1373079591301</v>
      </c>
      <c r="BV255">
        <v>1068.0590038149901</v>
      </c>
      <c r="BW255">
        <v>1186.1309953499299</v>
      </c>
      <c r="BX255">
        <v>1415.6249543593101</v>
      </c>
      <c r="BY255">
        <v>1587.8962370194099</v>
      </c>
      <c r="BZ255">
        <v>1746.42462648682</v>
      </c>
      <c r="CA255">
        <v>1669.7434536537501</v>
      </c>
      <c r="CB255">
        <v>1906.09713679527</v>
      </c>
      <c r="CC255">
        <v>1579.6084907931599</v>
      </c>
      <c r="CD255">
        <v>1420.9492426028301</v>
      </c>
      <c r="CE255">
        <v>1232.5437166828799</v>
      </c>
      <c r="CF255">
        <v>913.22391715793503</v>
      </c>
      <c r="CG255">
        <v>742.548531031518</v>
      </c>
      <c r="CH255">
        <v>729.03349830058596</v>
      </c>
      <c r="CI255">
        <v>741.62663826100095</v>
      </c>
      <c r="CJ255">
        <v>63.135407989995002</v>
      </c>
      <c r="CK255">
        <v>14.8283163213792</v>
      </c>
      <c r="CL255">
        <v>0</v>
      </c>
      <c r="CM255">
        <v>0</v>
      </c>
      <c r="CN255">
        <v>0</v>
      </c>
      <c r="CO255">
        <v>0</v>
      </c>
      <c r="CP255">
        <v>9.3627786145532106</v>
      </c>
      <c r="CQ255">
        <v>8.4307720135496709</v>
      </c>
      <c r="CR255">
        <v>0</v>
      </c>
      <c r="CS255">
        <v>6.2976407191257602</v>
      </c>
      <c r="CT255">
        <v>5.7259843043535303</v>
      </c>
      <c r="CU255">
        <v>5.9889439770630002</v>
      </c>
      <c r="CV255">
        <v>5.2463223447326799</v>
      </c>
      <c r="CW255">
        <v>6.3306826079282201</v>
      </c>
      <c r="CX255">
        <v>0</v>
      </c>
      <c r="CY255">
        <v>0</v>
      </c>
      <c r="CZ255">
        <v>0</v>
      </c>
      <c r="DA255">
        <v>0</v>
      </c>
    </row>
    <row r="256" spans="1:105" x14ac:dyDescent="0.2">
      <c r="A256">
        <v>2004</v>
      </c>
      <c r="B256">
        <v>118</v>
      </c>
      <c r="C256">
        <v>1.61909989023052</v>
      </c>
      <c r="D256">
        <v>16</v>
      </c>
      <c r="E256">
        <v>21</v>
      </c>
      <c r="F256">
        <v>32</v>
      </c>
      <c r="G256">
        <v>49</v>
      </c>
      <c r="H256">
        <v>0</v>
      </c>
      <c r="I256">
        <v>0</v>
      </c>
      <c r="J256">
        <v>0</v>
      </c>
      <c r="K256">
        <v>3</v>
      </c>
      <c r="L256">
        <v>4</v>
      </c>
      <c r="M256">
        <v>14</v>
      </c>
      <c r="N256">
        <v>12</v>
      </c>
      <c r="O256">
        <v>5</v>
      </c>
      <c r="P256">
        <v>11</v>
      </c>
      <c r="Q256">
        <v>20</v>
      </c>
      <c r="R256">
        <v>15</v>
      </c>
      <c r="S256">
        <v>10</v>
      </c>
      <c r="T256">
        <v>5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32</v>
      </c>
      <c r="AA256">
        <v>22</v>
      </c>
      <c r="AB256">
        <v>31</v>
      </c>
      <c r="AC256">
        <v>87</v>
      </c>
      <c r="AD256">
        <v>103</v>
      </c>
      <c r="AE256">
        <v>108</v>
      </c>
      <c r="AF256">
        <v>119</v>
      </c>
      <c r="AG256">
        <v>136</v>
      </c>
      <c r="AH256">
        <v>30</v>
      </c>
      <c r="AI256">
        <v>21</v>
      </c>
      <c r="AJ256">
        <v>27</v>
      </c>
      <c r="AK256">
        <v>80</v>
      </c>
      <c r="AL256">
        <v>96</v>
      </c>
      <c r="AM256">
        <v>101</v>
      </c>
      <c r="AN256">
        <v>112</v>
      </c>
      <c r="AO256">
        <v>129</v>
      </c>
      <c r="AP256">
        <v>17</v>
      </c>
      <c r="AQ256">
        <v>5</v>
      </c>
      <c r="AR256">
        <v>3</v>
      </c>
      <c r="AS256">
        <v>7</v>
      </c>
      <c r="AT256">
        <v>2</v>
      </c>
      <c r="AU256">
        <v>29</v>
      </c>
      <c r="AV256">
        <v>7</v>
      </c>
      <c r="AW256">
        <v>7</v>
      </c>
      <c r="AX256">
        <v>6</v>
      </c>
      <c r="AY256">
        <v>9</v>
      </c>
      <c r="AZ256">
        <v>7</v>
      </c>
      <c r="BA256">
        <v>1</v>
      </c>
      <c r="BB256">
        <v>1</v>
      </c>
      <c r="BC256">
        <v>1</v>
      </c>
      <c r="BD256">
        <v>1</v>
      </c>
      <c r="BE256">
        <v>2</v>
      </c>
      <c r="BF256">
        <v>0</v>
      </c>
      <c r="BG256">
        <v>1</v>
      </c>
      <c r="BH256">
        <v>5</v>
      </c>
      <c r="BI256">
        <v>3</v>
      </c>
      <c r="BJ256">
        <v>12</v>
      </c>
      <c r="BK256">
        <v>18</v>
      </c>
      <c r="BL256">
        <v>9</v>
      </c>
      <c r="BM256">
        <v>17</v>
      </c>
      <c r="BN256">
        <v>13</v>
      </c>
      <c r="BO256">
        <v>9</v>
      </c>
      <c r="BP256">
        <v>132067.40619242701</v>
      </c>
      <c r="BQ256">
        <v>89366.685905481296</v>
      </c>
      <c r="BR256">
        <v>10033.571205751199</v>
      </c>
      <c r="BS256">
        <v>10065.6864189929</v>
      </c>
      <c r="BT256">
        <v>9438.3630986833195</v>
      </c>
      <c r="BU256">
        <v>9069.4276946689897</v>
      </c>
      <c r="BV256">
        <v>9185.7920678833398</v>
      </c>
      <c r="BW256">
        <v>10791.243564456099</v>
      </c>
      <c r="BX256">
        <v>9578.3003357890502</v>
      </c>
      <c r="BY256">
        <v>10382.2586571888</v>
      </c>
      <c r="BZ256">
        <v>8635.5532906402204</v>
      </c>
      <c r="CA256">
        <v>9340.6952874130693</v>
      </c>
      <c r="CB256">
        <v>8518.2370721063598</v>
      </c>
      <c r="CC256">
        <v>7578.3384163681203</v>
      </c>
      <c r="CD256">
        <v>6286.8395189672101</v>
      </c>
      <c r="CE256">
        <v>4572.9087189738702</v>
      </c>
      <c r="CF256">
        <v>3369.6966088988102</v>
      </c>
      <c r="CG256">
        <v>2012.75465860187</v>
      </c>
      <c r="CH256">
        <v>1767.9669656563899</v>
      </c>
      <c r="CI256">
        <v>1439.7726113875101</v>
      </c>
      <c r="CJ256">
        <v>67.667480176956502</v>
      </c>
      <c r="CK256">
        <v>33.010063762687501</v>
      </c>
      <c r="CL256">
        <v>0</v>
      </c>
      <c r="CM256">
        <v>0</v>
      </c>
      <c r="CN256">
        <v>0</v>
      </c>
      <c r="CO256">
        <v>3.3078162161912399</v>
      </c>
      <c r="CP256">
        <v>4.35455099619048</v>
      </c>
      <c r="CQ256">
        <v>12.973481616254899</v>
      </c>
      <c r="CR256">
        <v>12.528318782365099</v>
      </c>
      <c r="CS256">
        <v>4.8159077567750099</v>
      </c>
      <c r="CT256">
        <v>12.7380373089962</v>
      </c>
      <c r="CU256">
        <v>21.411682304796699</v>
      </c>
      <c r="CV256">
        <v>17.609277451456101</v>
      </c>
      <c r="CW256">
        <v>13.195504674746999</v>
      </c>
      <c r="CX256">
        <v>7.95312173138052</v>
      </c>
      <c r="CY256">
        <v>2.1867919555245199</v>
      </c>
      <c r="CZ256">
        <v>2.9676262170284602</v>
      </c>
      <c r="DA256">
        <v>0</v>
      </c>
    </row>
    <row r="257" spans="1:105" x14ac:dyDescent="0.2">
      <c r="A257">
        <v>2006</v>
      </c>
      <c r="B257">
        <v>5</v>
      </c>
      <c r="C257">
        <v>6.8605927552140497E-2</v>
      </c>
      <c r="D257">
        <v>2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3</v>
      </c>
      <c r="AD257">
        <v>5</v>
      </c>
      <c r="AE257">
        <v>3</v>
      </c>
      <c r="AF257">
        <v>3</v>
      </c>
      <c r="AG257">
        <v>6</v>
      </c>
      <c r="AH257">
        <v>0</v>
      </c>
      <c r="AI257">
        <v>0</v>
      </c>
      <c r="AJ257">
        <v>1</v>
      </c>
      <c r="AK257">
        <v>1</v>
      </c>
      <c r="AL257">
        <v>3</v>
      </c>
      <c r="AM257">
        <v>1</v>
      </c>
      <c r="AN257">
        <v>1</v>
      </c>
      <c r="AO257">
        <v>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4227.9461736135599</v>
      </c>
      <c r="BQ257">
        <v>2929.8953212983401</v>
      </c>
      <c r="BR257">
        <v>299.87996650288</v>
      </c>
      <c r="BS257">
        <v>240.346406139051</v>
      </c>
      <c r="BT257">
        <v>164.61899152152</v>
      </c>
      <c r="BU257">
        <v>207.12365482746401</v>
      </c>
      <c r="BV257">
        <v>285.01047990907199</v>
      </c>
      <c r="BW257">
        <v>271.43351021360701</v>
      </c>
      <c r="BX257">
        <v>320.35717222195001</v>
      </c>
      <c r="BY257">
        <v>373.67041804359297</v>
      </c>
      <c r="BZ257">
        <v>271.213637979493</v>
      </c>
      <c r="CA257">
        <v>422.39814005113999</v>
      </c>
      <c r="CB257">
        <v>295.67526116722701</v>
      </c>
      <c r="CC257">
        <v>216.88466756376101</v>
      </c>
      <c r="CD257">
        <v>266.128379321029</v>
      </c>
      <c r="CE257">
        <v>188.670846932524</v>
      </c>
      <c r="CF257">
        <v>158.32938236479399</v>
      </c>
      <c r="CG257">
        <v>76.613425356159198</v>
      </c>
      <c r="CH257">
        <v>67.259427386022793</v>
      </c>
      <c r="CI257">
        <v>102.332406112275</v>
      </c>
      <c r="CJ257">
        <v>69.298311780402798</v>
      </c>
      <c r="CK257">
        <v>42.663640264324599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26.761551134704401</v>
      </c>
      <c r="CT257">
        <v>36.8713021752841</v>
      </c>
      <c r="CU257">
        <v>23.674346669209498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 x14ac:dyDescent="0.2">
      <c r="A258">
        <v>2007</v>
      </c>
      <c r="B258">
        <v>7</v>
      </c>
      <c r="C258">
        <v>9.6048298572996696E-2</v>
      </c>
      <c r="D258">
        <v>1</v>
      </c>
      <c r="E258">
        <v>1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0</v>
      </c>
      <c r="AC258">
        <v>4</v>
      </c>
      <c r="AD258">
        <v>5</v>
      </c>
      <c r="AE258">
        <v>5</v>
      </c>
      <c r="AF258">
        <v>8</v>
      </c>
      <c r="AG258">
        <v>5</v>
      </c>
      <c r="AH258">
        <v>2</v>
      </c>
      <c r="AI258">
        <v>4</v>
      </c>
      <c r="AJ258">
        <v>0</v>
      </c>
      <c r="AK258">
        <v>6</v>
      </c>
      <c r="AL258">
        <v>7</v>
      </c>
      <c r="AM258">
        <v>7</v>
      </c>
      <c r="AN258">
        <v>10</v>
      </c>
      <c r="AO258">
        <v>7</v>
      </c>
      <c r="AP258">
        <v>2</v>
      </c>
      <c r="AQ258">
        <v>1</v>
      </c>
      <c r="AR258">
        <v>0</v>
      </c>
      <c r="AS258">
        <v>0</v>
      </c>
      <c r="AT258">
        <v>1</v>
      </c>
      <c r="AU258">
        <v>3</v>
      </c>
      <c r="AV258">
        <v>1</v>
      </c>
      <c r="AW258">
        <v>0</v>
      </c>
      <c r="AX258">
        <v>2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22345.8156026252</v>
      </c>
      <c r="BQ258">
        <v>15786.4680105274</v>
      </c>
      <c r="BR258">
        <v>1263.3218283836</v>
      </c>
      <c r="BS258">
        <v>1293.98648441605</v>
      </c>
      <c r="BT258">
        <v>1160.5253767796601</v>
      </c>
      <c r="BU258">
        <v>1639.3810641432101</v>
      </c>
      <c r="BV258">
        <v>1874.1983993372901</v>
      </c>
      <c r="BW258">
        <v>1736.9097509897099</v>
      </c>
      <c r="BX258">
        <v>1750.73985690271</v>
      </c>
      <c r="BY258">
        <v>1047.23198629646</v>
      </c>
      <c r="BZ258">
        <v>1293.36140359101</v>
      </c>
      <c r="CA258">
        <v>1852.7397917193</v>
      </c>
      <c r="CB258">
        <v>1723.6433406905001</v>
      </c>
      <c r="CC258">
        <v>1422.45547432886</v>
      </c>
      <c r="CD258">
        <v>1445.8069425283099</v>
      </c>
      <c r="CE258">
        <v>1058.56027324609</v>
      </c>
      <c r="CF258">
        <v>658.29323270807504</v>
      </c>
      <c r="CG258">
        <v>404.76396226216502</v>
      </c>
      <c r="CH258">
        <v>339.69998331275298</v>
      </c>
      <c r="CI258">
        <v>380.19645098939202</v>
      </c>
      <c r="CJ258">
        <v>70.646192966314402</v>
      </c>
      <c r="CK258">
        <v>11.085443550976599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15.4635819071685</v>
      </c>
      <c r="CU258">
        <v>5.39741200825629</v>
      </c>
      <c r="CV258">
        <v>0</v>
      </c>
      <c r="CW258">
        <v>0</v>
      </c>
      <c r="CX258">
        <v>0</v>
      </c>
      <c r="CY258">
        <v>9.4467932084158601</v>
      </c>
      <c r="CZ258">
        <v>0</v>
      </c>
      <c r="DA258">
        <v>0</v>
      </c>
    </row>
    <row r="259" spans="1:105" x14ac:dyDescent="0.2">
      <c r="A259">
        <v>2008</v>
      </c>
      <c r="B259">
        <v>4</v>
      </c>
      <c r="C259">
        <v>5.4884742041712398E-2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3</v>
      </c>
      <c r="AI259">
        <v>0</v>
      </c>
      <c r="AJ259">
        <v>0</v>
      </c>
      <c r="AK259">
        <v>3</v>
      </c>
      <c r="AL259">
        <v>4</v>
      </c>
      <c r="AM259">
        <v>4</v>
      </c>
      <c r="AN259">
        <v>4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8142.5649555203499</v>
      </c>
      <c r="BQ259">
        <v>5264.7510005939002</v>
      </c>
      <c r="BR259">
        <v>284.55828863920601</v>
      </c>
      <c r="BS259">
        <v>450.668552582453</v>
      </c>
      <c r="BT259">
        <v>723.57767319749996</v>
      </c>
      <c r="BU259">
        <v>550.441790315611</v>
      </c>
      <c r="BV259">
        <v>434.49119485771803</v>
      </c>
      <c r="BW259">
        <v>339.065212148618</v>
      </c>
      <c r="BX259">
        <v>533.51634554846203</v>
      </c>
      <c r="BY259">
        <v>587.07229597335004</v>
      </c>
      <c r="BZ259">
        <v>462.44485886266301</v>
      </c>
      <c r="CA259">
        <v>647.03051959613504</v>
      </c>
      <c r="CB259">
        <v>706.866344200757</v>
      </c>
      <c r="CC259">
        <v>445.35052104171803</v>
      </c>
      <c r="CD259">
        <v>558.47191804886404</v>
      </c>
      <c r="CE259">
        <v>357.88013547200399</v>
      </c>
      <c r="CF259">
        <v>360.12715345909902</v>
      </c>
      <c r="CG259">
        <v>218.88395961765801</v>
      </c>
      <c r="CH259">
        <v>253.05324415333499</v>
      </c>
      <c r="CI259">
        <v>229.06494780520001</v>
      </c>
      <c r="CJ259">
        <v>64.657156919879299</v>
      </c>
      <c r="CK259">
        <v>18.994250628134001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37.4871363677522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 x14ac:dyDescent="0.2">
      <c r="A260">
        <v>2009</v>
      </c>
      <c r="B260">
        <v>35</v>
      </c>
      <c r="C260">
        <v>0.48024149286498402</v>
      </c>
      <c r="D260">
        <v>7</v>
      </c>
      <c r="E260">
        <v>4</v>
      </c>
      <c r="F260">
        <v>14</v>
      </c>
      <c r="G260">
        <v>10</v>
      </c>
      <c r="H260">
        <v>0</v>
      </c>
      <c r="I260">
        <v>0</v>
      </c>
      <c r="J260">
        <v>0</v>
      </c>
      <c r="K260">
        <v>2</v>
      </c>
      <c r="L260">
        <v>1</v>
      </c>
      <c r="M260">
        <v>0</v>
      </c>
      <c r="N260">
        <v>3</v>
      </c>
      <c r="O260">
        <v>3</v>
      </c>
      <c r="P260">
        <v>2</v>
      </c>
      <c r="Q260">
        <v>10</v>
      </c>
      <c r="R260">
        <v>6</v>
      </c>
      <c r="S260">
        <v>2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9</v>
      </c>
      <c r="AA260">
        <v>7</v>
      </c>
      <c r="AB260">
        <v>5</v>
      </c>
      <c r="AC260">
        <v>22</v>
      </c>
      <c r="AD260">
        <v>29</v>
      </c>
      <c r="AE260">
        <v>26</v>
      </c>
      <c r="AF260">
        <v>36</v>
      </c>
      <c r="AG260">
        <v>32</v>
      </c>
      <c r="AH260">
        <v>12</v>
      </c>
      <c r="AI260">
        <v>9</v>
      </c>
      <c r="AJ260">
        <v>3</v>
      </c>
      <c r="AK260">
        <v>24</v>
      </c>
      <c r="AL260">
        <v>31</v>
      </c>
      <c r="AM260">
        <v>28</v>
      </c>
      <c r="AN260">
        <v>38</v>
      </c>
      <c r="AO260">
        <v>34</v>
      </c>
      <c r="AP260">
        <v>6</v>
      </c>
      <c r="AQ260">
        <v>1</v>
      </c>
      <c r="AR260">
        <v>1</v>
      </c>
      <c r="AS260">
        <v>4</v>
      </c>
      <c r="AT260">
        <v>0</v>
      </c>
      <c r="AU260">
        <v>7</v>
      </c>
      <c r="AV260">
        <v>3</v>
      </c>
      <c r="AW260">
        <v>2</v>
      </c>
      <c r="AX260">
        <v>0</v>
      </c>
      <c r="AY260">
        <v>2</v>
      </c>
      <c r="AZ260">
        <v>5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1</v>
      </c>
      <c r="BH260">
        <v>4</v>
      </c>
      <c r="BI260">
        <v>1</v>
      </c>
      <c r="BJ260">
        <v>1</v>
      </c>
      <c r="BK260">
        <v>3</v>
      </c>
      <c r="BL260">
        <v>4</v>
      </c>
      <c r="BM260">
        <v>2</v>
      </c>
      <c r="BN260">
        <v>3</v>
      </c>
      <c r="BO260">
        <v>4</v>
      </c>
      <c r="BP260">
        <v>42227.021914701501</v>
      </c>
      <c r="BQ260">
        <v>28989.093246132299</v>
      </c>
      <c r="BR260">
        <v>2366.3504754600199</v>
      </c>
      <c r="BS260">
        <v>2582.6792628215399</v>
      </c>
      <c r="BT260">
        <v>2324.7539682660999</v>
      </c>
      <c r="BU260">
        <v>2923.54082393625</v>
      </c>
      <c r="BV260">
        <v>2589.0110945040501</v>
      </c>
      <c r="BW260">
        <v>3085.3139231451601</v>
      </c>
      <c r="BX260">
        <v>3097.8736036804999</v>
      </c>
      <c r="BY260">
        <v>2943.30189322761</v>
      </c>
      <c r="BZ260">
        <v>2806.76737266392</v>
      </c>
      <c r="CA260">
        <v>2764.3089565644</v>
      </c>
      <c r="CB260">
        <v>3083.7511236968298</v>
      </c>
      <c r="CC260">
        <v>3305.9458896889701</v>
      </c>
      <c r="CD260">
        <v>2389.2785650246401</v>
      </c>
      <c r="CE260">
        <v>2143.9530816175002</v>
      </c>
      <c r="CF260">
        <v>1279.3753261382799</v>
      </c>
      <c r="CG260">
        <v>1109.2408948811999</v>
      </c>
      <c r="CH260">
        <v>753.55383112454103</v>
      </c>
      <c r="CI260">
        <v>678.02182826003104</v>
      </c>
      <c r="CJ260">
        <v>68.650574754455107</v>
      </c>
      <c r="CK260">
        <v>30.183765755306698</v>
      </c>
      <c r="CL260">
        <v>0</v>
      </c>
      <c r="CM260">
        <v>0</v>
      </c>
      <c r="CN260">
        <v>0</v>
      </c>
      <c r="CO260">
        <v>6.8410195733377996</v>
      </c>
      <c r="CP260">
        <v>3.86247862020676</v>
      </c>
      <c r="CQ260">
        <v>0</v>
      </c>
      <c r="CR260">
        <v>9.6840619850847993</v>
      </c>
      <c r="CS260">
        <v>10.192634357022101</v>
      </c>
      <c r="CT260">
        <v>7.1256350614543003</v>
      </c>
      <c r="CU260">
        <v>36.175406429346502</v>
      </c>
      <c r="CV260">
        <v>19.456823068157099</v>
      </c>
      <c r="CW260">
        <v>6.0497057929407401</v>
      </c>
      <c r="CX260">
        <v>4.1853637940693096</v>
      </c>
      <c r="CY260">
        <v>4.6642811756195401</v>
      </c>
      <c r="CZ260">
        <v>0</v>
      </c>
      <c r="DA260">
        <v>9.0151742927500003</v>
      </c>
    </row>
    <row r="261" spans="1:105" x14ac:dyDescent="0.2">
      <c r="A261">
        <v>201</v>
      </c>
      <c r="B261">
        <v>4</v>
      </c>
      <c r="C261">
        <v>5.4884742041712398E-2</v>
      </c>
      <c r="D261">
        <v>0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3</v>
      </c>
      <c r="AD261">
        <v>3</v>
      </c>
      <c r="AE261">
        <v>4</v>
      </c>
      <c r="AF261">
        <v>4</v>
      </c>
      <c r="AG261">
        <v>5</v>
      </c>
      <c r="AH261">
        <v>4</v>
      </c>
      <c r="AI261">
        <v>0</v>
      </c>
      <c r="AJ261">
        <v>0</v>
      </c>
      <c r="AK261">
        <v>4</v>
      </c>
      <c r="AL261">
        <v>4</v>
      </c>
      <c r="AM261">
        <v>5</v>
      </c>
      <c r="AN261">
        <v>5</v>
      </c>
      <c r="AO261">
        <v>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0</v>
      </c>
      <c r="BM261">
        <v>0</v>
      </c>
      <c r="BN261">
        <v>2</v>
      </c>
      <c r="BO261">
        <v>0</v>
      </c>
      <c r="BP261">
        <v>6780.2249650710301</v>
      </c>
      <c r="BQ261">
        <v>4284.8168360825903</v>
      </c>
      <c r="BR261">
        <v>290.639536328303</v>
      </c>
      <c r="BS261">
        <v>658.62459006985603</v>
      </c>
      <c r="BT261">
        <v>632.213021004496</v>
      </c>
      <c r="BU261">
        <v>521.79128573826097</v>
      </c>
      <c r="BV261">
        <v>306.274949933318</v>
      </c>
      <c r="BW261">
        <v>112.696500226512</v>
      </c>
      <c r="BX261">
        <v>261.61065525125201</v>
      </c>
      <c r="BY261">
        <v>293.406487171668</v>
      </c>
      <c r="BZ261">
        <v>404.59646557325902</v>
      </c>
      <c r="CA261">
        <v>900.65490143167801</v>
      </c>
      <c r="CB261">
        <v>399.66181588345302</v>
      </c>
      <c r="CC261">
        <v>629.83650434947697</v>
      </c>
      <c r="CD261">
        <v>454.28727052371102</v>
      </c>
      <c r="CE261">
        <v>441.25004317579601</v>
      </c>
      <c r="CF261">
        <v>61.813902657768203</v>
      </c>
      <c r="CG261">
        <v>132.054354168543</v>
      </c>
      <c r="CH261">
        <v>52.443281200020202</v>
      </c>
      <c r="CI261">
        <v>226.369400383661</v>
      </c>
      <c r="CJ261">
        <v>63.195791557894097</v>
      </c>
      <c r="CK261">
        <v>23.338220471385501</v>
      </c>
      <c r="CL261">
        <v>0</v>
      </c>
      <c r="CM261">
        <v>0</v>
      </c>
      <c r="CN261">
        <v>0</v>
      </c>
      <c r="CO261">
        <v>19.164750875153899</v>
      </c>
      <c r="CP261">
        <v>32.650401223401403</v>
      </c>
      <c r="CQ261">
        <v>88.733900164607604</v>
      </c>
      <c r="CR261">
        <v>0</v>
      </c>
      <c r="CS261">
        <v>0</v>
      </c>
      <c r="CT261">
        <v>24.715984569542201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 x14ac:dyDescent="0.2">
      <c r="A262">
        <v>2010</v>
      </c>
      <c r="B262">
        <v>1</v>
      </c>
      <c r="C262">
        <v>1.3721185510428099E-2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6888.5834078995804</v>
      </c>
      <c r="BQ262">
        <v>3984.9735653932298</v>
      </c>
      <c r="BR262">
        <v>345.42141788428103</v>
      </c>
      <c r="BS262">
        <v>339.60951573286502</v>
      </c>
      <c r="BT262">
        <v>463.65949325976101</v>
      </c>
      <c r="BU262">
        <v>582.43613976751897</v>
      </c>
      <c r="BV262">
        <v>193.758600701044</v>
      </c>
      <c r="BW262">
        <v>198.347311292689</v>
      </c>
      <c r="BX262">
        <v>256.11699884785497</v>
      </c>
      <c r="BY262">
        <v>317.61901438286998</v>
      </c>
      <c r="BZ262">
        <v>337.681055360546</v>
      </c>
      <c r="CA262">
        <v>615.97756122539295</v>
      </c>
      <c r="CB262">
        <v>399.97382058113101</v>
      </c>
      <c r="CC262">
        <v>383.76250022051698</v>
      </c>
      <c r="CD262">
        <v>699.30056301366506</v>
      </c>
      <c r="CE262">
        <v>392.23431569682703</v>
      </c>
      <c r="CF262">
        <v>327.563755230884</v>
      </c>
      <c r="CG262">
        <v>350.50758314414003</v>
      </c>
      <c r="CH262">
        <v>251.31706539365001</v>
      </c>
      <c r="CI262">
        <v>433.29669616394398</v>
      </c>
      <c r="CJ262">
        <v>57.8489557203213</v>
      </c>
      <c r="CK262">
        <v>6.2735673373364103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 x14ac:dyDescent="0.2">
      <c r="A263">
        <v>2011</v>
      </c>
      <c r="B263">
        <v>6</v>
      </c>
      <c r="C263">
        <v>8.2327113062568597E-2</v>
      </c>
      <c r="D263">
        <v>3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2</v>
      </c>
      <c r="AD263">
        <v>5</v>
      </c>
      <c r="AE263">
        <v>3</v>
      </c>
      <c r="AF263">
        <v>3</v>
      </c>
      <c r="AG263">
        <v>3</v>
      </c>
      <c r="AH263">
        <v>4</v>
      </c>
      <c r="AI263">
        <v>0</v>
      </c>
      <c r="AJ263">
        <v>0</v>
      </c>
      <c r="AK263">
        <v>4</v>
      </c>
      <c r="AL263">
        <v>7</v>
      </c>
      <c r="AM263">
        <v>5</v>
      </c>
      <c r="AN263">
        <v>5</v>
      </c>
      <c r="AO263">
        <v>5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3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12893.295976114799</v>
      </c>
      <c r="BQ263">
        <v>7948.6733483838098</v>
      </c>
      <c r="BR263">
        <v>933.16167770213895</v>
      </c>
      <c r="BS263">
        <v>1129.97726229873</v>
      </c>
      <c r="BT263">
        <v>973.82394868551398</v>
      </c>
      <c r="BU263">
        <v>710.48845225053105</v>
      </c>
      <c r="BV263">
        <v>677.64949922677295</v>
      </c>
      <c r="BW263">
        <v>433.97112110988002</v>
      </c>
      <c r="BX263">
        <v>782.68497184798105</v>
      </c>
      <c r="BY263">
        <v>754.31510090747099</v>
      </c>
      <c r="BZ263">
        <v>1025.2696406696</v>
      </c>
      <c r="CA263">
        <v>985.54526070780605</v>
      </c>
      <c r="CB263">
        <v>989.03132302583504</v>
      </c>
      <c r="CC263">
        <v>950.57019381194903</v>
      </c>
      <c r="CD263">
        <v>639.14778482597899</v>
      </c>
      <c r="CE263">
        <v>539.28695926820603</v>
      </c>
      <c r="CF263">
        <v>434.02837418030902</v>
      </c>
      <c r="CG263">
        <v>274.198480276591</v>
      </c>
      <c r="CH263">
        <v>349.121205105309</v>
      </c>
      <c r="CI263">
        <v>311.02472021422102</v>
      </c>
      <c r="CJ263">
        <v>61.649661677734997</v>
      </c>
      <c r="CK263">
        <v>18.8710736277141</v>
      </c>
      <c r="CL263">
        <v>0</v>
      </c>
      <c r="CM263">
        <v>0</v>
      </c>
      <c r="CN263">
        <v>0</v>
      </c>
      <c r="CO263">
        <v>14.0748241133606</v>
      </c>
      <c r="CP263">
        <v>14.7568913006066</v>
      </c>
      <c r="CQ263">
        <v>0</v>
      </c>
      <c r="CR263">
        <v>0</v>
      </c>
      <c r="CS263">
        <v>0</v>
      </c>
      <c r="CT263">
        <v>0</v>
      </c>
      <c r="CU263">
        <v>10.1466674324202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 x14ac:dyDescent="0.2">
      <c r="A264">
        <v>2012</v>
      </c>
      <c r="B264">
        <v>36</v>
      </c>
      <c r="C264">
        <v>0.49396267837541202</v>
      </c>
      <c r="D264">
        <v>1</v>
      </c>
      <c r="E264">
        <v>12</v>
      </c>
      <c r="F264">
        <v>13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0</v>
      </c>
      <c r="P264">
        <v>3</v>
      </c>
      <c r="Q264">
        <v>4</v>
      </c>
      <c r="R264">
        <v>8</v>
      </c>
      <c r="S264">
        <v>5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17</v>
      </c>
      <c r="AB264">
        <v>3</v>
      </c>
      <c r="AC264">
        <v>25</v>
      </c>
      <c r="AD264">
        <v>26</v>
      </c>
      <c r="AE264">
        <v>37</v>
      </c>
      <c r="AF264">
        <v>38</v>
      </c>
      <c r="AG264">
        <v>35</v>
      </c>
      <c r="AH264">
        <v>3</v>
      </c>
      <c r="AI264">
        <v>15</v>
      </c>
      <c r="AJ264">
        <v>2</v>
      </c>
      <c r="AK264">
        <v>22</v>
      </c>
      <c r="AL264">
        <v>23</v>
      </c>
      <c r="AM264">
        <v>34</v>
      </c>
      <c r="AN264">
        <v>35</v>
      </c>
      <c r="AO264">
        <v>32</v>
      </c>
      <c r="AP264">
        <v>2</v>
      </c>
      <c r="AQ264">
        <v>0</v>
      </c>
      <c r="AR264">
        <v>1</v>
      </c>
      <c r="AS264">
        <v>0</v>
      </c>
      <c r="AT264">
        <v>1</v>
      </c>
      <c r="AU264">
        <v>10</v>
      </c>
      <c r="AV264">
        <v>1</v>
      </c>
      <c r="AW264">
        <v>3</v>
      </c>
      <c r="AX264">
        <v>4</v>
      </c>
      <c r="AY264">
        <v>2</v>
      </c>
      <c r="AZ264">
        <v>2</v>
      </c>
      <c r="BA264">
        <v>1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4</v>
      </c>
      <c r="BM264">
        <v>0</v>
      </c>
      <c r="BN264">
        <v>2</v>
      </c>
      <c r="BO264">
        <v>1</v>
      </c>
      <c r="BP264">
        <v>49922.306387963603</v>
      </c>
      <c r="BQ264">
        <v>33391.3373771509</v>
      </c>
      <c r="BR264">
        <v>3900.1848035452199</v>
      </c>
      <c r="BS264">
        <v>4149.0096637239703</v>
      </c>
      <c r="BT264">
        <v>2703.1408393883198</v>
      </c>
      <c r="BU264">
        <v>2999.6152661193601</v>
      </c>
      <c r="BV264">
        <v>3772.5695382717799</v>
      </c>
      <c r="BW264">
        <v>3564.2256387808402</v>
      </c>
      <c r="BX264">
        <v>3793.51699822713</v>
      </c>
      <c r="BY264">
        <v>3903.3723947691001</v>
      </c>
      <c r="BZ264">
        <v>3387.38590246786</v>
      </c>
      <c r="CA264">
        <v>3371.3616198675199</v>
      </c>
      <c r="CB264">
        <v>3370.88089125123</v>
      </c>
      <c r="CC264">
        <v>3007.9814956519399</v>
      </c>
      <c r="CD264">
        <v>2220.42763174417</v>
      </c>
      <c r="CE264">
        <v>2065.6535068293401</v>
      </c>
      <c r="CF264">
        <v>1306.23866875257</v>
      </c>
      <c r="CG264">
        <v>835.38112927180396</v>
      </c>
      <c r="CH264">
        <v>839.334423442711</v>
      </c>
      <c r="CI264">
        <v>732.02597585878596</v>
      </c>
      <c r="CJ264">
        <v>66.886607997745898</v>
      </c>
      <c r="CK264">
        <v>26.9530983390876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2.8056585114012398</v>
      </c>
      <c r="CR264">
        <v>7.9082287001798797</v>
      </c>
      <c r="CS264">
        <v>0</v>
      </c>
      <c r="CT264">
        <v>8.8563868610729202</v>
      </c>
      <c r="CU264">
        <v>11.8646423938266</v>
      </c>
      <c r="CV264">
        <v>23.732668872291399</v>
      </c>
      <c r="CW264">
        <v>16.622442682003001</v>
      </c>
      <c r="CX264">
        <v>13.510910948462101</v>
      </c>
      <c r="CY264">
        <v>4.8410829633036698</v>
      </c>
      <c r="CZ264">
        <v>0</v>
      </c>
      <c r="DA264">
        <v>0</v>
      </c>
    </row>
    <row r="265" spans="1:105" x14ac:dyDescent="0.2">
      <c r="A265">
        <v>2013</v>
      </c>
      <c r="B265">
        <v>29</v>
      </c>
      <c r="C265">
        <v>0.39791437980241501</v>
      </c>
      <c r="D265">
        <v>5</v>
      </c>
      <c r="E265">
        <v>5</v>
      </c>
      <c r="F265">
        <v>11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4</v>
      </c>
      <c r="O265">
        <v>5</v>
      </c>
      <c r="P265">
        <v>2</v>
      </c>
      <c r="Q265">
        <v>2</v>
      </c>
      <c r="R265">
        <v>2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14</v>
      </c>
      <c r="AA265">
        <v>7</v>
      </c>
      <c r="AB265">
        <v>2</v>
      </c>
      <c r="AC265">
        <v>23</v>
      </c>
      <c r="AD265">
        <v>28</v>
      </c>
      <c r="AE265">
        <v>28</v>
      </c>
      <c r="AF265">
        <v>34</v>
      </c>
      <c r="AG265">
        <v>31</v>
      </c>
      <c r="AH265">
        <v>13</v>
      </c>
      <c r="AI265">
        <v>1</v>
      </c>
      <c r="AJ265">
        <v>3</v>
      </c>
      <c r="AK265">
        <v>18</v>
      </c>
      <c r="AL265">
        <v>23</v>
      </c>
      <c r="AM265">
        <v>23</v>
      </c>
      <c r="AN265">
        <v>29</v>
      </c>
      <c r="AO265">
        <v>26</v>
      </c>
      <c r="AP265">
        <v>4</v>
      </c>
      <c r="AQ265">
        <v>1</v>
      </c>
      <c r="AR265">
        <v>2</v>
      </c>
      <c r="AS265">
        <v>1</v>
      </c>
      <c r="AT265">
        <v>0</v>
      </c>
      <c r="AU265">
        <v>5</v>
      </c>
      <c r="AV265">
        <v>1</v>
      </c>
      <c r="AW265">
        <v>2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6</v>
      </c>
      <c r="BL265">
        <v>2</v>
      </c>
      <c r="BM265">
        <v>0</v>
      </c>
      <c r="BN265">
        <v>6</v>
      </c>
      <c r="BO265">
        <v>1</v>
      </c>
      <c r="BP265">
        <v>29328.705700526101</v>
      </c>
      <c r="BQ265">
        <v>20414.233720747801</v>
      </c>
      <c r="BR265">
        <v>2129.6399356809602</v>
      </c>
      <c r="BS265">
        <v>1606.02722703376</v>
      </c>
      <c r="BT265">
        <v>1412.8972439808399</v>
      </c>
      <c r="BU265">
        <v>1328.9925175041401</v>
      </c>
      <c r="BV265">
        <v>1999.3851663577</v>
      </c>
      <c r="BW265">
        <v>1834.4197311408</v>
      </c>
      <c r="BX265">
        <v>2365.1163812375898</v>
      </c>
      <c r="BY265">
        <v>2610.5267160777398</v>
      </c>
      <c r="BZ265">
        <v>2006.0232769429999</v>
      </c>
      <c r="CA265">
        <v>2059.6499365201698</v>
      </c>
      <c r="CB265">
        <v>2350.7201566275799</v>
      </c>
      <c r="CC265">
        <v>1940.7943246033601</v>
      </c>
      <c r="CD265">
        <v>1918.60551373572</v>
      </c>
      <c r="CE265">
        <v>1192.133890045</v>
      </c>
      <c r="CF265">
        <v>684.30085311141602</v>
      </c>
      <c r="CG265">
        <v>615.60821432488206</v>
      </c>
      <c r="CH265">
        <v>425.63231029129201</v>
      </c>
      <c r="CI265">
        <v>848.23230531012405</v>
      </c>
      <c r="CJ265">
        <v>69.604959486438005</v>
      </c>
      <c r="CK265">
        <v>35.514436148693299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10.9026302216899</v>
      </c>
      <c r="CR265">
        <v>16.9124869783656</v>
      </c>
      <c r="CS265">
        <v>19.153222869568602</v>
      </c>
      <c r="CT265">
        <v>9.9699740426134102</v>
      </c>
      <c r="CU265">
        <v>9.7103879865092502</v>
      </c>
      <c r="CV265">
        <v>8.5080310149263596</v>
      </c>
      <c r="CW265">
        <v>25.762647471786298</v>
      </c>
      <c r="CX265">
        <v>5.2121188688387399</v>
      </c>
      <c r="CY265">
        <v>8.3883195365098793</v>
      </c>
      <c r="CZ265">
        <v>0</v>
      </c>
      <c r="DA265">
        <v>0</v>
      </c>
    </row>
    <row r="266" spans="1:105" x14ac:dyDescent="0.2">
      <c r="A266">
        <v>2014</v>
      </c>
      <c r="B266">
        <v>8</v>
      </c>
      <c r="C266">
        <v>0.109769484083425</v>
      </c>
      <c r="D266">
        <v>1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4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2</v>
      </c>
      <c r="AB266">
        <v>2</v>
      </c>
      <c r="AC266">
        <v>7</v>
      </c>
      <c r="AD266">
        <v>8</v>
      </c>
      <c r="AE266">
        <v>8</v>
      </c>
      <c r="AF266">
        <v>9</v>
      </c>
      <c r="AG266">
        <v>11</v>
      </c>
      <c r="AH266">
        <v>3</v>
      </c>
      <c r="AI266">
        <v>1</v>
      </c>
      <c r="AJ266">
        <v>2</v>
      </c>
      <c r="AK266">
        <v>6</v>
      </c>
      <c r="AL266">
        <v>7</v>
      </c>
      <c r="AM266">
        <v>7</v>
      </c>
      <c r="AN266">
        <v>8</v>
      </c>
      <c r="AO266">
        <v>10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21418.465075063599</v>
      </c>
      <c r="BQ266">
        <v>14457.325272424099</v>
      </c>
      <c r="BR266">
        <v>1106.74564432498</v>
      </c>
      <c r="BS266">
        <v>1248.29685511668</v>
      </c>
      <c r="BT266">
        <v>1343.1381002058299</v>
      </c>
      <c r="BU266">
        <v>1381.6335405848599</v>
      </c>
      <c r="BV266">
        <v>1924.47578407982</v>
      </c>
      <c r="BW266">
        <v>1213.66890857305</v>
      </c>
      <c r="BX266">
        <v>1093.97024629413</v>
      </c>
      <c r="BY266">
        <v>1277.44012039465</v>
      </c>
      <c r="BZ266">
        <v>1836.37000581077</v>
      </c>
      <c r="CA266">
        <v>1305.8876046170401</v>
      </c>
      <c r="CB266">
        <v>1500.3507720269299</v>
      </c>
      <c r="CC266">
        <v>1565.4204696183899</v>
      </c>
      <c r="CD266">
        <v>1358.10782042446</v>
      </c>
      <c r="CE266">
        <v>1355.34414747493</v>
      </c>
      <c r="CF266">
        <v>762.19983636356199</v>
      </c>
      <c r="CG266">
        <v>435.74899999894899</v>
      </c>
      <c r="CH266">
        <v>351.55043808558401</v>
      </c>
      <c r="CI266">
        <v>358.11578106898497</v>
      </c>
      <c r="CJ266">
        <v>67.499352646217403</v>
      </c>
      <c r="CK266">
        <v>13.8338175444859</v>
      </c>
      <c r="CL266">
        <v>0</v>
      </c>
      <c r="CM266">
        <v>0</v>
      </c>
      <c r="CN266">
        <v>0</v>
      </c>
      <c r="CO266">
        <v>0</v>
      </c>
      <c r="CP266">
        <v>5.1962202292825701</v>
      </c>
      <c r="CQ266">
        <v>0</v>
      </c>
      <c r="CR266">
        <v>0</v>
      </c>
      <c r="CS266">
        <v>15.656311149693099</v>
      </c>
      <c r="CT266">
        <v>0</v>
      </c>
      <c r="CU266">
        <v>0</v>
      </c>
      <c r="CV266">
        <v>26.6604321774442</v>
      </c>
      <c r="CW266">
        <v>6.3880600733665798</v>
      </c>
      <c r="CX266">
        <v>0</v>
      </c>
      <c r="CY266">
        <v>0</v>
      </c>
      <c r="CZ266">
        <v>0</v>
      </c>
      <c r="DA266">
        <v>0</v>
      </c>
    </row>
    <row r="267" spans="1:105" x14ac:dyDescent="0.2">
      <c r="A267">
        <v>2015</v>
      </c>
      <c r="B267">
        <v>10</v>
      </c>
      <c r="C267">
        <v>0.13721185510428099</v>
      </c>
      <c r="D267">
        <v>3</v>
      </c>
      <c r="E267">
        <v>2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</v>
      </c>
      <c r="AA267">
        <v>0</v>
      </c>
      <c r="AB267">
        <v>0</v>
      </c>
      <c r="AC267">
        <v>7</v>
      </c>
      <c r="AD267">
        <v>10</v>
      </c>
      <c r="AE267">
        <v>9</v>
      </c>
      <c r="AF267">
        <v>7</v>
      </c>
      <c r="AG267">
        <v>12</v>
      </c>
      <c r="AH267">
        <v>6</v>
      </c>
      <c r="AI267">
        <v>0</v>
      </c>
      <c r="AJ267">
        <v>0</v>
      </c>
      <c r="AK267">
        <v>6</v>
      </c>
      <c r="AL267">
        <v>9</v>
      </c>
      <c r="AM267">
        <v>8</v>
      </c>
      <c r="AN267">
        <v>6</v>
      </c>
      <c r="AO267">
        <v>11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</v>
      </c>
      <c r="AV267">
        <v>2</v>
      </c>
      <c r="AW267">
        <v>0</v>
      </c>
      <c r="AX267">
        <v>0</v>
      </c>
      <c r="AY267">
        <v>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5</v>
      </c>
      <c r="BL267">
        <v>0</v>
      </c>
      <c r="BM267">
        <v>0</v>
      </c>
      <c r="BN267">
        <v>2</v>
      </c>
      <c r="BO267">
        <v>0</v>
      </c>
      <c r="BP267">
        <v>13466.4358217102</v>
      </c>
      <c r="BQ267">
        <v>9303.0982665025494</v>
      </c>
      <c r="BR267">
        <v>787.09263717945601</v>
      </c>
      <c r="BS267">
        <v>726.97792423505996</v>
      </c>
      <c r="BT267">
        <v>1086.12250039226</v>
      </c>
      <c r="BU267">
        <v>767.61942916690202</v>
      </c>
      <c r="BV267">
        <v>895.41997432185701</v>
      </c>
      <c r="BW267">
        <v>1001.22658148083</v>
      </c>
      <c r="BX267">
        <v>797.98277997345997</v>
      </c>
      <c r="BY267">
        <v>1133.14712979971</v>
      </c>
      <c r="BZ267">
        <v>911.42135352200899</v>
      </c>
      <c r="CA267">
        <v>860.778635433982</v>
      </c>
      <c r="CB267">
        <v>1014.30086545046</v>
      </c>
      <c r="CC267">
        <v>977.294768195909</v>
      </c>
      <c r="CD267">
        <v>943.90674915744205</v>
      </c>
      <c r="CE267">
        <v>581.60551970630399</v>
      </c>
      <c r="CF267">
        <v>305.17827498014498</v>
      </c>
      <c r="CG267">
        <v>327.29329977532097</v>
      </c>
      <c r="CH267">
        <v>152.741222204911</v>
      </c>
      <c r="CI267">
        <v>196.326176734184</v>
      </c>
      <c r="CJ267">
        <v>69.083597097788697</v>
      </c>
      <c r="CK267">
        <v>26.872767849843001</v>
      </c>
      <c r="CL267">
        <v>0</v>
      </c>
      <c r="CM267">
        <v>0</v>
      </c>
      <c r="CN267">
        <v>0</v>
      </c>
      <c r="CO267">
        <v>0</v>
      </c>
      <c r="CP267">
        <v>11.1679438551429</v>
      </c>
      <c r="CQ267">
        <v>29.963247635344999</v>
      </c>
      <c r="CR267">
        <v>0</v>
      </c>
      <c r="CS267">
        <v>0</v>
      </c>
      <c r="CT267">
        <v>21.943747447559701</v>
      </c>
      <c r="CU267">
        <v>11.6173887087221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 x14ac:dyDescent="0.2">
      <c r="A268">
        <v>2016</v>
      </c>
      <c r="B268">
        <v>6</v>
      </c>
      <c r="C268">
        <v>8.2327113062568597E-2</v>
      </c>
      <c r="D268">
        <v>0</v>
      </c>
      <c r="E268">
        <v>2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3</v>
      </c>
      <c r="AF268">
        <v>5</v>
      </c>
      <c r="AG268">
        <v>1</v>
      </c>
      <c r="AH268">
        <v>3</v>
      </c>
      <c r="AI268">
        <v>1</v>
      </c>
      <c r="AJ268">
        <v>0</v>
      </c>
      <c r="AK268">
        <v>4</v>
      </c>
      <c r="AL268">
        <v>4</v>
      </c>
      <c r="AM268">
        <v>6</v>
      </c>
      <c r="AN268">
        <v>8</v>
      </c>
      <c r="AO268">
        <v>4</v>
      </c>
      <c r="AP268">
        <v>2</v>
      </c>
      <c r="AQ268">
        <v>0</v>
      </c>
      <c r="AR268">
        <v>0</v>
      </c>
      <c r="AS268">
        <v>2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24317.308322648001</v>
      </c>
      <c r="BQ268">
        <v>15621.9677277302</v>
      </c>
      <c r="BR268">
        <v>1472.7158971730501</v>
      </c>
      <c r="BS268">
        <v>1437.7398565400899</v>
      </c>
      <c r="BT268">
        <v>1674.6786880094501</v>
      </c>
      <c r="BU268">
        <v>1286.72576984019</v>
      </c>
      <c r="BV268">
        <v>1122.4876746816001</v>
      </c>
      <c r="BW268">
        <v>1126.4149842864099</v>
      </c>
      <c r="BX268">
        <v>1199.0810254943999</v>
      </c>
      <c r="BY268">
        <v>1822.2500220638799</v>
      </c>
      <c r="BZ268">
        <v>1380.0895852636399</v>
      </c>
      <c r="CA268">
        <v>1755.01941563542</v>
      </c>
      <c r="CB268">
        <v>2112.2999941962098</v>
      </c>
      <c r="CC268">
        <v>2132.6116659915801</v>
      </c>
      <c r="CD268">
        <v>1684.9875902768699</v>
      </c>
      <c r="CE268">
        <v>1322.2810328739899</v>
      </c>
      <c r="CF268">
        <v>1050.1179427245199</v>
      </c>
      <c r="CG268">
        <v>575.06887843868901</v>
      </c>
      <c r="CH268">
        <v>624.48181108180199</v>
      </c>
      <c r="CI268">
        <v>538.25648807621496</v>
      </c>
      <c r="CJ268">
        <v>64.242174834706603</v>
      </c>
      <c r="CK268">
        <v>9.6018633897020802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10.975442314632501</v>
      </c>
      <c r="CT268">
        <v>0</v>
      </c>
      <c r="CU268">
        <v>0</v>
      </c>
      <c r="CV268">
        <v>4.7341760296719997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 x14ac:dyDescent="0.2">
      <c r="A269">
        <v>2017</v>
      </c>
      <c r="B269">
        <v>9</v>
      </c>
      <c r="C269">
        <v>0.12349066959385301</v>
      </c>
      <c r="D269">
        <v>2</v>
      </c>
      <c r="E269">
        <v>2</v>
      </c>
      <c r="F269">
        <v>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1</v>
      </c>
      <c r="AB269">
        <v>0</v>
      </c>
      <c r="AC269">
        <v>6</v>
      </c>
      <c r="AD269">
        <v>8</v>
      </c>
      <c r="AE269">
        <v>8</v>
      </c>
      <c r="AF269">
        <v>9</v>
      </c>
      <c r="AG269">
        <v>8</v>
      </c>
      <c r="AH269">
        <v>4</v>
      </c>
      <c r="AI269">
        <v>1</v>
      </c>
      <c r="AJ269">
        <v>0</v>
      </c>
      <c r="AK269">
        <v>6</v>
      </c>
      <c r="AL269">
        <v>8</v>
      </c>
      <c r="AM269">
        <v>8</v>
      </c>
      <c r="AN269">
        <v>9</v>
      </c>
      <c r="AO269">
        <v>8</v>
      </c>
      <c r="AP269">
        <v>3</v>
      </c>
      <c r="AQ269">
        <v>2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17392.332298539899</v>
      </c>
      <c r="BQ269">
        <v>10917.9566774169</v>
      </c>
      <c r="BR269">
        <v>1155.85937878204</v>
      </c>
      <c r="BS269">
        <v>1028.5415517917099</v>
      </c>
      <c r="BT269">
        <v>979.617164526078</v>
      </c>
      <c r="BU269">
        <v>518.30307415918196</v>
      </c>
      <c r="BV269">
        <v>1029.18073764526</v>
      </c>
      <c r="BW269">
        <v>886.80742230364297</v>
      </c>
      <c r="BX269">
        <v>1308.1297814065999</v>
      </c>
      <c r="BY269">
        <v>911.05116811106598</v>
      </c>
      <c r="BZ269">
        <v>1100.92919771636</v>
      </c>
      <c r="CA269">
        <v>998.63693075587298</v>
      </c>
      <c r="CB269">
        <v>1437.83339929094</v>
      </c>
      <c r="CC269">
        <v>1378.59905929664</v>
      </c>
      <c r="CD269">
        <v>1348.48590673135</v>
      </c>
      <c r="CE269">
        <v>998.49675733536901</v>
      </c>
      <c r="CF269">
        <v>740.612226206326</v>
      </c>
      <c r="CG269">
        <v>588.47021433877296</v>
      </c>
      <c r="CH269">
        <v>342.82479444591797</v>
      </c>
      <c r="CI269">
        <v>639.95353369675297</v>
      </c>
      <c r="CJ269">
        <v>62.774540469960399</v>
      </c>
      <c r="CK269">
        <v>20.608251767970302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11.2764053936572</v>
      </c>
      <c r="CR269">
        <v>7.6445014417814496</v>
      </c>
      <c r="CS269">
        <v>0</v>
      </c>
      <c r="CT269">
        <v>9.0832362523792103</v>
      </c>
      <c r="CU269">
        <v>20.0272985947575</v>
      </c>
      <c r="CV269">
        <v>6.9549086875652302</v>
      </c>
      <c r="CW269">
        <v>0</v>
      </c>
      <c r="CX269">
        <v>7.4157245174622597</v>
      </c>
      <c r="CY269">
        <v>0</v>
      </c>
      <c r="CZ269">
        <v>0</v>
      </c>
      <c r="DA269">
        <v>0</v>
      </c>
    </row>
    <row r="270" spans="1:105" x14ac:dyDescent="0.2">
      <c r="A270">
        <v>2018</v>
      </c>
      <c r="B270">
        <v>11</v>
      </c>
      <c r="C270">
        <v>0.150933040614709</v>
      </c>
      <c r="D270">
        <v>2</v>
      </c>
      <c r="E270">
        <v>2</v>
      </c>
      <c r="F270">
        <v>1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4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3</v>
      </c>
      <c r="AA270">
        <v>1</v>
      </c>
      <c r="AB270">
        <v>1</v>
      </c>
      <c r="AC270">
        <v>5</v>
      </c>
      <c r="AD270">
        <v>7</v>
      </c>
      <c r="AE270">
        <v>7</v>
      </c>
      <c r="AF270">
        <v>6</v>
      </c>
      <c r="AG270">
        <v>11</v>
      </c>
      <c r="AH270">
        <v>4</v>
      </c>
      <c r="AI270">
        <v>0</v>
      </c>
      <c r="AJ270">
        <v>2</v>
      </c>
      <c r="AK270">
        <v>6</v>
      </c>
      <c r="AL270">
        <v>8</v>
      </c>
      <c r="AM270">
        <v>8</v>
      </c>
      <c r="AN270">
        <v>7</v>
      </c>
      <c r="AO270">
        <v>12</v>
      </c>
      <c r="AP270">
        <v>5</v>
      </c>
      <c r="AQ270">
        <v>1</v>
      </c>
      <c r="AR270">
        <v>1</v>
      </c>
      <c r="AS270">
        <v>1</v>
      </c>
      <c r="AT270">
        <v>2</v>
      </c>
      <c r="AU270">
        <v>5</v>
      </c>
      <c r="AV270">
        <v>2</v>
      </c>
      <c r="AW270">
        <v>1</v>
      </c>
      <c r="AX270">
        <v>0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3</v>
      </c>
      <c r="BL270">
        <v>0</v>
      </c>
      <c r="BM270">
        <v>1</v>
      </c>
      <c r="BN270">
        <v>2</v>
      </c>
      <c r="BO270">
        <v>0</v>
      </c>
      <c r="BP270">
        <v>21805.203794221801</v>
      </c>
      <c r="BQ270">
        <v>14074.7235067606</v>
      </c>
      <c r="BR270">
        <v>1547.36215895652</v>
      </c>
      <c r="BS270">
        <v>1395.0270673746099</v>
      </c>
      <c r="BT270">
        <v>1971.49154380602</v>
      </c>
      <c r="BU270">
        <v>1607.7815147727299</v>
      </c>
      <c r="BV270">
        <v>672.57353174852301</v>
      </c>
      <c r="BW270">
        <v>845.60543548492797</v>
      </c>
      <c r="BX270">
        <v>1146.61178239677</v>
      </c>
      <c r="BY270">
        <v>1671.74981836539</v>
      </c>
      <c r="BZ270">
        <v>1762.6519521786699</v>
      </c>
      <c r="CA270">
        <v>1891.70421357854</v>
      </c>
      <c r="CB270">
        <v>1948.88048278004</v>
      </c>
      <c r="CC270">
        <v>1606.60184274118</v>
      </c>
      <c r="CD270">
        <v>920.56293271381503</v>
      </c>
      <c r="CE270">
        <v>895.62872875879896</v>
      </c>
      <c r="CF270">
        <v>496.71448144662202</v>
      </c>
      <c r="CG270">
        <v>536.33461178877894</v>
      </c>
      <c r="CH270">
        <v>477.61385429567702</v>
      </c>
      <c r="CI270">
        <v>410.30784103415698</v>
      </c>
      <c r="CJ270">
        <v>64.547543969711896</v>
      </c>
      <c r="CK270">
        <v>19.538572098265899</v>
      </c>
      <c r="CL270">
        <v>0</v>
      </c>
      <c r="CM270">
        <v>0</v>
      </c>
      <c r="CN270">
        <v>0</v>
      </c>
      <c r="CO270">
        <v>0</v>
      </c>
      <c r="CP270">
        <v>14.8682627667528</v>
      </c>
      <c r="CQ270">
        <v>47.303385623415799</v>
      </c>
      <c r="CR270">
        <v>0</v>
      </c>
      <c r="CS270">
        <v>0</v>
      </c>
      <c r="CT270">
        <v>11.3465394999164</v>
      </c>
      <c r="CU270">
        <v>5.2862386879622099</v>
      </c>
      <c r="CV270">
        <v>0</v>
      </c>
      <c r="CW270">
        <v>0</v>
      </c>
      <c r="CX270">
        <v>0</v>
      </c>
      <c r="CY270">
        <v>0</v>
      </c>
      <c r="CZ270">
        <v>20.132290024796902</v>
      </c>
      <c r="DA270">
        <v>0</v>
      </c>
    </row>
    <row r="271" spans="1:105" x14ac:dyDescent="0.2">
      <c r="A271">
        <v>2019</v>
      </c>
      <c r="B271">
        <v>26</v>
      </c>
      <c r="C271">
        <v>0.356750823271131</v>
      </c>
      <c r="D271">
        <v>3</v>
      </c>
      <c r="E271">
        <v>5</v>
      </c>
      <c r="F271">
        <v>7</v>
      </c>
      <c r="G271">
        <v>11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5</v>
      </c>
      <c r="N271">
        <v>8</v>
      </c>
      <c r="O271">
        <v>2</v>
      </c>
      <c r="P271">
        <v>1</v>
      </c>
      <c r="Q271">
        <v>1</v>
      </c>
      <c r="R271">
        <v>3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12</v>
      </c>
      <c r="AA271">
        <v>2</v>
      </c>
      <c r="AB271">
        <v>3</v>
      </c>
      <c r="AC271">
        <v>19</v>
      </c>
      <c r="AD271">
        <v>22</v>
      </c>
      <c r="AE271">
        <v>24</v>
      </c>
      <c r="AF271">
        <v>26</v>
      </c>
      <c r="AG271">
        <v>30</v>
      </c>
      <c r="AH271">
        <v>9</v>
      </c>
      <c r="AI271">
        <v>0</v>
      </c>
      <c r="AJ271">
        <v>3</v>
      </c>
      <c r="AK271">
        <v>13</v>
      </c>
      <c r="AL271">
        <v>16</v>
      </c>
      <c r="AM271">
        <v>18</v>
      </c>
      <c r="AN271">
        <v>20</v>
      </c>
      <c r="AO271">
        <v>24</v>
      </c>
      <c r="AP271">
        <v>2</v>
      </c>
      <c r="AQ271">
        <v>1</v>
      </c>
      <c r="AR271">
        <v>0</v>
      </c>
      <c r="AS271">
        <v>0</v>
      </c>
      <c r="AT271">
        <v>1</v>
      </c>
      <c r="AU271">
        <v>10</v>
      </c>
      <c r="AV271">
        <v>2</v>
      </c>
      <c r="AW271">
        <v>1</v>
      </c>
      <c r="AX271">
        <v>3</v>
      </c>
      <c r="AY271">
        <v>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6</v>
      </c>
      <c r="BL271">
        <v>1</v>
      </c>
      <c r="BM271">
        <v>2</v>
      </c>
      <c r="BN271">
        <v>4</v>
      </c>
      <c r="BO271">
        <v>0</v>
      </c>
      <c r="BP271">
        <v>58310.9822921245</v>
      </c>
      <c r="BQ271">
        <v>40430.076408855697</v>
      </c>
      <c r="BR271">
        <v>2548.6898237512401</v>
      </c>
      <c r="BS271">
        <v>2947.3736967082</v>
      </c>
      <c r="BT271">
        <v>3060.45230697746</v>
      </c>
      <c r="BU271">
        <v>3763.7308970172598</v>
      </c>
      <c r="BV271">
        <v>3849.4685838044202</v>
      </c>
      <c r="BW271">
        <v>3991.6611694016101</v>
      </c>
      <c r="BX271">
        <v>3564.3251565928299</v>
      </c>
      <c r="BY271">
        <v>4010.5178959281102</v>
      </c>
      <c r="BZ271">
        <v>3718.92055027374</v>
      </c>
      <c r="CA271">
        <v>3646.6808082516</v>
      </c>
      <c r="CB271">
        <v>4410.1227277108401</v>
      </c>
      <c r="CC271">
        <v>5440.0675051666103</v>
      </c>
      <c r="CD271">
        <v>4034.5811147087002</v>
      </c>
      <c r="CE271">
        <v>2993.4379769459802</v>
      </c>
      <c r="CF271">
        <v>2230.78899767437</v>
      </c>
      <c r="CG271">
        <v>1476.04774322654</v>
      </c>
      <c r="CH271">
        <v>1303.9597131657299</v>
      </c>
      <c r="CI271">
        <v>1320.1556248192401</v>
      </c>
      <c r="CJ271">
        <v>69.335268965819196</v>
      </c>
      <c r="CK271">
        <v>16.077140033740498</v>
      </c>
      <c r="CL271">
        <v>0</v>
      </c>
      <c r="CM271">
        <v>0</v>
      </c>
      <c r="CN271">
        <v>0</v>
      </c>
      <c r="CO271">
        <v>0</v>
      </c>
      <c r="CP271">
        <v>5.1955223336915903</v>
      </c>
      <c r="CQ271">
        <v>12.5261132841833</v>
      </c>
      <c r="CR271">
        <v>22.444641407652199</v>
      </c>
      <c r="CS271">
        <v>4.9868871100926997</v>
      </c>
      <c r="CT271">
        <v>2.6889523088262601</v>
      </c>
      <c r="CU271">
        <v>2.7422197131627999</v>
      </c>
      <c r="CV271">
        <v>6.8025317779698398</v>
      </c>
      <c r="CW271">
        <v>0</v>
      </c>
      <c r="CX271">
        <v>4.95714410774562</v>
      </c>
      <c r="CY271">
        <v>3.34064045322308</v>
      </c>
      <c r="CZ271">
        <v>0</v>
      </c>
      <c r="DA271">
        <v>0</v>
      </c>
    </row>
    <row r="272" spans="1:105" x14ac:dyDescent="0.2">
      <c r="A272">
        <v>202</v>
      </c>
      <c r="B272">
        <v>2</v>
      </c>
      <c r="C272">
        <v>2.7442371020856199E-2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2</v>
      </c>
      <c r="AM272">
        <v>2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2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1591.02749083551</v>
      </c>
      <c r="BQ272">
        <v>863.00656788918297</v>
      </c>
      <c r="BR272">
        <v>98.189851761200103</v>
      </c>
      <c r="BS272">
        <v>89.779643197360201</v>
      </c>
      <c r="BT272">
        <v>113.059722241331</v>
      </c>
      <c r="BU272">
        <v>87.367412876715804</v>
      </c>
      <c r="BV272">
        <v>59.392169211658498</v>
      </c>
      <c r="BW272">
        <v>44.484648254662297</v>
      </c>
      <c r="BX272">
        <v>59.996698510611502</v>
      </c>
      <c r="BY272">
        <v>90.3413826759095</v>
      </c>
      <c r="BZ272">
        <v>49.631675001962201</v>
      </c>
      <c r="CA272">
        <v>141.03899265395</v>
      </c>
      <c r="CB272">
        <v>86.608067752936904</v>
      </c>
      <c r="CC272">
        <v>134.00698921887599</v>
      </c>
      <c r="CD272">
        <v>110.1385317319</v>
      </c>
      <c r="CE272">
        <v>187.64372555256099</v>
      </c>
      <c r="CF272">
        <v>96.612908937750205</v>
      </c>
      <c r="CG272">
        <v>81.698627740949107</v>
      </c>
      <c r="CH272">
        <v>29.433711660650399</v>
      </c>
      <c r="CI272">
        <v>31.602731854529001</v>
      </c>
      <c r="CJ272">
        <v>54.242090275635803</v>
      </c>
      <c r="CK272">
        <v>57.936986646920197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224.79665215633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 x14ac:dyDescent="0.2">
      <c r="A273">
        <v>2020</v>
      </c>
      <c r="B273">
        <v>5</v>
      </c>
      <c r="C273">
        <v>6.8605927552140497E-2</v>
      </c>
      <c r="D273">
        <v>0</v>
      </c>
      <c r="E273">
        <v>1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3</v>
      </c>
      <c r="AD273">
        <v>3</v>
      </c>
      <c r="AE273">
        <v>4</v>
      </c>
      <c r="AF273">
        <v>5</v>
      </c>
      <c r="AG273">
        <v>5</v>
      </c>
      <c r="AH273">
        <v>5</v>
      </c>
      <c r="AI273">
        <v>0</v>
      </c>
      <c r="AJ273">
        <v>0</v>
      </c>
      <c r="AK273">
        <v>5</v>
      </c>
      <c r="AL273">
        <v>5</v>
      </c>
      <c r="AM273">
        <v>6</v>
      </c>
      <c r="AN273">
        <v>7</v>
      </c>
      <c r="AO273">
        <v>7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2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2</v>
      </c>
      <c r="BO273">
        <v>0</v>
      </c>
      <c r="BP273">
        <v>30052.0896733154</v>
      </c>
      <c r="BQ273">
        <v>18521.1342204588</v>
      </c>
      <c r="BR273">
        <v>1869.58342680387</v>
      </c>
      <c r="BS273">
        <v>2458.8348579090698</v>
      </c>
      <c r="BT273">
        <v>2942.8888419582399</v>
      </c>
      <c r="BU273">
        <v>2291.1280821656101</v>
      </c>
      <c r="BV273">
        <v>995.34074216731096</v>
      </c>
      <c r="BW273">
        <v>800.98715099580397</v>
      </c>
      <c r="BX273">
        <v>1132.12466248588</v>
      </c>
      <c r="BY273">
        <v>1616.1374180036401</v>
      </c>
      <c r="BZ273">
        <v>2509.5628222936898</v>
      </c>
      <c r="CA273">
        <v>2843.5446921431399</v>
      </c>
      <c r="CB273">
        <v>2578.6469369277202</v>
      </c>
      <c r="CC273">
        <v>2396.9790959485099</v>
      </c>
      <c r="CD273">
        <v>1356.6826173275199</v>
      </c>
      <c r="CE273">
        <v>1333.98565767832</v>
      </c>
      <c r="CF273">
        <v>978.737290673139</v>
      </c>
      <c r="CG273">
        <v>775.81834935593304</v>
      </c>
      <c r="CH273">
        <v>476.540378503265</v>
      </c>
      <c r="CI273">
        <v>694.56664997468602</v>
      </c>
      <c r="CJ273">
        <v>61.630104334823002</v>
      </c>
      <c r="CK273">
        <v>6.7490467112927996</v>
      </c>
      <c r="CL273">
        <v>0</v>
      </c>
      <c r="CM273">
        <v>0</v>
      </c>
      <c r="CN273">
        <v>0</v>
      </c>
      <c r="CO273">
        <v>4.36466214082097</v>
      </c>
      <c r="CP273">
        <v>0</v>
      </c>
      <c r="CQ273">
        <v>12.4845947747948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4.1719179015380199</v>
      </c>
      <c r="CX273">
        <v>0</v>
      </c>
      <c r="CY273">
        <v>0</v>
      </c>
      <c r="CZ273">
        <v>0</v>
      </c>
      <c r="DA273">
        <v>0</v>
      </c>
    </row>
    <row r="274" spans="1:105" x14ac:dyDescent="0.2">
      <c r="A274">
        <v>2021</v>
      </c>
      <c r="B274">
        <v>3</v>
      </c>
      <c r="C274">
        <v>4.1163556531284298E-2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2</v>
      </c>
      <c r="AD274">
        <v>3</v>
      </c>
      <c r="AE274">
        <v>3</v>
      </c>
      <c r="AF274">
        <v>2</v>
      </c>
      <c r="AG274">
        <v>3</v>
      </c>
      <c r="AH274">
        <v>2</v>
      </c>
      <c r="AI274">
        <v>0</v>
      </c>
      <c r="AJ274">
        <v>0</v>
      </c>
      <c r="AK274">
        <v>2</v>
      </c>
      <c r="AL274">
        <v>3</v>
      </c>
      <c r="AM274">
        <v>3</v>
      </c>
      <c r="AN274">
        <v>2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1555.9786777432901</v>
      </c>
      <c r="BQ274">
        <v>1067.3017122382601</v>
      </c>
      <c r="BR274">
        <v>119.406039446751</v>
      </c>
      <c r="BS274">
        <v>62.237513131455998</v>
      </c>
      <c r="BT274">
        <v>63.435592432275499</v>
      </c>
      <c r="BU274">
        <v>43.2631308441755</v>
      </c>
      <c r="BV274">
        <v>88.862040892027096</v>
      </c>
      <c r="BW274">
        <v>132.770110581681</v>
      </c>
      <c r="BX274">
        <v>101.93114279774601</v>
      </c>
      <c r="BY274">
        <v>75.5409407415206</v>
      </c>
      <c r="BZ274">
        <v>131.62972022188401</v>
      </c>
      <c r="CA274">
        <v>122.250856811125</v>
      </c>
      <c r="CB274">
        <v>123.206284588028</v>
      </c>
      <c r="CC274">
        <v>107.93056147050601</v>
      </c>
      <c r="CD274">
        <v>139.91692328956799</v>
      </c>
      <c r="CE274">
        <v>111.33082766201601</v>
      </c>
      <c r="CF274">
        <v>40.150761089110802</v>
      </c>
      <c r="CG274">
        <v>49.021287367453198</v>
      </c>
      <c r="CH274">
        <v>16.892493791206899</v>
      </c>
      <c r="CI274">
        <v>26.2024505847602</v>
      </c>
      <c r="CJ274">
        <v>68.593594983333503</v>
      </c>
      <c r="CK274">
        <v>70.270663993142094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75.3181567461898</v>
      </c>
      <c r="CR274">
        <v>0</v>
      </c>
      <c r="CS274">
        <v>132.37854733921199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 x14ac:dyDescent="0.2">
      <c r="A275">
        <v>203</v>
      </c>
      <c r="B275">
        <v>6</v>
      </c>
      <c r="C275">
        <v>8.2327113062568597E-2</v>
      </c>
      <c r="D275">
        <v>2</v>
      </c>
      <c r="E275">
        <v>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2</v>
      </c>
      <c r="AD275">
        <v>4</v>
      </c>
      <c r="AE275">
        <v>3</v>
      </c>
      <c r="AF275">
        <v>3</v>
      </c>
      <c r="AG275">
        <v>4</v>
      </c>
      <c r="AH275">
        <v>5</v>
      </c>
      <c r="AI275">
        <v>0</v>
      </c>
      <c r="AJ275">
        <v>1</v>
      </c>
      <c r="AK275">
        <v>6</v>
      </c>
      <c r="AL275">
        <v>8</v>
      </c>
      <c r="AM275">
        <v>7</v>
      </c>
      <c r="AN275">
        <v>7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1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2</v>
      </c>
      <c r="BO275">
        <v>0</v>
      </c>
      <c r="BP275">
        <v>27533.132083937198</v>
      </c>
      <c r="BQ275">
        <v>18394.0876954132</v>
      </c>
      <c r="BR275">
        <v>1509.2457229874999</v>
      </c>
      <c r="BS275">
        <v>1853.37459569923</v>
      </c>
      <c r="BT275">
        <v>1660.2893760035299</v>
      </c>
      <c r="BU275">
        <v>1781.8538597515901</v>
      </c>
      <c r="BV275">
        <v>1956.8314873485699</v>
      </c>
      <c r="BW275">
        <v>1684.9420628345399</v>
      </c>
      <c r="BX275">
        <v>1561.0045159200999</v>
      </c>
      <c r="BY275">
        <v>1923.78446688246</v>
      </c>
      <c r="BZ275">
        <v>1771.5823137380601</v>
      </c>
      <c r="CA275">
        <v>1895.4679285536499</v>
      </c>
      <c r="CB275">
        <v>1627.0379471383701</v>
      </c>
      <c r="CC275">
        <v>2380.6119753529001</v>
      </c>
      <c r="CD275">
        <v>1810.9711378929301</v>
      </c>
      <c r="CE275">
        <v>1573.1690075387201</v>
      </c>
      <c r="CF275">
        <v>729.58707482948603</v>
      </c>
      <c r="CG275">
        <v>598.61151128353094</v>
      </c>
      <c r="CH275">
        <v>474.39021696542699</v>
      </c>
      <c r="CI275">
        <v>740.37688321663302</v>
      </c>
      <c r="CJ275">
        <v>66.807102219018006</v>
      </c>
      <c r="CK275">
        <v>8.1547942188730804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5.9349221676959196</v>
      </c>
      <c r="CR275">
        <v>6.40613137118679</v>
      </c>
      <c r="CS275">
        <v>10.3961750104005</v>
      </c>
      <c r="CT275">
        <v>0</v>
      </c>
      <c r="CU275">
        <v>5.2757421264471498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 x14ac:dyDescent="0.2">
      <c r="A276">
        <v>204</v>
      </c>
      <c r="B276">
        <v>2</v>
      </c>
      <c r="C276">
        <v>2.7442371020856199E-2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2</v>
      </c>
      <c r="AF276">
        <v>1</v>
      </c>
      <c r="AG276">
        <v>2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</v>
      </c>
      <c r="AN276">
        <v>1</v>
      </c>
      <c r="AO276">
        <v>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8202.0371448765109</v>
      </c>
      <c r="BQ276">
        <v>5862.1070152662996</v>
      </c>
      <c r="BR276">
        <v>477.48221923542502</v>
      </c>
      <c r="BS276">
        <v>418.25903965097399</v>
      </c>
      <c r="BT276">
        <v>418.630197314979</v>
      </c>
      <c r="BU276">
        <v>427.47963896332402</v>
      </c>
      <c r="BV276">
        <v>752.57090814039498</v>
      </c>
      <c r="BW276">
        <v>499.69043023472898</v>
      </c>
      <c r="BX276">
        <v>646.07842572355298</v>
      </c>
      <c r="BY276">
        <v>629.79311191160104</v>
      </c>
      <c r="BZ276">
        <v>437.30053608578697</v>
      </c>
      <c r="CA276">
        <v>572.92375367390002</v>
      </c>
      <c r="CB276">
        <v>663.651021240109</v>
      </c>
      <c r="CC276">
        <v>503.77396441676399</v>
      </c>
      <c r="CD276">
        <v>728.84522487613401</v>
      </c>
      <c r="CE276">
        <v>410.874668436874</v>
      </c>
      <c r="CF276">
        <v>279.58289211450898</v>
      </c>
      <c r="CG276">
        <v>134.33324021033599</v>
      </c>
      <c r="CH276">
        <v>123.338584609053</v>
      </c>
      <c r="CI276">
        <v>77.429288038061202</v>
      </c>
      <c r="CJ276">
        <v>71.471354149232596</v>
      </c>
      <c r="CK276">
        <v>8.5293564020220494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22.867568582258201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 x14ac:dyDescent="0.2">
      <c r="A277">
        <v>205</v>
      </c>
      <c r="B277">
        <v>5</v>
      </c>
      <c r="C277">
        <v>6.8605927552140497E-2</v>
      </c>
      <c r="D277">
        <v>1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2</v>
      </c>
      <c r="AD277">
        <v>3</v>
      </c>
      <c r="AE277">
        <v>2</v>
      </c>
      <c r="AF277">
        <v>6</v>
      </c>
      <c r="AG277">
        <v>2</v>
      </c>
      <c r="AH277">
        <v>2</v>
      </c>
      <c r="AI277">
        <v>0</v>
      </c>
      <c r="AJ277">
        <v>0</v>
      </c>
      <c r="AK277">
        <v>2</v>
      </c>
      <c r="AL277">
        <v>3</v>
      </c>
      <c r="AM277">
        <v>2</v>
      </c>
      <c r="AN277">
        <v>6</v>
      </c>
      <c r="AO277">
        <v>2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2</v>
      </c>
      <c r="AV277">
        <v>1</v>
      </c>
      <c r="AW277">
        <v>0</v>
      </c>
      <c r="AX277">
        <v>1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6154.1210711730801</v>
      </c>
      <c r="BQ277">
        <v>4207.1766250968903</v>
      </c>
      <c r="BR277">
        <v>336.730461666118</v>
      </c>
      <c r="BS277">
        <v>231.166653110449</v>
      </c>
      <c r="BT277">
        <v>307.32335950743197</v>
      </c>
      <c r="BU277">
        <v>472.675592328991</v>
      </c>
      <c r="BV277">
        <v>297.40422007881801</v>
      </c>
      <c r="BW277">
        <v>554.78368275825903</v>
      </c>
      <c r="BX277">
        <v>425.58097732693801</v>
      </c>
      <c r="BY277">
        <v>519.511794057938</v>
      </c>
      <c r="BZ277">
        <v>396.93269210045099</v>
      </c>
      <c r="CA277">
        <v>444.299919565886</v>
      </c>
      <c r="CB277">
        <v>378.47507052369599</v>
      </c>
      <c r="CC277">
        <v>428.27888053559502</v>
      </c>
      <c r="CD277">
        <v>289.23379582031703</v>
      </c>
      <c r="CE277">
        <v>328.14320570012001</v>
      </c>
      <c r="CF277">
        <v>267.85468741967497</v>
      </c>
      <c r="CG277">
        <v>120.771200580298</v>
      </c>
      <c r="CH277">
        <v>229.95590223660599</v>
      </c>
      <c r="CI277">
        <v>124.998975855493</v>
      </c>
      <c r="CJ277">
        <v>68.363566079386999</v>
      </c>
      <c r="CK277">
        <v>29.711136740573899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19.248841151207401</v>
      </c>
      <c r="CT277">
        <v>0</v>
      </c>
      <c r="CU277">
        <v>0</v>
      </c>
      <c r="CV277">
        <v>0</v>
      </c>
      <c r="CW277">
        <v>23.349271828427</v>
      </c>
      <c r="CX277">
        <v>34.574106292241098</v>
      </c>
      <c r="CY277">
        <v>0</v>
      </c>
      <c r="CZ277">
        <v>0</v>
      </c>
      <c r="DA277">
        <v>0</v>
      </c>
    </row>
    <row r="278" spans="1:105" x14ac:dyDescent="0.2">
      <c r="A278">
        <v>206</v>
      </c>
      <c r="B278">
        <v>13</v>
      </c>
      <c r="C278">
        <v>0.178375411635565</v>
      </c>
      <c r="D278">
        <v>5</v>
      </c>
      <c r="E278">
        <v>3</v>
      </c>
      <c r="F278">
        <v>3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3</v>
      </c>
      <c r="Q278">
        <v>1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  <c r="AA278">
        <v>0</v>
      </c>
      <c r="AB278">
        <v>0</v>
      </c>
      <c r="AC278">
        <v>5</v>
      </c>
      <c r="AD278">
        <v>10</v>
      </c>
      <c r="AE278">
        <v>8</v>
      </c>
      <c r="AF278">
        <v>8</v>
      </c>
      <c r="AG278">
        <v>7</v>
      </c>
      <c r="AH278">
        <v>7</v>
      </c>
      <c r="AI278">
        <v>0</v>
      </c>
      <c r="AJ278">
        <v>1</v>
      </c>
      <c r="AK278">
        <v>10</v>
      </c>
      <c r="AL278">
        <v>15</v>
      </c>
      <c r="AM278">
        <v>13</v>
      </c>
      <c r="AN278">
        <v>13</v>
      </c>
      <c r="AO278">
        <v>12</v>
      </c>
      <c r="AP278">
        <v>2</v>
      </c>
      <c r="AQ278">
        <v>1</v>
      </c>
      <c r="AR278">
        <v>1</v>
      </c>
      <c r="AS278">
        <v>0</v>
      </c>
      <c r="AT278">
        <v>0</v>
      </c>
      <c r="AU278">
        <v>5</v>
      </c>
      <c r="AV278">
        <v>4</v>
      </c>
      <c r="AW278">
        <v>1</v>
      </c>
      <c r="AX278">
        <v>0</v>
      </c>
      <c r="AY278">
        <v>0</v>
      </c>
      <c r="AZ278">
        <v>3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2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2</v>
      </c>
      <c r="BO278">
        <v>0</v>
      </c>
      <c r="BP278">
        <v>24518.7913454064</v>
      </c>
      <c r="BQ278">
        <v>16082.160071210699</v>
      </c>
      <c r="BR278">
        <v>1202.91699717856</v>
      </c>
      <c r="BS278">
        <v>1207.65057434152</v>
      </c>
      <c r="BT278">
        <v>712.88629189108701</v>
      </c>
      <c r="BU278">
        <v>1045.4765903657899</v>
      </c>
      <c r="BV278">
        <v>1286.27371713963</v>
      </c>
      <c r="BW278">
        <v>1681.3655329847199</v>
      </c>
      <c r="BX278">
        <v>1931.7100594487099</v>
      </c>
      <c r="BY278">
        <v>1508.9495351173</v>
      </c>
      <c r="BZ278">
        <v>1729.6508324188701</v>
      </c>
      <c r="CA278">
        <v>1775.0909490638101</v>
      </c>
      <c r="CB278">
        <v>1680.86342380765</v>
      </c>
      <c r="CC278">
        <v>1501.9585701083299</v>
      </c>
      <c r="CD278">
        <v>1940.82086075592</v>
      </c>
      <c r="CE278">
        <v>1819.20038921028</v>
      </c>
      <c r="CF278">
        <v>1098.85822807356</v>
      </c>
      <c r="CG278">
        <v>1004.25869766147</v>
      </c>
      <c r="CH278">
        <v>637.47620270593995</v>
      </c>
      <c r="CI278">
        <v>753.38389313320295</v>
      </c>
      <c r="CJ278">
        <v>65.591161671285903</v>
      </c>
      <c r="CK278">
        <v>20.208728091308799</v>
      </c>
      <c r="CL278">
        <v>0</v>
      </c>
      <c r="CM278">
        <v>0</v>
      </c>
      <c r="CN278">
        <v>0</v>
      </c>
      <c r="CO278">
        <v>0</v>
      </c>
      <c r="CP278">
        <v>7.7743950348590198</v>
      </c>
      <c r="CQ278">
        <v>17.8426400514733</v>
      </c>
      <c r="CR278">
        <v>0</v>
      </c>
      <c r="CS278">
        <v>0</v>
      </c>
      <c r="CT278">
        <v>17.3445411280182</v>
      </c>
      <c r="CU278">
        <v>5.6335141617808597</v>
      </c>
      <c r="CV278">
        <v>5.9493233408262602</v>
      </c>
      <c r="CW278">
        <v>13.31594652345</v>
      </c>
      <c r="CX278">
        <v>0</v>
      </c>
      <c r="CY278">
        <v>0</v>
      </c>
      <c r="CZ278">
        <v>0</v>
      </c>
      <c r="DA278">
        <v>0</v>
      </c>
    </row>
    <row r="279" spans="1:105" x14ac:dyDescent="0.2">
      <c r="A279">
        <v>207</v>
      </c>
      <c r="B279">
        <v>5</v>
      </c>
      <c r="C279">
        <v>6.8605927552140497E-2</v>
      </c>
      <c r="D279">
        <v>2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0</v>
      </c>
      <c r="AB279">
        <v>0</v>
      </c>
      <c r="AC279">
        <v>4</v>
      </c>
      <c r="AD279">
        <v>6</v>
      </c>
      <c r="AE279">
        <v>4</v>
      </c>
      <c r="AF279">
        <v>4</v>
      </c>
      <c r="AG279">
        <v>7</v>
      </c>
      <c r="AH279">
        <v>3</v>
      </c>
      <c r="AI279">
        <v>0</v>
      </c>
      <c r="AJ279">
        <v>0</v>
      </c>
      <c r="AK279">
        <v>3</v>
      </c>
      <c r="AL279">
        <v>5</v>
      </c>
      <c r="AM279">
        <v>3</v>
      </c>
      <c r="AN279">
        <v>3</v>
      </c>
      <c r="AO279">
        <v>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2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3</v>
      </c>
      <c r="BL279">
        <v>0</v>
      </c>
      <c r="BM279">
        <v>0</v>
      </c>
      <c r="BN279">
        <v>1</v>
      </c>
      <c r="BO279">
        <v>0</v>
      </c>
      <c r="BP279">
        <v>8557.3031709296101</v>
      </c>
      <c r="BQ279">
        <v>5659.2784057785202</v>
      </c>
      <c r="BR279">
        <v>444.170952034393</v>
      </c>
      <c r="BS279">
        <v>492.57709743664299</v>
      </c>
      <c r="BT279">
        <v>646.13240123158403</v>
      </c>
      <c r="BU279">
        <v>652.83741940001096</v>
      </c>
      <c r="BV279">
        <v>452.49588197710699</v>
      </c>
      <c r="BW279">
        <v>336.31348022773301</v>
      </c>
      <c r="BX279">
        <v>271.50582909518403</v>
      </c>
      <c r="BY279">
        <v>343.05537495646001</v>
      </c>
      <c r="BZ279">
        <v>635.08015908663401</v>
      </c>
      <c r="CA279">
        <v>775.95629956210496</v>
      </c>
      <c r="CB279">
        <v>781.80375566491102</v>
      </c>
      <c r="CC279">
        <v>834.17386296157997</v>
      </c>
      <c r="CD279">
        <v>576.05634284679797</v>
      </c>
      <c r="CE279">
        <v>471.09715304576798</v>
      </c>
      <c r="CF279">
        <v>265.65945764978102</v>
      </c>
      <c r="CG279">
        <v>185.962671859387</v>
      </c>
      <c r="CH279">
        <v>179.20994126147599</v>
      </c>
      <c r="CI279">
        <v>213.215090632059</v>
      </c>
      <c r="CJ279">
        <v>66.133900981840895</v>
      </c>
      <c r="CK279">
        <v>22.087621607794802</v>
      </c>
      <c r="CL279">
        <v>0</v>
      </c>
      <c r="CM279">
        <v>0</v>
      </c>
      <c r="CN279">
        <v>0</v>
      </c>
      <c r="CO279">
        <v>0</v>
      </c>
      <c r="CP279">
        <v>44.1992972678851</v>
      </c>
      <c r="CQ279">
        <v>29.7341634751856</v>
      </c>
      <c r="CR279">
        <v>36.831621749432898</v>
      </c>
      <c r="CS279">
        <v>0</v>
      </c>
      <c r="CT279">
        <v>0</v>
      </c>
      <c r="CU279">
        <v>0</v>
      </c>
      <c r="CV279">
        <v>12.790933693449899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 x14ac:dyDescent="0.2">
      <c r="A280">
        <v>208</v>
      </c>
      <c r="B280">
        <v>1</v>
      </c>
      <c r="C280">
        <v>1.3721185510428099E-2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8679.6980122777295</v>
      </c>
      <c r="BQ280">
        <v>5450.5063133226804</v>
      </c>
      <c r="BR280">
        <v>510.51319046767401</v>
      </c>
      <c r="BS280">
        <v>770.35764778547502</v>
      </c>
      <c r="BT280">
        <v>546.32924950306199</v>
      </c>
      <c r="BU280">
        <v>654.71535887063897</v>
      </c>
      <c r="BV280">
        <v>340.76982265877803</v>
      </c>
      <c r="BW280">
        <v>315.796085554944</v>
      </c>
      <c r="BX280">
        <v>314.94475482173402</v>
      </c>
      <c r="BY280">
        <v>548.491513437805</v>
      </c>
      <c r="BZ280">
        <v>618.09540633184099</v>
      </c>
      <c r="CA280">
        <v>636.4022288164</v>
      </c>
      <c r="CB280">
        <v>642.85361398691805</v>
      </c>
      <c r="CC280">
        <v>833.409254879689</v>
      </c>
      <c r="CD280">
        <v>545.02827396392797</v>
      </c>
      <c r="CE280">
        <v>385.16289652470903</v>
      </c>
      <c r="CF280">
        <v>498.18964776043202</v>
      </c>
      <c r="CG280">
        <v>195.16120840435499</v>
      </c>
      <c r="CH280">
        <v>134.446367246942</v>
      </c>
      <c r="CI280">
        <v>189.03149126240399</v>
      </c>
      <c r="CJ280">
        <v>62.796036286202003</v>
      </c>
      <c r="CK280">
        <v>4.5867298490953896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16.1787321141022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 x14ac:dyDescent="0.2">
      <c r="A281">
        <v>209</v>
      </c>
      <c r="B281">
        <v>1</v>
      </c>
      <c r="C281">
        <v>1.3721185510428099E-2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2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4943.4665387692503</v>
      </c>
      <c r="BQ281">
        <v>3120.4437974073398</v>
      </c>
      <c r="BR281">
        <v>217.525760576826</v>
      </c>
      <c r="BS281">
        <v>353.74591206058</v>
      </c>
      <c r="BT281">
        <v>478.73809084997998</v>
      </c>
      <c r="BU281">
        <v>475.79719413983702</v>
      </c>
      <c r="BV281">
        <v>160.105277620452</v>
      </c>
      <c r="BW281">
        <v>80.407251826775905</v>
      </c>
      <c r="BX281">
        <v>87.263276326410804</v>
      </c>
      <c r="BY281">
        <v>215.50051449755301</v>
      </c>
      <c r="BZ281">
        <v>472.79560108622201</v>
      </c>
      <c r="CA281">
        <v>327.433183363171</v>
      </c>
      <c r="CB281">
        <v>508.65726945539899</v>
      </c>
      <c r="CC281">
        <v>436.852992524027</v>
      </c>
      <c r="CD281">
        <v>355.63123656749599</v>
      </c>
      <c r="CE281">
        <v>267.24792736311701</v>
      </c>
      <c r="CF281">
        <v>234.03332841549599</v>
      </c>
      <c r="CG281">
        <v>103.890992424807</v>
      </c>
      <c r="CH281">
        <v>82.839440627320897</v>
      </c>
      <c r="CI281">
        <v>85.001289043779195</v>
      </c>
      <c r="CJ281">
        <v>63.122583574404601</v>
      </c>
      <c r="CK281">
        <v>8.0116809092256602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19.6596030382238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 x14ac:dyDescent="0.2">
      <c r="A282">
        <v>210</v>
      </c>
      <c r="B282">
        <v>7</v>
      </c>
      <c r="C282">
        <v>9.6048298572996696E-2</v>
      </c>
      <c r="D282">
        <v>0</v>
      </c>
      <c r="E282">
        <v>1</v>
      </c>
      <c r="F282">
        <v>2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2</v>
      </c>
      <c r="AC282">
        <v>4</v>
      </c>
      <c r="AD282">
        <v>4</v>
      </c>
      <c r="AE282">
        <v>5</v>
      </c>
      <c r="AF282">
        <v>6</v>
      </c>
      <c r="AG282">
        <v>8</v>
      </c>
      <c r="AH282">
        <v>5</v>
      </c>
      <c r="AI282">
        <v>0</v>
      </c>
      <c r="AJ282">
        <v>2</v>
      </c>
      <c r="AK282">
        <v>7</v>
      </c>
      <c r="AL282">
        <v>7</v>
      </c>
      <c r="AM282">
        <v>8</v>
      </c>
      <c r="AN282">
        <v>9</v>
      </c>
      <c r="AO282">
        <v>11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1</v>
      </c>
      <c r="BL282">
        <v>0</v>
      </c>
      <c r="BM282">
        <v>2</v>
      </c>
      <c r="BN282">
        <v>2</v>
      </c>
      <c r="BO282">
        <v>0</v>
      </c>
      <c r="BP282">
        <v>17333.1463107897</v>
      </c>
      <c r="BQ282">
        <v>11376.9222095593</v>
      </c>
      <c r="BR282">
        <v>897.21381956572804</v>
      </c>
      <c r="BS282">
        <v>703.00797854157997</v>
      </c>
      <c r="BT282">
        <v>1238.3925075305301</v>
      </c>
      <c r="BU282">
        <v>1036.2281675020699</v>
      </c>
      <c r="BV282">
        <v>1027.42553185523</v>
      </c>
      <c r="BW282">
        <v>1040.5787224406599</v>
      </c>
      <c r="BX282">
        <v>1120.5526020940299</v>
      </c>
      <c r="BY282">
        <v>817.58893033261904</v>
      </c>
      <c r="BZ282">
        <v>1168.7278096735599</v>
      </c>
      <c r="CA282">
        <v>1318.32345892583</v>
      </c>
      <c r="CB282">
        <v>1078.0689005316201</v>
      </c>
      <c r="CC282">
        <v>1685.73875711403</v>
      </c>
      <c r="CD282">
        <v>1083.6893290896801</v>
      </c>
      <c r="CE282">
        <v>750.70555521783899</v>
      </c>
      <c r="CF282">
        <v>725.61359703886706</v>
      </c>
      <c r="CG282">
        <v>502.68798567137299</v>
      </c>
      <c r="CH282">
        <v>509.92821983488898</v>
      </c>
      <c r="CI282">
        <v>628.67443782959003</v>
      </c>
      <c r="CJ282">
        <v>65.6367978759708</v>
      </c>
      <c r="CK282">
        <v>15.382016047623001</v>
      </c>
      <c r="CL282">
        <v>0</v>
      </c>
      <c r="CM282">
        <v>0</v>
      </c>
      <c r="CN282">
        <v>0</v>
      </c>
      <c r="CO282">
        <v>0</v>
      </c>
      <c r="CP282">
        <v>19.4661310040503</v>
      </c>
      <c r="CQ282">
        <v>0</v>
      </c>
      <c r="CR282">
        <v>8.9241682909954605</v>
      </c>
      <c r="CS282">
        <v>0</v>
      </c>
      <c r="CT282">
        <v>0</v>
      </c>
      <c r="CU282">
        <v>0</v>
      </c>
      <c r="CV282">
        <v>0</v>
      </c>
      <c r="CW282">
        <v>11.864234547374201</v>
      </c>
      <c r="CX282">
        <v>0</v>
      </c>
      <c r="CY282">
        <v>0</v>
      </c>
      <c r="CZ282">
        <v>0</v>
      </c>
      <c r="DA282">
        <v>0</v>
      </c>
    </row>
    <row r="283" spans="1:105" x14ac:dyDescent="0.2">
      <c r="A283">
        <v>2101</v>
      </c>
      <c r="B283">
        <v>2</v>
      </c>
      <c r="C283">
        <v>2.7442371020856199E-2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2</v>
      </c>
      <c r="AF283">
        <v>2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2</v>
      </c>
      <c r="AN283">
        <v>2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4479.9426293031702</v>
      </c>
      <c r="BQ283">
        <v>2800.7594772274101</v>
      </c>
      <c r="BR283">
        <v>164.69832557814399</v>
      </c>
      <c r="BS283">
        <v>249.90544169895099</v>
      </c>
      <c r="BT283">
        <v>250.79748249974099</v>
      </c>
      <c r="BU283">
        <v>139.522193112075</v>
      </c>
      <c r="BV283">
        <v>216.337858661783</v>
      </c>
      <c r="BW283">
        <v>237.68209199683201</v>
      </c>
      <c r="BX283">
        <v>279.67862845398298</v>
      </c>
      <c r="BY283">
        <v>253.973290727728</v>
      </c>
      <c r="BZ283">
        <v>326.06535803264097</v>
      </c>
      <c r="CA283">
        <v>252.251634495616</v>
      </c>
      <c r="CB283">
        <v>439.344571628528</v>
      </c>
      <c r="CC283">
        <v>397.206600468511</v>
      </c>
      <c r="CD283">
        <v>258.69724964971101</v>
      </c>
      <c r="CE283">
        <v>338.02564881962002</v>
      </c>
      <c r="CF283">
        <v>305.47388495642502</v>
      </c>
      <c r="CG283">
        <v>197.91408952020799</v>
      </c>
      <c r="CH283">
        <v>53.233524060365902</v>
      </c>
      <c r="CI283">
        <v>119.134754942306</v>
      </c>
      <c r="CJ283">
        <v>62.517753216474802</v>
      </c>
      <c r="CK283">
        <v>17.852300565808399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39.642954227017299</v>
      </c>
      <c r="CV283">
        <v>22.761178004163799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 x14ac:dyDescent="0.2">
      <c r="A284">
        <v>2102</v>
      </c>
      <c r="B284">
        <v>2</v>
      </c>
      <c r="C284">
        <v>2.7442371020856199E-2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3</v>
      </c>
      <c r="AF284">
        <v>1</v>
      </c>
      <c r="AG284">
        <v>1</v>
      </c>
      <c r="AH284">
        <v>2</v>
      </c>
      <c r="AI284">
        <v>0</v>
      </c>
      <c r="AJ284">
        <v>0</v>
      </c>
      <c r="AK284">
        <v>2</v>
      </c>
      <c r="AL284">
        <v>2</v>
      </c>
      <c r="AM284">
        <v>4</v>
      </c>
      <c r="AN284">
        <v>2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2091.4339056170902</v>
      </c>
      <c r="BQ284">
        <v>1345.61845543505</v>
      </c>
      <c r="BR284">
        <v>110.603450124869</v>
      </c>
      <c r="BS284">
        <v>76.834699517015693</v>
      </c>
      <c r="BT284">
        <v>128.52422682632701</v>
      </c>
      <c r="BU284">
        <v>106.58626036874399</v>
      </c>
      <c r="BV284">
        <v>94.665359843736695</v>
      </c>
      <c r="BW284">
        <v>114.51024732194099</v>
      </c>
      <c r="BX284">
        <v>162.536291645971</v>
      </c>
      <c r="BY284">
        <v>117.438092310377</v>
      </c>
      <c r="BZ284">
        <v>78.702487559551599</v>
      </c>
      <c r="CA284">
        <v>163.26742382408</v>
      </c>
      <c r="CB284">
        <v>163.344022742607</v>
      </c>
      <c r="CC284">
        <v>206.022471240399</v>
      </c>
      <c r="CD284">
        <v>138.54579857764</v>
      </c>
      <c r="CE284">
        <v>91.6834450304586</v>
      </c>
      <c r="CF284">
        <v>122.33510626292799</v>
      </c>
      <c r="CG284">
        <v>87.580644718332906</v>
      </c>
      <c r="CH284">
        <v>62.669775084945201</v>
      </c>
      <c r="CI284">
        <v>65.584102617170402</v>
      </c>
      <c r="CJ284">
        <v>64.3395161482769</v>
      </c>
      <c r="CK284">
        <v>37.1576354337639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61.5247210252682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 x14ac:dyDescent="0.2">
      <c r="A285">
        <v>2103</v>
      </c>
      <c r="B285">
        <v>5</v>
      </c>
      <c r="C285">
        <v>6.8605927552140497E-2</v>
      </c>
      <c r="D285">
        <v>0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2</v>
      </c>
      <c r="AD285">
        <v>2</v>
      </c>
      <c r="AE285">
        <v>5</v>
      </c>
      <c r="AF285">
        <v>4</v>
      </c>
      <c r="AG285">
        <v>2</v>
      </c>
      <c r="AH285">
        <v>3</v>
      </c>
      <c r="AI285">
        <v>0</v>
      </c>
      <c r="AJ285">
        <v>0</v>
      </c>
      <c r="AK285">
        <v>3</v>
      </c>
      <c r="AL285">
        <v>3</v>
      </c>
      <c r="AM285">
        <v>6</v>
      </c>
      <c r="AN285">
        <v>5</v>
      </c>
      <c r="AO285">
        <v>3</v>
      </c>
      <c r="AP285">
        <v>2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2554.3382500193002</v>
      </c>
      <c r="BQ285">
        <v>1639.7151595947901</v>
      </c>
      <c r="BR285">
        <v>211.882256238015</v>
      </c>
      <c r="BS285">
        <v>200.02416755088601</v>
      </c>
      <c r="BT285">
        <v>170.74593907716101</v>
      </c>
      <c r="BU285">
        <v>189.50251333130899</v>
      </c>
      <c r="BV285">
        <v>154.23137858059201</v>
      </c>
      <c r="BW285">
        <v>151.19362805847899</v>
      </c>
      <c r="BX285">
        <v>95.226185114256893</v>
      </c>
      <c r="BY285">
        <v>150.08879953615801</v>
      </c>
      <c r="BZ285">
        <v>141.247174059999</v>
      </c>
      <c r="CA285">
        <v>198.35776268660001</v>
      </c>
      <c r="CB285">
        <v>213.089263853821</v>
      </c>
      <c r="CC285">
        <v>160.10592740763201</v>
      </c>
      <c r="CD285">
        <v>186.67252696594801</v>
      </c>
      <c r="CE285">
        <v>109.23432637483</v>
      </c>
      <c r="CF285">
        <v>95.4118104674194</v>
      </c>
      <c r="CG285">
        <v>66.974447857848403</v>
      </c>
      <c r="CH285">
        <v>20.8351014621541</v>
      </c>
      <c r="CI285">
        <v>39.515041396189901</v>
      </c>
      <c r="CJ285">
        <v>64.193344776573994</v>
      </c>
      <c r="CK285">
        <v>76.232752541539099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105.01313255383999</v>
      </c>
      <c r="CS285">
        <v>0</v>
      </c>
      <c r="CT285">
        <v>70.797876605674205</v>
      </c>
      <c r="CU285">
        <v>0</v>
      </c>
      <c r="CV285">
        <v>46.928689973137203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 x14ac:dyDescent="0.2">
      <c r="A286">
        <v>2104</v>
      </c>
      <c r="B286">
        <v>3</v>
      </c>
      <c r="C286">
        <v>4.1163556531284298E-2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3</v>
      </c>
      <c r="AD286">
        <v>3</v>
      </c>
      <c r="AE286">
        <v>4</v>
      </c>
      <c r="AF286">
        <v>4</v>
      </c>
      <c r="AG286">
        <v>4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3376.9178065711299</v>
      </c>
      <c r="BQ286">
        <v>2111.4753406097502</v>
      </c>
      <c r="BR286">
        <v>119.706136999734</v>
      </c>
      <c r="BS286">
        <v>211.333900319907</v>
      </c>
      <c r="BT286">
        <v>145.64517048462301</v>
      </c>
      <c r="BU286">
        <v>219.09885323095</v>
      </c>
      <c r="BV286">
        <v>179.94623316090301</v>
      </c>
      <c r="BW286">
        <v>134.244764755083</v>
      </c>
      <c r="BX286">
        <v>87.138418968978499</v>
      </c>
      <c r="BY286">
        <v>130.778312500884</v>
      </c>
      <c r="BZ286">
        <v>252.081536186036</v>
      </c>
      <c r="CA286">
        <v>254.98461686912</v>
      </c>
      <c r="CB286">
        <v>333.30136641600802</v>
      </c>
      <c r="CC286">
        <v>252.22810054943201</v>
      </c>
      <c r="CD286">
        <v>267.67313797235698</v>
      </c>
      <c r="CE286">
        <v>236.616497916448</v>
      </c>
      <c r="CF286">
        <v>169.68134067345301</v>
      </c>
      <c r="CG286">
        <v>163.094574171738</v>
      </c>
      <c r="CH286">
        <v>80.098903763728899</v>
      </c>
      <c r="CI286">
        <v>139.26594163174701</v>
      </c>
      <c r="CJ286">
        <v>62.526702204627</v>
      </c>
      <c r="CK286">
        <v>35.520187499959903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148.98160115582999</v>
      </c>
      <c r="CR286">
        <v>0</v>
      </c>
      <c r="CS286">
        <v>0</v>
      </c>
      <c r="CT286">
        <v>0</v>
      </c>
      <c r="CU286">
        <v>0</v>
      </c>
      <c r="CV286">
        <v>30.002877298494401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 x14ac:dyDescent="0.2">
      <c r="A287">
        <v>2105</v>
      </c>
      <c r="B287">
        <v>1</v>
      </c>
      <c r="C287">
        <v>1.3721185510428099E-2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2980.5074553609302</v>
      </c>
      <c r="BQ287">
        <v>1997.2784518655001</v>
      </c>
      <c r="BR287">
        <v>182.36322167708099</v>
      </c>
      <c r="BS287">
        <v>143.36328774560701</v>
      </c>
      <c r="BT287">
        <v>195.189767869082</v>
      </c>
      <c r="BU287">
        <v>199.04070240784699</v>
      </c>
      <c r="BV287">
        <v>187.23486607528</v>
      </c>
      <c r="BW287">
        <v>86.846792218075606</v>
      </c>
      <c r="BX287">
        <v>170.64021913014</v>
      </c>
      <c r="BY287">
        <v>153.07293402478501</v>
      </c>
      <c r="BZ287">
        <v>129.86647800694499</v>
      </c>
      <c r="CA287">
        <v>158.17414553391501</v>
      </c>
      <c r="CB287">
        <v>325.869829989908</v>
      </c>
      <c r="CC287">
        <v>333.80679052138902</v>
      </c>
      <c r="CD287">
        <v>252.725693957218</v>
      </c>
      <c r="CE287">
        <v>167.85050694636101</v>
      </c>
      <c r="CF287">
        <v>101.459809032739</v>
      </c>
      <c r="CG287">
        <v>98.449370252642296</v>
      </c>
      <c r="CH287">
        <v>58.471506055950201</v>
      </c>
      <c r="CI287">
        <v>36.081533915960499</v>
      </c>
      <c r="CJ287">
        <v>67.011355676130705</v>
      </c>
      <c r="CK287">
        <v>12.517032853706199</v>
      </c>
      <c r="CL287">
        <v>0</v>
      </c>
      <c r="CM287">
        <v>0</v>
      </c>
      <c r="CN287">
        <v>0</v>
      </c>
      <c r="CO287">
        <v>0</v>
      </c>
      <c r="CP287">
        <v>53.408855997896097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 x14ac:dyDescent="0.2">
      <c r="A288">
        <v>2107</v>
      </c>
      <c r="B288">
        <v>2</v>
      </c>
      <c r="C288">
        <v>2.7442371020856199E-2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>
        <v>0</v>
      </c>
      <c r="AC288">
        <v>2</v>
      </c>
      <c r="AD288">
        <v>2</v>
      </c>
      <c r="AE288">
        <v>3</v>
      </c>
      <c r="AF288">
        <v>2</v>
      </c>
      <c r="AG288">
        <v>3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5472.9342589267999</v>
      </c>
      <c r="BQ288">
        <v>3825.84988782455</v>
      </c>
      <c r="BR288">
        <v>258.00892479243402</v>
      </c>
      <c r="BS288">
        <v>363.13211313912302</v>
      </c>
      <c r="BT288">
        <v>465.111230433147</v>
      </c>
      <c r="BU288">
        <v>477.86771222961499</v>
      </c>
      <c r="BV288">
        <v>292.52838237720198</v>
      </c>
      <c r="BW288">
        <v>331.12202355574698</v>
      </c>
      <c r="BX288">
        <v>227.563478925439</v>
      </c>
      <c r="BY288">
        <v>263.68049197479201</v>
      </c>
      <c r="BZ288">
        <v>387.60899174963902</v>
      </c>
      <c r="CA288">
        <v>478.66757829394402</v>
      </c>
      <c r="CB288">
        <v>461.28576402135201</v>
      </c>
      <c r="CC288">
        <v>472.34575229486597</v>
      </c>
      <c r="CD288">
        <v>433.17971240195499</v>
      </c>
      <c r="CE288">
        <v>297.41507571438598</v>
      </c>
      <c r="CF288">
        <v>81.945365999269299</v>
      </c>
      <c r="CG288">
        <v>46.335594897520501</v>
      </c>
      <c r="CH288">
        <v>49.8649479769837</v>
      </c>
      <c r="CI288">
        <v>85.271118149386396</v>
      </c>
      <c r="CJ288">
        <v>69.904912188270501</v>
      </c>
      <c r="CK288">
        <v>13.068991587757001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 x14ac:dyDescent="0.2">
      <c r="A289">
        <v>2108</v>
      </c>
      <c r="B289">
        <v>8</v>
      </c>
      <c r="C289">
        <v>0.109769484083425</v>
      </c>
      <c r="D289">
        <v>2</v>
      </c>
      <c r="E289">
        <v>1</v>
      </c>
      <c r="F289">
        <v>4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0</v>
      </c>
      <c r="O289">
        <v>1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0</v>
      </c>
      <c r="AB289">
        <v>1</v>
      </c>
      <c r="AC289">
        <v>5</v>
      </c>
      <c r="AD289">
        <v>7</v>
      </c>
      <c r="AE289">
        <v>6</v>
      </c>
      <c r="AF289">
        <v>9</v>
      </c>
      <c r="AG289">
        <v>6</v>
      </c>
      <c r="AH289">
        <v>6</v>
      </c>
      <c r="AI289">
        <v>0</v>
      </c>
      <c r="AJ289">
        <v>0</v>
      </c>
      <c r="AK289">
        <v>6</v>
      </c>
      <c r="AL289">
        <v>8</v>
      </c>
      <c r="AM289">
        <v>7</v>
      </c>
      <c r="AN289">
        <v>10</v>
      </c>
      <c r="AO289">
        <v>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9380.6118138235506</v>
      </c>
      <c r="BQ289">
        <v>6178.0598170857702</v>
      </c>
      <c r="BR289">
        <v>546.71927251908005</v>
      </c>
      <c r="BS289">
        <v>611.463662378923</v>
      </c>
      <c r="BT289">
        <v>469.852101979954</v>
      </c>
      <c r="BU289">
        <v>780.09419852947497</v>
      </c>
      <c r="BV289">
        <v>809.01851465124798</v>
      </c>
      <c r="BW289">
        <v>535.73880389299904</v>
      </c>
      <c r="BX289">
        <v>539.83476684690197</v>
      </c>
      <c r="BY289">
        <v>790.63093757991498</v>
      </c>
      <c r="BZ289">
        <v>482.48992548929903</v>
      </c>
      <c r="CA289">
        <v>479.83224933983399</v>
      </c>
      <c r="CB289">
        <v>706.41542076664905</v>
      </c>
      <c r="CC289">
        <v>613.45693808681096</v>
      </c>
      <c r="CD289">
        <v>440.54806190263702</v>
      </c>
      <c r="CE289">
        <v>480.55535629044601</v>
      </c>
      <c r="CF289">
        <v>312.01405261283099</v>
      </c>
      <c r="CG289">
        <v>318.74635783407899</v>
      </c>
      <c r="CH289">
        <v>216.257019159317</v>
      </c>
      <c r="CI289">
        <v>246.94417396314799</v>
      </c>
      <c r="CJ289">
        <v>65.859881420331206</v>
      </c>
      <c r="CK289">
        <v>32.372622784727497</v>
      </c>
      <c r="CL289">
        <v>0</v>
      </c>
      <c r="CM289">
        <v>0</v>
      </c>
      <c r="CN289">
        <v>0</v>
      </c>
      <c r="CO289">
        <v>12.818964708173199</v>
      </c>
      <c r="CP289">
        <v>24.721313094573102</v>
      </c>
      <c r="CQ289">
        <v>0</v>
      </c>
      <c r="CR289">
        <v>0</v>
      </c>
      <c r="CS289">
        <v>12.6481263566659</v>
      </c>
      <c r="CT289">
        <v>0</v>
      </c>
      <c r="CU289">
        <v>41.681233446723397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 x14ac:dyDescent="0.2">
      <c r="A290">
        <v>211</v>
      </c>
      <c r="B290">
        <v>11</v>
      </c>
      <c r="C290">
        <v>0.150933040614709</v>
      </c>
      <c r="D290">
        <v>1</v>
      </c>
      <c r="E290">
        <v>3</v>
      </c>
      <c r="F290">
        <v>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3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1</v>
      </c>
      <c r="AB290">
        <v>0</v>
      </c>
      <c r="AC290">
        <v>8</v>
      </c>
      <c r="AD290">
        <v>9</v>
      </c>
      <c r="AE290">
        <v>11</v>
      </c>
      <c r="AF290">
        <v>10</v>
      </c>
      <c r="AG290">
        <v>13</v>
      </c>
      <c r="AH290">
        <v>8</v>
      </c>
      <c r="AI290">
        <v>0</v>
      </c>
      <c r="AJ290">
        <v>0</v>
      </c>
      <c r="AK290">
        <v>9</v>
      </c>
      <c r="AL290">
        <v>10</v>
      </c>
      <c r="AM290">
        <v>12</v>
      </c>
      <c r="AN290">
        <v>11</v>
      </c>
      <c r="AO290">
        <v>14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2</v>
      </c>
      <c r="BL290">
        <v>1</v>
      </c>
      <c r="BM290">
        <v>0</v>
      </c>
      <c r="BN290">
        <v>4</v>
      </c>
      <c r="BO290">
        <v>0</v>
      </c>
      <c r="BP290">
        <v>20011.309798886799</v>
      </c>
      <c r="BQ290">
        <v>13401.865861103</v>
      </c>
      <c r="BR290">
        <v>1151.4611597369201</v>
      </c>
      <c r="BS290">
        <v>1291.8199472558799</v>
      </c>
      <c r="BT290">
        <v>1136.11970720196</v>
      </c>
      <c r="BU290">
        <v>1288.9630142910901</v>
      </c>
      <c r="BV290">
        <v>1278.30418146753</v>
      </c>
      <c r="BW290">
        <v>1179.15262708822</v>
      </c>
      <c r="BX290">
        <v>1459.5071308045101</v>
      </c>
      <c r="BY290">
        <v>1618.69791970702</v>
      </c>
      <c r="BZ290">
        <v>1348.1896470720901</v>
      </c>
      <c r="CA290">
        <v>1288.5506303905599</v>
      </c>
      <c r="CB290">
        <v>1435.00255516322</v>
      </c>
      <c r="CC290">
        <v>1237.6285932516</v>
      </c>
      <c r="CD290">
        <v>1267.86956186714</v>
      </c>
      <c r="CE290">
        <v>1066.6172777330301</v>
      </c>
      <c r="CF290">
        <v>806.24735855157803</v>
      </c>
      <c r="CG290">
        <v>484.972820461129</v>
      </c>
      <c r="CH290">
        <v>369.139562597561</v>
      </c>
      <c r="CI290">
        <v>303.06610424578702</v>
      </c>
      <c r="CJ290">
        <v>66.971457619673103</v>
      </c>
      <c r="CK290">
        <v>20.5195308511592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16.961332689719502</v>
      </c>
      <c r="CR290">
        <v>20.554884156998501</v>
      </c>
      <c r="CS290">
        <v>0</v>
      </c>
      <c r="CT290">
        <v>0</v>
      </c>
      <c r="CU290">
        <v>7.7606574116292197</v>
      </c>
      <c r="CV290">
        <v>0</v>
      </c>
      <c r="CW290">
        <v>16.159936922153999</v>
      </c>
      <c r="CX290">
        <v>0</v>
      </c>
      <c r="CY290">
        <v>0</v>
      </c>
      <c r="CZ290">
        <v>0</v>
      </c>
      <c r="DA290">
        <v>0</v>
      </c>
    </row>
    <row r="291" spans="1:105" x14ac:dyDescent="0.2">
      <c r="A291">
        <v>2110</v>
      </c>
      <c r="B291">
        <v>3</v>
      </c>
      <c r="C291">
        <v>4.1163556531284298E-2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3</v>
      </c>
      <c r="AD291">
        <v>5</v>
      </c>
      <c r="AE291">
        <v>3</v>
      </c>
      <c r="AF291">
        <v>3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2669.0922303840998</v>
      </c>
      <c r="BQ291">
        <v>1887.1068881584699</v>
      </c>
      <c r="BR291">
        <v>84.4282964958322</v>
      </c>
      <c r="BS291">
        <v>123.659330455247</v>
      </c>
      <c r="BT291">
        <v>134.22588027570399</v>
      </c>
      <c r="BU291">
        <v>192.77465896113199</v>
      </c>
      <c r="BV291">
        <v>193.61077719951899</v>
      </c>
      <c r="BW291">
        <v>135.022977258174</v>
      </c>
      <c r="BX291">
        <v>112.06511843763199</v>
      </c>
      <c r="BY291">
        <v>157.497744202316</v>
      </c>
      <c r="BZ291">
        <v>149.302206801008</v>
      </c>
      <c r="CA291">
        <v>235.02981427507899</v>
      </c>
      <c r="CB291">
        <v>232.803254229939</v>
      </c>
      <c r="CC291">
        <v>318.22234590151203</v>
      </c>
      <c r="CD291">
        <v>160.77799089215901</v>
      </c>
      <c r="CE291">
        <v>196.53561655714299</v>
      </c>
      <c r="CF291">
        <v>71.797900036631006</v>
      </c>
      <c r="CG291">
        <v>70.665490587448801</v>
      </c>
      <c r="CH291">
        <v>63.240362955398098</v>
      </c>
      <c r="CI291">
        <v>37.4324648622284</v>
      </c>
      <c r="CJ291">
        <v>70.702198548114694</v>
      </c>
      <c r="CK291">
        <v>39.743376737492902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89.233832430787402</v>
      </c>
      <c r="CS291">
        <v>126.985945743507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 x14ac:dyDescent="0.2">
      <c r="A292">
        <v>2112</v>
      </c>
      <c r="B292">
        <v>5</v>
      </c>
      <c r="C292">
        <v>6.8605927552140497E-2</v>
      </c>
      <c r="D292">
        <v>0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0</v>
      </c>
      <c r="AB292">
        <v>0</v>
      </c>
      <c r="AC292">
        <v>3</v>
      </c>
      <c r="AD292">
        <v>3</v>
      </c>
      <c r="AE292">
        <v>5</v>
      </c>
      <c r="AF292">
        <v>4</v>
      </c>
      <c r="AG292">
        <v>5</v>
      </c>
      <c r="AH292">
        <v>4</v>
      </c>
      <c r="AI292">
        <v>0</v>
      </c>
      <c r="AJ292">
        <v>0</v>
      </c>
      <c r="AK292">
        <v>4</v>
      </c>
      <c r="AL292">
        <v>4</v>
      </c>
      <c r="AM292">
        <v>6</v>
      </c>
      <c r="AN292">
        <v>5</v>
      </c>
      <c r="AO292">
        <v>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2</v>
      </c>
      <c r="BO292">
        <v>0</v>
      </c>
      <c r="BP292">
        <v>5530.7910485515204</v>
      </c>
      <c r="BQ292">
        <v>3940.0817309221202</v>
      </c>
      <c r="BR292">
        <v>194.702869372989</v>
      </c>
      <c r="BS292">
        <v>309.04305353478401</v>
      </c>
      <c r="BT292">
        <v>312.43223894220603</v>
      </c>
      <c r="BU292">
        <v>229.55757797101401</v>
      </c>
      <c r="BV292">
        <v>533.56331814236</v>
      </c>
      <c r="BW292">
        <v>228.846472660198</v>
      </c>
      <c r="BX292">
        <v>280.05814335302102</v>
      </c>
      <c r="BY292">
        <v>314.71067315471203</v>
      </c>
      <c r="BZ292">
        <v>452.18206349640701</v>
      </c>
      <c r="CA292">
        <v>462.55372611658902</v>
      </c>
      <c r="CB292">
        <v>544.47270962104403</v>
      </c>
      <c r="CC292">
        <v>475.87869885695102</v>
      </c>
      <c r="CD292">
        <v>418.25834754982702</v>
      </c>
      <c r="CE292">
        <v>326.56172313383797</v>
      </c>
      <c r="CF292">
        <v>232.32531675344799</v>
      </c>
      <c r="CG292">
        <v>42.9938074062973</v>
      </c>
      <c r="CH292">
        <v>119.78939670165001</v>
      </c>
      <c r="CI292">
        <v>52.860911784185099</v>
      </c>
      <c r="CJ292">
        <v>71.239027045760594</v>
      </c>
      <c r="CK292">
        <v>31.725230220223299</v>
      </c>
      <c r="CL292">
        <v>0</v>
      </c>
      <c r="CM292">
        <v>0</v>
      </c>
      <c r="CN292">
        <v>0</v>
      </c>
      <c r="CO292">
        <v>0</v>
      </c>
      <c r="CP292">
        <v>56.2257542449642</v>
      </c>
      <c r="CQ292">
        <v>43.6974181151067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21.013758388471199</v>
      </c>
      <c r="CX292">
        <v>0</v>
      </c>
      <c r="CY292">
        <v>0</v>
      </c>
      <c r="CZ292">
        <v>0</v>
      </c>
      <c r="DA292">
        <v>0</v>
      </c>
    </row>
    <row r="293" spans="1:105" x14ac:dyDescent="0.2">
      <c r="A293">
        <v>2113</v>
      </c>
      <c r="B293">
        <v>2</v>
      </c>
      <c r="C293">
        <v>2.7442371020856199E-2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3</v>
      </c>
      <c r="AH293">
        <v>2</v>
      </c>
      <c r="AI293">
        <v>0</v>
      </c>
      <c r="AJ293">
        <v>0</v>
      </c>
      <c r="AK293">
        <v>2</v>
      </c>
      <c r="AL293">
        <v>2</v>
      </c>
      <c r="AM293">
        <v>2</v>
      </c>
      <c r="AN293">
        <v>2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2</v>
      </c>
      <c r="BO293">
        <v>0</v>
      </c>
      <c r="BP293">
        <v>3447.1362910541998</v>
      </c>
      <c r="BQ293">
        <v>2363.9613573546699</v>
      </c>
      <c r="BR293">
        <v>135.209761219786</v>
      </c>
      <c r="BS293">
        <v>158.97807310548799</v>
      </c>
      <c r="BT293">
        <v>216.407377767387</v>
      </c>
      <c r="BU293">
        <v>231.51475392994499</v>
      </c>
      <c r="BV293">
        <v>223.04455629561801</v>
      </c>
      <c r="BW293">
        <v>161.16344287620501</v>
      </c>
      <c r="BX293">
        <v>220.59408745779299</v>
      </c>
      <c r="BY293">
        <v>156.23182872677799</v>
      </c>
      <c r="BZ293">
        <v>164.358644310519</v>
      </c>
      <c r="CA293">
        <v>291.498419195792</v>
      </c>
      <c r="CB293">
        <v>327.994667458587</v>
      </c>
      <c r="CC293">
        <v>339.90745986068202</v>
      </c>
      <c r="CD293">
        <v>247.653497242751</v>
      </c>
      <c r="CE293">
        <v>182.837397610496</v>
      </c>
      <c r="CF293">
        <v>115.370243015239</v>
      </c>
      <c r="CG293">
        <v>121.959637921344</v>
      </c>
      <c r="CH293">
        <v>57.407206100736197</v>
      </c>
      <c r="CI293">
        <v>95.005236959056504</v>
      </c>
      <c r="CJ293">
        <v>68.577542567419798</v>
      </c>
      <c r="CK293">
        <v>21.1509379560888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45.3321306805801</v>
      </c>
      <c r="CS293">
        <v>0</v>
      </c>
      <c r="CT293">
        <v>60.842555874987802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 x14ac:dyDescent="0.2">
      <c r="A294">
        <v>2114</v>
      </c>
      <c r="B294">
        <v>4</v>
      </c>
      <c r="C294">
        <v>5.4884742041712398E-2</v>
      </c>
      <c r="D294">
        <v>0</v>
      </c>
      <c r="E294">
        <v>0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4</v>
      </c>
      <c r="AD294">
        <v>4</v>
      </c>
      <c r="AE294">
        <v>4</v>
      </c>
      <c r="AF294">
        <v>7</v>
      </c>
      <c r="AG294">
        <v>5</v>
      </c>
      <c r="AH294">
        <v>2</v>
      </c>
      <c r="AI294">
        <v>0</v>
      </c>
      <c r="AJ294">
        <v>0</v>
      </c>
      <c r="AK294">
        <v>2</v>
      </c>
      <c r="AL294">
        <v>2</v>
      </c>
      <c r="AM294">
        <v>2</v>
      </c>
      <c r="AN294">
        <v>5</v>
      </c>
      <c r="AO294">
        <v>3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1646.7811468570401</v>
      </c>
      <c r="BQ294">
        <v>1130.9627094288701</v>
      </c>
      <c r="BR294">
        <v>64.761955979268095</v>
      </c>
      <c r="BS294">
        <v>75.869724828812394</v>
      </c>
      <c r="BT294">
        <v>103.623534429714</v>
      </c>
      <c r="BU294">
        <v>110.099292641932</v>
      </c>
      <c r="BV294">
        <v>107.31899157772899</v>
      </c>
      <c r="BW294">
        <v>76.994655147947</v>
      </c>
      <c r="BX294">
        <v>105.78329138600201</v>
      </c>
      <c r="BY294">
        <v>75.076237206154104</v>
      </c>
      <c r="BZ294">
        <v>78.882448991726307</v>
      </c>
      <c r="CA294">
        <v>139.463491295246</v>
      </c>
      <c r="CB294">
        <v>156.75201976135699</v>
      </c>
      <c r="CC294">
        <v>162.50782404905101</v>
      </c>
      <c r="CD294">
        <v>118.08445737172801</v>
      </c>
      <c r="CE294">
        <v>87.176717143078804</v>
      </c>
      <c r="CF294">
        <v>55.035210140944699</v>
      </c>
      <c r="CG294">
        <v>57.301846307638399</v>
      </c>
      <c r="CH294">
        <v>27.3838618534243</v>
      </c>
      <c r="CI294">
        <v>44.665586745286902</v>
      </c>
      <c r="CJ294">
        <v>68.6771713161381</v>
      </c>
      <c r="CK294">
        <v>88.420245129478602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94.532887651511203</v>
      </c>
      <c r="CS294">
        <v>0</v>
      </c>
      <c r="CT294">
        <v>126.77091200666</v>
      </c>
      <c r="CU294">
        <v>0</v>
      </c>
      <c r="CV294">
        <v>63.795031255254202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 x14ac:dyDescent="0.2">
      <c r="A295">
        <v>2115</v>
      </c>
      <c r="B295">
        <v>4</v>
      </c>
      <c r="C295">
        <v>5.4884742041712398E-2</v>
      </c>
      <c r="D295">
        <v>0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3</v>
      </c>
      <c r="AD295">
        <v>3</v>
      </c>
      <c r="AE295">
        <v>5</v>
      </c>
      <c r="AF295">
        <v>5</v>
      </c>
      <c r="AG295">
        <v>3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3</v>
      </c>
      <c r="AN295">
        <v>3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8379.5755052711902</v>
      </c>
      <c r="BQ295">
        <v>5265.44129136225</v>
      </c>
      <c r="BR295">
        <v>348.37572139604703</v>
      </c>
      <c r="BS295">
        <v>467.95675153789</v>
      </c>
      <c r="BT295">
        <v>532.22715935461599</v>
      </c>
      <c r="BU295">
        <v>509.02887066782301</v>
      </c>
      <c r="BV295">
        <v>429.28273895864299</v>
      </c>
      <c r="BW295">
        <v>439.30341790538</v>
      </c>
      <c r="BX295">
        <v>363.81794348510402</v>
      </c>
      <c r="BY295">
        <v>488.67987481598698</v>
      </c>
      <c r="BZ295">
        <v>473.37490230034899</v>
      </c>
      <c r="CA295">
        <v>648.82750012583494</v>
      </c>
      <c r="CB295">
        <v>507.20650994308301</v>
      </c>
      <c r="CC295">
        <v>774.91173722462395</v>
      </c>
      <c r="CD295">
        <v>631.00779593542302</v>
      </c>
      <c r="CE295">
        <v>626.92916721446602</v>
      </c>
      <c r="CF295">
        <v>386.40012463265299</v>
      </c>
      <c r="CG295">
        <v>187.31225304421801</v>
      </c>
      <c r="CH295">
        <v>128.74106941550301</v>
      </c>
      <c r="CI295">
        <v>436.19196731354901</v>
      </c>
      <c r="CJ295">
        <v>62.836611330132598</v>
      </c>
      <c r="CK295">
        <v>18.991760512845499</v>
      </c>
      <c r="CL295">
        <v>0</v>
      </c>
      <c r="CM295">
        <v>0</v>
      </c>
      <c r="CN295">
        <v>0</v>
      </c>
      <c r="CO295">
        <v>0</v>
      </c>
      <c r="CP295">
        <v>23.294670603942901</v>
      </c>
      <c r="CQ295">
        <v>22.7633102598666</v>
      </c>
      <c r="CR295">
        <v>0</v>
      </c>
      <c r="CS295">
        <v>0</v>
      </c>
      <c r="CT295">
        <v>21.124905336986298</v>
      </c>
      <c r="CU295">
        <v>15.412417010778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 x14ac:dyDescent="0.2">
      <c r="A296">
        <v>2116</v>
      </c>
      <c r="B296">
        <v>6</v>
      </c>
      <c r="C296">
        <v>8.2327113062568597E-2</v>
      </c>
      <c r="D296">
        <v>0</v>
      </c>
      <c r="E296">
        <v>2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1</v>
      </c>
      <c r="AC296">
        <v>4</v>
      </c>
      <c r="AD296">
        <v>4</v>
      </c>
      <c r="AE296">
        <v>6</v>
      </c>
      <c r="AF296">
        <v>4</v>
      </c>
      <c r="AG296">
        <v>8</v>
      </c>
      <c r="AH296">
        <v>2</v>
      </c>
      <c r="AI296">
        <v>0</v>
      </c>
      <c r="AJ296">
        <v>1</v>
      </c>
      <c r="AK296">
        <v>3</v>
      </c>
      <c r="AL296">
        <v>3</v>
      </c>
      <c r="AM296">
        <v>5</v>
      </c>
      <c r="AN296">
        <v>3</v>
      </c>
      <c r="AO296">
        <v>7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</v>
      </c>
      <c r="BL296">
        <v>0</v>
      </c>
      <c r="BM296">
        <v>0</v>
      </c>
      <c r="BN296">
        <v>1</v>
      </c>
      <c r="BO296">
        <v>0</v>
      </c>
      <c r="BP296">
        <v>7437.9067575789504</v>
      </c>
      <c r="BQ296">
        <v>4980.6498113842399</v>
      </c>
      <c r="BR296">
        <v>471.57747030488099</v>
      </c>
      <c r="BS296">
        <v>373.51081541591498</v>
      </c>
      <c r="BT296">
        <v>462.05275132549099</v>
      </c>
      <c r="BU296">
        <v>513.109837147809</v>
      </c>
      <c r="BV296">
        <v>338.58092505580601</v>
      </c>
      <c r="BW296">
        <v>336.82420228116501</v>
      </c>
      <c r="BX296">
        <v>431.535708845334</v>
      </c>
      <c r="BY296">
        <v>404.43020015894501</v>
      </c>
      <c r="BZ296">
        <v>493.235195556012</v>
      </c>
      <c r="CA296">
        <v>669.49947951899401</v>
      </c>
      <c r="CB296">
        <v>759.14747753625898</v>
      </c>
      <c r="CC296">
        <v>665.97834465186497</v>
      </c>
      <c r="CD296">
        <v>368.308440632052</v>
      </c>
      <c r="CE296">
        <v>423.59642804731999</v>
      </c>
      <c r="CF296">
        <v>308.85105958662899</v>
      </c>
      <c r="CG296">
        <v>161.359077215101</v>
      </c>
      <c r="CH296">
        <v>111.97252981451</v>
      </c>
      <c r="CI296">
        <v>144.33681448486399</v>
      </c>
      <c r="CJ296">
        <v>66.963057937088806</v>
      </c>
      <c r="CK296">
        <v>30.116552193078501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29.6890779589896</v>
      </c>
      <c r="CR296">
        <v>0</v>
      </c>
      <c r="CS296">
        <v>49.452291129939901</v>
      </c>
      <c r="CT296">
        <v>0</v>
      </c>
      <c r="CU296">
        <v>14.936531402809401</v>
      </c>
      <c r="CV296">
        <v>0</v>
      </c>
      <c r="CW296">
        <v>15.0155032521777</v>
      </c>
      <c r="CX296">
        <v>0</v>
      </c>
      <c r="CY296">
        <v>0</v>
      </c>
      <c r="CZ296">
        <v>0</v>
      </c>
      <c r="DA296">
        <v>0</v>
      </c>
    </row>
    <row r="297" spans="1:105" x14ac:dyDescent="0.2">
      <c r="A297">
        <v>2119</v>
      </c>
      <c r="B297">
        <v>32</v>
      </c>
      <c r="C297">
        <v>0.43907793633369901</v>
      </c>
      <c r="D297">
        <v>6</v>
      </c>
      <c r="E297">
        <v>10</v>
      </c>
      <c r="F297">
        <v>11</v>
      </c>
      <c r="G297">
        <v>5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2</v>
      </c>
      <c r="N297">
        <v>5</v>
      </c>
      <c r="O297">
        <v>2</v>
      </c>
      <c r="P297">
        <v>5</v>
      </c>
      <c r="Q297">
        <v>1</v>
      </c>
      <c r="R297">
        <v>3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18</v>
      </c>
      <c r="AA297">
        <v>2</v>
      </c>
      <c r="AB297">
        <v>0</v>
      </c>
      <c r="AC297">
        <v>22</v>
      </c>
      <c r="AD297">
        <v>28</v>
      </c>
      <c r="AE297">
        <v>32</v>
      </c>
      <c r="AF297">
        <v>33</v>
      </c>
      <c r="AG297">
        <v>27</v>
      </c>
      <c r="AH297">
        <v>11</v>
      </c>
      <c r="AI297">
        <v>2</v>
      </c>
      <c r="AJ297">
        <v>0</v>
      </c>
      <c r="AK297">
        <v>14</v>
      </c>
      <c r="AL297">
        <v>20</v>
      </c>
      <c r="AM297">
        <v>24</v>
      </c>
      <c r="AN297">
        <v>25</v>
      </c>
      <c r="AO297">
        <v>19</v>
      </c>
      <c r="AP297">
        <v>7</v>
      </c>
      <c r="AQ297">
        <v>2</v>
      </c>
      <c r="AR297">
        <v>3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2</v>
      </c>
      <c r="AY297">
        <v>0</v>
      </c>
      <c r="AZ297">
        <v>2</v>
      </c>
      <c r="BA297">
        <v>1</v>
      </c>
      <c r="BB297">
        <v>1</v>
      </c>
      <c r="BC297">
        <v>1</v>
      </c>
      <c r="BD297">
        <v>1</v>
      </c>
      <c r="BE297">
        <v>4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2</v>
      </c>
      <c r="BO297">
        <v>0</v>
      </c>
      <c r="BP297">
        <v>14349.670732347</v>
      </c>
      <c r="BQ297">
        <v>9678.7921573254898</v>
      </c>
      <c r="BR297">
        <v>711.06806700581797</v>
      </c>
      <c r="BS297">
        <v>1037.51618663262</v>
      </c>
      <c r="BT297">
        <v>963.58501160772096</v>
      </c>
      <c r="BU297">
        <v>1018.08250376455</v>
      </c>
      <c r="BV297">
        <v>890.28216848143802</v>
      </c>
      <c r="BW297">
        <v>1065.31082591885</v>
      </c>
      <c r="BX297">
        <v>814.87358581381102</v>
      </c>
      <c r="BY297">
        <v>909.86953088970301</v>
      </c>
      <c r="BZ297">
        <v>851.45555209375004</v>
      </c>
      <c r="CA297">
        <v>982.087168250275</v>
      </c>
      <c r="CB297">
        <v>1103.9315318802201</v>
      </c>
      <c r="CC297">
        <v>1117.54860786677</v>
      </c>
      <c r="CD297">
        <v>925.35068236612403</v>
      </c>
      <c r="CE297">
        <v>609.37086738104404</v>
      </c>
      <c r="CF297">
        <v>445.60248193021698</v>
      </c>
      <c r="CG297">
        <v>245.88835920595599</v>
      </c>
      <c r="CH297">
        <v>294.85903276343601</v>
      </c>
      <c r="CI297">
        <v>362.98856849475499</v>
      </c>
      <c r="CJ297">
        <v>67.449576633891297</v>
      </c>
      <c r="CK297">
        <v>82.654941546039097</v>
      </c>
      <c r="CL297">
        <v>0</v>
      </c>
      <c r="CM297">
        <v>0</v>
      </c>
      <c r="CN297">
        <v>0</v>
      </c>
      <c r="CO297">
        <v>19.644773312620799</v>
      </c>
      <c r="CP297">
        <v>33.697181704954602</v>
      </c>
      <c r="CQ297">
        <v>18.77386347102</v>
      </c>
      <c r="CR297">
        <v>61.359210643777601</v>
      </c>
      <c r="CS297">
        <v>21.981173477084401</v>
      </c>
      <c r="CT297">
        <v>58.722971360100701</v>
      </c>
      <c r="CU297">
        <v>10.182395538082799</v>
      </c>
      <c r="CV297">
        <v>27.1755984258407</v>
      </c>
      <c r="CW297">
        <v>17.8963132871482</v>
      </c>
      <c r="CX297">
        <v>0</v>
      </c>
      <c r="CY297">
        <v>0</v>
      </c>
      <c r="CZ297">
        <v>0</v>
      </c>
      <c r="DA297">
        <v>0</v>
      </c>
    </row>
    <row r="298" spans="1:105" x14ac:dyDescent="0.2">
      <c r="A298">
        <v>212</v>
      </c>
      <c r="B298">
        <v>7</v>
      </c>
      <c r="C298">
        <v>9.6048298572996696E-2</v>
      </c>
      <c r="D298">
        <v>1</v>
      </c>
      <c r="E298">
        <v>1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1</v>
      </c>
      <c r="AC298">
        <v>3</v>
      </c>
      <c r="AD298">
        <v>4</v>
      </c>
      <c r="AE298">
        <v>4</v>
      </c>
      <c r="AF298">
        <v>5</v>
      </c>
      <c r="AG298">
        <v>6</v>
      </c>
      <c r="AH298">
        <v>3</v>
      </c>
      <c r="AI298">
        <v>0</v>
      </c>
      <c r="AJ298">
        <v>1</v>
      </c>
      <c r="AK298">
        <v>4</v>
      </c>
      <c r="AL298">
        <v>5</v>
      </c>
      <c r="AM298">
        <v>5</v>
      </c>
      <c r="AN298">
        <v>6</v>
      </c>
      <c r="AO298">
        <v>7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2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1</v>
      </c>
      <c r="BN298">
        <v>1</v>
      </c>
      <c r="BO298">
        <v>0</v>
      </c>
      <c r="BP298">
        <v>9482.0240818734201</v>
      </c>
      <c r="BQ298">
        <v>6489.3959956945</v>
      </c>
      <c r="BR298">
        <v>560.76260000407206</v>
      </c>
      <c r="BS298">
        <v>307.00613755268199</v>
      </c>
      <c r="BT298">
        <v>570.79440058439002</v>
      </c>
      <c r="BU298">
        <v>503.11478500831998</v>
      </c>
      <c r="BV298">
        <v>396.44099588880101</v>
      </c>
      <c r="BW298">
        <v>868.56546625644</v>
      </c>
      <c r="BX298">
        <v>1135.29930445014</v>
      </c>
      <c r="BY298">
        <v>827.736672599602</v>
      </c>
      <c r="BZ298">
        <v>537.67205249236497</v>
      </c>
      <c r="CA298">
        <v>610.86581049460301</v>
      </c>
      <c r="CB298">
        <v>628.81382163047601</v>
      </c>
      <c r="CC298">
        <v>521.51416814244999</v>
      </c>
      <c r="CD298">
        <v>459.372918731293</v>
      </c>
      <c r="CE298">
        <v>568.17116795345703</v>
      </c>
      <c r="CF298">
        <v>346.61356975447302</v>
      </c>
      <c r="CG298">
        <v>155.074237414653</v>
      </c>
      <c r="CH298">
        <v>225.93944160453299</v>
      </c>
      <c r="CI298">
        <v>258.26653131066598</v>
      </c>
      <c r="CJ298">
        <v>68.438931810984698</v>
      </c>
      <c r="CK298">
        <v>26.967070605046601</v>
      </c>
      <c r="CL298">
        <v>0</v>
      </c>
      <c r="CM298">
        <v>0</v>
      </c>
      <c r="CN298">
        <v>0</v>
      </c>
      <c r="CO298">
        <v>19.876179945366999</v>
      </c>
      <c r="CP298">
        <v>0</v>
      </c>
      <c r="CQ298">
        <v>11.5132369274368</v>
      </c>
      <c r="CR298">
        <v>0</v>
      </c>
      <c r="CS298">
        <v>12.0811368289312</v>
      </c>
      <c r="CT298">
        <v>18.598697763153702</v>
      </c>
      <c r="CU298">
        <v>16.370207381394</v>
      </c>
      <c r="CV298">
        <v>31.8059166513567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 x14ac:dyDescent="0.2">
      <c r="A299">
        <v>2120</v>
      </c>
      <c r="B299">
        <v>1</v>
      </c>
      <c r="C299">
        <v>1.3721185510428099E-2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3279.0824110655499</v>
      </c>
      <c r="BQ299">
        <v>2169.6483941091401</v>
      </c>
      <c r="BR299">
        <v>197.39871736330301</v>
      </c>
      <c r="BS299">
        <v>189.895202461172</v>
      </c>
      <c r="BT299">
        <v>224.33451163631301</v>
      </c>
      <c r="BU299">
        <v>179.43302393952001</v>
      </c>
      <c r="BV299">
        <v>173.34125412239001</v>
      </c>
      <c r="BW299">
        <v>172.57432419307901</v>
      </c>
      <c r="BX299">
        <v>340.49350142974498</v>
      </c>
      <c r="BY299">
        <v>148.98360920872301</v>
      </c>
      <c r="BZ299">
        <v>135.23496924012201</v>
      </c>
      <c r="CA299">
        <v>227.969515849272</v>
      </c>
      <c r="CB299">
        <v>262.60065049206997</v>
      </c>
      <c r="CC299">
        <v>262.918082003991</v>
      </c>
      <c r="CD299">
        <v>266.09946363022402</v>
      </c>
      <c r="CE299">
        <v>169.39966877597399</v>
      </c>
      <c r="CF299">
        <v>117.692609816223</v>
      </c>
      <c r="CG299">
        <v>108.955610369369</v>
      </c>
      <c r="CH299">
        <v>64.5471956548989</v>
      </c>
      <c r="CI299">
        <v>37.210500879162097</v>
      </c>
      <c r="CJ299">
        <v>66.166327103810104</v>
      </c>
      <c r="CK299">
        <v>11.5226043389694</v>
      </c>
      <c r="CL299">
        <v>50.658890460749397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 x14ac:dyDescent="0.2">
      <c r="A300">
        <v>2121</v>
      </c>
      <c r="B300">
        <v>10</v>
      </c>
      <c r="C300">
        <v>0.13721185510428099</v>
      </c>
      <c r="D300">
        <v>0</v>
      </c>
      <c r="E300">
        <v>1</v>
      </c>
      <c r="F300">
        <v>5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1</v>
      </c>
      <c r="AB300">
        <v>1</v>
      </c>
      <c r="AC300">
        <v>6</v>
      </c>
      <c r="AD300">
        <v>6</v>
      </c>
      <c r="AE300">
        <v>7</v>
      </c>
      <c r="AF300">
        <v>11</v>
      </c>
      <c r="AG300">
        <v>10</v>
      </c>
      <c r="AH300">
        <v>4</v>
      </c>
      <c r="AI300">
        <v>0</v>
      </c>
      <c r="AJ300">
        <v>1</v>
      </c>
      <c r="AK300">
        <v>5</v>
      </c>
      <c r="AL300">
        <v>5</v>
      </c>
      <c r="AM300">
        <v>6</v>
      </c>
      <c r="AN300">
        <v>10</v>
      </c>
      <c r="AO300">
        <v>9</v>
      </c>
      <c r="AP300">
        <v>2</v>
      </c>
      <c r="AQ300">
        <v>0</v>
      </c>
      <c r="AR300">
        <v>0</v>
      </c>
      <c r="AS300">
        <v>2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0</v>
      </c>
      <c r="BM300">
        <v>0</v>
      </c>
      <c r="BN300">
        <v>0</v>
      </c>
      <c r="BO300">
        <v>0</v>
      </c>
      <c r="BP300">
        <v>6443.1090486084804</v>
      </c>
      <c r="BQ300">
        <v>4668.4873461981397</v>
      </c>
      <c r="BR300">
        <v>353.66818152173101</v>
      </c>
      <c r="BS300">
        <v>298.41220614064002</v>
      </c>
      <c r="BT300">
        <v>409.87003774576402</v>
      </c>
      <c r="BU300">
        <v>367.34287300558498</v>
      </c>
      <c r="BV300">
        <v>369.08054924147098</v>
      </c>
      <c r="BW300">
        <v>618.935920890592</v>
      </c>
      <c r="BX300">
        <v>325.94158072202799</v>
      </c>
      <c r="BY300">
        <v>405.64401813693303</v>
      </c>
      <c r="BZ300">
        <v>527.10440153944796</v>
      </c>
      <c r="CA300">
        <v>660.18224971690097</v>
      </c>
      <c r="CB300">
        <v>499.46836379917499</v>
      </c>
      <c r="CC300">
        <v>588.01773187199797</v>
      </c>
      <c r="CD300">
        <v>306.76965727400699</v>
      </c>
      <c r="CE300">
        <v>225.057854444924</v>
      </c>
      <c r="CF300">
        <v>150.57203175891601</v>
      </c>
      <c r="CG300">
        <v>149.193021739513</v>
      </c>
      <c r="CH300">
        <v>48.800787499391703</v>
      </c>
      <c r="CI300">
        <v>139.04758155946499</v>
      </c>
      <c r="CJ300">
        <v>72.457059332348095</v>
      </c>
      <c r="CK300">
        <v>53.5505360646616</v>
      </c>
      <c r="CL300">
        <v>0</v>
      </c>
      <c r="CM300">
        <v>0</v>
      </c>
      <c r="CN300">
        <v>0</v>
      </c>
      <c r="CO300">
        <v>0</v>
      </c>
      <c r="CP300">
        <v>27.094356558620799</v>
      </c>
      <c r="CQ300">
        <v>32.313522813834801</v>
      </c>
      <c r="CR300">
        <v>30.6803445508484</v>
      </c>
      <c r="CS300">
        <v>24.652156947681899</v>
      </c>
      <c r="CT300">
        <v>18.971573697343899</v>
      </c>
      <c r="CU300">
        <v>0</v>
      </c>
      <c r="CV300">
        <v>20.021288083064199</v>
      </c>
      <c r="CW300">
        <v>17.0062898752462</v>
      </c>
      <c r="CX300">
        <v>0</v>
      </c>
      <c r="CY300">
        <v>0</v>
      </c>
      <c r="CZ300">
        <v>0</v>
      </c>
      <c r="DA300">
        <v>0</v>
      </c>
    </row>
    <row r="301" spans="1:105" x14ac:dyDescent="0.2">
      <c r="A301">
        <v>2122</v>
      </c>
      <c r="B301">
        <v>7</v>
      </c>
      <c r="C301">
        <v>9.6048298572996696E-2</v>
      </c>
      <c r="D301">
        <v>1</v>
      </c>
      <c r="E301">
        <v>0</v>
      </c>
      <c r="F301">
        <v>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>
        <v>0</v>
      </c>
      <c r="AB301">
        <v>0</v>
      </c>
      <c r="AC301">
        <v>6</v>
      </c>
      <c r="AD301">
        <v>7</v>
      </c>
      <c r="AE301">
        <v>6</v>
      </c>
      <c r="AF301">
        <v>8</v>
      </c>
      <c r="AG301">
        <v>10</v>
      </c>
      <c r="AH301">
        <v>3</v>
      </c>
      <c r="AI301">
        <v>0</v>
      </c>
      <c r="AJ301">
        <v>1</v>
      </c>
      <c r="AK301">
        <v>4</v>
      </c>
      <c r="AL301">
        <v>5</v>
      </c>
      <c r="AM301">
        <v>4</v>
      </c>
      <c r="AN301">
        <v>6</v>
      </c>
      <c r="AO301">
        <v>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</v>
      </c>
      <c r="BL301">
        <v>0</v>
      </c>
      <c r="BM301">
        <v>0</v>
      </c>
      <c r="BN301">
        <v>2</v>
      </c>
      <c r="BO301">
        <v>0</v>
      </c>
      <c r="BP301">
        <v>6550.8571716362703</v>
      </c>
      <c r="BQ301">
        <v>4626.9636765586802</v>
      </c>
      <c r="BR301">
        <v>154.470304907328</v>
      </c>
      <c r="BS301">
        <v>318.203901935396</v>
      </c>
      <c r="BT301">
        <v>460.722582348473</v>
      </c>
      <c r="BU301">
        <v>536.19218590354501</v>
      </c>
      <c r="BV301">
        <v>413.93997222323998</v>
      </c>
      <c r="BW301">
        <v>276.17532588588398</v>
      </c>
      <c r="BX301">
        <v>189.351326436759</v>
      </c>
      <c r="BY301">
        <v>332.13264740812099</v>
      </c>
      <c r="BZ301">
        <v>513.40570579160203</v>
      </c>
      <c r="CA301">
        <v>550.40937766734498</v>
      </c>
      <c r="CB301">
        <v>594.791961008567</v>
      </c>
      <c r="CC301">
        <v>696.34539528713196</v>
      </c>
      <c r="CD301">
        <v>524.21977894648398</v>
      </c>
      <c r="CE301">
        <v>365.91502684791499</v>
      </c>
      <c r="CF301">
        <v>344.233114301662</v>
      </c>
      <c r="CG301">
        <v>153.52315313416199</v>
      </c>
      <c r="CH301">
        <v>82.807742292384305</v>
      </c>
      <c r="CI301">
        <v>44.0176693102675</v>
      </c>
      <c r="CJ301">
        <v>70.631423572969794</v>
      </c>
      <c r="CK301">
        <v>37.821779515277498</v>
      </c>
      <c r="CL301">
        <v>0</v>
      </c>
      <c r="CM301">
        <v>0</v>
      </c>
      <c r="CN301">
        <v>0</v>
      </c>
      <c r="CO301">
        <v>0</v>
      </c>
      <c r="CP301">
        <v>24.158092165612199</v>
      </c>
      <c r="CQ301">
        <v>36.208882773734899</v>
      </c>
      <c r="CR301">
        <v>52.811882484170901</v>
      </c>
      <c r="CS301">
        <v>60.216904770051798</v>
      </c>
      <c r="CT301">
        <v>0</v>
      </c>
      <c r="CU301">
        <v>18.1682951013305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 x14ac:dyDescent="0.2">
      <c r="A302">
        <v>2123</v>
      </c>
      <c r="B302">
        <v>5</v>
      </c>
      <c r="C302">
        <v>6.8605927552140497E-2</v>
      </c>
      <c r="D302">
        <v>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0</v>
      </c>
      <c r="AB302">
        <v>0</v>
      </c>
      <c r="AC302">
        <v>3</v>
      </c>
      <c r="AD302">
        <v>5</v>
      </c>
      <c r="AE302">
        <v>4</v>
      </c>
      <c r="AF302">
        <v>4</v>
      </c>
      <c r="AG302">
        <v>4</v>
      </c>
      <c r="AH302">
        <v>5</v>
      </c>
      <c r="AI302">
        <v>0</v>
      </c>
      <c r="AJ302">
        <v>0</v>
      </c>
      <c r="AK302">
        <v>5</v>
      </c>
      <c r="AL302">
        <v>7</v>
      </c>
      <c r="AM302">
        <v>6</v>
      </c>
      <c r="AN302">
        <v>6</v>
      </c>
      <c r="AO302">
        <v>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4782.5047079803999</v>
      </c>
      <c r="BQ302">
        <v>2693.30648518011</v>
      </c>
      <c r="BR302">
        <v>112.611705572696</v>
      </c>
      <c r="BS302">
        <v>5.5676442803623596</v>
      </c>
      <c r="BT302">
        <v>165.18286605148799</v>
      </c>
      <c r="BU302">
        <v>313.77435865967198</v>
      </c>
      <c r="BV302">
        <v>344.810308117354</v>
      </c>
      <c r="BW302">
        <v>231.964114064764</v>
      </c>
      <c r="BX302">
        <v>139.80228578211299</v>
      </c>
      <c r="BY302">
        <v>87.032901451421594</v>
      </c>
      <c r="BZ302">
        <v>67.071282223212606</v>
      </c>
      <c r="CA302">
        <v>350.29679618308802</v>
      </c>
      <c r="CB302">
        <v>378.585035569745</v>
      </c>
      <c r="CC302">
        <v>336.27413610720498</v>
      </c>
      <c r="CD302">
        <v>443.69526702153598</v>
      </c>
      <c r="CE302">
        <v>467.74696887066</v>
      </c>
      <c r="CF302">
        <v>355.322687622567</v>
      </c>
      <c r="CG302">
        <v>351.82598848993098</v>
      </c>
      <c r="CH302">
        <v>285.94999738744099</v>
      </c>
      <c r="CI302">
        <v>344.990364525144</v>
      </c>
      <c r="CJ302">
        <v>56.315814612495501</v>
      </c>
      <c r="CK302">
        <v>46.411353734827898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86.220233162514205</v>
      </c>
      <c r="CR302">
        <v>0</v>
      </c>
      <c r="CS302">
        <v>0</v>
      </c>
      <c r="CT302">
        <v>149.095107004516</v>
      </c>
      <c r="CU302">
        <v>0</v>
      </c>
      <c r="CV302">
        <v>0</v>
      </c>
      <c r="CW302">
        <v>29.737642376433001</v>
      </c>
      <c r="CX302">
        <v>0</v>
      </c>
      <c r="CY302">
        <v>0</v>
      </c>
      <c r="CZ302">
        <v>0</v>
      </c>
      <c r="DA302">
        <v>0</v>
      </c>
    </row>
    <row r="303" spans="1:105" x14ac:dyDescent="0.2">
      <c r="A303">
        <v>214</v>
      </c>
      <c r="B303">
        <v>3</v>
      </c>
      <c r="C303">
        <v>4.1163556531284298E-2</v>
      </c>
      <c r="D303">
        <v>1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3</v>
      </c>
      <c r="AD303">
        <v>4</v>
      </c>
      <c r="AE303">
        <v>3</v>
      </c>
      <c r="AF303">
        <v>3</v>
      </c>
      <c r="AG303">
        <v>5</v>
      </c>
      <c r="AH303">
        <v>3</v>
      </c>
      <c r="AI303">
        <v>0</v>
      </c>
      <c r="AJ303">
        <v>0</v>
      </c>
      <c r="AK303">
        <v>3</v>
      </c>
      <c r="AL303">
        <v>4</v>
      </c>
      <c r="AM303">
        <v>3</v>
      </c>
      <c r="AN303">
        <v>3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2</v>
      </c>
      <c r="BO303">
        <v>0</v>
      </c>
      <c r="BP303">
        <v>7629.82860325616</v>
      </c>
      <c r="BQ303">
        <v>4917.6139256571696</v>
      </c>
      <c r="BR303">
        <v>438.62067335834701</v>
      </c>
      <c r="BS303">
        <v>484.45725162890602</v>
      </c>
      <c r="BT303">
        <v>360.919215203205</v>
      </c>
      <c r="BU303">
        <v>766.71141476338005</v>
      </c>
      <c r="BV303">
        <v>284.28860339581502</v>
      </c>
      <c r="BW303">
        <v>156.63730288125601</v>
      </c>
      <c r="BX303">
        <v>366.29451412744902</v>
      </c>
      <c r="BY303">
        <v>502.73910640209698</v>
      </c>
      <c r="BZ303">
        <v>377.71013234326</v>
      </c>
      <c r="CA303">
        <v>565.37318701659603</v>
      </c>
      <c r="CB303">
        <v>963.42593652029097</v>
      </c>
      <c r="CC303">
        <v>458.79924190263398</v>
      </c>
      <c r="CD303">
        <v>475.63448630438899</v>
      </c>
      <c r="CE303">
        <v>251.290108624346</v>
      </c>
      <c r="CF303">
        <v>250.61560430597899</v>
      </c>
      <c r="CG303">
        <v>293.78321105935601</v>
      </c>
      <c r="CH303">
        <v>312.216936315297</v>
      </c>
      <c r="CI303">
        <v>320.31167710355697</v>
      </c>
      <c r="CJ303">
        <v>64.452482242635099</v>
      </c>
      <c r="CK303">
        <v>15.2512989294859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63.841752992777401</v>
      </c>
      <c r="CR303">
        <v>0</v>
      </c>
      <c r="CS303">
        <v>0</v>
      </c>
      <c r="CT303">
        <v>0</v>
      </c>
      <c r="CU303">
        <v>17.687432353785201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 x14ac:dyDescent="0.2">
      <c r="A304">
        <v>215</v>
      </c>
      <c r="B304">
        <v>6</v>
      </c>
      <c r="C304">
        <v>8.2327113062568597E-2</v>
      </c>
      <c r="D304">
        <v>1</v>
      </c>
      <c r="E304">
        <v>1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2</v>
      </c>
      <c r="AB304">
        <v>1</v>
      </c>
      <c r="AC304">
        <v>5</v>
      </c>
      <c r="AD304">
        <v>6</v>
      </c>
      <c r="AE304">
        <v>6</v>
      </c>
      <c r="AF304">
        <v>7</v>
      </c>
      <c r="AG304">
        <v>7</v>
      </c>
      <c r="AH304">
        <v>1</v>
      </c>
      <c r="AI304">
        <v>2</v>
      </c>
      <c r="AJ304">
        <v>1</v>
      </c>
      <c r="AK304">
        <v>4</v>
      </c>
      <c r="AL304">
        <v>5</v>
      </c>
      <c r="AM304">
        <v>5</v>
      </c>
      <c r="AN304">
        <v>6</v>
      </c>
      <c r="AO304">
        <v>6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1</v>
      </c>
      <c r="BO304">
        <v>1</v>
      </c>
      <c r="BP304">
        <v>28402.089667327898</v>
      </c>
      <c r="BQ304">
        <v>18830.308808632999</v>
      </c>
      <c r="BR304">
        <v>1576.2810688386301</v>
      </c>
      <c r="BS304">
        <v>1961.5530173545601</v>
      </c>
      <c r="BT304">
        <v>1515.4841771676699</v>
      </c>
      <c r="BU304">
        <v>1464.56098547947</v>
      </c>
      <c r="BV304">
        <v>1567.6500082407699</v>
      </c>
      <c r="BW304">
        <v>1815.4514465791401</v>
      </c>
      <c r="BX304">
        <v>1853.5611299171501</v>
      </c>
      <c r="BY304">
        <v>1938.1156938752799</v>
      </c>
      <c r="BZ304">
        <v>1933.8779787363501</v>
      </c>
      <c r="CA304">
        <v>2385.1963945600601</v>
      </c>
      <c r="CB304">
        <v>2113.2702124879902</v>
      </c>
      <c r="CC304">
        <v>2130.22614874181</v>
      </c>
      <c r="CD304">
        <v>1628.39881001496</v>
      </c>
      <c r="CE304">
        <v>1373.7155954780801</v>
      </c>
      <c r="CF304">
        <v>1120.60224058226</v>
      </c>
      <c r="CG304">
        <v>908.60713106163098</v>
      </c>
      <c r="CH304">
        <v>622.59866426583699</v>
      </c>
      <c r="CI304">
        <v>492.93896394626199</v>
      </c>
      <c r="CJ304">
        <v>66.299025984324899</v>
      </c>
      <c r="CK304">
        <v>7.96588104445906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5.1709570665540499</v>
      </c>
      <c r="CU304">
        <v>0</v>
      </c>
      <c r="CV304">
        <v>4.7320025337539899</v>
      </c>
      <c r="CW304">
        <v>4.6943372683254196</v>
      </c>
      <c r="CX304">
        <v>0</v>
      </c>
      <c r="CY304">
        <v>0</v>
      </c>
      <c r="CZ304">
        <v>0</v>
      </c>
      <c r="DA304">
        <v>0</v>
      </c>
    </row>
    <row r="305" spans="1:105" x14ac:dyDescent="0.2">
      <c r="A305">
        <v>216</v>
      </c>
      <c r="B305">
        <v>1</v>
      </c>
      <c r="C305">
        <v>1.3721185510428099E-2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2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5490.7622810583498</v>
      </c>
      <c r="BQ305">
        <v>3022.7902734293498</v>
      </c>
      <c r="BR305">
        <v>227.12800679948199</v>
      </c>
      <c r="BS305">
        <v>399.072406787869</v>
      </c>
      <c r="BT305">
        <v>476.69853272784701</v>
      </c>
      <c r="BU305">
        <v>255.34061258116299</v>
      </c>
      <c r="BV305">
        <v>104.792303459671</v>
      </c>
      <c r="BW305">
        <v>148.188547300148</v>
      </c>
      <c r="BX305">
        <v>201.040010078292</v>
      </c>
      <c r="BY305">
        <v>311.24799727749502</v>
      </c>
      <c r="BZ305">
        <v>398.61398828827998</v>
      </c>
      <c r="CA305">
        <v>423.31396237762198</v>
      </c>
      <c r="CB305">
        <v>310.32733904266701</v>
      </c>
      <c r="CC305">
        <v>478.244780609815</v>
      </c>
      <c r="CD305">
        <v>391.68073241419398</v>
      </c>
      <c r="CE305">
        <v>348.92231558631801</v>
      </c>
      <c r="CF305">
        <v>336.94146129117303</v>
      </c>
      <c r="CG305">
        <v>307.42165381889703</v>
      </c>
      <c r="CH305">
        <v>184.55906678599001</v>
      </c>
      <c r="CI305">
        <v>187.228563831424</v>
      </c>
      <c r="CJ305">
        <v>55.052288165108898</v>
      </c>
      <c r="CK305">
        <v>8.2705043150868498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20.909794325928399</v>
      </c>
      <c r="CX305">
        <v>0</v>
      </c>
      <c r="CY305">
        <v>0</v>
      </c>
      <c r="CZ305">
        <v>0</v>
      </c>
      <c r="DA305">
        <v>0</v>
      </c>
    </row>
    <row r="306" spans="1:105" x14ac:dyDescent="0.2">
      <c r="A306">
        <v>217</v>
      </c>
      <c r="B306">
        <v>10</v>
      </c>
      <c r="C306">
        <v>0.13721185510428099</v>
      </c>
      <c r="D306">
        <v>1</v>
      </c>
      <c r="E306">
        <v>3</v>
      </c>
      <c r="F306">
        <v>4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1</v>
      </c>
      <c r="P306">
        <v>0</v>
      </c>
      <c r="Q306">
        <v>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</v>
      </c>
      <c r="AA306">
        <v>0</v>
      </c>
      <c r="AB306">
        <v>1</v>
      </c>
      <c r="AC306">
        <v>7</v>
      </c>
      <c r="AD306">
        <v>8</v>
      </c>
      <c r="AE306">
        <v>10</v>
      </c>
      <c r="AF306">
        <v>11</v>
      </c>
      <c r="AG306">
        <v>9</v>
      </c>
      <c r="AH306">
        <v>6</v>
      </c>
      <c r="AI306">
        <v>0</v>
      </c>
      <c r="AJ306">
        <v>1</v>
      </c>
      <c r="AK306">
        <v>8</v>
      </c>
      <c r="AL306">
        <v>9</v>
      </c>
      <c r="AM306">
        <v>11</v>
      </c>
      <c r="AN306">
        <v>12</v>
      </c>
      <c r="AO306">
        <v>10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5</v>
      </c>
      <c r="AV306">
        <v>1</v>
      </c>
      <c r="AW306">
        <v>2</v>
      </c>
      <c r="AX306">
        <v>0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2</v>
      </c>
      <c r="BL306">
        <v>0</v>
      </c>
      <c r="BM306">
        <v>0</v>
      </c>
      <c r="BN306">
        <v>2</v>
      </c>
      <c r="BO306">
        <v>0</v>
      </c>
      <c r="BP306">
        <v>33067.8442294669</v>
      </c>
      <c r="BQ306">
        <v>21560.081900946701</v>
      </c>
      <c r="BR306">
        <v>1562.33351767255</v>
      </c>
      <c r="BS306">
        <v>2339.3005834534001</v>
      </c>
      <c r="BT306">
        <v>2176.8140995663498</v>
      </c>
      <c r="BU306">
        <v>2085.1026538047399</v>
      </c>
      <c r="BV306">
        <v>1914.2864190615301</v>
      </c>
      <c r="BW306">
        <v>1430.7779656729299</v>
      </c>
      <c r="BX306">
        <v>1765.3808005806</v>
      </c>
      <c r="BY306">
        <v>2085.6116598506101</v>
      </c>
      <c r="BZ306">
        <v>2269.9059356634398</v>
      </c>
      <c r="CA306">
        <v>2445.2874032865102</v>
      </c>
      <c r="CB306">
        <v>2698.2031664986398</v>
      </c>
      <c r="CC306">
        <v>2566.0274028097701</v>
      </c>
      <c r="CD306">
        <v>2299.4984937178901</v>
      </c>
      <c r="CE306">
        <v>1666.92092678378</v>
      </c>
      <c r="CF306">
        <v>1140.8603209807</v>
      </c>
      <c r="CG306">
        <v>787.07316133778102</v>
      </c>
      <c r="CH306">
        <v>804.370796740027</v>
      </c>
      <c r="CI306">
        <v>1030.0889219856799</v>
      </c>
      <c r="CJ306">
        <v>65.199538716026595</v>
      </c>
      <c r="CK306">
        <v>11.595503261470601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16.993500773393201</v>
      </c>
      <c r="CS306">
        <v>4.7947564700114302</v>
      </c>
      <c r="CT306">
        <v>0</v>
      </c>
      <c r="CU306">
        <v>12.2684965209731</v>
      </c>
      <c r="CV306">
        <v>3.7061701372831202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 x14ac:dyDescent="0.2">
      <c r="A307">
        <v>218</v>
      </c>
      <c r="B307">
        <v>4</v>
      </c>
      <c r="C307">
        <v>5.4884742041712398E-2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2</v>
      </c>
      <c r="AE307">
        <v>4</v>
      </c>
      <c r="AF307">
        <v>1</v>
      </c>
      <c r="AG307">
        <v>1</v>
      </c>
      <c r="AH307">
        <v>2</v>
      </c>
      <c r="AI307">
        <v>0</v>
      </c>
      <c r="AJ307">
        <v>0</v>
      </c>
      <c r="AK307">
        <v>2</v>
      </c>
      <c r="AL307">
        <v>3</v>
      </c>
      <c r="AM307">
        <v>5</v>
      </c>
      <c r="AN307">
        <v>2</v>
      </c>
      <c r="AO307">
        <v>2</v>
      </c>
      <c r="AP307">
        <v>4</v>
      </c>
      <c r="AQ307">
        <v>1</v>
      </c>
      <c r="AR307">
        <v>3</v>
      </c>
      <c r="AS307">
        <v>0</v>
      </c>
      <c r="AT307">
        <v>0</v>
      </c>
      <c r="AU307">
        <v>3</v>
      </c>
      <c r="AV307">
        <v>1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14248.535248960899</v>
      </c>
      <c r="BQ307">
        <v>10026.659714211401</v>
      </c>
      <c r="BR307">
        <v>1060.13654119185</v>
      </c>
      <c r="BS307">
        <v>461.21481755700103</v>
      </c>
      <c r="BT307">
        <v>633.27562285820795</v>
      </c>
      <c r="BU307">
        <v>669.12311687166903</v>
      </c>
      <c r="BV307">
        <v>955.457219632739</v>
      </c>
      <c r="BW307">
        <v>1386.2023696466599</v>
      </c>
      <c r="BX307">
        <v>1328.39546394069</v>
      </c>
      <c r="BY307">
        <v>1382.9194638046799</v>
      </c>
      <c r="BZ307">
        <v>694.65361565811804</v>
      </c>
      <c r="CA307">
        <v>974.79371344708704</v>
      </c>
      <c r="CB307">
        <v>1009.43777036831</v>
      </c>
      <c r="CC307">
        <v>987.21869528639002</v>
      </c>
      <c r="CD307">
        <v>638.45828555504397</v>
      </c>
      <c r="CE307">
        <v>544.07022088466397</v>
      </c>
      <c r="CF307">
        <v>373.73548584025002</v>
      </c>
      <c r="CG307">
        <v>457.57824933181098</v>
      </c>
      <c r="CH307">
        <v>359.330860367838</v>
      </c>
      <c r="CI307">
        <v>332.53373671792099</v>
      </c>
      <c r="CJ307">
        <v>70.369757585732003</v>
      </c>
      <c r="CK307">
        <v>9.9734111708472408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7.2310790770765898</v>
      </c>
      <c r="CT307">
        <v>0</v>
      </c>
      <c r="CU307">
        <v>20.517161450780801</v>
      </c>
      <c r="CV307">
        <v>9.90650468364319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 x14ac:dyDescent="0.2">
      <c r="A308">
        <v>219</v>
      </c>
      <c r="B308">
        <v>12</v>
      </c>
      <c r="C308">
        <v>0.164654226125137</v>
      </c>
      <c r="D308">
        <v>3</v>
      </c>
      <c r="E308">
        <v>4</v>
      </c>
      <c r="F308">
        <v>2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</v>
      </c>
      <c r="AB308">
        <v>0</v>
      </c>
      <c r="AC308">
        <v>6</v>
      </c>
      <c r="AD308">
        <v>9</v>
      </c>
      <c r="AE308">
        <v>10</v>
      </c>
      <c r="AF308">
        <v>8</v>
      </c>
      <c r="AG308">
        <v>9</v>
      </c>
      <c r="AH308">
        <v>7</v>
      </c>
      <c r="AI308">
        <v>1</v>
      </c>
      <c r="AJ308">
        <v>1</v>
      </c>
      <c r="AK308">
        <v>11</v>
      </c>
      <c r="AL308">
        <v>14</v>
      </c>
      <c r="AM308">
        <v>15</v>
      </c>
      <c r="AN308">
        <v>13</v>
      </c>
      <c r="AO308">
        <v>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</v>
      </c>
      <c r="AV308">
        <v>2</v>
      </c>
      <c r="AW308">
        <v>3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36572.593048490999</v>
      </c>
      <c r="BQ308">
        <v>22428.4915048492</v>
      </c>
      <c r="BR308">
        <v>1961.2870598642901</v>
      </c>
      <c r="BS308">
        <v>1946.5763341655099</v>
      </c>
      <c r="BT308">
        <v>1274.89173506564</v>
      </c>
      <c r="BU308">
        <v>1637.9488904964601</v>
      </c>
      <c r="BV308">
        <v>1290.1933287076599</v>
      </c>
      <c r="BW308">
        <v>1752.36794176128</v>
      </c>
      <c r="BX308">
        <v>2471.7289013469599</v>
      </c>
      <c r="BY308">
        <v>2907.8816935481</v>
      </c>
      <c r="BZ308">
        <v>2530.2788053661102</v>
      </c>
      <c r="CA308">
        <v>2743.24379605063</v>
      </c>
      <c r="CB308">
        <v>2241.5957019860798</v>
      </c>
      <c r="CC308">
        <v>2419.5393644088599</v>
      </c>
      <c r="CD308">
        <v>2433.7130811770598</v>
      </c>
      <c r="CE308">
        <v>2182.0693172955398</v>
      </c>
      <c r="CF308">
        <v>2261.2778571871299</v>
      </c>
      <c r="CG308">
        <v>1697.9078028807501</v>
      </c>
      <c r="CH308">
        <v>1251.1971355979699</v>
      </c>
      <c r="CI308">
        <v>1568.89430158498</v>
      </c>
      <c r="CJ308">
        <v>61.325953768472502</v>
      </c>
      <c r="CK308">
        <v>13.375843842869999</v>
      </c>
      <c r="CL308">
        <v>0</v>
      </c>
      <c r="CM308">
        <v>0</v>
      </c>
      <c r="CN308">
        <v>0</v>
      </c>
      <c r="CO308">
        <v>0</v>
      </c>
      <c r="CP308">
        <v>7.7507763972215198</v>
      </c>
      <c r="CQ308">
        <v>5.7065641077347804</v>
      </c>
      <c r="CR308">
        <v>4.0457511317485304</v>
      </c>
      <c r="CS308">
        <v>3.4389294523871499</v>
      </c>
      <c r="CT308">
        <v>7.9042672916458203</v>
      </c>
      <c r="CU308">
        <v>3.6453194624541601</v>
      </c>
      <c r="CV308">
        <v>4.4611077685150304</v>
      </c>
      <c r="CW308">
        <v>0</v>
      </c>
      <c r="CX308">
        <v>4.1089477955895797</v>
      </c>
      <c r="CY308">
        <v>0</v>
      </c>
      <c r="CZ308">
        <v>0</v>
      </c>
      <c r="DA308">
        <v>0</v>
      </c>
    </row>
    <row r="309" spans="1:105" x14ac:dyDescent="0.2">
      <c r="A309">
        <v>220</v>
      </c>
      <c r="B309">
        <v>3</v>
      </c>
      <c r="C309">
        <v>4.1163556531284298E-2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2</v>
      </c>
      <c r="AD309">
        <v>3</v>
      </c>
      <c r="AE309">
        <v>3</v>
      </c>
      <c r="AF309">
        <v>3</v>
      </c>
      <c r="AG309">
        <v>2</v>
      </c>
      <c r="AH309">
        <v>2</v>
      </c>
      <c r="AI309">
        <v>0</v>
      </c>
      <c r="AJ309">
        <v>0</v>
      </c>
      <c r="AK309">
        <v>2</v>
      </c>
      <c r="AL309">
        <v>3</v>
      </c>
      <c r="AM309">
        <v>3</v>
      </c>
      <c r="AN309">
        <v>3</v>
      </c>
      <c r="AO309">
        <v>2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10950.163962214299</v>
      </c>
      <c r="BQ309">
        <v>6784.1946172899698</v>
      </c>
      <c r="BR309">
        <v>383.69474159217799</v>
      </c>
      <c r="BS309">
        <v>704.00694625526296</v>
      </c>
      <c r="BT309">
        <v>796.100477293415</v>
      </c>
      <c r="BU309">
        <v>806.88466967127999</v>
      </c>
      <c r="BV309">
        <v>537.93181652807198</v>
      </c>
      <c r="BW309">
        <v>398.09895176198597</v>
      </c>
      <c r="BX309">
        <v>375.61013320500803</v>
      </c>
      <c r="BY309">
        <v>518.631606501389</v>
      </c>
      <c r="BZ309">
        <v>583.10754893849901</v>
      </c>
      <c r="CA309">
        <v>812.80786422053302</v>
      </c>
      <c r="CB309">
        <v>1058.7536400277299</v>
      </c>
      <c r="CC309">
        <v>893.94850122839705</v>
      </c>
      <c r="CD309">
        <v>798.419885207074</v>
      </c>
      <c r="CE309">
        <v>584.37586745788599</v>
      </c>
      <c r="CF309">
        <v>695.51411395252603</v>
      </c>
      <c r="CG309">
        <v>448.21528909943203</v>
      </c>
      <c r="CH309">
        <v>224.06067919541201</v>
      </c>
      <c r="CI309">
        <v>330.00123007824601</v>
      </c>
      <c r="CJ309">
        <v>61.955187526873097</v>
      </c>
      <c r="CK309">
        <v>11.0551073828067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50.2387657929768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 x14ac:dyDescent="0.2">
      <c r="A310">
        <v>221</v>
      </c>
      <c r="B310">
        <v>26</v>
      </c>
      <c r="C310">
        <v>0.356750823271131</v>
      </c>
      <c r="D310">
        <v>5</v>
      </c>
      <c r="E310">
        <v>3</v>
      </c>
      <c r="F310">
        <v>6</v>
      </c>
      <c r="G310">
        <v>12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6</v>
      </c>
      <c r="N310">
        <v>3</v>
      </c>
      <c r="O310">
        <v>3</v>
      </c>
      <c r="P310">
        <v>1</v>
      </c>
      <c r="Q310">
        <v>0</v>
      </c>
      <c r="R310">
        <v>2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</v>
      </c>
      <c r="AA310">
        <v>1</v>
      </c>
      <c r="AB310">
        <v>4</v>
      </c>
      <c r="AC310">
        <v>15</v>
      </c>
      <c r="AD310">
        <v>20</v>
      </c>
      <c r="AE310">
        <v>18</v>
      </c>
      <c r="AF310">
        <v>21</v>
      </c>
      <c r="AG310">
        <v>27</v>
      </c>
      <c r="AH310">
        <v>11</v>
      </c>
      <c r="AI310">
        <v>1</v>
      </c>
      <c r="AJ310">
        <v>4</v>
      </c>
      <c r="AK310">
        <v>16</v>
      </c>
      <c r="AL310">
        <v>21</v>
      </c>
      <c r="AM310">
        <v>19</v>
      </c>
      <c r="AN310">
        <v>22</v>
      </c>
      <c r="AO310">
        <v>28</v>
      </c>
      <c r="AP310">
        <v>3</v>
      </c>
      <c r="AQ310">
        <v>0</v>
      </c>
      <c r="AR310">
        <v>0</v>
      </c>
      <c r="AS310">
        <v>1</v>
      </c>
      <c r="AT310">
        <v>2</v>
      </c>
      <c r="AU310">
        <v>6</v>
      </c>
      <c r="AV310">
        <v>4</v>
      </c>
      <c r="AW310">
        <v>2</v>
      </c>
      <c r="AX310">
        <v>0</v>
      </c>
      <c r="AY310">
        <v>0</v>
      </c>
      <c r="AZ310">
        <v>2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3</v>
      </c>
      <c r="BI310">
        <v>0</v>
      </c>
      <c r="BJ310">
        <v>3</v>
      </c>
      <c r="BK310">
        <v>5</v>
      </c>
      <c r="BL310">
        <v>0</v>
      </c>
      <c r="BM310">
        <v>3</v>
      </c>
      <c r="BN310">
        <v>5</v>
      </c>
      <c r="BO310">
        <v>0</v>
      </c>
      <c r="BP310">
        <v>31995.720407934699</v>
      </c>
      <c r="BQ310">
        <v>22331.1262641147</v>
      </c>
      <c r="BR310">
        <v>2093.0195816427199</v>
      </c>
      <c r="BS310">
        <v>1977.5765032822901</v>
      </c>
      <c r="BT310">
        <v>2029.3721797786</v>
      </c>
      <c r="BU310">
        <v>2099.0699980227801</v>
      </c>
      <c r="BV310">
        <v>1981.47624702604</v>
      </c>
      <c r="BW310">
        <v>2354.8104555391401</v>
      </c>
      <c r="BX310">
        <v>2771.9786854048202</v>
      </c>
      <c r="BY310">
        <v>2746.2999728609402</v>
      </c>
      <c r="BZ310">
        <v>1964.9021827041099</v>
      </c>
      <c r="CA310">
        <v>2218.4921970339801</v>
      </c>
      <c r="CB310">
        <v>2184.22439000552</v>
      </c>
      <c r="CC310">
        <v>2183.1154284189101</v>
      </c>
      <c r="CD310">
        <v>1826.7567070984201</v>
      </c>
      <c r="CE310">
        <v>1183.4664224098501</v>
      </c>
      <c r="CF310">
        <v>921.97477244606705</v>
      </c>
      <c r="CG310">
        <v>505.95084995729002</v>
      </c>
      <c r="CH310">
        <v>382.62251553016398</v>
      </c>
      <c r="CI310">
        <v>570.61131877307901</v>
      </c>
      <c r="CJ310">
        <v>69.794103646988702</v>
      </c>
      <c r="CK310">
        <v>29.107354116954099</v>
      </c>
      <c r="CL310">
        <v>0</v>
      </c>
      <c r="CM310">
        <v>0</v>
      </c>
      <c r="CN310">
        <v>0</v>
      </c>
      <c r="CO310">
        <v>0</v>
      </c>
      <c r="CP310">
        <v>10.093484607760301</v>
      </c>
      <c r="CQ310">
        <v>25.4797577694052</v>
      </c>
      <c r="CR310">
        <v>10.8225940401193</v>
      </c>
      <c r="CS310">
        <v>10.923788477756</v>
      </c>
      <c r="CT310">
        <v>5.0893118690712296</v>
      </c>
      <c r="CU310">
        <v>0</v>
      </c>
      <c r="CV310">
        <v>9.1565683871653203</v>
      </c>
      <c r="CW310">
        <v>13.7418295017626</v>
      </c>
      <c r="CX310">
        <v>0</v>
      </c>
      <c r="CY310">
        <v>0</v>
      </c>
      <c r="CZ310">
        <v>0</v>
      </c>
      <c r="DA310">
        <v>0</v>
      </c>
    </row>
    <row r="311" spans="1:105" x14ac:dyDescent="0.2">
      <c r="A311">
        <v>222</v>
      </c>
      <c r="B311">
        <v>3</v>
      </c>
      <c r="C311">
        <v>4.1163556531284298E-2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2</v>
      </c>
      <c r="AE311">
        <v>2</v>
      </c>
      <c r="AF311">
        <v>2</v>
      </c>
      <c r="AG311">
        <v>1</v>
      </c>
      <c r="AH311">
        <v>3</v>
      </c>
      <c r="AI311">
        <v>0</v>
      </c>
      <c r="AJ311">
        <v>0</v>
      </c>
      <c r="AK311">
        <v>3</v>
      </c>
      <c r="AL311">
        <v>4</v>
      </c>
      <c r="AM311">
        <v>4</v>
      </c>
      <c r="AN311">
        <v>4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11750.192669563899</v>
      </c>
      <c r="BQ311">
        <v>7132.2691944929102</v>
      </c>
      <c r="BR311">
        <v>895.28535132853699</v>
      </c>
      <c r="BS311">
        <v>1080.17004713147</v>
      </c>
      <c r="BT311">
        <v>1039.5838467778201</v>
      </c>
      <c r="BU311">
        <v>751.25969587612099</v>
      </c>
      <c r="BV311">
        <v>531.313202550347</v>
      </c>
      <c r="BW311">
        <v>225.098132937683</v>
      </c>
      <c r="BX311">
        <v>476.45886559391499</v>
      </c>
      <c r="BY311">
        <v>805.28304186979005</v>
      </c>
      <c r="BZ311">
        <v>840.12255083674199</v>
      </c>
      <c r="CA311">
        <v>839.58466777416504</v>
      </c>
      <c r="CB311">
        <v>1114.8480101802199</v>
      </c>
      <c r="CC311">
        <v>818.87303119371597</v>
      </c>
      <c r="CD311">
        <v>729.42799568020598</v>
      </c>
      <c r="CE311">
        <v>474.43911099048501</v>
      </c>
      <c r="CF311">
        <v>280.63635120325102</v>
      </c>
      <c r="CG311">
        <v>220.53186787355301</v>
      </c>
      <c r="CH311">
        <v>225.04038027853699</v>
      </c>
      <c r="CI311">
        <v>402.23651948733999</v>
      </c>
      <c r="CJ311">
        <v>60.699168048259899</v>
      </c>
      <c r="CK311">
        <v>10.515587389481899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8.9698325768940101</v>
      </c>
      <c r="CW311">
        <v>12.2119054103204</v>
      </c>
      <c r="CX311">
        <v>0</v>
      </c>
      <c r="CY311">
        <v>0</v>
      </c>
      <c r="CZ311">
        <v>0</v>
      </c>
      <c r="DA311">
        <v>0</v>
      </c>
    </row>
    <row r="312" spans="1:105" x14ac:dyDescent="0.2">
      <c r="A312">
        <v>223</v>
      </c>
      <c r="B312">
        <v>22</v>
      </c>
      <c r="C312">
        <v>0.30186608122941799</v>
      </c>
      <c r="D312">
        <v>4</v>
      </c>
      <c r="E312">
        <v>1</v>
      </c>
      <c r="F312">
        <v>7</v>
      </c>
      <c r="G312">
        <v>10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4</v>
      </c>
      <c r="N312">
        <v>1</v>
      </c>
      <c r="O312">
        <v>2</v>
      </c>
      <c r="P312">
        <v>1</v>
      </c>
      <c r="Q312">
        <v>4</v>
      </c>
      <c r="R312">
        <v>2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</v>
      </c>
      <c r="AA312">
        <v>0</v>
      </c>
      <c r="AB312">
        <v>4</v>
      </c>
      <c r="AC312">
        <v>17</v>
      </c>
      <c r="AD312">
        <v>21</v>
      </c>
      <c r="AE312">
        <v>18</v>
      </c>
      <c r="AF312">
        <v>24</v>
      </c>
      <c r="AG312">
        <v>27</v>
      </c>
      <c r="AH312">
        <v>12</v>
      </c>
      <c r="AI312">
        <v>0</v>
      </c>
      <c r="AJ312">
        <v>3</v>
      </c>
      <c r="AK312">
        <v>15</v>
      </c>
      <c r="AL312">
        <v>19</v>
      </c>
      <c r="AM312">
        <v>16</v>
      </c>
      <c r="AN312">
        <v>22</v>
      </c>
      <c r="AO312">
        <v>25</v>
      </c>
      <c r="AP312">
        <v>3</v>
      </c>
      <c r="AQ312">
        <v>3</v>
      </c>
      <c r="AR312">
        <v>0</v>
      </c>
      <c r="AS312">
        <v>0</v>
      </c>
      <c r="AT312">
        <v>0</v>
      </c>
      <c r="AU312">
        <v>7</v>
      </c>
      <c r="AV312">
        <v>4</v>
      </c>
      <c r="AW312">
        <v>0</v>
      </c>
      <c r="AX312">
        <v>1</v>
      </c>
      <c r="AY312">
        <v>2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2</v>
      </c>
      <c r="BI312">
        <v>0</v>
      </c>
      <c r="BJ312">
        <v>1</v>
      </c>
      <c r="BK312">
        <v>8</v>
      </c>
      <c r="BL312">
        <v>0</v>
      </c>
      <c r="BM312">
        <v>1</v>
      </c>
      <c r="BN312">
        <v>7</v>
      </c>
      <c r="BO312">
        <v>0</v>
      </c>
      <c r="BP312">
        <v>44429.5731125905</v>
      </c>
      <c r="BQ312">
        <v>31284.420685406501</v>
      </c>
      <c r="BR312">
        <v>3133.1302004279701</v>
      </c>
      <c r="BS312">
        <v>2032.3814230755499</v>
      </c>
      <c r="BT312">
        <v>1667.76568909198</v>
      </c>
      <c r="BU312">
        <v>1739.29080197761</v>
      </c>
      <c r="BV312">
        <v>3027.1798068951898</v>
      </c>
      <c r="BW312">
        <v>3964.0385559405099</v>
      </c>
      <c r="BX312">
        <v>4556.8928617361698</v>
      </c>
      <c r="BY312">
        <v>3349.33235812864</v>
      </c>
      <c r="BZ312">
        <v>3451.9960979359998</v>
      </c>
      <c r="CA312">
        <v>2838.1653095870902</v>
      </c>
      <c r="CB312">
        <v>3029.68088703894</v>
      </c>
      <c r="CC312">
        <v>2775.33168361458</v>
      </c>
      <c r="CD312">
        <v>2552.51232255176</v>
      </c>
      <c r="CE312">
        <v>2346.89247805181</v>
      </c>
      <c r="CF312">
        <v>1445.26983713037</v>
      </c>
      <c r="CG312">
        <v>842.39804082868</v>
      </c>
      <c r="CH312">
        <v>782.53847272732401</v>
      </c>
      <c r="CI312">
        <v>894.77628585035598</v>
      </c>
      <c r="CJ312">
        <v>70.4135072514146</v>
      </c>
      <c r="CK312">
        <v>17.580635599129501</v>
      </c>
      <c r="CL312">
        <v>0</v>
      </c>
      <c r="CM312">
        <v>0</v>
      </c>
      <c r="CN312">
        <v>0</v>
      </c>
      <c r="CO312">
        <v>5.7494698348486599</v>
      </c>
      <c r="CP312">
        <v>0</v>
      </c>
      <c r="CQ312">
        <v>10.0907192085849</v>
      </c>
      <c r="CR312">
        <v>2.1944777512697602</v>
      </c>
      <c r="CS312">
        <v>5.9713393182558097</v>
      </c>
      <c r="CT312">
        <v>2.8968746534734402</v>
      </c>
      <c r="CU312">
        <v>14.0936117656302</v>
      </c>
      <c r="CV312">
        <v>6.6013553062834296</v>
      </c>
      <c r="CW312">
        <v>7.2063458642003102</v>
      </c>
      <c r="CX312">
        <v>0</v>
      </c>
      <c r="CY312">
        <v>0</v>
      </c>
      <c r="CZ312">
        <v>0</v>
      </c>
      <c r="DA312">
        <v>0</v>
      </c>
    </row>
    <row r="313" spans="1:105" x14ac:dyDescent="0.2">
      <c r="A313">
        <v>224</v>
      </c>
      <c r="B313">
        <v>2</v>
      </c>
      <c r="C313">
        <v>2.7442371020856199E-2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2</v>
      </c>
      <c r="AD313">
        <v>2</v>
      </c>
      <c r="AE313">
        <v>2</v>
      </c>
      <c r="AF313">
        <v>3</v>
      </c>
      <c r="AG313">
        <v>3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4775.8546815408999</v>
      </c>
      <c r="BQ313">
        <v>2880.7427485923999</v>
      </c>
      <c r="BR313">
        <v>295.31979995743399</v>
      </c>
      <c r="BS313">
        <v>302.952348472381</v>
      </c>
      <c r="BT313">
        <v>465.24855851868602</v>
      </c>
      <c r="BU313">
        <v>272.03518961795203</v>
      </c>
      <c r="BV313">
        <v>233.240784350719</v>
      </c>
      <c r="BW313">
        <v>166.16174218528499</v>
      </c>
      <c r="BX313">
        <v>242.86691438759101</v>
      </c>
      <c r="BY313">
        <v>136.26041520158199</v>
      </c>
      <c r="BZ313">
        <v>366.79058968637003</v>
      </c>
      <c r="CA313">
        <v>332.98980719556999</v>
      </c>
      <c r="CB313">
        <v>288.97763909141003</v>
      </c>
      <c r="CC313">
        <v>509.46254321756498</v>
      </c>
      <c r="CD313">
        <v>331.95712365835101</v>
      </c>
      <c r="CE313">
        <v>270.62894527405501</v>
      </c>
      <c r="CF313">
        <v>190.60889203208399</v>
      </c>
      <c r="CG313">
        <v>88.850209038381195</v>
      </c>
      <c r="CH313">
        <v>154.40220240930401</v>
      </c>
      <c r="CI313">
        <v>127.10097724617501</v>
      </c>
      <c r="CJ313">
        <v>60.318894536861102</v>
      </c>
      <c r="CK313">
        <v>17.356634855518099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34.604753611530398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 x14ac:dyDescent="0.2">
      <c r="A314">
        <v>225</v>
      </c>
      <c r="B314">
        <v>3</v>
      </c>
      <c r="C314">
        <v>4.1163556531284298E-2</v>
      </c>
      <c r="D314">
        <v>1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2</v>
      </c>
      <c r="AE314">
        <v>1</v>
      </c>
      <c r="AF314">
        <v>1</v>
      </c>
      <c r="AG314">
        <v>3</v>
      </c>
      <c r="AH314">
        <v>2</v>
      </c>
      <c r="AI314">
        <v>0</v>
      </c>
      <c r="AJ314">
        <v>0</v>
      </c>
      <c r="AK314">
        <v>2</v>
      </c>
      <c r="AL314">
        <v>3</v>
      </c>
      <c r="AM314">
        <v>2</v>
      </c>
      <c r="AN314">
        <v>2</v>
      </c>
      <c r="AO314">
        <v>4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2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12127.642152124499</v>
      </c>
      <c r="BQ314">
        <v>8130.9965638242202</v>
      </c>
      <c r="BR314">
        <v>454.59853482709502</v>
      </c>
      <c r="BS314">
        <v>561.95610274671299</v>
      </c>
      <c r="BT314">
        <v>906.298674231051</v>
      </c>
      <c r="BU314">
        <v>915.65135193514402</v>
      </c>
      <c r="BV314">
        <v>850.70565992615695</v>
      </c>
      <c r="BW314">
        <v>560.98539859301104</v>
      </c>
      <c r="BX314">
        <v>535.96125501916197</v>
      </c>
      <c r="BY314">
        <v>1014.35261779223</v>
      </c>
      <c r="BZ314">
        <v>638.67473165456204</v>
      </c>
      <c r="CA314">
        <v>859.26214569179604</v>
      </c>
      <c r="CB314">
        <v>1084.6250109171301</v>
      </c>
      <c r="CC314">
        <v>922.36439445057704</v>
      </c>
      <c r="CD314">
        <v>748.41399784445196</v>
      </c>
      <c r="CE314">
        <v>545.69088561102899</v>
      </c>
      <c r="CF314">
        <v>530.20321870413295</v>
      </c>
      <c r="CG314">
        <v>384.96401752768401</v>
      </c>
      <c r="CH314">
        <v>340.411508359116</v>
      </c>
      <c r="CI314">
        <v>272.52264629348298</v>
      </c>
      <c r="CJ314">
        <v>67.045155701595505</v>
      </c>
      <c r="CK314">
        <v>9.2239615908440999</v>
      </c>
      <c r="CL314">
        <v>0</v>
      </c>
      <c r="CM314">
        <v>0</v>
      </c>
      <c r="CN314">
        <v>0</v>
      </c>
      <c r="CO314">
        <v>0</v>
      </c>
      <c r="CP314">
        <v>35.2648411938438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 x14ac:dyDescent="0.2">
      <c r="A315">
        <v>226</v>
      </c>
      <c r="B315">
        <v>1</v>
      </c>
      <c r="C315">
        <v>1.3721185510428099E-2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3455.2246935125299</v>
      </c>
      <c r="BQ315">
        <v>2195.03649740222</v>
      </c>
      <c r="BR315">
        <v>112.91792119141699</v>
      </c>
      <c r="BS315">
        <v>244.14744239315701</v>
      </c>
      <c r="BT315">
        <v>271.70548110018899</v>
      </c>
      <c r="BU315">
        <v>333.93187168743202</v>
      </c>
      <c r="BV315">
        <v>138.15954195653899</v>
      </c>
      <c r="BW315">
        <v>111.4274534875</v>
      </c>
      <c r="BX315">
        <v>88.843139999372497</v>
      </c>
      <c r="BY315">
        <v>107.398639287104</v>
      </c>
      <c r="BZ315">
        <v>253.778665517668</v>
      </c>
      <c r="CA315">
        <v>303.67167558804499</v>
      </c>
      <c r="CB315">
        <v>292.33729838288201</v>
      </c>
      <c r="CC315">
        <v>282.59001448406298</v>
      </c>
      <c r="CD315">
        <v>282.89819701161701</v>
      </c>
      <c r="CE315">
        <v>234.16371416521</v>
      </c>
      <c r="CF315">
        <v>120.102746050943</v>
      </c>
      <c r="CG315">
        <v>143.7554795197</v>
      </c>
      <c r="CH315">
        <v>59.399276226517401</v>
      </c>
      <c r="CI315">
        <v>73.996135463174795</v>
      </c>
      <c r="CJ315">
        <v>63.5280391901454</v>
      </c>
      <c r="CK315">
        <v>11.3893322637628</v>
      </c>
      <c r="CL315">
        <v>0</v>
      </c>
      <c r="CM315">
        <v>0</v>
      </c>
      <c r="CN315">
        <v>0</v>
      </c>
      <c r="CO315">
        <v>0</v>
      </c>
      <c r="CP315">
        <v>72.380089412468607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 x14ac:dyDescent="0.2">
      <c r="A316">
        <v>227</v>
      </c>
      <c r="B316">
        <v>2</v>
      </c>
      <c r="C316">
        <v>2.7442371020856199E-2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3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10237.821460901499</v>
      </c>
      <c r="BQ316">
        <v>6652.2563755610399</v>
      </c>
      <c r="BR316">
        <v>454.897512634272</v>
      </c>
      <c r="BS316">
        <v>728.03770658645601</v>
      </c>
      <c r="BT316">
        <v>723.756036305458</v>
      </c>
      <c r="BU316">
        <v>796.41532197962601</v>
      </c>
      <c r="BV316">
        <v>560.08727984153302</v>
      </c>
      <c r="BW316">
        <v>329.48017098775699</v>
      </c>
      <c r="BX316">
        <v>401.42589219721299</v>
      </c>
      <c r="BY316">
        <v>492.02707436840001</v>
      </c>
      <c r="BZ316">
        <v>733.05848271478396</v>
      </c>
      <c r="CA316">
        <v>756.46155748550996</v>
      </c>
      <c r="CB316">
        <v>1036.78224723982</v>
      </c>
      <c r="CC316">
        <v>760.26170919825904</v>
      </c>
      <c r="CD316">
        <v>786.25663954813297</v>
      </c>
      <c r="CE316">
        <v>503.943963369622</v>
      </c>
      <c r="CF316">
        <v>516.60216356396904</v>
      </c>
      <c r="CG316">
        <v>189.01038172694101</v>
      </c>
      <c r="CH316">
        <v>170.92710416544301</v>
      </c>
      <c r="CI316">
        <v>298.39021698827702</v>
      </c>
      <c r="CJ316">
        <v>64.977264948077007</v>
      </c>
      <c r="CK316">
        <v>7.5162466954354397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30.350840143189</v>
      </c>
      <c r="CR316">
        <v>0</v>
      </c>
      <c r="CS316">
        <v>0</v>
      </c>
      <c r="CT316">
        <v>0</v>
      </c>
      <c r="CU316">
        <v>13.2194424171932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 x14ac:dyDescent="0.2">
      <c r="A317">
        <v>230</v>
      </c>
      <c r="B317">
        <v>8</v>
      </c>
      <c r="C317">
        <v>0.109769484083425</v>
      </c>
      <c r="D317">
        <v>0</v>
      </c>
      <c r="E317">
        <v>3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0</v>
      </c>
      <c r="AC317">
        <v>5</v>
      </c>
      <c r="AD317">
        <v>5</v>
      </c>
      <c r="AE317">
        <v>8</v>
      </c>
      <c r="AF317">
        <v>9</v>
      </c>
      <c r="AG317">
        <v>6</v>
      </c>
      <c r="AH317">
        <v>2</v>
      </c>
      <c r="AI317">
        <v>0</v>
      </c>
      <c r="AJ317">
        <v>0</v>
      </c>
      <c r="AK317">
        <v>2</v>
      </c>
      <c r="AL317">
        <v>2</v>
      </c>
      <c r="AM317">
        <v>5</v>
      </c>
      <c r="AN317">
        <v>6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4</v>
      </c>
      <c r="AV317">
        <v>0</v>
      </c>
      <c r="AW317">
        <v>3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10559.9330709436</v>
      </c>
      <c r="BQ317">
        <v>7665.9424720758598</v>
      </c>
      <c r="BR317">
        <v>569.74527327929695</v>
      </c>
      <c r="BS317">
        <v>309.880340534938</v>
      </c>
      <c r="BT317">
        <v>537.53533751338398</v>
      </c>
      <c r="BU317">
        <v>520.57671779277098</v>
      </c>
      <c r="BV317">
        <v>732.64291845604703</v>
      </c>
      <c r="BW317">
        <v>938.71475672101997</v>
      </c>
      <c r="BX317">
        <v>765.36087472683505</v>
      </c>
      <c r="BY317">
        <v>760.59747586938897</v>
      </c>
      <c r="BZ317">
        <v>795.70300857151301</v>
      </c>
      <c r="CA317">
        <v>798.28222789019105</v>
      </c>
      <c r="CB317">
        <v>786.16686971058402</v>
      </c>
      <c r="CC317">
        <v>752.81746035980098</v>
      </c>
      <c r="CD317">
        <v>815.08016197770701</v>
      </c>
      <c r="CE317">
        <v>568.53453841779503</v>
      </c>
      <c r="CF317">
        <v>231.263123943144</v>
      </c>
      <c r="CG317">
        <v>254.68597522841</v>
      </c>
      <c r="CH317">
        <v>175.11265833528299</v>
      </c>
      <c r="CI317">
        <v>247.23335161551799</v>
      </c>
      <c r="CJ317">
        <v>72.594612300803504</v>
      </c>
      <c r="CK317">
        <v>26.089420932719602</v>
      </c>
      <c r="CL317">
        <v>0</v>
      </c>
      <c r="CM317">
        <v>0</v>
      </c>
      <c r="CN317">
        <v>0</v>
      </c>
      <c r="CO317">
        <v>0</v>
      </c>
      <c r="CP317">
        <v>13.6492140278565</v>
      </c>
      <c r="CQ317">
        <v>10.6528633201959</v>
      </c>
      <c r="CR317">
        <v>13.0657319053173</v>
      </c>
      <c r="CS317">
        <v>0</v>
      </c>
      <c r="CT317">
        <v>0</v>
      </c>
      <c r="CU317">
        <v>25.0537958897804</v>
      </c>
      <c r="CV317">
        <v>0</v>
      </c>
      <c r="CW317">
        <v>0</v>
      </c>
      <c r="CX317">
        <v>12.2687319192459</v>
      </c>
      <c r="CY317">
        <v>17.5890809164022</v>
      </c>
      <c r="CZ317">
        <v>0</v>
      </c>
      <c r="DA317">
        <v>0</v>
      </c>
    </row>
    <row r="318" spans="1:105" x14ac:dyDescent="0.2">
      <c r="A318">
        <v>231</v>
      </c>
      <c r="B318">
        <v>12</v>
      </c>
      <c r="C318">
        <v>0.164654226125137</v>
      </c>
      <c r="D318">
        <v>2</v>
      </c>
      <c r="E318">
        <v>7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>
        <v>0</v>
      </c>
      <c r="AC318">
        <v>6</v>
      </c>
      <c r="AD318">
        <v>8</v>
      </c>
      <c r="AE318">
        <v>13</v>
      </c>
      <c r="AF318">
        <v>8</v>
      </c>
      <c r="AG318">
        <v>7</v>
      </c>
      <c r="AH318">
        <v>9</v>
      </c>
      <c r="AI318">
        <v>0</v>
      </c>
      <c r="AJ318">
        <v>0</v>
      </c>
      <c r="AK318">
        <v>9</v>
      </c>
      <c r="AL318">
        <v>11</v>
      </c>
      <c r="AM318">
        <v>16</v>
      </c>
      <c r="AN318">
        <v>11</v>
      </c>
      <c r="AO318">
        <v>10</v>
      </c>
      <c r="AP318">
        <v>3</v>
      </c>
      <c r="AQ318">
        <v>0</v>
      </c>
      <c r="AR318">
        <v>2</v>
      </c>
      <c r="AS318">
        <v>1</v>
      </c>
      <c r="AT318">
        <v>0</v>
      </c>
      <c r="AU318">
        <v>4</v>
      </c>
      <c r="AV318">
        <v>1</v>
      </c>
      <c r="AW318">
        <v>3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24550.676204663199</v>
      </c>
      <c r="BQ318">
        <v>17177.792631381199</v>
      </c>
      <c r="BR318">
        <v>1385.3796213109799</v>
      </c>
      <c r="BS318">
        <v>1164.1908377253301</v>
      </c>
      <c r="BT318">
        <v>1379.65429610716</v>
      </c>
      <c r="BU318">
        <v>1489.9300265762699</v>
      </c>
      <c r="BV318">
        <v>1890.0489350677401</v>
      </c>
      <c r="BW318">
        <v>1809.1181671661</v>
      </c>
      <c r="BX318">
        <v>2223.6426478151502</v>
      </c>
      <c r="BY318">
        <v>1869.9935767730301</v>
      </c>
      <c r="BZ318">
        <v>1630.0010174445499</v>
      </c>
      <c r="CA318">
        <v>1490.87870627191</v>
      </c>
      <c r="CB318">
        <v>1774.0135244380499</v>
      </c>
      <c r="CC318">
        <v>1607.64389426517</v>
      </c>
      <c r="CD318">
        <v>1392.5221355632</v>
      </c>
      <c r="CE318">
        <v>811.79765542627797</v>
      </c>
      <c r="CF318">
        <v>1047.8646346515</v>
      </c>
      <c r="CG318">
        <v>698.93155598374506</v>
      </c>
      <c r="CH318">
        <v>523.74764994137399</v>
      </c>
      <c r="CI318">
        <v>361.31732213570098</v>
      </c>
      <c r="CJ318">
        <v>69.968714866266595</v>
      </c>
      <c r="CK318">
        <v>17.464409219374701</v>
      </c>
      <c r="CL318">
        <v>0</v>
      </c>
      <c r="CM318">
        <v>0</v>
      </c>
      <c r="CN318">
        <v>0</v>
      </c>
      <c r="CO318">
        <v>0</v>
      </c>
      <c r="CP318">
        <v>5.2908683021170502</v>
      </c>
      <c r="CQ318">
        <v>0</v>
      </c>
      <c r="CR318">
        <v>8.9942509510919297</v>
      </c>
      <c r="CS318">
        <v>10.6952239025939</v>
      </c>
      <c r="CT318">
        <v>6.1349654957133701</v>
      </c>
      <c r="CU318">
        <v>13.4149075413465</v>
      </c>
      <c r="CV318">
        <v>5.6369356051936998</v>
      </c>
      <c r="CW318">
        <v>12.440566017974801</v>
      </c>
      <c r="CX318">
        <v>0</v>
      </c>
      <c r="CY318">
        <v>0</v>
      </c>
      <c r="CZ318">
        <v>0</v>
      </c>
      <c r="DA318">
        <v>0</v>
      </c>
    </row>
    <row r="319" spans="1:105" x14ac:dyDescent="0.2">
      <c r="A319">
        <v>232</v>
      </c>
      <c r="B319">
        <v>19</v>
      </c>
      <c r="C319">
        <v>0.26070252469813399</v>
      </c>
      <c r="D319">
        <v>3</v>
      </c>
      <c r="E319">
        <v>4</v>
      </c>
      <c r="F319">
        <v>3</v>
      </c>
      <c r="G319">
        <v>9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2</v>
      </c>
      <c r="N319">
        <v>2</v>
      </c>
      <c r="O319">
        <v>1</v>
      </c>
      <c r="P319">
        <v>4</v>
      </c>
      <c r="Q319">
        <v>0</v>
      </c>
      <c r="R319">
        <v>4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10</v>
      </c>
      <c r="AA319">
        <v>0</v>
      </c>
      <c r="AB319">
        <v>1</v>
      </c>
      <c r="AC319">
        <v>11</v>
      </c>
      <c r="AD319">
        <v>14</v>
      </c>
      <c r="AE319">
        <v>15</v>
      </c>
      <c r="AF319">
        <v>14</v>
      </c>
      <c r="AG319">
        <v>20</v>
      </c>
      <c r="AH319">
        <v>10</v>
      </c>
      <c r="AI319">
        <v>0</v>
      </c>
      <c r="AJ319">
        <v>2</v>
      </c>
      <c r="AK319">
        <v>14</v>
      </c>
      <c r="AL319">
        <v>17</v>
      </c>
      <c r="AM319">
        <v>18</v>
      </c>
      <c r="AN319">
        <v>17</v>
      </c>
      <c r="AO319">
        <v>23</v>
      </c>
      <c r="AP319">
        <v>5</v>
      </c>
      <c r="AQ319">
        <v>0</v>
      </c>
      <c r="AR319">
        <v>0</v>
      </c>
      <c r="AS319">
        <v>1</v>
      </c>
      <c r="AT319">
        <v>4</v>
      </c>
      <c r="AU319">
        <v>6</v>
      </c>
      <c r="AV319">
        <v>2</v>
      </c>
      <c r="AW319">
        <v>2</v>
      </c>
      <c r="AX319">
        <v>0</v>
      </c>
      <c r="AY319">
        <v>2</v>
      </c>
      <c r="AZ319">
        <v>2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7</v>
      </c>
      <c r="BL319">
        <v>0</v>
      </c>
      <c r="BM319">
        <v>1</v>
      </c>
      <c r="BN319">
        <v>6</v>
      </c>
      <c r="BO319">
        <v>0</v>
      </c>
      <c r="BP319">
        <v>22203.203039043201</v>
      </c>
      <c r="BQ319">
        <v>15285.907419933999</v>
      </c>
      <c r="BR319">
        <v>987.74213293559399</v>
      </c>
      <c r="BS319">
        <v>1174.60393284167</v>
      </c>
      <c r="BT319">
        <v>1215.34015770668</v>
      </c>
      <c r="BU319">
        <v>1189.82923817245</v>
      </c>
      <c r="BV319">
        <v>1340.5114244528099</v>
      </c>
      <c r="BW319">
        <v>1525.1016923049999</v>
      </c>
      <c r="BX319">
        <v>1522.43397861008</v>
      </c>
      <c r="BY319">
        <v>1551.8992870147199</v>
      </c>
      <c r="BZ319">
        <v>1477.4046304838701</v>
      </c>
      <c r="CA319">
        <v>1988.42686381833</v>
      </c>
      <c r="CB319">
        <v>1558.11565848648</v>
      </c>
      <c r="CC319">
        <v>1669.55136993835</v>
      </c>
      <c r="CD319">
        <v>1462.6332766519299</v>
      </c>
      <c r="CE319">
        <v>1038.46629312493</v>
      </c>
      <c r="CF319">
        <v>780.70465919266906</v>
      </c>
      <c r="CG319">
        <v>731.23633130321696</v>
      </c>
      <c r="CH319">
        <v>482.00898439324499</v>
      </c>
      <c r="CI319">
        <v>507.19312761122302</v>
      </c>
      <c r="CJ319">
        <v>68.845505727504701</v>
      </c>
      <c r="CK319">
        <v>31.074373732014301</v>
      </c>
      <c r="CL319">
        <v>0</v>
      </c>
      <c r="CM319">
        <v>0</v>
      </c>
      <c r="CN319">
        <v>0</v>
      </c>
      <c r="CO319">
        <v>8.4045673775505492</v>
      </c>
      <c r="CP319">
        <v>14.9196788890956</v>
      </c>
      <c r="CQ319">
        <v>13.1138796192485</v>
      </c>
      <c r="CR319">
        <v>13.1368586625078</v>
      </c>
      <c r="CS319">
        <v>6.44371711725978</v>
      </c>
      <c r="CT319">
        <v>27.0745056395955</v>
      </c>
      <c r="CU319">
        <v>0</v>
      </c>
      <c r="CV319">
        <v>25.672035180530301</v>
      </c>
      <c r="CW319">
        <v>0</v>
      </c>
      <c r="CX319">
        <v>6.83698378782322</v>
      </c>
      <c r="CY319">
        <v>0</v>
      </c>
      <c r="CZ319">
        <v>12.808941105002599</v>
      </c>
      <c r="DA319">
        <v>0</v>
      </c>
    </row>
    <row r="320" spans="1:105" x14ac:dyDescent="0.2">
      <c r="A320">
        <v>233</v>
      </c>
      <c r="B320">
        <v>6</v>
      </c>
      <c r="C320">
        <v>8.2327113062568597E-2</v>
      </c>
      <c r="D320">
        <v>1</v>
      </c>
      <c r="E320">
        <v>3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0</v>
      </c>
      <c r="AB320">
        <v>0</v>
      </c>
      <c r="AC320">
        <v>4</v>
      </c>
      <c r="AD320">
        <v>5</v>
      </c>
      <c r="AE320">
        <v>7</v>
      </c>
      <c r="AF320">
        <v>4</v>
      </c>
      <c r="AG320">
        <v>6</v>
      </c>
      <c r="AH320">
        <v>4</v>
      </c>
      <c r="AI320">
        <v>0</v>
      </c>
      <c r="AJ320">
        <v>0</v>
      </c>
      <c r="AK320">
        <v>4</v>
      </c>
      <c r="AL320">
        <v>5</v>
      </c>
      <c r="AM320">
        <v>7</v>
      </c>
      <c r="AN320">
        <v>4</v>
      </c>
      <c r="AO320">
        <v>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2</v>
      </c>
      <c r="BL320">
        <v>0</v>
      </c>
      <c r="BM320">
        <v>0</v>
      </c>
      <c r="BN320">
        <v>1</v>
      </c>
      <c r="BO320">
        <v>0</v>
      </c>
      <c r="BP320">
        <v>26234.753722821599</v>
      </c>
      <c r="BQ320">
        <v>17529.8017820842</v>
      </c>
      <c r="BR320">
        <v>1257.6560395705701</v>
      </c>
      <c r="BS320">
        <v>1357.3602780051999</v>
      </c>
      <c r="BT320">
        <v>1599.796497116</v>
      </c>
      <c r="BU320">
        <v>2316.9548346412598</v>
      </c>
      <c r="BV320">
        <v>2463.7932089669598</v>
      </c>
      <c r="BW320">
        <v>1301.8029062989101</v>
      </c>
      <c r="BX320">
        <v>1088.44907597578</v>
      </c>
      <c r="BY320">
        <v>1662.61112596209</v>
      </c>
      <c r="BZ320">
        <v>1304.3297187194501</v>
      </c>
      <c r="CA320">
        <v>1723.2880333195601</v>
      </c>
      <c r="CB320">
        <v>2037.21945481489</v>
      </c>
      <c r="CC320">
        <v>1987.0775169451499</v>
      </c>
      <c r="CD320">
        <v>1644.2759064402001</v>
      </c>
      <c r="CE320">
        <v>1200.9679589090999</v>
      </c>
      <c r="CF320">
        <v>1211.6477266724301</v>
      </c>
      <c r="CG320">
        <v>1029.62451228079</v>
      </c>
      <c r="CH320">
        <v>533.43681122331702</v>
      </c>
      <c r="CI320">
        <v>514.46211695991497</v>
      </c>
      <c r="CJ320">
        <v>66.819006449582602</v>
      </c>
      <c r="CK320">
        <v>8.5568565956805607</v>
      </c>
      <c r="CL320">
        <v>0</v>
      </c>
      <c r="CM320">
        <v>0</v>
      </c>
      <c r="CN320">
        <v>0</v>
      </c>
      <c r="CO320">
        <v>0</v>
      </c>
      <c r="CP320">
        <v>4.05878219146196</v>
      </c>
      <c r="CQ320">
        <v>0</v>
      </c>
      <c r="CR320">
        <v>9.1873843441275707</v>
      </c>
      <c r="CS320">
        <v>0</v>
      </c>
      <c r="CT320">
        <v>7.6667730992265399</v>
      </c>
      <c r="CU320">
        <v>0</v>
      </c>
      <c r="CV320">
        <v>0</v>
      </c>
      <c r="CW320">
        <v>0</v>
      </c>
      <c r="CX320">
        <v>6.0817043908705397</v>
      </c>
      <c r="CY320">
        <v>0</v>
      </c>
      <c r="CZ320">
        <v>0</v>
      </c>
      <c r="DA320">
        <v>0</v>
      </c>
    </row>
    <row r="321" spans="1:105" x14ac:dyDescent="0.2">
      <c r="A321">
        <v>234</v>
      </c>
      <c r="B321">
        <v>5</v>
      </c>
      <c r="C321">
        <v>6.8605927552140497E-2</v>
      </c>
      <c r="D321">
        <v>1</v>
      </c>
      <c r="E321">
        <v>0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3</v>
      </c>
      <c r="AG321">
        <v>3</v>
      </c>
      <c r="AH321">
        <v>1</v>
      </c>
      <c r="AI321">
        <v>0</v>
      </c>
      <c r="AJ321">
        <v>0</v>
      </c>
      <c r="AK321">
        <v>1</v>
      </c>
      <c r="AL321">
        <v>2</v>
      </c>
      <c r="AM321">
        <v>1</v>
      </c>
      <c r="AN321">
        <v>3</v>
      </c>
      <c r="AO321">
        <v>3</v>
      </c>
      <c r="AP321">
        <v>4</v>
      </c>
      <c r="AQ321">
        <v>1</v>
      </c>
      <c r="AR321">
        <v>0</v>
      </c>
      <c r="AS321">
        <v>2</v>
      </c>
      <c r="AT321">
        <v>1</v>
      </c>
      <c r="AU321">
        <v>2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9579.8926818168202</v>
      </c>
      <c r="BQ321">
        <v>6397.5744617541995</v>
      </c>
      <c r="BR321">
        <v>436.53921282520599</v>
      </c>
      <c r="BS321">
        <v>510.70755941871897</v>
      </c>
      <c r="BT321">
        <v>505.44080328369699</v>
      </c>
      <c r="BU321">
        <v>669.48343438428697</v>
      </c>
      <c r="BV321">
        <v>586.86085184277499</v>
      </c>
      <c r="BW321">
        <v>466.55232238032198</v>
      </c>
      <c r="BX321">
        <v>642.79527608189301</v>
      </c>
      <c r="BY321">
        <v>495.66281197139102</v>
      </c>
      <c r="BZ321">
        <v>692.79746827771498</v>
      </c>
      <c r="CA321">
        <v>654.25154108800996</v>
      </c>
      <c r="CB321">
        <v>920.24071784912303</v>
      </c>
      <c r="CC321">
        <v>751.96369547048801</v>
      </c>
      <c r="CD321">
        <v>516.96634240819606</v>
      </c>
      <c r="CE321">
        <v>570.29585594326602</v>
      </c>
      <c r="CF321">
        <v>362.97797484890998</v>
      </c>
      <c r="CG321">
        <v>278.22128797401001</v>
      </c>
      <c r="CH321">
        <v>243.01247734425399</v>
      </c>
      <c r="CI321">
        <v>275.123048424557</v>
      </c>
      <c r="CJ321">
        <v>66.781274845564397</v>
      </c>
      <c r="CK321">
        <v>19.5386549617002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10.8667219413775</v>
      </c>
      <c r="CW321">
        <v>13.298514356791101</v>
      </c>
      <c r="CX321">
        <v>0</v>
      </c>
      <c r="CY321">
        <v>0</v>
      </c>
      <c r="CZ321">
        <v>27.549880964988301</v>
      </c>
      <c r="DA321">
        <v>0</v>
      </c>
    </row>
    <row r="322" spans="1:105" x14ac:dyDescent="0.2">
      <c r="A322">
        <v>235</v>
      </c>
      <c r="B322">
        <v>1</v>
      </c>
      <c r="C322">
        <v>1.3721185510428099E-2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7309.4952075729298</v>
      </c>
      <c r="BQ322">
        <v>4567.3232671753303</v>
      </c>
      <c r="BR322">
        <v>529.82083078190601</v>
      </c>
      <c r="BS322">
        <v>355.418878640044</v>
      </c>
      <c r="BT322">
        <v>615.79827258059902</v>
      </c>
      <c r="BU322">
        <v>364.11536504016601</v>
      </c>
      <c r="BV322">
        <v>418.42982439286499</v>
      </c>
      <c r="BW322">
        <v>282.10030216782098</v>
      </c>
      <c r="BX322">
        <v>412.96226178809599</v>
      </c>
      <c r="BY322">
        <v>487.08852318987198</v>
      </c>
      <c r="BZ322">
        <v>512.63854621425901</v>
      </c>
      <c r="CA322">
        <v>426.91057618837903</v>
      </c>
      <c r="CB322">
        <v>926.77241549068799</v>
      </c>
      <c r="CC322">
        <v>287.932627331726</v>
      </c>
      <c r="CD322">
        <v>448.37282537145802</v>
      </c>
      <c r="CE322">
        <v>438.86608475711103</v>
      </c>
      <c r="CF322">
        <v>255.64002666604799</v>
      </c>
      <c r="CG322">
        <v>126.73658343241</v>
      </c>
      <c r="CH322">
        <v>187.78572236139399</v>
      </c>
      <c r="CI322">
        <v>232.105541178084</v>
      </c>
      <c r="CJ322">
        <v>62.484797342002601</v>
      </c>
      <c r="CK322">
        <v>5.4736655449092604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20.5301490877088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 x14ac:dyDescent="0.2">
      <c r="A323">
        <v>237</v>
      </c>
      <c r="B323">
        <v>2</v>
      </c>
      <c r="C323">
        <v>2.7442371020856199E-2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2</v>
      </c>
      <c r="AD323">
        <v>2</v>
      </c>
      <c r="AE323">
        <v>2</v>
      </c>
      <c r="AF323">
        <v>3</v>
      </c>
      <c r="AG323">
        <v>3</v>
      </c>
      <c r="AH323">
        <v>2</v>
      </c>
      <c r="AI323">
        <v>0</v>
      </c>
      <c r="AJ323">
        <v>0</v>
      </c>
      <c r="AK323">
        <v>2</v>
      </c>
      <c r="AL323">
        <v>2</v>
      </c>
      <c r="AM323">
        <v>2</v>
      </c>
      <c r="AN323">
        <v>3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2661.92171941263</v>
      </c>
      <c r="BQ323">
        <v>1569.93606207278</v>
      </c>
      <c r="BR323">
        <v>307.10261898042</v>
      </c>
      <c r="BS323">
        <v>80.361822702426494</v>
      </c>
      <c r="BT323">
        <v>153.82383011388399</v>
      </c>
      <c r="BU323">
        <v>108.748926738186</v>
      </c>
      <c r="BV323">
        <v>87.432990471807798</v>
      </c>
      <c r="BW323">
        <v>170.01700239650299</v>
      </c>
      <c r="BX323">
        <v>177.87004793186199</v>
      </c>
      <c r="BY323">
        <v>145.825521773898</v>
      </c>
      <c r="BZ323">
        <v>188.696348837128</v>
      </c>
      <c r="CA323">
        <v>151.232275035642</v>
      </c>
      <c r="CB323">
        <v>207.72116051191301</v>
      </c>
      <c r="CC323">
        <v>159.508344680254</v>
      </c>
      <c r="CD323">
        <v>172.88344369559201</v>
      </c>
      <c r="CE323">
        <v>164.52020168530399</v>
      </c>
      <c r="CF323">
        <v>181.823943576484</v>
      </c>
      <c r="CG323">
        <v>79.632982559171595</v>
      </c>
      <c r="CH323">
        <v>115.295514477864</v>
      </c>
      <c r="CI323">
        <v>9.4247432442929693</v>
      </c>
      <c r="CJ323">
        <v>58.977544329109698</v>
      </c>
      <c r="CK323">
        <v>31.8484307787575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66.123451476500193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 x14ac:dyDescent="0.2">
      <c r="A324">
        <v>238</v>
      </c>
      <c r="B324">
        <v>7</v>
      </c>
      <c r="C324">
        <v>9.6048298572996696E-2</v>
      </c>
      <c r="D324">
        <v>1</v>
      </c>
      <c r="E324">
        <v>0</v>
      </c>
      <c r="F324">
        <v>3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3</v>
      </c>
      <c r="AD324">
        <v>4</v>
      </c>
      <c r="AE324">
        <v>3</v>
      </c>
      <c r="AF324">
        <v>6</v>
      </c>
      <c r="AG324">
        <v>6</v>
      </c>
      <c r="AH324">
        <v>3</v>
      </c>
      <c r="AI324">
        <v>0</v>
      </c>
      <c r="AJ324">
        <v>0</v>
      </c>
      <c r="AK324">
        <v>3</v>
      </c>
      <c r="AL324">
        <v>4</v>
      </c>
      <c r="AM324">
        <v>3</v>
      </c>
      <c r="AN324">
        <v>6</v>
      </c>
      <c r="AO324">
        <v>6</v>
      </c>
      <c r="AP324">
        <v>2</v>
      </c>
      <c r="AQ324">
        <v>0</v>
      </c>
      <c r="AR324">
        <v>0</v>
      </c>
      <c r="AS324">
        <v>1</v>
      </c>
      <c r="AT324">
        <v>1</v>
      </c>
      <c r="AU324">
        <v>3</v>
      </c>
      <c r="AV324">
        <v>1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16661.860537741199</v>
      </c>
      <c r="BQ324">
        <v>11171.4812529138</v>
      </c>
      <c r="BR324">
        <v>1148.0765890290099</v>
      </c>
      <c r="BS324">
        <v>890.41116317490196</v>
      </c>
      <c r="BT324">
        <v>756.66397271128506</v>
      </c>
      <c r="BU324">
        <v>908.08824896871897</v>
      </c>
      <c r="BV324">
        <v>1134.38323595829</v>
      </c>
      <c r="BW324">
        <v>1092.27941806134</v>
      </c>
      <c r="BX324">
        <v>1023.95462981362</v>
      </c>
      <c r="BY324">
        <v>1041.24557475134</v>
      </c>
      <c r="BZ324">
        <v>1093.3922723841299</v>
      </c>
      <c r="CA324">
        <v>903.54583169724197</v>
      </c>
      <c r="CB324">
        <v>1279.7189848427799</v>
      </c>
      <c r="CC324">
        <v>1144.9278651588299</v>
      </c>
      <c r="CD324">
        <v>1549.9451912775501</v>
      </c>
      <c r="CE324">
        <v>1031.00128985827</v>
      </c>
      <c r="CF324">
        <v>400.586008645373</v>
      </c>
      <c r="CG324">
        <v>434.64446145491502</v>
      </c>
      <c r="CH324">
        <v>395.82765082229599</v>
      </c>
      <c r="CI324">
        <v>433.16814913129701</v>
      </c>
      <c r="CJ324">
        <v>67.048222061450105</v>
      </c>
      <c r="CK324">
        <v>15.664887765385201</v>
      </c>
      <c r="CL324">
        <v>0</v>
      </c>
      <c r="CM324">
        <v>0</v>
      </c>
      <c r="CN324">
        <v>0</v>
      </c>
      <c r="CO324">
        <v>11.012145583159599</v>
      </c>
      <c r="CP324">
        <v>0</v>
      </c>
      <c r="CQ324">
        <v>9.15516655779229</v>
      </c>
      <c r="CR324">
        <v>0</v>
      </c>
      <c r="CS324">
        <v>0</v>
      </c>
      <c r="CT324">
        <v>9.1458484320500197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 x14ac:dyDescent="0.2">
      <c r="A325">
        <v>239</v>
      </c>
      <c r="B325">
        <v>10</v>
      </c>
      <c r="C325">
        <v>0.13721185510428099</v>
      </c>
      <c r="D325">
        <v>0</v>
      </c>
      <c r="E325">
        <v>3</v>
      </c>
      <c r="F325">
        <v>3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0</v>
      </c>
      <c r="AB325">
        <v>0</v>
      </c>
      <c r="AC325">
        <v>6</v>
      </c>
      <c r="AD325">
        <v>6</v>
      </c>
      <c r="AE325">
        <v>9</v>
      </c>
      <c r="AF325">
        <v>9</v>
      </c>
      <c r="AG325">
        <v>10</v>
      </c>
      <c r="AH325">
        <v>6</v>
      </c>
      <c r="AI325">
        <v>0</v>
      </c>
      <c r="AJ325">
        <v>1</v>
      </c>
      <c r="AK325">
        <v>7</v>
      </c>
      <c r="AL325">
        <v>7</v>
      </c>
      <c r="AM325">
        <v>10</v>
      </c>
      <c r="AN325">
        <v>10</v>
      </c>
      <c r="AO325">
        <v>11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</v>
      </c>
      <c r="BL325">
        <v>0</v>
      </c>
      <c r="BM325">
        <v>0</v>
      </c>
      <c r="BN325">
        <v>2</v>
      </c>
      <c r="BO325">
        <v>0</v>
      </c>
      <c r="BP325">
        <v>15312.7547407115</v>
      </c>
      <c r="BQ325">
        <v>10182.8366275841</v>
      </c>
      <c r="BR325">
        <v>646.12763834947498</v>
      </c>
      <c r="BS325">
        <v>925.52095488141094</v>
      </c>
      <c r="BT325">
        <v>805.89550236864204</v>
      </c>
      <c r="BU325">
        <v>812.251757612647</v>
      </c>
      <c r="BV325">
        <v>934.89745245103097</v>
      </c>
      <c r="BW325">
        <v>973.47887803204003</v>
      </c>
      <c r="BX325">
        <v>1058.5914675439799</v>
      </c>
      <c r="BY325">
        <v>1212.0846345366299</v>
      </c>
      <c r="BZ325">
        <v>947.54332947611601</v>
      </c>
      <c r="CA325">
        <v>929.61388304097204</v>
      </c>
      <c r="CB325">
        <v>1107.42343529247</v>
      </c>
      <c r="CC325">
        <v>1298.9148971813599</v>
      </c>
      <c r="CD325">
        <v>908.03689241684901</v>
      </c>
      <c r="CE325">
        <v>718.00167660207001</v>
      </c>
      <c r="CF325">
        <v>830.07951321647602</v>
      </c>
      <c r="CG325">
        <v>378.03383671788202</v>
      </c>
      <c r="CH325">
        <v>438.07442199400401</v>
      </c>
      <c r="CI325">
        <v>388.18456899744001</v>
      </c>
      <c r="CJ325">
        <v>66.499051281160604</v>
      </c>
      <c r="CK325">
        <v>24.551115680553998</v>
      </c>
      <c r="CL325">
        <v>0</v>
      </c>
      <c r="CM325">
        <v>0</v>
      </c>
      <c r="CN325">
        <v>0</v>
      </c>
      <c r="CO325">
        <v>0</v>
      </c>
      <c r="CP325">
        <v>10.696360305382001</v>
      </c>
      <c r="CQ325">
        <v>20.5448730849009</v>
      </c>
      <c r="CR325">
        <v>9.4465148327719195</v>
      </c>
      <c r="CS325">
        <v>8.2502489636979206</v>
      </c>
      <c r="CT325">
        <v>0</v>
      </c>
      <c r="CU325">
        <v>0</v>
      </c>
      <c r="CV325">
        <v>9.0299696406180896</v>
      </c>
      <c r="CW325">
        <v>15.397467565735001</v>
      </c>
      <c r="CX325">
        <v>0</v>
      </c>
      <c r="CY325">
        <v>13.927544079457901</v>
      </c>
      <c r="CZ325">
        <v>0</v>
      </c>
      <c r="DA325">
        <v>0</v>
      </c>
    </row>
    <row r="326" spans="1:105" x14ac:dyDescent="0.2">
      <c r="A326">
        <v>240</v>
      </c>
      <c r="B326">
        <v>3</v>
      </c>
      <c r="C326">
        <v>4.1163556531284298E-2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2</v>
      </c>
      <c r="AD326">
        <v>3</v>
      </c>
      <c r="AE326">
        <v>3</v>
      </c>
      <c r="AF326">
        <v>3</v>
      </c>
      <c r="AG326">
        <v>2</v>
      </c>
      <c r="AH326">
        <v>2</v>
      </c>
      <c r="AI326">
        <v>0</v>
      </c>
      <c r="AJ326">
        <v>0</v>
      </c>
      <c r="AK326">
        <v>2</v>
      </c>
      <c r="AL326">
        <v>3</v>
      </c>
      <c r="AM326">
        <v>3</v>
      </c>
      <c r="AN326">
        <v>3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2983.1112837241699</v>
      </c>
      <c r="BQ326">
        <v>1849.8367304133899</v>
      </c>
      <c r="BR326">
        <v>147.14245270870899</v>
      </c>
      <c r="BS326">
        <v>143.98348507011301</v>
      </c>
      <c r="BT326">
        <v>242.42595885542099</v>
      </c>
      <c r="BU326">
        <v>136.84355086139999</v>
      </c>
      <c r="BV326">
        <v>124.034235315758</v>
      </c>
      <c r="BW326">
        <v>169.727911142213</v>
      </c>
      <c r="BX326">
        <v>71.680633796037498</v>
      </c>
      <c r="BY326">
        <v>170.24384470376</v>
      </c>
      <c r="BZ326">
        <v>218.08860460373199</v>
      </c>
      <c r="CA326">
        <v>194.13591240306101</v>
      </c>
      <c r="CB326">
        <v>303.64521000765501</v>
      </c>
      <c r="CC326">
        <v>225.01546287353301</v>
      </c>
      <c r="CD326">
        <v>236.42136470624399</v>
      </c>
      <c r="CE326">
        <v>176.47517979975501</v>
      </c>
      <c r="CF326">
        <v>142.17461445659899</v>
      </c>
      <c r="CG326">
        <v>95.890171823261795</v>
      </c>
      <c r="CH326">
        <v>64.537736313832696</v>
      </c>
      <c r="CI326">
        <v>120.64495428308599</v>
      </c>
      <c r="CJ326">
        <v>62.010315890864902</v>
      </c>
      <c r="CK326">
        <v>40.5441187143254</v>
      </c>
      <c r="CL326">
        <v>0</v>
      </c>
      <c r="CM326">
        <v>0</v>
      </c>
      <c r="CN326">
        <v>0</v>
      </c>
      <c r="CO326">
        <v>0</v>
      </c>
      <c r="CP326">
        <v>80.622902012034601</v>
      </c>
      <c r="CQ326">
        <v>0</v>
      </c>
      <c r="CR326">
        <v>139.50769504151299</v>
      </c>
      <c r="CS326">
        <v>58.739274934732101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 x14ac:dyDescent="0.2">
      <c r="A327">
        <v>241</v>
      </c>
      <c r="B327">
        <v>1</v>
      </c>
      <c r="C327">
        <v>1.3721185510428099E-2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5948.9071236336003</v>
      </c>
      <c r="BQ327">
        <v>3723.6226953150699</v>
      </c>
      <c r="BR327">
        <v>174.03583437208599</v>
      </c>
      <c r="BS327">
        <v>469.17572033892799</v>
      </c>
      <c r="BT327">
        <v>338.140098152772</v>
      </c>
      <c r="BU327">
        <v>341.24376582167599</v>
      </c>
      <c r="BV327">
        <v>280.42718740218601</v>
      </c>
      <c r="BW327">
        <v>277.22105035706301</v>
      </c>
      <c r="BX327">
        <v>178.62795990537501</v>
      </c>
      <c r="BY327">
        <v>215.34366832574199</v>
      </c>
      <c r="BZ327">
        <v>367.02755624156703</v>
      </c>
      <c r="CA327">
        <v>496.86032974604097</v>
      </c>
      <c r="CB327">
        <v>573.24741426692003</v>
      </c>
      <c r="CC327">
        <v>581.09854540016499</v>
      </c>
      <c r="CD327">
        <v>412.52521784833999</v>
      </c>
      <c r="CE327">
        <v>274.91959491184798</v>
      </c>
      <c r="CF327">
        <v>272.54098180953503</v>
      </c>
      <c r="CG327">
        <v>229.40283333155301</v>
      </c>
      <c r="CH327">
        <v>145.88836167986099</v>
      </c>
      <c r="CI327">
        <v>321.18100372194601</v>
      </c>
      <c r="CJ327">
        <v>62.593390986421703</v>
      </c>
      <c r="CK327">
        <v>6.7138918321273797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17.444474673798901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 x14ac:dyDescent="0.2">
      <c r="A328">
        <v>242</v>
      </c>
      <c r="B328">
        <v>5</v>
      </c>
      <c r="C328">
        <v>6.8605927552140497E-2</v>
      </c>
      <c r="D328">
        <v>0</v>
      </c>
      <c r="E328">
        <v>1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0</v>
      </c>
      <c r="AB328">
        <v>0</v>
      </c>
      <c r="AC328">
        <v>5</v>
      </c>
      <c r="AD328">
        <v>5</v>
      </c>
      <c r="AE328">
        <v>6</v>
      </c>
      <c r="AF328">
        <v>7</v>
      </c>
      <c r="AG328">
        <v>7</v>
      </c>
      <c r="AH328">
        <v>3</v>
      </c>
      <c r="AI328">
        <v>0</v>
      </c>
      <c r="AJ328">
        <v>0</v>
      </c>
      <c r="AK328">
        <v>3</v>
      </c>
      <c r="AL328">
        <v>3</v>
      </c>
      <c r="AM328">
        <v>4</v>
      </c>
      <c r="AN328">
        <v>5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13061.6086414574</v>
      </c>
      <c r="BQ328">
        <v>8542.7306693668197</v>
      </c>
      <c r="BR328">
        <v>678.621653787024</v>
      </c>
      <c r="BS328">
        <v>745.28756864790205</v>
      </c>
      <c r="BT328">
        <v>1098.24253149541</v>
      </c>
      <c r="BU328">
        <v>1044.63095466403</v>
      </c>
      <c r="BV328">
        <v>708.58208467289103</v>
      </c>
      <c r="BW328">
        <v>350.923480529345</v>
      </c>
      <c r="BX328">
        <v>498.947976386557</v>
      </c>
      <c r="BY328">
        <v>781.279409653024</v>
      </c>
      <c r="BZ328">
        <v>882.44263036926498</v>
      </c>
      <c r="CA328">
        <v>1104.14877183624</v>
      </c>
      <c r="CB328">
        <v>1199.6588008884301</v>
      </c>
      <c r="CC328">
        <v>1155.8838270327301</v>
      </c>
      <c r="CD328">
        <v>816.232733334307</v>
      </c>
      <c r="CE328">
        <v>496.10344128605601</v>
      </c>
      <c r="CF328">
        <v>618.29278185470002</v>
      </c>
      <c r="CG328">
        <v>328.05367893159001</v>
      </c>
      <c r="CH328">
        <v>196.480106953252</v>
      </c>
      <c r="CI328">
        <v>357.79620913467897</v>
      </c>
      <c r="CJ328">
        <v>65.403358069175894</v>
      </c>
      <c r="CK328">
        <v>14.6323236489516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12.799518170382999</v>
      </c>
      <c r="CT328">
        <v>11.3321814425663</v>
      </c>
      <c r="CU328">
        <v>0</v>
      </c>
      <c r="CV328">
        <v>0</v>
      </c>
      <c r="CW328">
        <v>0</v>
      </c>
      <c r="CX328">
        <v>12.251407707149999</v>
      </c>
      <c r="CY328">
        <v>0</v>
      </c>
      <c r="CZ328">
        <v>0</v>
      </c>
      <c r="DA328">
        <v>0</v>
      </c>
    </row>
    <row r="329" spans="1:105" x14ac:dyDescent="0.2">
      <c r="A329">
        <v>244</v>
      </c>
      <c r="B329">
        <v>3</v>
      </c>
      <c r="C329">
        <v>4.1163556531284298E-2</v>
      </c>
      <c r="D329">
        <v>0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2</v>
      </c>
      <c r="AF329">
        <v>3</v>
      </c>
      <c r="AG329">
        <v>1</v>
      </c>
      <c r="AH329">
        <v>2</v>
      </c>
      <c r="AI329">
        <v>0</v>
      </c>
      <c r="AJ329">
        <v>0</v>
      </c>
      <c r="AK329">
        <v>2</v>
      </c>
      <c r="AL329">
        <v>2</v>
      </c>
      <c r="AM329">
        <v>3</v>
      </c>
      <c r="AN329">
        <v>4</v>
      </c>
      <c r="AO329">
        <v>2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8130.8644428069401</v>
      </c>
      <c r="BQ329">
        <v>5035.9791365378096</v>
      </c>
      <c r="BR329">
        <v>325.23945826505201</v>
      </c>
      <c r="BS329">
        <v>527.68481420473097</v>
      </c>
      <c r="BT329">
        <v>790.31415116854896</v>
      </c>
      <c r="BU329">
        <v>536.35716327334103</v>
      </c>
      <c r="BV329">
        <v>370.48157346091199</v>
      </c>
      <c r="BW329">
        <v>261.10840247605603</v>
      </c>
      <c r="BX329">
        <v>327.54643906555998</v>
      </c>
      <c r="BY329">
        <v>408.07350734173099</v>
      </c>
      <c r="BZ329">
        <v>502.34829391017598</v>
      </c>
      <c r="CA329">
        <v>845.885841589856</v>
      </c>
      <c r="CB329">
        <v>486.52781894176002</v>
      </c>
      <c r="CC329">
        <v>806.14011716240896</v>
      </c>
      <c r="CD329">
        <v>491.50997931600398</v>
      </c>
      <c r="CE329">
        <v>417.86562063728201</v>
      </c>
      <c r="CF329">
        <v>417.818855145192</v>
      </c>
      <c r="CG329">
        <v>183.73097369339601</v>
      </c>
      <c r="CH329">
        <v>155.006637879973</v>
      </c>
      <c r="CI329">
        <v>277.22479527496398</v>
      </c>
      <c r="CJ329">
        <v>61.9365772478588</v>
      </c>
      <c r="CK329">
        <v>14.892833740284701</v>
      </c>
      <c r="CL329">
        <v>0</v>
      </c>
      <c r="CM329">
        <v>0</v>
      </c>
      <c r="CN329">
        <v>0</v>
      </c>
      <c r="CO329">
        <v>0</v>
      </c>
      <c r="CP329">
        <v>53.9837914559875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12.4047914092152</v>
      </c>
      <c r="CX329">
        <v>0</v>
      </c>
      <c r="CY329">
        <v>0</v>
      </c>
      <c r="CZ329">
        <v>0</v>
      </c>
      <c r="DA329">
        <v>0</v>
      </c>
    </row>
    <row r="330" spans="1:105" x14ac:dyDescent="0.2">
      <c r="A330">
        <v>245</v>
      </c>
      <c r="B330">
        <v>7</v>
      </c>
      <c r="C330">
        <v>9.6048298572996696E-2</v>
      </c>
      <c r="D330">
        <v>0</v>
      </c>
      <c r="E330">
        <v>2</v>
      </c>
      <c r="F330">
        <v>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5</v>
      </c>
      <c r="AD330">
        <v>5</v>
      </c>
      <c r="AE330">
        <v>7</v>
      </c>
      <c r="AF330">
        <v>9</v>
      </c>
      <c r="AG330">
        <v>6</v>
      </c>
      <c r="AH330">
        <v>1</v>
      </c>
      <c r="AI330">
        <v>0</v>
      </c>
      <c r="AJ330">
        <v>0</v>
      </c>
      <c r="AK330">
        <v>3</v>
      </c>
      <c r="AL330">
        <v>3</v>
      </c>
      <c r="AM330">
        <v>5</v>
      </c>
      <c r="AN330">
        <v>7</v>
      </c>
      <c r="AO330">
        <v>4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20433.146362257601</v>
      </c>
      <c r="BQ330">
        <v>14791.7727731617</v>
      </c>
      <c r="BR330">
        <v>814.12031592837502</v>
      </c>
      <c r="BS330">
        <v>1190.7239112497</v>
      </c>
      <c r="BT330">
        <v>763.14511081175897</v>
      </c>
      <c r="BU330">
        <v>838.36858263517502</v>
      </c>
      <c r="BV330">
        <v>1383.5180544915499</v>
      </c>
      <c r="BW330">
        <v>1958.5758629714001</v>
      </c>
      <c r="BX330">
        <v>1646.8448782816599</v>
      </c>
      <c r="BY330">
        <v>1792.1704519677401</v>
      </c>
      <c r="BZ330">
        <v>1723.1254297738799</v>
      </c>
      <c r="CA330">
        <v>1239.0347827811599</v>
      </c>
      <c r="CB330">
        <v>1374.1205524762399</v>
      </c>
      <c r="CC330">
        <v>1792.43293776016</v>
      </c>
      <c r="CD330">
        <v>1043.58124002268</v>
      </c>
      <c r="CE330">
        <v>870.83256692147495</v>
      </c>
      <c r="CF330">
        <v>828.41176244867302</v>
      </c>
      <c r="CG330">
        <v>448.619575362624</v>
      </c>
      <c r="CH330">
        <v>340.89553201411297</v>
      </c>
      <c r="CI330">
        <v>384.62481435922803</v>
      </c>
      <c r="CJ330">
        <v>72.391067488675105</v>
      </c>
      <c r="CK330">
        <v>11.8309010477447</v>
      </c>
      <c r="CL330">
        <v>0</v>
      </c>
      <c r="CM330">
        <v>0</v>
      </c>
      <c r="CN330">
        <v>0</v>
      </c>
      <c r="CO330">
        <v>0</v>
      </c>
      <c r="CP330">
        <v>7.2279504900823701</v>
      </c>
      <c r="CQ330">
        <v>0</v>
      </c>
      <c r="CR330">
        <v>12.144434648191201</v>
      </c>
      <c r="CS330">
        <v>0</v>
      </c>
      <c r="CT330">
        <v>0</v>
      </c>
      <c r="CU330">
        <v>0</v>
      </c>
      <c r="CV330">
        <v>0</v>
      </c>
      <c r="CW330">
        <v>5.57900928360315</v>
      </c>
      <c r="CX330">
        <v>0</v>
      </c>
      <c r="CY330">
        <v>0</v>
      </c>
      <c r="CZ330">
        <v>0</v>
      </c>
      <c r="DA330">
        <v>0</v>
      </c>
    </row>
    <row r="331" spans="1:105" x14ac:dyDescent="0.2">
      <c r="A331">
        <v>246</v>
      </c>
      <c r="B331">
        <v>9</v>
      </c>
      <c r="C331">
        <v>0.12349066959385301</v>
      </c>
      <c r="D331">
        <v>2</v>
      </c>
      <c r="E331">
        <v>2</v>
      </c>
      <c r="F331">
        <v>1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3</v>
      </c>
      <c r="AD331">
        <v>5</v>
      </c>
      <c r="AE331">
        <v>5</v>
      </c>
      <c r="AF331">
        <v>4</v>
      </c>
      <c r="AG331">
        <v>7</v>
      </c>
      <c r="AH331">
        <v>2</v>
      </c>
      <c r="AI331">
        <v>0</v>
      </c>
      <c r="AJ331">
        <v>1</v>
      </c>
      <c r="AK331">
        <v>3</v>
      </c>
      <c r="AL331">
        <v>5</v>
      </c>
      <c r="AM331">
        <v>5</v>
      </c>
      <c r="AN331">
        <v>4</v>
      </c>
      <c r="AO331">
        <v>7</v>
      </c>
      <c r="AP331">
        <v>4</v>
      </c>
      <c r="AQ331">
        <v>2</v>
      </c>
      <c r="AR331">
        <v>0</v>
      </c>
      <c r="AS331">
        <v>1</v>
      </c>
      <c r="AT331">
        <v>1</v>
      </c>
      <c r="AU331">
        <v>3</v>
      </c>
      <c r="AV331">
        <v>1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0</v>
      </c>
      <c r="BP331">
        <v>26817.305504390501</v>
      </c>
      <c r="BQ331">
        <v>16536.469977311499</v>
      </c>
      <c r="BR331">
        <v>1055.2000748325399</v>
      </c>
      <c r="BS331">
        <v>1364.5764954885999</v>
      </c>
      <c r="BT331">
        <v>1617.2212889893999</v>
      </c>
      <c r="BU331">
        <v>1809.4655768922901</v>
      </c>
      <c r="BV331">
        <v>1459.3538324158701</v>
      </c>
      <c r="BW331">
        <v>1382.92677264234</v>
      </c>
      <c r="BX331">
        <v>977.35355056998196</v>
      </c>
      <c r="BY331">
        <v>1538.2195400463399</v>
      </c>
      <c r="BZ331">
        <v>1570.0838829346701</v>
      </c>
      <c r="CA331">
        <v>1905.7215547119499</v>
      </c>
      <c r="CB331">
        <v>2018.25611780901</v>
      </c>
      <c r="CC331">
        <v>1865.51544761116</v>
      </c>
      <c r="CD331">
        <v>2009.5737016778501</v>
      </c>
      <c r="CE331">
        <v>1597.52979042129</v>
      </c>
      <c r="CF331">
        <v>1234.50822201605</v>
      </c>
      <c r="CG331">
        <v>1186.4023724379399</v>
      </c>
      <c r="CH331">
        <v>804.90396329997805</v>
      </c>
      <c r="CI331">
        <v>1420.4933195932699</v>
      </c>
      <c r="CJ331">
        <v>61.663428395533998</v>
      </c>
      <c r="CK331">
        <v>13.6062896318686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7.2310408604593901</v>
      </c>
      <c r="CR331">
        <v>0</v>
      </c>
      <c r="CS331">
        <v>6.5010226041587904</v>
      </c>
      <c r="CT331">
        <v>0</v>
      </c>
      <c r="CU331">
        <v>0</v>
      </c>
      <c r="CV331">
        <v>0</v>
      </c>
      <c r="CW331">
        <v>16.081346331608099</v>
      </c>
      <c r="CX331">
        <v>0</v>
      </c>
      <c r="CY331">
        <v>0</v>
      </c>
      <c r="CZ331">
        <v>0</v>
      </c>
      <c r="DA331">
        <v>0</v>
      </c>
    </row>
    <row r="332" spans="1:105" x14ac:dyDescent="0.2">
      <c r="A332">
        <v>247</v>
      </c>
      <c r="B332">
        <v>3</v>
      </c>
      <c r="C332">
        <v>4.1163556531284298E-2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2</v>
      </c>
      <c r="AE332">
        <v>2</v>
      </c>
      <c r="AF332">
        <v>2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8840.1204609762899</v>
      </c>
      <c r="BQ332">
        <v>5598.5378019010104</v>
      </c>
      <c r="BR332">
        <v>427.05534065549199</v>
      </c>
      <c r="BS332">
        <v>338.06295716695797</v>
      </c>
      <c r="BT332">
        <v>664.19347842129298</v>
      </c>
      <c r="BU332">
        <v>707.77028333736496</v>
      </c>
      <c r="BV332">
        <v>475.820326856836</v>
      </c>
      <c r="BW332">
        <v>327.45488832846002</v>
      </c>
      <c r="BX332">
        <v>483.74225260297999</v>
      </c>
      <c r="BY332">
        <v>446.504781335296</v>
      </c>
      <c r="BZ332">
        <v>498.748442769132</v>
      </c>
      <c r="CA332">
        <v>728.81820531728397</v>
      </c>
      <c r="CB332">
        <v>682.10018395061695</v>
      </c>
      <c r="CC332">
        <v>500.33541570424001</v>
      </c>
      <c r="CD332">
        <v>747.24302169880002</v>
      </c>
      <c r="CE332">
        <v>420.27137461135197</v>
      </c>
      <c r="CF332">
        <v>429.60016203202201</v>
      </c>
      <c r="CG332">
        <v>272.82775950797799</v>
      </c>
      <c r="CH332">
        <v>308.04140519475698</v>
      </c>
      <c r="CI332">
        <v>381.530181485431</v>
      </c>
      <c r="CJ332">
        <v>63.331012587612598</v>
      </c>
      <c r="CK332">
        <v>13.396355022294101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30.538557695829301</v>
      </c>
      <c r="CR332">
        <v>0</v>
      </c>
      <c r="CS332">
        <v>0</v>
      </c>
      <c r="CT332">
        <v>0</v>
      </c>
      <c r="CU332">
        <v>13.7208427657849</v>
      </c>
      <c r="CV332">
        <v>14.660602995415699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 x14ac:dyDescent="0.2">
      <c r="A333">
        <v>248</v>
      </c>
      <c r="B333">
        <v>5</v>
      </c>
      <c r="C333">
        <v>6.8605927552140497E-2</v>
      </c>
      <c r="D333">
        <v>0</v>
      </c>
      <c r="E333">
        <v>2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4</v>
      </c>
      <c r="AD333">
        <v>4</v>
      </c>
      <c r="AE333">
        <v>6</v>
      </c>
      <c r="AF333">
        <v>6</v>
      </c>
      <c r="AG333">
        <v>5</v>
      </c>
      <c r="AH333">
        <v>4</v>
      </c>
      <c r="AI333">
        <v>0</v>
      </c>
      <c r="AJ333">
        <v>0</v>
      </c>
      <c r="AK333">
        <v>4</v>
      </c>
      <c r="AL333">
        <v>4</v>
      </c>
      <c r="AM333">
        <v>6</v>
      </c>
      <c r="AN333">
        <v>6</v>
      </c>
      <c r="AO333">
        <v>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14873.620673392499</v>
      </c>
      <c r="BQ333">
        <v>9610.6432722795198</v>
      </c>
      <c r="BR333">
        <v>680.80007587977104</v>
      </c>
      <c r="BS333">
        <v>1138.0078692509201</v>
      </c>
      <c r="BT333">
        <v>999.62310344723903</v>
      </c>
      <c r="BU333">
        <v>1139.37663478373</v>
      </c>
      <c r="BV333">
        <v>667.63388146705802</v>
      </c>
      <c r="BW333">
        <v>422.38969956087499</v>
      </c>
      <c r="BX333">
        <v>363.57469789123201</v>
      </c>
      <c r="BY333">
        <v>623.20871208264202</v>
      </c>
      <c r="BZ333">
        <v>1154.8029138484401</v>
      </c>
      <c r="CA333">
        <v>1392.6092801293</v>
      </c>
      <c r="CB333">
        <v>1689.9632143479701</v>
      </c>
      <c r="CC333">
        <v>1289.1391345890399</v>
      </c>
      <c r="CD333">
        <v>867.945103579224</v>
      </c>
      <c r="CE333">
        <v>979.08412886580402</v>
      </c>
      <c r="CF333">
        <v>658.92440264854895</v>
      </c>
      <c r="CG333">
        <v>392.37137746088598</v>
      </c>
      <c r="CH333">
        <v>249.12921605789799</v>
      </c>
      <c r="CI333">
        <v>165.037227501937</v>
      </c>
      <c r="CJ333">
        <v>64.615358178873294</v>
      </c>
      <c r="CK333">
        <v>13.0064134583524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27.504664262944999</v>
      </c>
      <c r="CS333">
        <v>16.0459887773102</v>
      </c>
      <c r="CT333">
        <v>0</v>
      </c>
      <c r="CU333">
        <v>0</v>
      </c>
      <c r="CV333">
        <v>0</v>
      </c>
      <c r="CW333">
        <v>7.7571145981755203</v>
      </c>
      <c r="CX333">
        <v>0</v>
      </c>
      <c r="CY333">
        <v>0</v>
      </c>
      <c r="CZ333">
        <v>0</v>
      </c>
      <c r="DA333">
        <v>0</v>
      </c>
    </row>
    <row r="334" spans="1:105" x14ac:dyDescent="0.2">
      <c r="A334">
        <v>249</v>
      </c>
      <c r="B334">
        <v>2</v>
      </c>
      <c r="C334">
        <v>2.7442371020856199E-2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2</v>
      </c>
      <c r="AD334">
        <v>2</v>
      </c>
      <c r="AE334">
        <v>3</v>
      </c>
      <c r="AF334">
        <v>2</v>
      </c>
      <c r="AG334">
        <v>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2</v>
      </c>
      <c r="AN334">
        <v>1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11390.0525590947</v>
      </c>
      <c r="BQ334">
        <v>8117.6588123725896</v>
      </c>
      <c r="BR334">
        <v>428.93605934310301</v>
      </c>
      <c r="BS334">
        <v>514.92932522442902</v>
      </c>
      <c r="BT334">
        <v>754.63383593488504</v>
      </c>
      <c r="BU334">
        <v>818.68048496042002</v>
      </c>
      <c r="BV334">
        <v>825.51016943524098</v>
      </c>
      <c r="BW334">
        <v>674.92660959628802</v>
      </c>
      <c r="BX334">
        <v>795.19407445927197</v>
      </c>
      <c r="BY334">
        <v>783.72703630262697</v>
      </c>
      <c r="BZ334">
        <v>621.74198360864898</v>
      </c>
      <c r="CA334">
        <v>762.19036391357099</v>
      </c>
      <c r="CB334">
        <v>1189.00866573552</v>
      </c>
      <c r="CC334">
        <v>824.45465468206999</v>
      </c>
      <c r="CD334">
        <v>822.22476967893294</v>
      </c>
      <c r="CE334">
        <v>499.67989979038902</v>
      </c>
      <c r="CF334">
        <v>405.664994192866</v>
      </c>
      <c r="CG334">
        <v>176.649733873169</v>
      </c>
      <c r="CH334">
        <v>207.60313331011201</v>
      </c>
      <c r="CI334">
        <v>284.29676505312398</v>
      </c>
      <c r="CJ334">
        <v>71.269722156732698</v>
      </c>
      <c r="CK334">
        <v>6.1594113716373702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 x14ac:dyDescent="0.2">
      <c r="A335">
        <v>250</v>
      </c>
      <c r="B335">
        <v>8</v>
      </c>
      <c r="C335">
        <v>0.109769484083425</v>
      </c>
      <c r="D335">
        <v>3</v>
      </c>
      <c r="E335">
        <v>1</v>
      </c>
      <c r="F335">
        <v>1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1</v>
      </c>
      <c r="P335">
        <v>0</v>
      </c>
      <c r="Q335">
        <v>2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2</v>
      </c>
      <c r="AC335">
        <v>5</v>
      </c>
      <c r="AD335">
        <v>8</v>
      </c>
      <c r="AE335">
        <v>6</v>
      </c>
      <c r="AF335">
        <v>6</v>
      </c>
      <c r="AG335">
        <v>8</v>
      </c>
      <c r="AH335">
        <v>1</v>
      </c>
      <c r="AI335">
        <v>1</v>
      </c>
      <c r="AJ335">
        <v>1</v>
      </c>
      <c r="AK335">
        <v>3</v>
      </c>
      <c r="AL335">
        <v>6</v>
      </c>
      <c r="AM335">
        <v>4</v>
      </c>
      <c r="AN335">
        <v>4</v>
      </c>
      <c r="AO335">
        <v>6</v>
      </c>
      <c r="AP335">
        <v>2</v>
      </c>
      <c r="AQ335">
        <v>1</v>
      </c>
      <c r="AR335">
        <v>0</v>
      </c>
      <c r="AS335">
        <v>1</v>
      </c>
      <c r="AT335">
        <v>0</v>
      </c>
      <c r="AU335">
        <v>3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1</v>
      </c>
      <c r="BK335">
        <v>2</v>
      </c>
      <c r="BL335">
        <v>0</v>
      </c>
      <c r="BM335">
        <v>1</v>
      </c>
      <c r="BN335">
        <v>0</v>
      </c>
      <c r="BO335">
        <v>0</v>
      </c>
      <c r="BP335">
        <v>13040.955924305799</v>
      </c>
      <c r="BQ335">
        <v>9134.6325227065408</v>
      </c>
      <c r="BR335">
        <v>523.46505631835305</v>
      </c>
      <c r="BS335">
        <v>897.27407346212101</v>
      </c>
      <c r="BT335">
        <v>780.82451689767197</v>
      </c>
      <c r="BU335">
        <v>733.68825511696002</v>
      </c>
      <c r="BV335">
        <v>902.92652509665595</v>
      </c>
      <c r="BW335">
        <v>1043.5061503015199</v>
      </c>
      <c r="BX335">
        <v>977.91210598974897</v>
      </c>
      <c r="BY335">
        <v>1112.77813651567</v>
      </c>
      <c r="BZ335">
        <v>785.09851675707398</v>
      </c>
      <c r="CA335">
        <v>771.892097181645</v>
      </c>
      <c r="CB335">
        <v>837.36512005695795</v>
      </c>
      <c r="CC335">
        <v>952.24726997509401</v>
      </c>
      <c r="CD335">
        <v>1017.21834571523</v>
      </c>
      <c r="CE335">
        <v>638.17780641637603</v>
      </c>
      <c r="CF335">
        <v>358.61483238214601</v>
      </c>
      <c r="CG335">
        <v>286.24374611576002</v>
      </c>
      <c r="CH335">
        <v>188.10477683665499</v>
      </c>
      <c r="CI335">
        <v>233.618593170211</v>
      </c>
      <c r="CJ335">
        <v>70.045728056494298</v>
      </c>
      <c r="CK335">
        <v>21.894695763934401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19.166154405722502</v>
      </c>
      <c r="CR335">
        <v>10.2258678860294</v>
      </c>
      <c r="CS335">
        <v>8.9865173225922597</v>
      </c>
      <c r="CT335">
        <v>0</v>
      </c>
      <c r="CU335">
        <v>25.910357254627399</v>
      </c>
      <c r="CV335">
        <v>11.942221810385201</v>
      </c>
      <c r="CW335">
        <v>10.501474055432601</v>
      </c>
      <c r="CX335">
        <v>0</v>
      </c>
      <c r="CY335">
        <v>0</v>
      </c>
      <c r="CZ335">
        <v>0</v>
      </c>
      <c r="DA335">
        <v>0</v>
      </c>
    </row>
    <row r="336" spans="1:105" x14ac:dyDescent="0.2">
      <c r="A336">
        <v>251</v>
      </c>
      <c r="B336">
        <v>1</v>
      </c>
      <c r="C336">
        <v>1.3721185510428099E-2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2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0</v>
      </c>
      <c r="BP336">
        <v>25161.446889606501</v>
      </c>
      <c r="BQ336">
        <v>15553.2050714412</v>
      </c>
      <c r="BR336">
        <v>1319.7830442648799</v>
      </c>
      <c r="BS336">
        <v>2148.2362444948499</v>
      </c>
      <c r="BT336">
        <v>2649.8802892112299</v>
      </c>
      <c r="BU336">
        <v>2100.64493055199</v>
      </c>
      <c r="BV336">
        <v>849.63842841771896</v>
      </c>
      <c r="BW336">
        <v>632.93570621111701</v>
      </c>
      <c r="BX336">
        <v>895.73800218211898</v>
      </c>
      <c r="BY336">
        <v>1303.4728717444</v>
      </c>
      <c r="BZ336">
        <v>2020.2469288470099</v>
      </c>
      <c r="CA336">
        <v>2335.4759900683098</v>
      </c>
      <c r="CB336">
        <v>2136.14121055232</v>
      </c>
      <c r="CC336">
        <v>1974.6330737743599</v>
      </c>
      <c r="CD336">
        <v>1304.2779290918199</v>
      </c>
      <c r="CE336">
        <v>1202.58110385502</v>
      </c>
      <c r="CF336">
        <v>827.85680478367203</v>
      </c>
      <c r="CG336">
        <v>584.79411579406406</v>
      </c>
      <c r="CH336">
        <v>405.861808133701</v>
      </c>
      <c r="CI336">
        <v>469.248407627897</v>
      </c>
      <c r="CJ336">
        <v>61.813635518177499</v>
      </c>
      <c r="CK336">
        <v>1.60738573722692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4.2817824043258597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 x14ac:dyDescent="0.2">
      <c r="A337">
        <v>252</v>
      </c>
      <c r="B337">
        <v>2</v>
      </c>
      <c r="C337">
        <v>2.7442371020856199E-2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2</v>
      </c>
      <c r="AL337">
        <v>3</v>
      </c>
      <c r="AM337">
        <v>3</v>
      </c>
      <c r="AN337">
        <v>2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11411.274978941099</v>
      </c>
      <c r="BQ337">
        <v>7763.5551404115704</v>
      </c>
      <c r="BR337">
        <v>684.39953317087202</v>
      </c>
      <c r="BS337">
        <v>793.23144438601605</v>
      </c>
      <c r="BT337">
        <v>648.95371537813799</v>
      </c>
      <c r="BU337">
        <v>933.86540582911402</v>
      </c>
      <c r="BV337">
        <v>645.21588177495403</v>
      </c>
      <c r="BW337">
        <v>438.14075639516199</v>
      </c>
      <c r="BX337">
        <v>698.75912246121595</v>
      </c>
      <c r="BY337">
        <v>883.15772501400704</v>
      </c>
      <c r="BZ337">
        <v>727.768040853809</v>
      </c>
      <c r="CA337">
        <v>869.89297399039503</v>
      </c>
      <c r="CB337">
        <v>1189.65933732238</v>
      </c>
      <c r="CC337">
        <v>901.41663341479602</v>
      </c>
      <c r="CD337">
        <v>475.67926335574202</v>
      </c>
      <c r="CE337">
        <v>296.68738351627098</v>
      </c>
      <c r="CF337">
        <v>506.357760795567</v>
      </c>
      <c r="CG337">
        <v>350.77905991658702</v>
      </c>
      <c r="CH337">
        <v>206.49957972767001</v>
      </c>
      <c r="CI337">
        <v>160.81136163837201</v>
      </c>
      <c r="CJ337">
        <v>68.0340729212014</v>
      </c>
      <c r="CK337">
        <v>6.4403484094207597</v>
      </c>
      <c r="CL337">
        <v>0</v>
      </c>
      <c r="CM337">
        <v>0</v>
      </c>
      <c r="CN337">
        <v>0</v>
      </c>
      <c r="CO337">
        <v>10.708181219242899</v>
      </c>
      <c r="CP337">
        <v>0</v>
      </c>
      <c r="CQ337">
        <v>22.823715561811198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 x14ac:dyDescent="0.2">
      <c r="A338">
        <v>253</v>
      </c>
      <c r="B338">
        <v>4</v>
      </c>
      <c r="C338">
        <v>5.4884742041712398E-2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2</v>
      </c>
      <c r="AD338">
        <v>3</v>
      </c>
      <c r="AE338">
        <v>3</v>
      </c>
      <c r="AF338">
        <v>3</v>
      </c>
      <c r="AG338">
        <v>3</v>
      </c>
      <c r="AH338">
        <v>2</v>
      </c>
      <c r="AI338">
        <v>0</v>
      </c>
      <c r="AJ338">
        <v>0</v>
      </c>
      <c r="AK338">
        <v>2</v>
      </c>
      <c r="AL338">
        <v>3</v>
      </c>
      <c r="AM338">
        <v>3</v>
      </c>
      <c r="AN338">
        <v>3</v>
      </c>
      <c r="AO338">
        <v>3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10095.7993035255</v>
      </c>
      <c r="BQ338">
        <v>6184.0179686014299</v>
      </c>
      <c r="BR338">
        <v>477.24253705796099</v>
      </c>
      <c r="BS338">
        <v>752.709453043915</v>
      </c>
      <c r="BT338">
        <v>830.68956824699796</v>
      </c>
      <c r="BU338">
        <v>595.59038565173796</v>
      </c>
      <c r="BV338">
        <v>515.84992402670503</v>
      </c>
      <c r="BW338">
        <v>283.46887992177699</v>
      </c>
      <c r="BX338">
        <v>351.99817209109898</v>
      </c>
      <c r="BY338">
        <v>599.78606638341296</v>
      </c>
      <c r="BZ338">
        <v>440.88768651297403</v>
      </c>
      <c r="CA338">
        <v>874.97889656998802</v>
      </c>
      <c r="CB338">
        <v>853.71272117372905</v>
      </c>
      <c r="CC338">
        <v>923.48166683723503</v>
      </c>
      <c r="CD338">
        <v>744.26356943277096</v>
      </c>
      <c r="CE338">
        <v>421.60556663024698</v>
      </c>
      <c r="CF338">
        <v>551.235097644701</v>
      </c>
      <c r="CG338">
        <v>344.63501425038999</v>
      </c>
      <c r="CH338">
        <v>242.115722950275</v>
      </c>
      <c r="CI338">
        <v>291.54837509957503</v>
      </c>
      <c r="CJ338">
        <v>61.2533766042868</v>
      </c>
      <c r="CK338">
        <v>16.170716273422499</v>
      </c>
      <c r="CL338">
        <v>0</v>
      </c>
      <c r="CM338">
        <v>0</v>
      </c>
      <c r="CN338">
        <v>0</v>
      </c>
      <c r="CO338">
        <v>0</v>
      </c>
      <c r="CP338">
        <v>38.770966260653402</v>
      </c>
      <c r="CQ338">
        <v>0</v>
      </c>
      <c r="CR338">
        <v>0</v>
      </c>
      <c r="CS338">
        <v>0</v>
      </c>
      <c r="CT338">
        <v>0</v>
      </c>
      <c r="CU338">
        <v>11.4288470718563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 x14ac:dyDescent="0.2">
      <c r="A339">
        <v>254</v>
      </c>
      <c r="B339">
        <v>3</v>
      </c>
      <c r="C339">
        <v>4.1163556531284298E-2</v>
      </c>
      <c r="D339">
        <v>1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2</v>
      </c>
      <c r="AD339">
        <v>3</v>
      </c>
      <c r="AE339">
        <v>2</v>
      </c>
      <c r="AF339">
        <v>4</v>
      </c>
      <c r="AG339">
        <v>2</v>
      </c>
      <c r="AH339">
        <v>3</v>
      </c>
      <c r="AI339">
        <v>0</v>
      </c>
      <c r="AJ339">
        <v>0</v>
      </c>
      <c r="AK339">
        <v>3</v>
      </c>
      <c r="AL339">
        <v>4</v>
      </c>
      <c r="AM339">
        <v>3</v>
      </c>
      <c r="AN339">
        <v>5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5390.7372052727496</v>
      </c>
      <c r="BQ339">
        <v>3497.8570827802</v>
      </c>
      <c r="BR339">
        <v>223.79896305200299</v>
      </c>
      <c r="BS339">
        <v>284.28676247684098</v>
      </c>
      <c r="BT339">
        <v>166.84420620344699</v>
      </c>
      <c r="BU339">
        <v>315.63033147950699</v>
      </c>
      <c r="BV339">
        <v>428.674124130466</v>
      </c>
      <c r="BW339">
        <v>372.63434880668802</v>
      </c>
      <c r="BX339">
        <v>364.395238300323</v>
      </c>
      <c r="BY339">
        <v>231.168939407294</v>
      </c>
      <c r="BZ339">
        <v>255.860134062165</v>
      </c>
      <c r="CA339">
        <v>588.74419532692696</v>
      </c>
      <c r="CB339">
        <v>415.330986691909</v>
      </c>
      <c r="CC339">
        <v>255.41202669419701</v>
      </c>
      <c r="CD339">
        <v>270.00675788072198</v>
      </c>
      <c r="CE339">
        <v>290.38288257378798</v>
      </c>
      <c r="CF339">
        <v>212.79148055404301</v>
      </c>
      <c r="CG339">
        <v>203.19204073621901</v>
      </c>
      <c r="CH339">
        <v>138.794547562161</v>
      </c>
      <c r="CI339">
        <v>372.78923933405002</v>
      </c>
      <c r="CJ339">
        <v>64.886432960577196</v>
      </c>
      <c r="CK339">
        <v>21.441699367656199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26.835958714014598</v>
      </c>
      <c r="CR339">
        <v>0</v>
      </c>
      <c r="CS339">
        <v>0</v>
      </c>
      <c r="CT339">
        <v>39.083853514945602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 x14ac:dyDescent="0.2">
      <c r="A340">
        <v>256</v>
      </c>
      <c r="B340">
        <v>9</v>
      </c>
      <c r="C340">
        <v>0.12349066959385301</v>
      </c>
      <c r="D340">
        <v>2</v>
      </c>
      <c r="E340">
        <v>2</v>
      </c>
      <c r="F340">
        <v>3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0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0</v>
      </c>
      <c r="AB340">
        <v>0</v>
      </c>
      <c r="AC340">
        <v>4</v>
      </c>
      <c r="AD340">
        <v>6</v>
      </c>
      <c r="AE340">
        <v>6</v>
      </c>
      <c r="AF340">
        <v>7</v>
      </c>
      <c r="AG340">
        <v>6</v>
      </c>
      <c r="AH340">
        <v>4</v>
      </c>
      <c r="AI340">
        <v>0</v>
      </c>
      <c r="AJ340">
        <v>0</v>
      </c>
      <c r="AK340">
        <v>4</v>
      </c>
      <c r="AL340">
        <v>6</v>
      </c>
      <c r="AM340">
        <v>6</v>
      </c>
      <c r="AN340">
        <v>7</v>
      </c>
      <c r="AO340">
        <v>6</v>
      </c>
      <c r="AP340">
        <v>3</v>
      </c>
      <c r="AQ340">
        <v>0</v>
      </c>
      <c r="AR340">
        <v>0</v>
      </c>
      <c r="AS340">
        <v>2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2</v>
      </c>
      <c r="BL340">
        <v>0</v>
      </c>
      <c r="BM340">
        <v>0</v>
      </c>
      <c r="BN340">
        <v>2</v>
      </c>
      <c r="BO340">
        <v>0</v>
      </c>
      <c r="BP340">
        <v>18113.862163204201</v>
      </c>
      <c r="BQ340">
        <v>12585.9694595785</v>
      </c>
      <c r="BR340">
        <v>913.62606256016102</v>
      </c>
      <c r="BS340">
        <v>1163.50346292001</v>
      </c>
      <c r="BT340">
        <v>1007.50775877156</v>
      </c>
      <c r="BU340">
        <v>1107.2725390293799</v>
      </c>
      <c r="BV340">
        <v>1021.35228699242</v>
      </c>
      <c r="BW340">
        <v>1123.82253118323</v>
      </c>
      <c r="BX340">
        <v>1009.37051192964</v>
      </c>
      <c r="BY340">
        <v>1580.54275140707</v>
      </c>
      <c r="BZ340">
        <v>1426.06143040858</v>
      </c>
      <c r="CA340">
        <v>1498.0760482539199</v>
      </c>
      <c r="CB340">
        <v>1384.0413759937101</v>
      </c>
      <c r="CC340">
        <v>1445.00804367407</v>
      </c>
      <c r="CD340">
        <v>990.42194070652295</v>
      </c>
      <c r="CE340">
        <v>839.28030528643001</v>
      </c>
      <c r="CF340">
        <v>584.45991088391804</v>
      </c>
      <c r="CG340">
        <v>362.87810042021198</v>
      </c>
      <c r="CH340">
        <v>260.76538030072601</v>
      </c>
      <c r="CI340">
        <v>395.87172248259401</v>
      </c>
      <c r="CJ340">
        <v>69.482528608091201</v>
      </c>
      <c r="CK340">
        <v>17.877049576722499</v>
      </c>
      <c r="CL340">
        <v>0</v>
      </c>
      <c r="CM340">
        <v>0</v>
      </c>
      <c r="CN340">
        <v>0</v>
      </c>
      <c r="CO340">
        <v>0</v>
      </c>
      <c r="CP340">
        <v>9.7909410174691391</v>
      </c>
      <c r="CQ340">
        <v>8.8982020937695392</v>
      </c>
      <c r="CR340">
        <v>9.9071647941078993</v>
      </c>
      <c r="CS340">
        <v>6.3269405342548</v>
      </c>
      <c r="CT340">
        <v>14.024641276687399</v>
      </c>
      <c r="CU340">
        <v>0</v>
      </c>
      <c r="CV340">
        <v>14.450435042551</v>
      </c>
      <c r="CW340">
        <v>0</v>
      </c>
      <c r="CX340">
        <v>10.096706856944699</v>
      </c>
      <c r="CY340">
        <v>0</v>
      </c>
      <c r="CZ340">
        <v>0</v>
      </c>
      <c r="DA340">
        <v>0</v>
      </c>
    </row>
    <row r="341" spans="1:105" x14ac:dyDescent="0.2">
      <c r="A341">
        <v>257</v>
      </c>
      <c r="B341">
        <v>9</v>
      </c>
      <c r="C341">
        <v>0.12349066959385301</v>
      </c>
      <c r="D341">
        <v>2</v>
      </c>
      <c r="E341">
        <v>0</v>
      </c>
      <c r="F341">
        <v>5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5</v>
      </c>
      <c r="AA341">
        <v>0</v>
      </c>
      <c r="AB341">
        <v>0</v>
      </c>
      <c r="AC341">
        <v>5</v>
      </c>
      <c r="AD341">
        <v>7</v>
      </c>
      <c r="AE341">
        <v>5</v>
      </c>
      <c r="AF341">
        <v>10</v>
      </c>
      <c r="AG341">
        <v>7</v>
      </c>
      <c r="AH341">
        <v>5</v>
      </c>
      <c r="AI341">
        <v>0</v>
      </c>
      <c r="AJ341">
        <v>0</v>
      </c>
      <c r="AK341">
        <v>5</v>
      </c>
      <c r="AL341">
        <v>7</v>
      </c>
      <c r="AM341">
        <v>5</v>
      </c>
      <c r="AN341">
        <v>10</v>
      </c>
      <c r="AO341">
        <v>7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3</v>
      </c>
      <c r="AV341">
        <v>2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2</v>
      </c>
      <c r="BL341">
        <v>0</v>
      </c>
      <c r="BM341">
        <v>0</v>
      </c>
      <c r="BN341">
        <v>2</v>
      </c>
      <c r="BO341">
        <v>0</v>
      </c>
      <c r="BP341">
        <v>14105.7855516569</v>
      </c>
      <c r="BQ341">
        <v>9486.9096735845305</v>
      </c>
      <c r="BR341">
        <v>694.46999493458497</v>
      </c>
      <c r="BS341">
        <v>710.13382089997106</v>
      </c>
      <c r="BT341">
        <v>669.91492732846905</v>
      </c>
      <c r="BU341">
        <v>735.61033251273795</v>
      </c>
      <c r="BV341">
        <v>616.46701064923104</v>
      </c>
      <c r="BW341">
        <v>1056.05592241467</v>
      </c>
      <c r="BX341">
        <v>1295.04773248628</v>
      </c>
      <c r="BY341">
        <v>683.19186117981303</v>
      </c>
      <c r="BZ341">
        <v>742.71475395382197</v>
      </c>
      <c r="CA341">
        <v>974.22008982978696</v>
      </c>
      <c r="CB341">
        <v>1060.2176720318801</v>
      </c>
      <c r="CC341">
        <v>1238.18332339415</v>
      </c>
      <c r="CD341">
        <v>1085.20097513217</v>
      </c>
      <c r="CE341">
        <v>750.77112349297295</v>
      </c>
      <c r="CF341">
        <v>517.810332783626</v>
      </c>
      <c r="CG341">
        <v>576.21050347095797</v>
      </c>
      <c r="CH341">
        <v>304.185384535266</v>
      </c>
      <c r="CI341">
        <v>395.37979062652499</v>
      </c>
      <c r="CJ341">
        <v>67.2554508846207</v>
      </c>
      <c r="CK341">
        <v>23.7168907201143</v>
      </c>
      <c r="CL341">
        <v>0</v>
      </c>
      <c r="CM341">
        <v>0</v>
      </c>
      <c r="CN341">
        <v>0</v>
      </c>
      <c r="CO341">
        <v>13.594153804013899</v>
      </c>
      <c r="CP341">
        <v>16.221468184434599</v>
      </c>
      <c r="CQ341">
        <v>0</v>
      </c>
      <c r="CR341">
        <v>0</v>
      </c>
      <c r="CS341">
        <v>29.274353423153698</v>
      </c>
      <c r="CT341">
        <v>0</v>
      </c>
      <c r="CU341">
        <v>20.529242015009501</v>
      </c>
      <c r="CV341">
        <v>0</v>
      </c>
      <c r="CW341">
        <v>0</v>
      </c>
      <c r="CX341">
        <v>0</v>
      </c>
      <c r="CY341">
        <v>13.3196385517265</v>
      </c>
      <c r="CZ341">
        <v>0</v>
      </c>
      <c r="DA341">
        <v>0</v>
      </c>
    </row>
    <row r="342" spans="1:105" x14ac:dyDescent="0.2">
      <c r="A342">
        <v>258</v>
      </c>
      <c r="B342">
        <v>2</v>
      </c>
      <c r="C342">
        <v>2.7442371020856199E-2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2</v>
      </c>
      <c r="AD342">
        <v>2</v>
      </c>
      <c r="AE342">
        <v>3</v>
      </c>
      <c r="AF342">
        <v>2</v>
      </c>
      <c r="AG342">
        <v>3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2</v>
      </c>
      <c r="AN342">
        <v>1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</v>
      </c>
      <c r="BP342">
        <v>3265.3535633361098</v>
      </c>
      <c r="BQ342">
        <v>1837.0484138849299</v>
      </c>
      <c r="BR342">
        <v>98.934515973407997</v>
      </c>
      <c r="BS342">
        <v>91.135229102552202</v>
      </c>
      <c r="BT342">
        <v>221.04388203036601</v>
      </c>
      <c r="BU342">
        <v>194.28647018824699</v>
      </c>
      <c r="BV342">
        <v>161.299362801109</v>
      </c>
      <c r="BW342">
        <v>48.2085644021005</v>
      </c>
      <c r="BX342">
        <v>94.827899701048807</v>
      </c>
      <c r="BY342">
        <v>97.019173314808597</v>
      </c>
      <c r="BZ342">
        <v>87.5957690475703</v>
      </c>
      <c r="CA342">
        <v>197.98146509691099</v>
      </c>
      <c r="CB342">
        <v>291.38022007572903</v>
      </c>
      <c r="CC342">
        <v>335.180939141978</v>
      </c>
      <c r="CD342">
        <v>329.26855011543302</v>
      </c>
      <c r="CE342">
        <v>205.82252728690801</v>
      </c>
      <c r="CF342">
        <v>207.37191452341199</v>
      </c>
      <c r="CG342">
        <v>168.222143107319</v>
      </c>
      <c r="CH342">
        <v>167.598373127511</v>
      </c>
      <c r="CI342">
        <v>268.17656429970401</v>
      </c>
      <c r="CJ342">
        <v>56.258790304106498</v>
      </c>
      <c r="CK342">
        <v>27.217573375903399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207.432022173311</v>
      </c>
      <c r="CR342">
        <v>0</v>
      </c>
      <c r="CS342">
        <v>0</v>
      </c>
      <c r="CT342">
        <v>0</v>
      </c>
      <c r="CU342">
        <v>50.5097787568399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 x14ac:dyDescent="0.2">
      <c r="A343">
        <v>259</v>
      </c>
      <c r="B343">
        <v>1</v>
      </c>
      <c r="C343">
        <v>1.3721185510428099E-2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1683.3121354632899</v>
      </c>
      <c r="BQ343">
        <v>1154.77212601364</v>
      </c>
      <c r="BR343">
        <v>112.503348590462</v>
      </c>
      <c r="BS343">
        <v>75.703170577026299</v>
      </c>
      <c r="BT343">
        <v>84.035305131936397</v>
      </c>
      <c r="BU343">
        <v>108.86960800723099</v>
      </c>
      <c r="BV343">
        <v>121.29545565296</v>
      </c>
      <c r="BW343">
        <v>90.508041018003297</v>
      </c>
      <c r="BX343">
        <v>111.432426450932</v>
      </c>
      <c r="BY343">
        <v>137.842740333883</v>
      </c>
      <c r="BZ343">
        <v>124.827872342821</v>
      </c>
      <c r="CA343">
        <v>100.80075243503499</v>
      </c>
      <c r="CB343">
        <v>130.49952790167401</v>
      </c>
      <c r="CC343">
        <v>127.533516189163</v>
      </c>
      <c r="CD343">
        <v>101.16218568194</v>
      </c>
      <c r="CE343">
        <v>74.708451831560694</v>
      </c>
      <c r="CF343">
        <v>59.180786431575299</v>
      </c>
      <c r="CG343">
        <v>42.649232104432002</v>
      </c>
      <c r="CH343">
        <v>38.507585211606703</v>
      </c>
      <c r="CI343">
        <v>41.252129571047703</v>
      </c>
      <c r="CJ343">
        <v>68.601188198279104</v>
      </c>
      <c r="CK343">
        <v>21.6492929096772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99.205608672860805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 x14ac:dyDescent="0.2">
      <c r="A344">
        <v>260</v>
      </c>
      <c r="B344">
        <v>10</v>
      </c>
      <c r="C344">
        <v>0.13721185510428099</v>
      </c>
      <c r="D344">
        <v>4</v>
      </c>
      <c r="E344">
        <v>2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2</v>
      </c>
      <c r="AC344">
        <v>5</v>
      </c>
      <c r="AD344">
        <v>9</v>
      </c>
      <c r="AE344">
        <v>7</v>
      </c>
      <c r="AF344">
        <v>9</v>
      </c>
      <c r="AG344">
        <v>5</v>
      </c>
      <c r="AH344">
        <v>3</v>
      </c>
      <c r="AI344">
        <v>2</v>
      </c>
      <c r="AJ344">
        <v>2</v>
      </c>
      <c r="AK344">
        <v>7</v>
      </c>
      <c r="AL344">
        <v>11</v>
      </c>
      <c r="AM344">
        <v>9</v>
      </c>
      <c r="AN344">
        <v>11</v>
      </c>
      <c r="AO344">
        <v>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2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40557.355526922001</v>
      </c>
      <c r="BQ344">
        <v>26228.185831880801</v>
      </c>
      <c r="BR344">
        <v>2401.5758831180601</v>
      </c>
      <c r="BS344">
        <v>2637.9352808059002</v>
      </c>
      <c r="BT344">
        <v>2679.48990334156</v>
      </c>
      <c r="BU344">
        <v>3451.04101512645</v>
      </c>
      <c r="BV344">
        <v>2876.9813874527699</v>
      </c>
      <c r="BW344">
        <v>1654.2510958846101</v>
      </c>
      <c r="BX344">
        <v>2608.5820499780798</v>
      </c>
      <c r="BY344">
        <v>2629.01856031231</v>
      </c>
      <c r="BZ344">
        <v>2454.63722485784</v>
      </c>
      <c r="CA344">
        <v>2810.39066459167</v>
      </c>
      <c r="CB344">
        <v>2694.1235979932299</v>
      </c>
      <c r="CC344">
        <v>2499.1549835648998</v>
      </c>
      <c r="CD344">
        <v>2550.00525211896</v>
      </c>
      <c r="CE344">
        <v>2340.8951499108398</v>
      </c>
      <c r="CF344">
        <v>1536.59841411208</v>
      </c>
      <c r="CG344">
        <v>828.43982067832906</v>
      </c>
      <c r="CH344">
        <v>797.23780580234404</v>
      </c>
      <c r="CI344">
        <v>1106.9974372720401</v>
      </c>
      <c r="CJ344">
        <v>64.669368826255294</v>
      </c>
      <c r="CK344">
        <v>9.5317305437160993</v>
      </c>
      <c r="CL344">
        <v>0</v>
      </c>
      <c r="CM344">
        <v>0</v>
      </c>
      <c r="CN344">
        <v>0</v>
      </c>
      <c r="CO344">
        <v>2.8976763695848402</v>
      </c>
      <c r="CP344">
        <v>0</v>
      </c>
      <c r="CQ344">
        <v>0</v>
      </c>
      <c r="CR344">
        <v>3.8335002727186702</v>
      </c>
      <c r="CS344">
        <v>3.8037007995911898</v>
      </c>
      <c r="CT344">
        <v>4.0739217586742003</v>
      </c>
      <c r="CU344">
        <v>3.5582241735964999</v>
      </c>
      <c r="CV344">
        <v>7.42356438839606</v>
      </c>
      <c r="CW344">
        <v>4.0013524834444603</v>
      </c>
      <c r="CX344">
        <v>0</v>
      </c>
      <c r="CY344">
        <v>0</v>
      </c>
      <c r="CZ344">
        <v>0</v>
      </c>
      <c r="DA344">
        <v>0</v>
      </c>
    </row>
    <row r="345" spans="1:105" x14ac:dyDescent="0.2">
      <c r="A345">
        <v>261</v>
      </c>
      <c r="B345">
        <v>2</v>
      </c>
      <c r="C345">
        <v>2.7442371020856199E-2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2</v>
      </c>
      <c r="AE345">
        <v>3</v>
      </c>
      <c r="AF345">
        <v>3</v>
      </c>
      <c r="AG345">
        <v>2</v>
      </c>
      <c r="AH345">
        <v>1</v>
      </c>
      <c r="AI345">
        <v>0</v>
      </c>
      <c r="AJ345">
        <v>0</v>
      </c>
      <c r="AK345">
        <v>2</v>
      </c>
      <c r="AL345">
        <v>2</v>
      </c>
      <c r="AM345">
        <v>3</v>
      </c>
      <c r="AN345">
        <v>3</v>
      </c>
      <c r="AO345">
        <v>2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14768.739233070501</v>
      </c>
      <c r="BQ345">
        <v>9021.3178223938194</v>
      </c>
      <c r="BR345">
        <v>631.100679752524</v>
      </c>
      <c r="BS345">
        <v>1403.36149672282</v>
      </c>
      <c r="BT345">
        <v>1745.0088893275799</v>
      </c>
      <c r="BU345">
        <v>1254.29166695446</v>
      </c>
      <c r="BV345">
        <v>784.59694087074797</v>
      </c>
      <c r="BW345">
        <v>229.526979277214</v>
      </c>
      <c r="BX345">
        <v>329.37732709731802</v>
      </c>
      <c r="BY345">
        <v>425.26043985392403</v>
      </c>
      <c r="BZ345">
        <v>1404.2515351704001</v>
      </c>
      <c r="CA345">
        <v>1584.9417902477501</v>
      </c>
      <c r="CB345">
        <v>1480.2432578836399</v>
      </c>
      <c r="CC345">
        <v>823.01448938944202</v>
      </c>
      <c r="CD345">
        <v>705.81339564893403</v>
      </c>
      <c r="CE345">
        <v>562.87459138356496</v>
      </c>
      <c r="CF345">
        <v>484.60526630481098</v>
      </c>
      <c r="CG345">
        <v>346.69277741798999</v>
      </c>
      <c r="CH345">
        <v>243.27215554667501</v>
      </c>
      <c r="CI345">
        <v>330.50555422076599</v>
      </c>
      <c r="CJ345">
        <v>61.083872360567199</v>
      </c>
      <c r="CK345">
        <v>5.5424275016543501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7.1212313104479099</v>
      </c>
      <c r="CU345">
        <v>0</v>
      </c>
      <c r="CV345">
        <v>6.7556463755135603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 x14ac:dyDescent="0.2">
      <c r="A346">
        <v>263</v>
      </c>
      <c r="B346">
        <v>2</v>
      </c>
      <c r="C346">
        <v>2.7442371020856199E-2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2</v>
      </c>
      <c r="AE346">
        <v>2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8225.8080935747203</v>
      </c>
      <c r="BQ346">
        <v>5276.8186228980003</v>
      </c>
      <c r="BR346">
        <v>405.63479203649098</v>
      </c>
      <c r="BS346">
        <v>701.02349997142505</v>
      </c>
      <c r="BT346">
        <v>731.29078808582403</v>
      </c>
      <c r="BU346">
        <v>677.07111810615197</v>
      </c>
      <c r="BV346">
        <v>552.135955004518</v>
      </c>
      <c r="BW346">
        <v>337.01867159104302</v>
      </c>
      <c r="BX346">
        <v>334.289628586959</v>
      </c>
      <c r="BY346">
        <v>208.67584314624699</v>
      </c>
      <c r="BZ346">
        <v>526.00455541436997</v>
      </c>
      <c r="CA346">
        <v>792.44275267820103</v>
      </c>
      <c r="CB346">
        <v>569.85677532140005</v>
      </c>
      <c r="CC346">
        <v>735.85998467451896</v>
      </c>
      <c r="CD346">
        <v>543.46333837459099</v>
      </c>
      <c r="CE346">
        <v>387.571543202116</v>
      </c>
      <c r="CF346">
        <v>218.673070836878</v>
      </c>
      <c r="CG346">
        <v>266.80480421982702</v>
      </c>
      <c r="CH346">
        <v>180.63190165461501</v>
      </c>
      <c r="CI346">
        <v>57.359070669544202</v>
      </c>
      <c r="CJ346">
        <v>64.149546924390194</v>
      </c>
      <c r="CK346">
        <v>9.4754062197688906</v>
      </c>
      <c r="CL346">
        <v>0</v>
      </c>
      <c r="CM346">
        <v>0</v>
      </c>
      <c r="CN346">
        <v>0</v>
      </c>
      <c r="CO346">
        <v>0</v>
      </c>
      <c r="CP346">
        <v>18.1114812563115</v>
      </c>
      <c r="CQ346">
        <v>0</v>
      </c>
      <c r="CR346">
        <v>0</v>
      </c>
      <c r="CS346">
        <v>47.9212152649201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 x14ac:dyDescent="0.2">
      <c r="A347">
        <v>264</v>
      </c>
      <c r="B347">
        <v>1</v>
      </c>
      <c r="C347">
        <v>1.3721185510428099E-2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2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9802.2400976214194</v>
      </c>
      <c r="BQ347">
        <v>6122.8786323488202</v>
      </c>
      <c r="BR347">
        <v>631.71037979803702</v>
      </c>
      <c r="BS347">
        <v>653.15390479370797</v>
      </c>
      <c r="BT347">
        <v>713.49785010809899</v>
      </c>
      <c r="BU347">
        <v>560.99570569752598</v>
      </c>
      <c r="BV347">
        <v>506.57841038696398</v>
      </c>
      <c r="BW347">
        <v>335.30091344046002</v>
      </c>
      <c r="BX347">
        <v>736.20706657215203</v>
      </c>
      <c r="BY347">
        <v>468.06507782195899</v>
      </c>
      <c r="BZ347">
        <v>639.26424617063003</v>
      </c>
      <c r="CA347">
        <v>676.802780921774</v>
      </c>
      <c r="CB347">
        <v>813.035485303428</v>
      </c>
      <c r="CC347">
        <v>900.18499231074202</v>
      </c>
      <c r="CD347">
        <v>486.44395372318201</v>
      </c>
      <c r="CE347">
        <v>594.90537077180102</v>
      </c>
      <c r="CF347">
        <v>352.98959410894099</v>
      </c>
      <c r="CG347">
        <v>273.54192752430703</v>
      </c>
      <c r="CH347">
        <v>186.72642311188901</v>
      </c>
      <c r="CI347">
        <v>272.83601505581697</v>
      </c>
      <c r="CJ347">
        <v>62.464075266168798</v>
      </c>
      <c r="CK347">
        <v>4.08304679892204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12.299586156768999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 x14ac:dyDescent="0.2">
      <c r="A348">
        <v>265</v>
      </c>
      <c r="B348">
        <v>10</v>
      </c>
      <c r="C348">
        <v>0.13721185510428099</v>
      </c>
      <c r="D348">
        <v>1</v>
      </c>
      <c r="E348">
        <v>2</v>
      </c>
      <c r="F348">
        <v>4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  <c r="AA348">
        <v>0</v>
      </c>
      <c r="AB348">
        <v>0</v>
      </c>
      <c r="AC348">
        <v>7</v>
      </c>
      <c r="AD348">
        <v>8</v>
      </c>
      <c r="AE348">
        <v>9</v>
      </c>
      <c r="AF348">
        <v>11</v>
      </c>
      <c r="AG348">
        <v>10</v>
      </c>
      <c r="AH348">
        <v>5</v>
      </c>
      <c r="AI348">
        <v>0</v>
      </c>
      <c r="AJ348">
        <v>0</v>
      </c>
      <c r="AK348">
        <v>5</v>
      </c>
      <c r="AL348">
        <v>6</v>
      </c>
      <c r="AM348">
        <v>7</v>
      </c>
      <c r="AN348">
        <v>9</v>
      </c>
      <c r="AO348">
        <v>8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3</v>
      </c>
      <c r="AV348">
        <v>1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0</v>
      </c>
      <c r="BM348">
        <v>0</v>
      </c>
      <c r="BN348">
        <v>2</v>
      </c>
      <c r="BO348">
        <v>0</v>
      </c>
      <c r="BP348">
        <v>11946.5012824901</v>
      </c>
      <c r="BQ348">
        <v>8460.9187843322998</v>
      </c>
      <c r="BR348">
        <v>559.98216260661604</v>
      </c>
      <c r="BS348">
        <v>579.55700482864995</v>
      </c>
      <c r="BT348">
        <v>579.85916955766902</v>
      </c>
      <c r="BU348">
        <v>726.44671399878598</v>
      </c>
      <c r="BV348">
        <v>517.78915087563996</v>
      </c>
      <c r="BW348">
        <v>958.10793238073302</v>
      </c>
      <c r="BX348">
        <v>1065.35551678255</v>
      </c>
      <c r="BY348">
        <v>1057.3033182279</v>
      </c>
      <c r="BZ348">
        <v>714.80513110410504</v>
      </c>
      <c r="CA348">
        <v>741.12877014557796</v>
      </c>
      <c r="CB348">
        <v>872.54184859050599</v>
      </c>
      <c r="CC348">
        <v>1012.4303905834</v>
      </c>
      <c r="CD348">
        <v>795.01001164310196</v>
      </c>
      <c r="CE348">
        <v>567.55161488304395</v>
      </c>
      <c r="CF348">
        <v>441.03556443604998</v>
      </c>
      <c r="CG348">
        <v>267.60918350474299</v>
      </c>
      <c r="CH348">
        <v>213.29254409593901</v>
      </c>
      <c r="CI348">
        <v>276.69525424512199</v>
      </c>
      <c r="CJ348">
        <v>70.823403306651699</v>
      </c>
      <c r="CK348">
        <v>29.547618452849701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31.3117123719612</v>
      </c>
      <c r="CR348">
        <v>9.3865379607745592</v>
      </c>
      <c r="CS348">
        <v>9.4580238495425899</v>
      </c>
      <c r="CT348">
        <v>13.9898268281227</v>
      </c>
      <c r="CU348">
        <v>13.4929318666657</v>
      </c>
      <c r="CV348">
        <v>11.4607683472763</v>
      </c>
      <c r="CW348">
        <v>9.8772222693133802</v>
      </c>
      <c r="CX348">
        <v>0</v>
      </c>
      <c r="CY348">
        <v>0</v>
      </c>
      <c r="CZ348">
        <v>0</v>
      </c>
      <c r="DA348">
        <v>0</v>
      </c>
    </row>
    <row r="349" spans="1:105" x14ac:dyDescent="0.2">
      <c r="A349">
        <v>266</v>
      </c>
      <c r="B349">
        <v>3</v>
      </c>
      <c r="C349">
        <v>4.1163556531284298E-2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2</v>
      </c>
      <c r="AM349">
        <v>1</v>
      </c>
      <c r="AN349">
        <v>2</v>
      </c>
      <c r="AO349">
        <v>2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9397.3076259868503</v>
      </c>
      <c r="BQ349">
        <v>5663.9633904083103</v>
      </c>
      <c r="BR349">
        <v>568.932623723181</v>
      </c>
      <c r="BS349">
        <v>569.34740886625502</v>
      </c>
      <c r="BT349">
        <v>603.62863550891802</v>
      </c>
      <c r="BU349">
        <v>500.73164826102902</v>
      </c>
      <c r="BV349">
        <v>589.06300752894799</v>
      </c>
      <c r="BW349">
        <v>290.65132096387902</v>
      </c>
      <c r="BX349">
        <v>430.080818655244</v>
      </c>
      <c r="BY349">
        <v>589.68273965460605</v>
      </c>
      <c r="BZ349">
        <v>424.31383663040702</v>
      </c>
      <c r="CA349">
        <v>792.81306288796395</v>
      </c>
      <c r="CB349">
        <v>731.00866152723802</v>
      </c>
      <c r="CC349">
        <v>662.90891886520706</v>
      </c>
      <c r="CD349">
        <v>652.709375433795</v>
      </c>
      <c r="CE349">
        <v>617.73207922896995</v>
      </c>
      <c r="CF349">
        <v>442.35269645621702</v>
      </c>
      <c r="CG349">
        <v>308.70193536701402</v>
      </c>
      <c r="CH349">
        <v>294.137433897525</v>
      </c>
      <c r="CI349">
        <v>328.51142253045401</v>
      </c>
      <c r="CJ349">
        <v>60.2721930135124</v>
      </c>
      <c r="CK349">
        <v>13.2416110116477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23.5674614794859</v>
      </c>
      <c r="CU349">
        <v>0</v>
      </c>
      <c r="CV349">
        <v>13.679728471490099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 x14ac:dyDescent="0.2">
      <c r="A350">
        <v>267</v>
      </c>
      <c r="B350">
        <v>7</v>
      </c>
      <c r="C350">
        <v>9.6048298572996696E-2</v>
      </c>
      <c r="D350">
        <v>2</v>
      </c>
      <c r="E350">
        <v>1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3</v>
      </c>
      <c r="AD350">
        <v>5</v>
      </c>
      <c r="AE350">
        <v>4</v>
      </c>
      <c r="AF350">
        <v>5</v>
      </c>
      <c r="AG350">
        <v>5</v>
      </c>
      <c r="AH350">
        <v>4</v>
      </c>
      <c r="AI350">
        <v>0</v>
      </c>
      <c r="AJ350">
        <v>0</v>
      </c>
      <c r="AK350">
        <v>4</v>
      </c>
      <c r="AL350">
        <v>6</v>
      </c>
      <c r="AM350">
        <v>5</v>
      </c>
      <c r="AN350">
        <v>6</v>
      </c>
      <c r="AO350">
        <v>6</v>
      </c>
      <c r="AP350">
        <v>2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2</v>
      </c>
      <c r="BL350">
        <v>0</v>
      </c>
      <c r="BM350">
        <v>0</v>
      </c>
      <c r="BN350">
        <v>1</v>
      </c>
      <c r="BO350">
        <v>0</v>
      </c>
      <c r="BP350">
        <v>11048.9888536047</v>
      </c>
      <c r="BQ350">
        <v>6747.2745344151099</v>
      </c>
      <c r="BR350">
        <v>441.52615123895401</v>
      </c>
      <c r="BS350">
        <v>869.25523041491397</v>
      </c>
      <c r="BT350">
        <v>886.03118439526202</v>
      </c>
      <c r="BU350">
        <v>383.95374271916398</v>
      </c>
      <c r="BV350">
        <v>607.74882959067997</v>
      </c>
      <c r="BW350">
        <v>878.10132123778897</v>
      </c>
      <c r="BX350">
        <v>552.020757581476</v>
      </c>
      <c r="BY350">
        <v>631.04137123108399</v>
      </c>
      <c r="BZ350">
        <v>762.68584768628898</v>
      </c>
      <c r="CA350">
        <v>735.48656479644103</v>
      </c>
      <c r="CB350">
        <v>812.20398811300299</v>
      </c>
      <c r="CC350">
        <v>728.44809913241897</v>
      </c>
      <c r="CD350">
        <v>655.58401232676795</v>
      </c>
      <c r="CE350">
        <v>628.97154772209603</v>
      </c>
      <c r="CF350">
        <v>412.88252422654301</v>
      </c>
      <c r="CG350">
        <v>467.10241726380298</v>
      </c>
      <c r="CH350">
        <v>279.113941916474</v>
      </c>
      <c r="CI350">
        <v>316.83132201154501</v>
      </c>
      <c r="CJ350">
        <v>61.066896019302597</v>
      </c>
      <c r="CK350">
        <v>25.9363983349715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22.776414880924701</v>
      </c>
      <c r="CR350">
        <v>18.115260817024701</v>
      </c>
      <c r="CS350">
        <v>15.8468215491026</v>
      </c>
      <c r="CT350">
        <v>0</v>
      </c>
      <c r="CU350">
        <v>13.5964414289032</v>
      </c>
      <c r="CV350">
        <v>12.3121779089426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 x14ac:dyDescent="0.2">
      <c r="A351">
        <v>268</v>
      </c>
      <c r="B351">
        <v>1</v>
      </c>
      <c r="C351">
        <v>1.3721185510428099E-2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2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5713.7793404252398</v>
      </c>
      <c r="BQ351">
        <v>3744.2766480084201</v>
      </c>
      <c r="BR351">
        <v>233.95596105293399</v>
      </c>
      <c r="BS351">
        <v>353.67345230523398</v>
      </c>
      <c r="BT351">
        <v>396.93770853418602</v>
      </c>
      <c r="BU351">
        <v>500.31855067203497</v>
      </c>
      <c r="BV351">
        <v>354.32249801837298</v>
      </c>
      <c r="BW351">
        <v>174.86339484142999</v>
      </c>
      <c r="BX351">
        <v>74.162500774664394</v>
      </c>
      <c r="BY351">
        <v>283.54976982938598</v>
      </c>
      <c r="BZ351">
        <v>314.05836399936999</v>
      </c>
      <c r="CA351">
        <v>511.15639793607698</v>
      </c>
      <c r="CB351">
        <v>558.39886874638898</v>
      </c>
      <c r="CC351">
        <v>596.97448609136495</v>
      </c>
      <c r="CD351">
        <v>376.47181709932897</v>
      </c>
      <c r="CE351">
        <v>241.11400691287599</v>
      </c>
      <c r="CF351">
        <v>308.21157862158498</v>
      </c>
      <c r="CG351">
        <v>143.909930652322</v>
      </c>
      <c r="CH351">
        <v>128.31979041660301</v>
      </c>
      <c r="CI351">
        <v>163.38026392108</v>
      </c>
      <c r="CJ351">
        <v>65.530648366441099</v>
      </c>
      <c r="CK351">
        <v>6.6768570675186298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17.908345735817999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 x14ac:dyDescent="0.2">
      <c r="A352">
        <v>269</v>
      </c>
      <c r="B352">
        <v>4</v>
      </c>
      <c r="C352">
        <v>5.4884742041712398E-2</v>
      </c>
      <c r="D352">
        <v>0</v>
      </c>
      <c r="E352">
        <v>0</v>
      </c>
      <c r="F352">
        <v>1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3</v>
      </c>
      <c r="AD352">
        <v>3</v>
      </c>
      <c r="AE352">
        <v>3</v>
      </c>
      <c r="AF352">
        <v>4</v>
      </c>
      <c r="AG352">
        <v>6</v>
      </c>
      <c r="AH352">
        <v>3</v>
      </c>
      <c r="AI352">
        <v>0</v>
      </c>
      <c r="AJ352">
        <v>0</v>
      </c>
      <c r="AK352">
        <v>3</v>
      </c>
      <c r="AL352">
        <v>3</v>
      </c>
      <c r="AM352">
        <v>3</v>
      </c>
      <c r="AN352">
        <v>4</v>
      </c>
      <c r="AO352">
        <v>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0</v>
      </c>
      <c r="BM352">
        <v>0</v>
      </c>
      <c r="BN352">
        <v>2</v>
      </c>
      <c r="BO352">
        <v>0</v>
      </c>
      <c r="BP352">
        <v>8019.3454213843497</v>
      </c>
      <c r="BQ352">
        <v>5593.9565621308102</v>
      </c>
      <c r="BR352">
        <v>558.10930751637898</v>
      </c>
      <c r="BS352">
        <v>382.52176458957899</v>
      </c>
      <c r="BT352">
        <v>336.92178334028802</v>
      </c>
      <c r="BU352">
        <v>429.70119871122301</v>
      </c>
      <c r="BV352">
        <v>726.21065654351196</v>
      </c>
      <c r="BW352">
        <v>466.44961853796798</v>
      </c>
      <c r="BX352">
        <v>491.01597540249901</v>
      </c>
      <c r="BY352">
        <v>622.66958184812802</v>
      </c>
      <c r="BZ352">
        <v>645.27806208953098</v>
      </c>
      <c r="CA352">
        <v>422.434559000896</v>
      </c>
      <c r="CB352">
        <v>490.99898607497101</v>
      </c>
      <c r="CC352">
        <v>745.09816680969902</v>
      </c>
      <c r="CD352">
        <v>554.09975711238201</v>
      </c>
      <c r="CE352">
        <v>383.80818790688397</v>
      </c>
      <c r="CF352">
        <v>274.66025492867902</v>
      </c>
      <c r="CG352">
        <v>166.399204193505</v>
      </c>
      <c r="CH352">
        <v>106.838030078976</v>
      </c>
      <c r="CI352">
        <v>216.13032669924999</v>
      </c>
      <c r="CJ352">
        <v>69.755775168556696</v>
      </c>
      <c r="CK352">
        <v>17.876434843446201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40.731872285021801</v>
      </c>
      <c r="CS352">
        <v>16.059881984790799</v>
      </c>
      <c r="CT352">
        <v>0</v>
      </c>
      <c r="CU352">
        <v>0</v>
      </c>
      <c r="CV352">
        <v>20.366640835533399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 x14ac:dyDescent="0.2">
      <c r="A353">
        <v>270</v>
      </c>
      <c r="B353">
        <v>4</v>
      </c>
      <c r="C353">
        <v>5.4884742041712398E-2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2</v>
      </c>
      <c r="AD353">
        <v>4</v>
      </c>
      <c r="AE353">
        <v>2</v>
      </c>
      <c r="AF353">
        <v>3</v>
      </c>
      <c r="AG353">
        <v>3</v>
      </c>
      <c r="AH353">
        <v>3</v>
      </c>
      <c r="AI353">
        <v>0</v>
      </c>
      <c r="AJ353">
        <v>0</v>
      </c>
      <c r="AK353">
        <v>3</v>
      </c>
      <c r="AL353">
        <v>5</v>
      </c>
      <c r="AM353">
        <v>3</v>
      </c>
      <c r="AN353">
        <v>4</v>
      </c>
      <c r="AO353">
        <v>4</v>
      </c>
      <c r="AP353">
        <v>2</v>
      </c>
      <c r="AQ353">
        <v>0</v>
      </c>
      <c r="AR353">
        <v>0</v>
      </c>
      <c r="AS353">
        <v>1</v>
      </c>
      <c r="AT353">
        <v>1</v>
      </c>
      <c r="AU353">
        <v>2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17103.794902733702</v>
      </c>
      <c r="BQ353">
        <v>10397.3119940998</v>
      </c>
      <c r="BR353">
        <v>823.05569062578502</v>
      </c>
      <c r="BS353">
        <v>1235.25222194246</v>
      </c>
      <c r="BT353">
        <v>1323.89656517035</v>
      </c>
      <c r="BU353">
        <v>1399.7649903981801</v>
      </c>
      <c r="BV353">
        <v>983.27430487122695</v>
      </c>
      <c r="BW353">
        <v>460.575824600472</v>
      </c>
      <c r="BX353">
        <v>349.10309253966102</v>
      </c>
      <c r="BY353">
        <v>1018.24617495799</v>
      </c>
      <c r="BZ353">
        <v>1036.6008967886701</v>
      </c>
      <c r="CA353">
        <v>1049.30353036521</v>
      </c>
      <c r="CB353">
        <v>1559.0926584541801</v>
      </c>
      <c r="CC353">
        <v>1389.1150322804799</v>
      </c>
      <c r="CD353">
        <v>1152.2354888437701</v>
      </c>
      <c r="CE353">
        <v>992.61908160396695</v>
      </c>
      <c r="CF353">
        <v>684.42265614476003</v>
      </c>
      <c r="CG353">
        <v>630.921639842378</v>
      </c>
      <c r="CH353">
        <v>360.15666267071498</v>
      </c>
      <c r="CI353">
        <v>656.15839063347005</v>
      </c>
      <c r="CJ353">
        <v>60.789503459480898</v>
      </c>
      <c r="CK353">
        <v>9.6178704704396107</v>
      </c>
      <c r="CL353">
        <v>0</v>
      </c>
      <c r="CM353">
        <v>0</v>
      </c>
      <c r="CN353">
        <v>0</v>
      </c>
      <c r="CO353">
        <v>0</v>
      </c>
      <c r="CP353">
        <v>10.170102025914</v>
      </c>
      <c r="CQ353">
        <v>43.423903148518598</v>
      </c>
      <c r="CR353">
        <v>0</v>
      </c>
      <c r="CS353">
        <v>9.8208078222464898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 x14ac:dyDescent="0.2">
      <c r="A354">
        <v>301</v>
      </c>
      <c r="B354">
        <v>1</v>
      </c>
      <c r="C354">
        <v>1.3721185510428099E-2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1071.3175922344001</v>
      </c>
      <c r="BQ354">
        <v>751.56135749450095</v>
      </c>
      <c r="BR354">
        <v>31.4736511463095</v>
      </c>
      <c r="BS354">
        <v>50.656373825597399</v>
      </c>
      <c r="BT354">
        <v>76.9998239678999</v>
      </c>
      <c r="BU354">
        <v>78.450495014622405</v>
      </c>
      <c r="BV354">
        <v>66.818988734924702</v>
      </c>
      <c r="BW354">
        <v>52.529633673452103</v>
      </c>
      <c r="BX354">
        <v>60.677351829217201</v>
      </c>
      <c r="BY354">
        <v>50.7639592560515</v>
      </c>
      <c r="BZ354">
        <v>61.649618540952403</v>
      </c>
      <c r="CA354">
        <v>73.401013797976404</v>
      </c>
      <c r="CB354">
        <v>101.162015523107</v>
      </c>
      <c r="CC354">
        <v>123.228523712461</v>
      </c>
      <c r="CD354">
        <v>82.879757411735895</v>
      </c>
      <c r="CE354">
        <v>64.279373526716498</v>
      </c>
      <c r="CF354">
        <v>29.733344364442299</v>
      </c>
      <c r="CG354">
        <v>26.231962139897099</v>
      </c>
      <c r="CH354">
        <v>17.996607105057901</v>
      </c>
      <c r="CI354">
        <v>22.385098663979399</v>
      </c>
      <c r="CJ354">
        <v>70.152993187295806</v>
      </c>
      <c r="CK354">
        <v>33.264083831216603</v>
      </c>
      <c r="CL354">
        <v>0</v>
      </c>
      <c r="CM354">
        <v>0</v>
      </c>
      <c r="CN354">
        <v>0</v>
      </c>
      <c r="CO354">
        <v>127.468921619119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 x14ac:dyDescent="0.2">
      <c r="A355">
        <v>302</v>
      </c>
      <c r="B355">
        <v>10</v>
      </c>
      <c r="C355">
        <v>0.13721185510428099</v>
      </c>
      <c r="D355">
        <v>1</v>
      </c>
      <c r="E355">
        <v>3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1</v>
      </c>
      <c r="AB355">
        <v>0</v>
      </c>
      <c r="AC355">
        <v>4</v>
      </c>
      <c r="AD355">
        <v>5</v>
      </c>
      <c r="AE355">
        <v>7</v>
      </c>
      <c r="AF355">
        <v>10</v>
      </c>
      <c r="AG355">
        <v>4</v>
      </c>
      <c r="AH355">
        <v>4</v>
      </c>
      <c r="AI355">
        <v>1</v>
      </c>
      <c r="AJ355">
        <v>0</v>
      </c>
      <c r="AK355">
        <v>5</v>
      </c>
      <c r="AL355">
        <v>6</v>
      </c>
      <c r="AM355">
        <v>8</v>
      </c>
      <c r="AN355">
        <v>11</v>
      </c>
      <c r="AO355">
        <v>5</v>
      </c>
      <c r="AP355">
        <v>5</v>
      </c>
      <c r="AQ355">
        <v>1</v>
      </c>
      <c r="AR355">
        <v>1</v>
      </c>
      <c r="AS355">
        <v>3</v>
      </c>
      <c r="AT355">
        <v>0</v>
      </c>
      <c r="AU355">
        <v>5</v>
      </c>
      <c r="AV355">
        <v>1</v>
      </c>
      <c r="AW355">
        <v>3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2260.3438202492098</v>
      </c>
      <c r="BQ355">
        <v>1536.2462800810899</v>
      </c>
      <c r="BR355">
        <v>174.03573353406</v>
      </c>
      <c r="BS355">
        <v>141.340076781634</v>
      </c>
      <c r="BT355">
        <v>119.420338583405</v>
      </c>
      <c r="BU355">
        <v>94.326500780709097</v>
      </c>
      <c r="BV355">
        <v>118.33415645557299</v>
      </c>
      <c r="BW355">
        <v>99.289079686819505</v>
      </c>
      <c r="BX355">
        <v>118.49655591056199</v>
      </c>
      <c r="BY355">
        <v>190.56683117920701</v>
      </c>
      <c r="BZ355">
        <v>78.092868860417397</v>
      </c>
      <c r="CA355">
        <v>179.99807112125501</v>
      </c>
      <c r="CB355">
        <v>234.64440994216699</v>
      </c>
      <c r="CC355">
        <v>207.94613234348401</v>
      </c>
      <c r="CD355">
        <v>214.551673800895</v>
      </c>
      <c r="CE355">
        <v>100.23057431064601</v>
      </c>
      <c r="CF355">
        <v>50.276013425839203</v>
      </c>
      <c r="CG355">
        <v>40.589227274384598</v>
      </c>
      <c r="CH355">
        <v>52.010175851975397</v>
      </c>
      <c r="CI355">
        <v>46.195400406178898</v>
      </c>
      <c r="CJ355">
        <v>67.965159384987302</v>
      </c>
      <c r="CK355">
        <v>162.73432407387401</v>
      </c>
      <c r="CL355">
        <v>0</v>
      </c>
      <c r="CM355">
        <v>0</v>
      </c>
      <c r="CN355">
        <v>0</v>
      </c>
      <c r="CO355">
        <v>0</v>
      </c>
      <c r="CP355">
        <v>84.506454429785606</v>
      </c>
      <c r="CQ355">
        <v>100.716010577823</v>
      </c>
      <c r="CR355">
        <v>0</v>
      </c>
      <c r="CS355">
        <v>52.475029039004703</v>
      </c>
      <c r="CT355">
        <v>128.05266531921001</v>
      </c>
      <c r="CU355">
        <v>0</v>
      </c>
      <c r="CV355">
        <v>0</v>
      </c>
      <c r="CW355">
        <v>96.178754442829103</v>
      </c>
      <c r="CX355">
        <v>46.6088183925335</v>
      </c>
      <c r="CY355">
        <v>0</v>
      </c>
      <c r="CZ355">
        <v>0</v>
      </c>
      <c r="DA355">
        <v>0</v>
      </c>
    </row>
    <row r="356" spans="1:105" x14ac:dyDescent="0.2">
      <c r="A356">
        <v>303</v>
      </c>
      <c r="B356">
        <v>3</v>
      </c>
      <c r="C356">
        <v>4.1163556531284298E-2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2</v>
      </c>
      <c r="AE356">
        <v>4</v>
      </c>
      <c r="AF356">
        <v>2</v>
      </c>
      <c r="AG356">
        <v>3</v>
      </c>
      <c r="AH356">
        <v>2</v>
      </c>
      <c r="AI356">
        <v>0</v>
      </c>
      <c r="AJ356">
        <v>0</v>
      </c>
      <c r="AK356">
        <v>2</v>
      </c>
      <c r="AL356">
        <v>2</v>
      </c>
      <c r="AM356">
        <v>4</v>
      </c>
      <c r="AN356">
        <v>2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3761.56402110097</v>
      </c>
      <c r="BQ356">
        <v>2648.6532935077598</v>
      </c>
      <c r="BR356">
        <v>145.19245494718601</v>
      </c>
      <c r="BS356">
        <v>263.24544988763199</v>
      </c>
      <c r="BT356">
        <v>62.680833644491301</v>
      </c>
      <c r="BU356">
        <v>282.69975637779999</v>
      </c>
      <c r="BV356">
        <v>201.508950354695</v>
      </c>
      <c r="BW356">
        <v>401.09937437562701</v>
      </c>
      <c r="BX356">
        <v>291.496989387067</v>
      </c>
      <c r="BY356">
        <v>347.002794092599</v>
      </c>
      <c r="BZ356">
        <v>185.218558962081</v>
      </c>
      <c r="CA356">
        <v>208.88728666433701</v>
      </c>
      <c r="CB356">
        <v>218.09474836088401</v>
      </c>
      <c r="CC356">
        <v>298.89159653061</v>
      </c>
      <c r="CD356">
        <v>213.753238402059</v>
      </c>
      <c r="CE356">
        <v>180.44831922968999</v>
      </c>
      <c r="CF356">
        <v>127.109947182651</v>
      </c>
      <c r="CG356">
        <v>100.58151630214699</v>
      </c>
      <c r="CH356">
        <v>85.7365404305407</v>
      </c>
      <c r="CI356">
        <v>147.91566596887799</v>
      </c>
      <c r="CJ356">
        <v>70.4136172786054</v>
      </c>
      <c r="CK356">
        <v>28.316276873170299</v>
      </c>
      <c r="CL356">
        <v>0</v>
      </c>
      <c r="CM356">
        <v>0</v>
      </c>
      <c r="CN356">
        <v>0</v>
      </c>
      <c r="CO356">
        <v>0</v>
      </c>
      <c r="CP356">
        <v>49.625587262491599</v>
      </c>
      <c r="CQ356">
        <v>0</v>
      </c>
      <c r="CR356">
        <v>34.3056716332717</v>
      </c>
      <c r="CS356">
        <v>0</v>
      </c>
      <c r="CT356">
        <v>53.990269960189302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 x14ac:dyDescent="0.2">
      <c r="A357">
        <v>304</v>
      </c>
      <c r="B357">
        <v>7</v>
      </c>
      <c r="C357">
        <v>9.6048298572996696E-2</v>
      </c>
      <c r="D357">
        <v>2</v>
      </c>
      <c r="E357">
        <v>1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2</v>
      </c>
      <c r="AB357">
        <v>0</v>
      </c>
      <c r="AC357">
        <v>6</v>
      </c>
      <c r="AD357">
        <v>8</v>
      </c>
      <c r="AE357">
        <v>7</v>
      </c>
      <c r="AF357">
        <v>9</v>
      </c>
      <c r="AG357">
        <v>7</v>
      </c>
      <c r="AH357">
        <v>1</v>
      </c>
      <c r="AI357">
        <v>2</v>
      </c>
      <c r="AJ357">
        <v>0</v>
      </c>
      <c r="AK357">
        <v>3</v>
      </c>
      <c r="AL357">
        <v>5</v>
      </c>
      <c r="AM357">
        <v>4</v>
      </c>
      <c r="AN357">
        <v>6</v>
      </c>
      <c r="AO357">
        <v>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12392.190532799499</v>
      </c>
      <c r="BQ357">
        <v>8631.2643148084098</v>
      </c>
      <c r="BR357">
        <v>610.03555473318204</v>
      </c>
      <c r="BS357">
        <v>941.58458760855899</v>
      </c>
      <c r="BT357">
        <v>502.37410901871903</v>
      </c>
      <c r="BU357">
        <v>848.71819325371996</v>
      </c>
      <c r="BV357">
        <v>726.64568242998996</v>
      </c>
      <c r="BW357">
        <v>840.60064908981303</v>
      </c>
      <c r="BX357">
        <v>617.06574714537396</v>
      </c>
      <c r="BY357">
        <v>764.99194264112805</v>
      </c>
      <c r="BZ357">
        <v>840.47367829846405</v>
      </c>
      <c r="CA357">
        <v>871.14553239048303</v>
      </c>
      <c r="CB357">
        <v>1116.12129804356</v>
      </c>
      <c r="CC357">
        <v>957.48832879770305</v>
      </c>
      <c r="CD357">
        <v>1048.0132627181699</v>
      </c>
      <c r="CE357">
        <v>654.50835712349203</v>
      </c>
      <c r="CF357">
        <v>365.65028829743801</v>
      </c>
      <c r="CG357">
        <v>306.23429761428599</v>
      </c>
      <c r="CH357">
        <v>155.885910764367</v>
      </c>
      <c r="CI357">
        <v>224.653112831008</v>
      </c>
      <c r="CJ357">
        <v>69.650836080701893</v>
      </c>
      <c r="CK357">
        <v>20.275129299395601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23.7925107738801</v>
      </c>
      <c r="CR357">
        <v>16.205728556902201</v>
      </c>
      <c r="CS357">
        <v>13.0720331059633</v>
      </c>
      <c r="CT357">
        <v>0</v>
      </c>
      <c r="CU357">
        <v>0</v>
      </c>
      <c r="CV357">
        <v>8.9595996577871198</v>
      </c>
      <c r="CW357">
        <v>0</v>
      </c>
      <c r="CX357">
        <v>0</v>
      </c>
      <c r="CY357">
        <v>15.278643719614401</v>
      </c>
      <c r="CZ357">
        <v>0</v>
      </c>
      <c r="DA357">
        <v>0</v>
      </c>
    </row>
    <row r="358" spans="1:105" x14ac:dyDescent="0.2">
      <c r="A358">
        <v>305</v>
      </c>
      <c r="B358">
        <v>21</v>
      </c>
      <c r="C358">
        <v>0.28814489571898999</v>
      </c>
      <c r="D358">
        <v>6</v>
      </c>
      <c r="E358">
        <v>1</v>
      </c>
      <c r="F358">
        <v>7</v>
      </c>
      <c r="G358">
        <v>7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4</v>
      </c>
      <c r="N358">
        <v>1</v>
      </c>
      <c r="O358">
        <v>3</v>
      </c>
      <c r="P358">
        <v>1</v>
      </c>
      <c r="Q358">
        <v>2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4</v>
      </c>
      <c r="AB358">
        <v>0</v>
      </c>
      <c r="AC358">
        <v>13</v>
      </c>
      <c r="AD358">
        <v>19</v>
      </c>
      <c r="AE358">
        <v>14</v>
      </c>
      <c r="AF358">
        <v>20</v>
      </c>
      <c r="AG358">
        <v>20</v>
      </c>
      <c r="AH358">
        <v>5</v>
      </c>
      <c r="AI358">
        <v>4</v>
      </c>
      <c r="AJ358">
        <v>0</v>
      </c>
      <c r="AK358">
        <v>10</v>
      </c>
      <c r="AL358">
        <v>16</v>
      </c>
      <c r="AM358">
        <v>11</v>
      </c>
      <c r="AN358">
        <v>17</v>
      </c>
      <c r="AO358">
        <v>17</v>
      </c>
      <c r="AP358">
        <v>2</v>
      </c>
      <c r="AQ358">
        <v>1</v>
      </c>
      <c r="AR358">
        <v>0</v>
      </c>
      <c r="AS358">
        <v>1</v>
      </c>
      <c r="AT358">
        <v>0</v>
      </c>
      <c r="AU358">
        <v>9</v>
      </c>
      <c r="AV358">
        <v>5</v>
      </c>
      <c r="AW358">
        <v>1</v>
      </c>
      <c r="AX358">
        <v>2</v>
      </c>
      <c r="AY358">
        <v>1</v>
      </c>
      <c r="AZ358">
        <v>4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5</v>
      </c>
      <c r="BL358">
        <v>1</v>
      </c>
      <c r="BM358">
        <v>0</v>
      </c>
      <c r="BN358">
        <v>2</v>
      </c>
      <c r="BO358">
        <v>1</v>
      </c>
      <c r="BP358">
        <v>9738.3755462102708</v>
      </c>
      <c r="BQ358">
        <v>6305.5485259911002</v>
      </c>
      <c r="BR358">
        <v>698.01323481369798</v>
      </c>
      <c r="BS358">
        <v>571.40659142669699</v>
      </c>
      <c r="BT358">
        <v>565.71886592953194</v>
      </c>
      <c r="BU358">
        <v>544.35987549516904</v>
      </c>
      <c r="BV358">
        <v>614.24696567511398</v>
      </c>
      <c r="BW358">
        <v>520.28658017085104</v>
      </c>
      <c r="BX358">
        <v>486.476328805469</v>
      </c>
      <c r="BY358">
        <v>652.63707613844997</v>
      </c>
      <c r="BZ358">
        <v>598.58322305629599</v>
      </c>
      <c r="CA358">
        <v>740.65506675643906</v>
      </c>
      <c r="CB358">
        <v>643.37057215414404</v>
      </c>
      <c r="CC358">
        <v>794.58422299076904</v>
      </c>
      <c r="CD358">
        <v>710.3486147484</v>
      </c>
      <c r="CE358">
        <v>459.76988181987298</v>
      </c>
      <c r="CF358">
        <v>438.447569422745</v>
      </c>
      <c r="CG358">
        <v>190.35916375439101</v>
      </c>
      <c r="CH358">
        <v>275.38525898409603</v>
      </c>
      <c r="CI358">
        <v>233.72645406814101</v>
      </c>
      <c r="CJ358">
        <v>64.749490262212504</v>
      </c>
      <c r="CK358">
        <v>83.260004714257704</v>
      </c>
      <c r="CL358">
        <v>0</v>
      </c>
      <c r="CM358">
        <v>0</v>
      </c>
      <c r="CN358">
        <v>0</v>
      </c>
      <c r="CO358">
        <v>18.370200395287501</v>
      </c>
      <c r="CP358">
        <v>65.120386807342697</v>
      </c>
      <c r="CQ358">
        <v>76.880706757542796</v>
      </c>
      <c r="CR358">
        <v>20.555984757891</v>
      </c>
      <c r="CS358">
        <v>45.967354747151703</v>
      </c>
      <c r="CT358">
        <v>16.7061147302812</v>
      </c>
      <c r="CU358">
        <v>27.003123177954201</v>
      </c>
      <c r="CV358">
        <v>0</v>
      </c>
      <c r="CW358">
        <v>12.5851982844066</v>
      </c>
      <c r="CX358">
        <v>14.0775948490333</v>
      </c>
      <c r="CY358">
        <v>0</v>
      </c>
      <c r="CZ358">
        <v>0</v>
      </c>
      <c r="DA358">
        <v>0</v>
      </c>
    </row>
    <row r="359" spans="1:105" x14ac:dyDescent="0.2">
      <c r="A359">
        <v>306</v>
      </c>
      <c r="B359">
        <v>12</v>
      </c>
      <c r="C359">
        <v>0.164654226125137</v>
      </c>
      <c r="D359">
        <v>1</v>
      </c>
      <c r="E359">
        <v>1</v>
      </c>
      <c r="F359">
        <v>5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4</v>
      </c>
      <c r="P359">
        <v>2</v>
      </c>
      <c r="Q359">
        <v>2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</v>
      </c>
      <c r="AA359">
        <v>3</v>
      </c>
      <c r="AB359">
        <v>0</v>
      </c>
      <c r="AC359">
        <v>9</v>
      </c>
      <c r="AD359">
        <v>10</v>
      </c>
      <c r="AE359">
        <v>10</v>
      </c>
      <c r="AF359">
        <v>14</v>
      </c>
      <c r="AG359">
        <v>14</v>
      </c>
      <c r="AH359">
        <v>2</v>
      </c>
      <c r="AI359">
        <v>2</v>
      </c>
      <c r="AJ359">
        <v>0</v>
      </c>
      <c r="AK359">
        <v>5</v>
      </c>
      <c r="AL359">
        <v>6</v>
      </c>
      <c r="AM359">
        <v>6</v>
      </c>
      <c r="AN359">
        <v>10</v>
      </c>
      <c r="AO359">
        <v>10</v>
      </c>
      <c r="AP359">
        <v>2</v>
      </c>
      <c r="AQ359">
        <v>0</v>
      </c>
      <c r="AR359">
        <v>0</v>
      </c>
      <c r="AS359">
        <v>1</v>
      </c>
      <c r="AT359">
        <v>1</v>
      </c>
      <c r="AU359">
        <v>2</v>
      </c>
      <c r="AV359">
        <v>0</v>
      </c>
      <c r="AW359">
        <v>0</v>
      </c>
      <c r="AX359">
        <v>1</v>
      </c>
      <c r="AY359">
        <v>1</v>
      </c>
      <c r="AZ359">
        <v>3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1</v>
      </c>
      <c r="BM359">
        <v>0</v>
      </c>
      <c r="BN359">
        <v>0</v>
      </c>
      <c r="BO359">
        <v>1</v>
      </c>
      <c r="BP359">
        <v>22792.5597937934</v>
      </c>
      <c r="BQ359">
        <v>15349.283929261701</v>
      </c>
      <c r="BR359">
        <v>1185.11269630024</v>
      </c>
      <c r="BS359">
        <v>1574.3288767716899</v>
      </c>
      <c r="BT359">
        <v>1561.87810033409</v>
      </c>
      <c r="BU359">
        <v>1665.3604150215299</v>
      </c>
      <c r="BV359">
        <v>1684.1322003943901</v>
      </c>
      <c r="BW359">
        <v>1159.9051496329701</v>
      </c>
      <c r="BX359">
        <v>1238.4265778582601</v>
      </c>
      <c r="BY359">
        <v>1240.03800111798</v>
      </c>
      <c r="BZ359">
        <v>1296.6144259345799</v>
      </c>
      <c r="CA359">
        <v>1876.53122833254</v>
      </c>
      <c r="CB359">
        <v>2376.7571973678801</v>
      </c>
      <c r="CC359">
        <v>1685.9925433702001</v>
      </c>
      <c r="CD359">
        <v>1125.52619023135</v>
      </c>
      <c r="CE359">
        <v>926.04891795641402</v>
      </c>
      <c r="CF359">
        <v>718.08303785820499</v>
      </c>
      <c r="CG359">
        <v>494.08551335359601</v>
      </c>
      <c r="CH359">
        <v>385.85792883189299</v>
      </c>
      <c r="CI359">
        <v>597.88079312557602</v>
      </c>
      <c r="CJ359">
        <v>67.3433965650555</v>
      </c>
      <c r="CK359">
        <v>19.544885701676499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17.242789211108001</v>
      </c>
      <c r="CR359">
        <v>0</v>
      </c>
      <c r="CS359">
        <v>32.257075963750502</v>
      </c>
      <c r="CT359">
        <v>15.424785965638399</v>
      </c>
      <c r="CU359">
        <v>10.6579627868872</v>
      </c>
      <c r="CV359">
        <v>4.2074133660242703</v>
      </c>
      <c r="CW359">
        <v>5.9312243338933097</v>
      </c>
      <c r="CX359">
        <v>0</v>
      </c>
      <c r="CY359">
        <v>0</v>
      </c>
      <c r="CZ359">
        <v>0</v>
      </c>
      <c r="DA359">
        <v>0</v>
      </c>
    </row>
    <row r="360" spans="1:105" x14ac:dyDescent="0.2">
      <c r="A360">
        <v>307</v>
      </c>
      <c r="B360">
        <v>1</v>
      </c>
      <c r="C360">
        <v>1.3721185510428099E-2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7500.1277300728398</v>
      </c>
      <c r="BQ360">
        <v>5436.1171828658998</v>
      </c>
      <c r="BR360">
        <v>534.721291746269</v>
      </c>
      <c r="BS360">
        <v>443.44888243250102</v>
      </c>
      <c r="BT360">
        <v>481.33896474600903</v>
      </c>
      <c r="BU360">
        <v>547.14786599348497</v>
      </c>
      <c r="BV360">
        <v>924.26956597336505</v>
      </c>
      <c r="BW360">
        <v>845.30202616082295</v>
      </c>
      <c r="BX360">
        <v>493.15814072356801</v>
      </c>
      <c r="BY360">
        <v>461.59903975400999</v>
      </c>
      <c r="BZ360">
        <v>619.25456717138002</v>
      </c>
      <c r="CA360">
        <v>427.78374882075798</v>
      </c>
      <c r="CB360">
        <v>456.51938926696198</v>
      </c>
      <c r="CC360">
        <v>432.41995836809201</v>
      </c>
      <c r="CD360">
        <v>228.66288063346099</v>
      </c>
      <c r="CE360">
        <v>277.85150774504501</v>
      </c>
      <c r="CF360">
        <v>116.245933059078</v>
      </c>
      <c r="CG360">
        <v>100.20641192825801</v>
      </c>
      <c r="CH360">
        <v>53.425291650879302</v>
      </c>
      <c r="CI360">
        <v>56.772263898895297</v>
      </c>
      <c r="CJ360">
        <v>72.480328049201205</v>
      </c>
      <c r="CK360">
        <v>4.5988706937366102</v>
      </c>
      <c r="CL360">
        <v>0</v>
      </c>
      <c r="CM360">
        <v>0</v>
      </c>
      <c r="CN360">
        <v>0</v>
      </c>
      <c r="CO360">
        <v>18.276595087952099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 x14ac:dyDescent="0.2">
      <c r="A361">
        <v>308</v>
      </c>
      <c r="B361">
        <v>8</v>
      </c>
      <c r="C361">
        <v>0.109769484083425</v>
      </c>
      <c r="D361">
        <v>0</v>
      </c>
      <c r="E361">
        <v>1</v>
      </c>
      <c r="F361">
        <v>2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0</v>
      </c>
      <c r="AB361">
        <v>0</v>
      </c>
      <c r="AC361">
        <v>4</v>
      </c>
      <c r="AD361">
        <v>4</v>
      </c>
      <c r="AE361">
        <v>5</v>
      </c>
      <c r="AF361">
        <v>6</v>
      </c>
      <c r="AG361">
        <v>9</v>
      </c>
      <c r="AH361">
        <v>5</v>
      </c>
      <c r="AI361">
        <v>0</v>
      </c>
      <c r="AJ361">
        <v>0</v>
      </c>
      <c r="AK361">
        <v>6</v>
      </c>
      <c r="AL361">
        <v>6</v>
      </c>
      <c r="AM361">
        <v>7</v>
      </c>
      <c r="AN361">
        <v>8</v>
      </c>
      <c r="AO361">
        <v>11</v>
      </c>
      <c r="AP361">
        <v>2</v>
      </c>
      <c r="AQ361">
        <v>0</v>
      </c>
      <c r="AR361">
        <v>1</v>
      </c>
      <c r="AS361">
        <v>0</v>
      </c>
      <c r="AT361">
        <v>1</v>
      </c>
      <c r="AU361">
        <v>2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</v>
      </c>
      <c r="BL361">
        <v>0</v>
      </c>
      <c r="BM361">
        <v>0</v>
      </c>
      <c r="BN361">
        <v>3</v>
      </c>
      <c r="BO361">
        <v>0</v>
      </c>
      <c r="BP361">
        <v>16293.3805745789</v>
      </c>
      <c r="BQ361">
        <v>10740.0683757427</v>
      </c>
      <c r="BR361">
        <v>835.70746160071997</v>
      </c>
      <c r="BS361">
        <v>782.29183085496402</v>
      </c>
      <c r="BT361">
        <v>864.38664385410902</v>
      </c>
      <c r="BU361">
        <v>1121.06236514844</v>
      </c>
      <c r="BV361">
        <v>1017.0439329043</v>
      </c>
      <c r="BW361">
        <v>892.83095042984201</v>
      </c>
      <c r="BX361">
        <v>903.73498612844401</v>
      </c>
      <c r="BY361">
        <v>980.99757627641702</v>
      </c>
      <c r="BZ361">
        <v>910.87389868645698</v>
      </c>
      <c r="CA361">
        <v>1140.42755601661</v>
      </c>
      <c r="CB361">
        <v>1508.5097633800001</v>
      </c>
      <c r="CC361">
        <v>1279.3369921661799</v>
      </c>
      <c r="CD361">
        <v>985.250354606065</v>
      </c>
      <c r="CE361">
        <v>820.82320901391699</v>
      </c>
      <c r="CF361">
        <v>786.42195594476595</v>
      </c>
      <c r="CG361">
        <v>490.18867076798898</v>
      </c>
      <c r="CH361">
        <v>416.57054178225201</v>
      </c>
      <c r="CI361">
        <v>556.92188501747</v>
      </c>
      <c r="CJ361">
        <v>65.916758812468203</v>
      </c>
      <c r="CK361">
        <v>18.6218553740045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11.2003285674468</v>
      </c>
      <c r="CR361">
        <v>0</v>
      </c>
      <c r="CS361">
        <v>0</v>
      </c>
      <c r="CT361">
        <v>21.956936112497399</v>
      </c>
      <c r="CU361">
        <v>0</v>
      </c>
      <c r="CV361">
        <v>6.6290588518259099</v>
      </c>
      <c r="CW361">
        <v>7.8165487758373597</v>
      </c>
      <c r="CX361">
        <v>0</v>
      </c>
      <c r="CY361">
        <v>0</v>
      </c>
      <c r="CZ361">
        <v>0</v>
      </c>
      <c r="DA361">
        <v>0</v>
      </c>
    </row>
    <row r="362" spans="1:105" x14ac:dyDescent="0.2">
      <c r="A362">
        <v>309</v>
      </c>
      <c r="B362">
        <v>6</v>
      </c>
      <c r="C362">
        <v>8.2327113062568597E-2</v>
      </c>
      <c r="D362">
        <v>1</v>
      </c>
      <c r="E362">
        <v>1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2</v>
      </c>
      <c r="AD362">
        <v>3</v>
      </c>
      <c r="AE362">
        <v>3</v>
      </c>
      <c r="AF362">
        <v>5</v>
      </c>
      <c r="AG362">
        <v>3</v>
      </c>
      <c r="AH362">
        <v>2</v>
      </c>
      <c r="AI362">
        <v>0</v>
      </c>
      <c r="AJ362">
        <v>0</v>
      </c>
      <c r="AK362">
        <v>2</v>
      </c>
      <c r="AL362">
        <v>3</v>
      </c>
      <c r="AM362">
        <v>3</v>
      </c>
      <c r="AN362">
        <v>5</v>
      </c>
      <c r="AO362">
        <v>3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4448.6099641160999</v>
      </c>
      <c r="BQ362">
        <v>2900.9817908444002</v>
      </c>
      <c r="BR362">
        <v>196.862127827357</v>
      </c>
      <c r="BS362">
        <v>155.51352388783101</v>
      </c>
      <c r="BT362">
        <v>269.43083365757201</v>
      </c>
      <c r="BU362">
        <v>171.342634170781</v>
      </c>
      <c r="BV362">
        <v>181.30119918867001</v>
      </c>
      <c r="BW362">
        <v>293.40018615763302</v>
      </c>
      <c r="BX362">
        <v>297.60625712760401</v>
      </c>
      <c r="BY362">
        <v>345.45164827347497</v>
      </c>
      <c r="BZ362">
        <v>237.67877150882799</v>
      </c>
      <c r="CA362">
        <v>336.19745336096099</v>
      </c>
      <c r="CB362">
        <v>286.30178935020501</v>
      </c>
      <c r="CC362">
        <v>417.63408840276099</v>
      </c>
      <c r="CD362">
        <v>334.06776330348401</v>
      </c>
      <c r="CE362">
        <v>276.30521619645998</v>
      </c>
      <c r="CF362">
        <v>254.11345358444899</v>
      </c>
      <c r="CG362">
        <v>191.73752683999601</v>
      </c>
      <c r="CH362">
        <v>121.272590772423</v>
      </c>
      <c r="CI362">
        <v>82.3929005056101</v>
      </c>
      <c r="CJ362">
        <v>65.210971837150097</v>
      </c>
      <c r="CK362">
        <v>51.706632724619404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34.083141292307701</v>
      </c>
      <c r="CR362">
        <v>0</v>
      </c>
      <c r="CS362">
        <v>0</v>
      </c>
      <c r="CT362">
        <v>84.147186865012699</v>
      </c>
      <c r="CU362">
        <v>0</v>
      </c>
      <c r="CV362">
        <v>0</v>
      </c>
      <c r="CW362">
        <v>0</v>
      </c>
      <c r="CX362">
        <v>29.934046617109502</v>
      </c>
      <c r="CY362">
        <v>0</v>
      </c>
      <c r="CZ362">
        <v>0</v>
      </c>
      <c r="DA362">
        <v>0</v>
      </c>
    </row>
    <row r="363" spans="1:105" x14ac:dyDescent="0.2">
      <c r="A363">
        <v>310</v>
      </c>
      <c r="B363">
        <v>16</v>
      </c>
      <c r="C363">
        <v>0.21953896816685001</v>
      </c>
      <c r="D363">
        <v>1</v>
      </c>
      <c r="E363">
        <v>2</v>
      </c>
      <c r="F363">
        <v>3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1</v>
      </c>
      <c r="O363">
        <v>1</v>
      </c>
      <c r="P363">
        <v>2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12</v>
      </c>
      <c r="AA363">
        <v>1</v>
      </c>
      <c r="AB363">
        <v>0</v>
      </c>
      <c r="AC363">
        <v>13</v>
      </c>
      <c r="AD363">
        <v>14</v>
      </c>
      <c r="AE363">
        <v>15</v>
      </c>
      <c r="AF363">
        <v>16</v>
      </c>
      <c r="AG363">
        <v>23</v>
      </c>
      <c r="AH363">
        <v>5</v>
      </c>
      <c r="AI363">
        <v>1</v>
      </c>
      <c r="AJ363">
        <v>0</v>
      </c>
      <c r="AK363">
        <v>7</v>
      </c>
      <c r="AL363">
        <v>8</v>
      </c>
      <c r="AM363">
        <v>9</v>
      </c>
      <c r="AN363">
        <v>10</v>
      </c>
      <c r="AO363">
        <v>17</v>
      </c>
      <c r="AP363">
        <v>2</v>
      </c>
      <c r="AQ363">
        <v>1</v>
      </c>
      <c r="AR363">
        <v>0</v>
      </c>
      <c r="AS363">
        <v>0</v>
      </c>
      <c r="AT363">
        <v>1</v>
      </c>
      <c r="AU363">
        <v>4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8</v>
      </c>
      <c r="BL363">
        <v>1</v>
      </c>
      <c r="BM363">
        <v>0</v>
      </c>
      <c r="BN363">
        <v>5</v>
      </c>
      <c r="BO363">
        <v>1</v>
      </c>
      <c r="BP363">
        <v>16589.151956956099</v>
      </c>
      <c r="BQ363">
        <v>11501.2522409421</v>
      </c>
      <c r="BR363">
        <v>934.85884387921806</v>
      </c>
      <c r="BS363">
        <v>1118.08000421676</v>
      </c>
      <c r="BT363">
        <v>898.43665252599999</v>
      </c>
      <c r="BU363">
        <v>1011.90774274526</v>
      </c>
      <c r="BV363">
        <v>1245.50554127393</v>
      </c>
      <c r="BW363">
        <v>1382.3087551165499</v>
      </c>
      <c r="BX363">
        <v>1107.2992303656899</v>
      </c>
      <c r="BY363">
        <v>997.82762063288101</v>
      </c>
      <c r="BZ363">
        <v>1072.6453476670299</v>
      </c>
      <c r="CA363">
        <v>1238.4959162083501</v>
      </c>
      <c r="CB363">
        <v>1270.20343158376</v>
      </c>
      <c r="CC363">
        <v>1292.50027845409</v>
      </c>
      <c r="CD363">
        <v>882.55837689454904</v>
      </c>
      <c r="CE363">
        <v>674.948110787225</v>
      </c>
      <c r="CF363">
        <v>577.32740368689895</v>
      </c>
      <c r="CG363">
        <v>300.58696384672999</v>
      </c>
      <c r="CH363">
        <v>322.05386605157298</v>
      </c>
      <c r="CI363">
        <v>261.607871019605</v>
      </c>
      <c r="CJ363">
        <v>69.329958944160595</v>
      </c>
      <c r="CK363">
        <v>34.778821611796502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36.171368961476503</v>
      </c>
      <c r="CR363">
        <v>9.0309825255612797</v>
      </c>
      <c r="CS363">
        <v>10.0217710887352</v>
      </c>
      <c r="CT363">
        <v>18.6454917680847</v>
      </c>
      <c r="CU363">
        <v>8.07431003132813</v>
      </c>
      <c r="CV363">
        <v>15.745509343383601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 x14ac:dyDescent="0.2">
      <c r="A364">
        <v>311</v>
      </c>
      <c r="B364">
        <v>2</v>
      </c>
      <c r="C364">
        <v>2.7442371020856199E-2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2</v>
      </c>
      <c r="AE364">
        <v>1</v>
      </c>
      <c r="AF364">
        <v>1</v>
      </c>
      <c r="AG364">
        <v>2</v>
      </c>
      <c r="AH364">
        <v>1</v>
      </c>
      <c r="AI364">
        <v>0</v>
      </c>
      <c r="AJ364">
        <v>0</v>
      </c>
      <c r="AK364">
        <v>1</v>
      </c>
      <c r="AL364">
        <v>2</v>
      </c>
      <c r="AM364">
        <v>1</v>
      </c>
      <c r="AN364">
        <v>1</v>
      </c>
      <c r="AO364">
        <v>2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1</v>
      </c>
      <c r="BO364">
        <v>0</v>
      </c>
      <c r="BP364">
        <v>5971.8640763763897</v>
      </c>
      <c r="BQ364">
        <v>4156.7293794265997</v>
      </c>
      <c r="BR364">
        <v>484.58689700192298</v>
      </c>
      <c r="BS364">
        <v>482.24176316878601</v>
      </c>
      <c r="BT364">
        <v>298.80890962988002</v>
      </c>
      <c r="BU364">
        <v>392.02867871761202</v>
      </c>
      <c r="BV364">
        <v>409.64485345288801</v>
      </c>
      <c r="BW364">
        <v>384.751929203994</v>
      </c>
      <c r="BX364">
        <v>397.30397520400601</v>
      </c>
      <c r="BY364">
        <v>475.80584210351799</v>
      </c>
      <c r="BZ364">
        <v>299.82405715771102</v>
      </c>
      <c r="CA364">
        <v>364.48478410992999</v>
      </c>
      <c r="CB364">
        <v>529.72340458464805</v>
      </c>
      <c r="CC364">
        <v>465.98143869144502</v>
      </c>
      <c r="CD364">
        <v>437.18041620085</v>
      </c>
      <c r="CE364">
        <v>264.625772320679</v>
      </c>
      <c r="CF364">
        <v>96.307037212099203</v>
      </c>
      <c r="CG364">
        <v>56.861133022739203</v>
      </c>
      <c r="CH364">
        <v>38.424093718629997</v>
      </c>
      <c r="CI364">
        <v>93.279090875052006</v>
      </c>
      <c r="CJ364">
        <v>69.605224202437398</v>
      </c>
      <c r="CK364">
        <v>12.028687806204299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21.460082247227898</v>
      </c>
      <c r="CX364">
        <v>0</v>
      </c>
      <c r="CY364">
        <v>0</v>
      </c>
      <c r="CZ364">
        <v>0</v>
      </c>
      <c r="DA364">
        <v>0</v>
      </c>
    </row>
    <row r="365" spans="1:105" x14ac:dyDescent="0.2">
      <c r="A365">
        <v>312</v>
      </c>
      <c r="B365">
        <v>8</v>
      </c>
      <c r="C365">
        <v>0.109769484083425</v>
      </c>
      <c r="D365">
        <v>2</v>
      </c>
      <c r="E365">
        <v>1</v>
      </c>
      <c r="F365">
        <v>2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1</v>
      </c>
      <c r="AB365">
        <v>0</v>
      </c>
      <c r="AC365">
        <v>5</v>
      </c>
      <c r="AD365">
        <v>7</v>
      </c>
      <c r="AE365">
        <v>6</v>
      </c>
      <c r="AF365">
        <v>7</v>
      </c>
      <c r="AG365">
        <v>8</v>
      </c>
      <c r="AH365">
        <v>4</v>
      </c>
      <c r="AI365">
        <v>0</v>
      </c>
      <c r="AJ365">
        <v>0</v>
      </c>
      <c r="AK365">
        <v>6</v>
      </c>
      <c r="AL365">
        <v>8</v>
      </c>
      <c r="AM365">
        <v>7</v>
      </c>
      <c r="AN365">
        <v>8</v>
      </c>
      <c r="AO365">
        <v>9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2</v>
      </c>
      <c r="AW365">
        <v>0</v>
      </c>
      <c r="AX365">
        <v>0</v>
      </c>
      <c r="AY365">
        <v>1</v>
      </c>
      <c r="AZ365">
        <v>3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0</v>
      </c>
      <c r="BM365">
        <v>0</v>
      </c>
      <c r="BN365">
        <v>2</v>
      </c>
      <c r="BO365">
        <v>0</v>
      </c>
      <c r="BP365">
        <v>8796.7045560698298</v>
      </c>
      <c r="BQ365">
        <v>5921.7253086269402</v>
      </c>
      <c r="BR365">
        <v>327.92275581336099</v>
      </c>
      <c r="BS365">
        <v>413.46906284466797</v>
      </c>
      <c r="BT365">
        <v>627.58362943938801</v>
      </c>
      <c r="BU365">
        <v>714.44090091148496</v>
      </c>
      <c r="BV365">
        <v>293.46814763531302</v>
      </c>
      <c r="BW365">
        <v>721.61187711634</v>
      </c>
      <c r="BX365">
        <v>663.31292385030099</v>
      </c>
      <c r="BY365">
        <v>511.28427902924602</v>
      </c>
      <c r="BZ365">
        <v>426.74392852574402</v>
      </c>
      <c r="CA365">
        <v>944.06499799492497</v>
      </c>
      <c r="CB365">
        <v>712.90887062933905</v>
      </c>
      <c r="CC365">
        <v>581.20457066625102</v>
      </c>
      <c r="CD365">
        <v>352.684812267994</v>
      </c>
      <c r="CE365">
        <v>533.09553588251094</v>
      </c>
      <c r="CF365">
        <v>392.14817387798303</v>
      </c>
      <c r="CG365">
        <v>354.63653759539199</v>
      </c>
      <c r="CH365">
        <v>108.319559925508</v>
      </c>
      <c r="CI365">
        <v>117.80399206407699</v>
      </c>
      <c r="CJ365">
        <v>67.317542278271503</v>
      </c>
      <c r="CK365">
        <v>33.773940798745599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13.8578650339867</v>
      </c>
      <c r="CR365">
        <v>15.075840738867999</v>
      </c>
      <c r="CS365">
        <v>0</v>
      </c>
      <c r="CT365">
        <v>23.433256647719901</v>
      </c>
      <c r="CU365">
        <v>10.5924910056392</v>
      </c>
      <c r="CV365">
        <v>0</v>
      </c>
      <c r="CW365">
        <v>17.205645834024899</v>
      </c>
      <c r="CX365">
        <v>0</v>
      </c>
      <c r="CY365">
        <v>0</v>
      </c>
      <c r="CZ365">
        <v>0</v>
      </c>
      <c r="DA365">
        <v>0</v>
      </c>
    </row>
    <row r="366" spans="1:105" x14ac:dyDescent="0.2">
      <c r="A366">
        <v>313</v>
      </c>
      <c r="B366">
        <v>28</v>
      </c>
      <c r="C366">
        <v>0.38419319429198701</v>
      </c>
      <c r="D366">
        <v>8</v>
      </c>
      <c r="E366">
        <v>3</v>
      </c>
      <c r="F366">
        <v>13</v>
      </c>
      <c r="G366">
        <v>4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4</v>
      </c>
      <c r="N366">
        <v>4</v>
      </c>
      <c r="O366">
        <v>3</v>
      </c>
      <c r="P366">
        <v>3</v>
      </c>
      <c r="Q366">
        <v>2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14</v>
      </c>
      <c r="AA366">
        <v>1</v>
      </c>
      <c r="AB366">
        <v>0</v>
      </c>
      <c r="AC366">
        <v>15</v>
      </c>
      <c r="AD366">
        <v>23</v>
      </c>
      <c r="AE366">
        <v>18</v>
      </c>
      <c r="AF366">
        <v>28</v>
      </c>
      <c r="AG366">
        <v>19</v>
      </c>
      <c r="AH366">
        <v>14</v>
      </c>
      <c r="AI366">
        <v>1</v>
      </c>
      <c r="AJ366">
        <v>0</v>
      </c>
      <c r="AK366">
        <v>15</v>
      </c>
      <c r="AL366">
        <v>23</v>
      </c>
      <c r="AM366">
        <v>18</v>
      </c>
      <c r="AN366">
        <v>28</v>
      </c>
      <c r="AO366">
        <v>19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9</v>
      </c>
      <c r="AV366">
        <v>7</v>
      </c>
      <c r="AW366">
        <v>2</v>
      </c>
      <c r="AX366">
        <v>0</v>
      </c>
      <c r="AY366">
        <v>0</v>
      </c>
      <c r="AZ366">
        <v>6</v>
      </c>
      <c r="BA366">
        <v>1</v>
      </c>
      <c r="BB366">
        <v>1</v>
      </c>
      <c r="BC366">
        <v>1</v>
      </c>
      <c r="BD366">
        <v>1</v>
      </c>
      <c r="BE366">
        <v>4</v>
      </c>
      <c r="BF366">
        <v>0</v>
      </c>
      <c r="BG366">
        <v>0</v>
      </c>
      <c r="BH366">
        <v>4</v>
      </c>
      <c r="BI366">
        <v>0</v>
      </c>
      <c r="BJ366">
        <v>0</v>
      </c>
      <c r="BK366">
        <v>3</v>
      </c>
      <c r="BL366">
        <v>1</v>
      </c>
      <c r="BM366">
        <v>0</v>
      </c>
      <c r="BN366">
        <v>2</v>
      </c>
      <c r="BO366">
        <v>1</v>
      </c>
      <c r="BP366">
        <v>45182.134594440897</v>
      </c>
      <c r="BQ366">
        <v>30033.778358436801</v>
      </c>
      <c r="BR366">
        <v>2433.1606281118402</v>
      </c>
      <c r="BS366">
        <v>2130.92007057915</v>
      </c>
      <c r="BT366">
        <v>3118.5973993654902</v>
      </c>
      <c r="BU366">
        <v>2678.4608404073201</v>
      </c>
      <c r="BV366">
        <v>2573.7496261963202</v>
      </c>
      <c r="BW366">
        <v>2726.8592889688898</v>
      </c>
      <c r="BX366">
        <v>3057.7557537387902</v>
      </c>
      <c r="BY366">
        <v>2422.6426850558701</v>
      </c>
      <c r="BZ366">
        <v>2839.9700443008301</v>
      </c>
      <c r="CA366">
        <v>3214.6013889253099</v>
      </c>
      <c r="CB366">
        <v>4112.34932454311</v>
      </c>
      <c r="CC366">
        <v>3488.0522337657098</v>
      </c>
      <c r="CD366">
        <v>2919.3371725346801</v>
      </c>
      <c r="CE366">
        <v>2198.0002880464699</v>
      </c>
      <c r="CF366">
        <v>1697.07738817272</v>
      </c>
      <c r="CG366">
        <v>1311.4268118934399</v>
      </c>
      <c r="CH366">
        <v>902.30542180362102</v>
      </c>
      <c r="CI366">
        <v>1356.8682280313601</v>
      </c>
      <c r="CJ366">
        <v>66.472685781720699</v>
      </c>
      <c r="CK366">
        <v>23.3070908244005</v>
      </c>
      <c r="CL366">
        <v>0</v>
      </c>
      <c r="CM366">
        <v>0</v>
      </c>
      <c r="CN366">
        <v>0</v>
      </c>
      <c r="CO366">
        <v>3.7334874750228799</v>
      </c>
      <c r="CP366">
        <v>11.656145452009699</v>
      </c>
      <c r="CQ366">
        <v>14.6688903830917</v>
      </c>
      <c r="CR366">
        <v>13.0814895699537</v>
      </c>
      <c r="CS366">
        <v>12.383171560979999</v>
      </c>
      <c r="CT366">
        <v>10.563491703091399</v>
      </c>
      <c r="CU366">
        <v>6.2216111984840197</v>
      </c>
      <c r="CV366">
        <v>4.8634000717392896</v>
      </c>
      <c r="CW366">
        <v>0</v>
      </c>
      <c r="CX366">
        <v>3.4254350933083999</v>
      </c>
      <c r="CY366">
        <v>0</v>
      </c>
      <c r="CZ366">
        <v>0</v>
      </c>
      <c r="DA366">
        <v>0</v>
      </c>
    </row>
    <row r="367" spans="1:105" x14ac:dyDescent="0.2">
      <c r="A367">
        <v>315</v>
      </c>
      <c r="B367">
        <v>10</v>
      </c>
      <c r="C367">
        <v>0.13721185510428099</v>
      </c>
      <c r="D367">
        <v>4</v>
      </c>
      <c r="E367">
        <v>0</v>
      </c>
      <c r="F367">
        <v>1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2</v>
      </c>
      <c r="P367">
        <v>0</v>
      </c>
      <c r="Q367">
        <v>2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1</v>
      </c>
      <c r="AB367">
        <v>0</v>
      </c>
      <c r="AC367">
        <v>7</v>
      </c>
      <c r="AD367">
        <v>11</v>
      </c>
      <c r="AE367">
        <v>7</v>
      </c>
      <c r="AF367">
        <v>8</v>
      </c>
      <c r="AG367">
        <v>12</v>
      </c>
      <c r="AH367">
        <v>4</v>
      </c>
      <c r="AI367">
        <v>0</v>
      </c>
      <c r="AJ367">
        <v>0</v>
      </c>
      <c r="AK367">
        <v>4</v>
      </c>
      <c r="AL367">
        <v>8</v>
      </c>
      <c r="AM367">
        <v>4</v>
      </c>
      <c r="AN367">
        <v>5</v>
      </c>
      <c r="AO367">
        <v>9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2</v>
      </c>
      <c r="AV367">
        <v>2</v>
      </c>
      <c r="AW367">
        <v>0</v>
      </c>
      <c r="AX367">
        <v>0</v>
      </c>
      <c r="AY367">
        <v>0</v>
      </c>
      <c r="AZ367">
        <v>2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3</v>
      </c>
      <c r="BL367">
        <v>1</v>
      </c>
      <c r="BM367">
        <v>0</v>
      </c>
      <c r="BN367">
        <v>2</v>
      </c>
      <c r="BO367">
        <v>0</v>
      </c>
      <c r="BP367">
        <v>12524.9024266857</v>
      </c>
      <c r="BQ367">
        <v>8231.0694684592308</v>
      </c>
      <c r="BR367">
        <v>622.91736190370102</v>
      </c>
      <c r="BS367">
        <v>996.25289143288603</v>
      </c>
      <c r="BT367">
        <v>576.856140103489</v>
      </c>
      <c r="BU367">
        <v>685.54804769237603</v>
      </c>
      <c r="BV367">
        <v>743.62521571450202</v>
      </c>
      <c r="BW367">
        <v>763.85454383695401</v>
      </c>
      <c r="BX367">
        <v>768.62701513308502</v>
      </c>
      <c r="BY367">
        <v>808.15060371150503</v>
      </c>
      <c r="BZ367">
        <v>844.65392818135297</v>
      </c>
      <c r="CA367">
        <v>992.53179578862205</v>
      </c>
      <c r="CB367">
        <v>802.32784866889597</v>
      </c>
      <c r="CC367">
        <v>912.72002320046499</v>
      </c>
      <c r="CD367">
        <v>909.03044653147697</v>
      </c>
      <c r="CE367">
        <v>735.51441368714097</v>
      </c>
      <c r="CF367">
        <v>547.84984630983502</v>
      </c>
      <c r="CG367">
        <v>295.00337983681902</v>
      </c>
      <c r="CH367">
        <v>305.27302989268202</v>
      </c>
      <c r="CI367">
        <v>214.16589505994801</v>
      </c>
      <c r="CJ367">
        <v>65.717633463730607</v>
      </c>
      <c r="CK367">
        <v>30.372723855384699</v>
      </c>
      <c r="CL367">
        <v>0</v>
      </c>
      <c r="CM367">
        <v>0</v>
      </c>
      <c r="CN367">
        <v>0</v>
      </c>
      <c r="CO367">
        <v>0</v>
      </c>
      <c r="CP367">
        <v>13.447634357573</v>
      </c>
      <c r="CQ367">
        <v>13.091497695056599</v>
      </c>
      <c r="CR367">
        <v>26.0204229180483</v>
      </c>
      <c r="CS367">
        <v>24.747862475321</v>
      </c>
      <c r="CT367">
        <v>0</v>
      </c>
      <c r="CU367">
        <v>20.150487959037001</v>
      </c>
      <c r="CV367">
        <v>0</v>
      </c>
      <c r="CW367">
        <v>0</v>
      </c>
      <c r="CX367">
        <v>11.000731645629999</v>
      </c>
      <c r="CY367">
        <v>0</v>
      </c>
      <c r="CZ367">
        <v>0</v>
      </c>
      <c r="DA367">
        <v>0</v>
      </c>
    </row>
    <row r="368" spans="1:105" x14ac:dyDescent="0.2">
      <c r="A368">
        <v>316</v>
      </c>
      <c r="B368">
        <v>8</v>
      </c>
      <c r="C368">
        <v>0.109769484083425</v>
      </c>
      <c r="D368">
        <v>2</v>
      </c>
      <c r="E368">
        <v>2</v>
      </c>
      <c r="F368">
        <v>1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0</v>
      </c>
      <c r="AB368">
        <v>0</v>
      </c>
      <c r="AC368">
        <v>6</v>
      </c>
      <c r="AD368">
        <v>8</v>
      </c>
      <c r="AE368">
        <v>8</v>
      </c>
      <c r="AF368">
        <v>7</v>
      </c>
      <c r="AG368">
        <v>9</v>
      </c>
      <c r="AH368">
        <v>2</v>
      </c>
      <c r="AI368">
        <v>0</v>
      </c>
      <c r="AJ368">
        <v>1</v>
      </c>
      <c r="AK368">
        <v>3</v>
      </c>
      <c r="AL368">
        <v>5</v>
      </c>
      <c r="AM368">
        <v>5</v>
      </c>
      <c r="AN368">
        <v>4</v>
      </c>
      <c r="AO368">
        <v>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</v>
      </c>
      <c r="BL368">
        <v>0</v>
      </c>
      <c r="BM368">
        <v>0</v>
      </c>
      <c r="BN368">
        <v>2</v>
      </c>
      <c r="BO368">
        <v>0</v>
      </c>
      <c r="BP368">
        <v>6125.9233331581299</v>
      </c>
      <c r="BQ368">
        <v>4072.5765411185398</v>
      </c>
      <c r="BR368">
        <v>164.95602769527</v>
      </c>
      <c r="BS368">
        <v>438.43726981426602</v>
      </c>
      <c r="BT368">
        <v>487.44497862961299</v>
      </c>
      <c r="BU368">
        <v>396.50066995217099</v>
      </c>
      <c r="BV368">
        <v>367.20342722961698</v>
      </c>
      <c r="BW368">
        <v>206.78115010073199</v>
      </c>
      <c r="BX368">
        <v>317.98678308305</v>
      </c>
      <c r="BY368">
        <v>474.307835014776</v>
      </c>
      <c r="BZ368">
        <v>266.39269586394602</v>
      </c>
      <c r="CA368">
        <v>422.98438141201598</v>
      </c>
      <c r="CB368">
        <v>523.25792809741995</v>
      </c>
      <c r="CC368">
        <v>817.34884197723704</v>
      </c>
      <c r="CD368">
        <v>279.81282838757198</v>
      </c>
      <c r="CE368">
        <v>303.05820793885601</v>
      </c>
      <c r="CF368">
        <v>235.05023517460299</v>
      </c>
      <c r="CG368">
        <v>183.02743064920099</v>
      </c>
      <c r="CH368">
        <v>141.27811996789401</v>
      </c>
      <c r="CI368">
        <v>100.094522169889</v>
      </c>
      <c r="CJ368">
        <v>66.481023669928604</v>
      </c>
      <c r="CK368">
        <v>49.108960379433299</v>
      </c>
      <c r="CL368">
        <v>0</v>
      </c>
      <c r="CM368">
        <v>0</v>
      </c>
      <c r="CN368">
        <v>0</v>
      </c>
      <c r="CO368">
        <v>25.2206383439561</v>
      </c>
      <c r="CP368">
        <v>0</v>
      </c>
      <c r="CQ368">
        <v>48.360307480292903</v>
      </c>
      <c r="CR368">
        <v>0</v>
      </c>
      <c r="CS368">
        <v>21.083354019839199</v>
      </c>
      <c r="CT368">
        <v>37.538566767263298</v>
      </c>
      <c r="CU368">
        <v>0</v>
      </c>
      <c r="CV368">
        <v>38.222067791157102</v>
      </c>
      <c r="CW368">
        <v>12.2346781281407</v>
      </c>
      <c r="CX368">
        <v>0</v>
      </c>
      <c r="CY368">
        <v>0</v>
      </c>
      <c r="CZ368">
        <v>0</v>
      </c>
      <c r="DA368">
        <v>0</v>
      </c>
    </row>
    <row r="369" spans="1:105" x14ac:dyDescent="0.2">
      <c r="A369">
        <v>317</v>
      </c>
      <c r="B369">
        <v>11</v>
      </c>
      <c r="C369">
        <v>0.150933040614709</v>
      </c>
      <c r="D369">
        <v>4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2</v>
      </c>
      <c r="O369">
        <v>0</v>
      </c>
      <c r="P369">
        <v>0</v>
      </c>
      <c r="Q369">
        <v>1</v>
      </c>
      <c r="R369">
        <v>2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3</v>
      </c>
      <c r="AA369">
        <v>2</v>
      </c>
      <c r="AB369">
        <v>0</v>
      </c>
      <c r="AC369">
        <v>6</v>
      </c>
      <c r="AD369">
        <v>10</v>
      </c>
      <c r="AE369">
        <v>10</v>
      </c>
      <c r="AF369">
        <v>8</v>
      </c>
      <c r="AG369">
        <v>7</v>
      </c>
      <c r="AH369">
        <v>1</v>
      </c>
      <c r="AI369">
        <v>0</v>
      </c>
      <c r="AJ369">
        <v>0</v>
      </c>
      <c r="AK369">
        <v>1</v>
      </c>
      <c r="AL369">
        <v>5</v>
      </c>
      <c r="AM369">
        <v>5</v>
      </c>
      <c r="AN369">
        <v>3</v>
      </c>
      <c r="AO369">
        <v>2</v>
      </c>
      <c r="AP369">
        <v>3</v>
      </c>
      <c r="AQ369">
        <v>1</v>
      </c>
      <c r="AR369">
        <v>2</v>
      </c>
      <c r="AS369">
        <v>0</v>
      </c>
      <c r="AT369">
        <v>0</v>
      </c>
      <c r="AU369">
        <v>5</v>
      </c>
      <c r="AV369">
        <v>3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12230.408458484</v>
      </c>
      <c r="BQ369">
        <v>8132.70604976082</v>
      </c>
      <c r="BR369">
        <v>590.41195203728705</v>
      </c>
      <c r="BS369">
        <v>685.23360881011502</v>
      </c>
      <c r="BT369">
        <v>1023.75875654264</v>
      </c>
      <c r="BU369">
        <v>743.42776284864897</v>
      </c>
      <c r="BV369">
        <v>774.19546879872905</v>
      </c>
      <c r="BW369">
        <v>708.65364617938496</v>
      </c>
      <c r="BX369">
        <v>559.000854929458</v>
      </c>
      <c r="BY369">
        <v>722.04456801327001</v>
      </c>
      <c r="BZ369">
        <v>742.52611506781602</v>
      </c>
      <c r="CA369">
        <v>821.17035804616296</v>
      </c>
      <c r="CB369">
        <v>1143.3679807834901</v>
      </c>
      <c r="CC369">
        <v>1126.0179597982899</v>
      </c>
      <c r="CD369">
        <v>792.30133529557497</v>
      </c>
      <c r="CE369">
        <v>510.05877006757999</v>
      </c>
      <c r="CF369">
        <v>462.87716265278601</v>
      </c>
      <c r="CG369">
        <v>300.63538004697801</v>
      </c>
      <c r="CH369">
        <v>290.52848455357002</v>
      </c>
      <c r="CI369">
        <v>234.19829401226599</v>
      </c>
      <c r="CJ369">
        <v>66.495784481501005</v>
      </c>
      <c r="CK369">
        <v>33.814083322006702</v>
      </c>
      <c r="CL369">
        <v>0</v>
      </c>
      <c r="CM369">
        <v>0</v>
      </c>
      <c r="CN369">
        <v>0</v>
      </c>
      <c r="CO369">
        <v>0</v>
      </c>
      <c r="CP369">
        <v>25.8332692530903</v>
      </c>
      <c r="CQ369">
        <v>14.111265854502699</v>
      </c>
      <c r="CR369">
        <v>35.778120594330503</v>
      </c>
      <c r="CS369">
        <v>0</v>
      </c>
      <c r="CT369">
        <v>0</v>
      </c>
      <c r="CU369">
        <v>12.1777410765207</v>
      </c>
      <c r="CV369">
        <v>17.492181289085099</v>
      </c>
      <c r="CW369">
        <v>8.8808530210222898</v>
      </c>
      <c r="CX369">
        <v>0</v>
      </c>
      <c r="CY369">
        <v>0</v>
      </c>
      <c r="CZ369">
        <v>21.604003841298201</v>
      </c>
      <c r="DA369">
        <v>0</v>
      </c>
    </row>
    <row r="370" spans="1:105" x14ac:dyDescent="0.2">
      <c r="A370">
        <v>318</v>
      </c>
      <c r="B370">
        <v>8</v>
      </c>
      <c r="C370">
        <v>0.109769484083425</v>
      </c>
      <c r="D370">
        <v>1</v>
      </c>
      <c r="E370">
        <v>0</v>
      </c>
      <c r="F370">
        <v>3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1</v>
      </c>
      <c r="AC370">
        <v>4</v>
      </c>
      <c r="AD370">
        <v>5</v>
      </c>
      <c r="AE370">
        <v>4</v>
      </c>
      <c r="AF370">
        <v>7</v>
      </c>
      <c r="AG370">
        <v>8</v>
      </c>
      <c r="AH370">
        <v>2</v>
      </c>
      <c r="AI370">
        <v>0</v>
      </c>
      <c r="AJ370">
        <v>1</v>
      </c>
      <c r="AK370">
        <v>3</v>
      </c>
      <c r="AL370">
        <v>4</v>
      </c>
      <c r="AM370">
        <v>3</v>
      </c>
      <c r="AN370">
        <v>6</v>
      </c>
      <c r="AO370">
        <v>7</v>
      </c>
      <c r="AP370">
        <v>2</v>
      </c>
      <c r="AQ370">
        <v>0</v>
      </c>
      <c r="AR370">
        <v>0</v>
      </c>
      <c r="AS370">
        <v>1</v>
      </c>
      <c r="AT370">
        <v>1</v>
      </c>
      <c r="AU370">
        <v>5</v>
      </c>
      <c r="AV370">
        <v>1</v>
      </c>
      <c r="AW370">
        <v>0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2</v>
      </c>
      <c r="BL370">
        <v>0</v>
      </c>
      <c r="BM370">
        <v>1</v>
      </c>
      <c r="BN370">
        <v>0</v>
      </c>
      <c r="BO370">
        <v>0</v>
      </c>
      <c r="BP370">
        <v>8595.3545008567307</v>
      </c>
      <c r="BQ370">
        <v>5035.2766521921503</v>
      </c>
      <c r="BR370">
        <v>227.53357485337</v>
      </c>
      <c r="BS370">
        <v>339.92279079914499</v>
      </c>
      <c r="BT370">
        <v>460.37630123579697</v>
      </c>
      <c r="BU370">
        <v>372.98311684523901</v>
      </c>
      <c r="BV370">
        <v>514.79108897823096</v>
      </c>
      <c r="BW370">
        <v>389.77573927781498</v>
      </c>
      <c r="BX370">
        <v>449.435148144339</v>
      </c>
      <c r="BY370">
        <v>301.96238608971697</v>
      </c>
      <c r="BZ370">
        <v>381.11812846988698</v>
      </c>
      <c r="CA370">
        <v>604.63872319529401</v>
      </c>
      <c r="CB370">
        <v>857.33842695597002</v>
      </c>
      <c r="CC370">
        <v>632.66280692975499</v>
      </c>
      <c r="CD370">
        <v>530.57108730590801</v>
      </c>
      <c r="CE370">
        <v>665.82235957782405</v>
      </c>
      <c r="CF370">
        <v>409.21634170263599</v>
      </c>
      <c r="CG370">
        <v>533.80881396264397</v>
      </c>
      <c r="CH370">
        <v>427.17240423418502</v>
      </c>
      <c r="CI370">
        <v>496.22526229896903</v>
      </c>
      <c r="CJ370">
        <v>58.5813726669479</v>
      </c>
      <c r="CK370">
        <v>39.719763940463601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76.967335256895794</v>
      </c>
      <c r="CR370">
        <v>22.250151198206801</v>
      </c>
      <c r="CS370">
        <v>33.1167074465654</v>
      </c>
      <c r="CT370">
        <v>26.238583927109399</v>
      </c>
      <c r="CU370">
        <v>0</v>
      </c>
      <c r="CV370">
        <v>11.6640053514288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 x14ac:dyDescent="0.2">
      <c r="A371">
        <v>319</v>
      </c>
      <c r="B371">
        <v>22</v>
      </c>
      <c r="C371">
        <v>0.30186608122941799</v>
      </c>
      <c r="D371">
        <v>4</v>
      </c>
      <c r="E371">
        <v>3</v>
      </c>
      <c r="F371">
        <v>7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4</v>
      </c>
      <c r="O371">
        <v>1</v>
      </c>
      <c r="P371">
        <v>2</v>
      </c>
      <c r="Q371">
        <v>1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14</v>
      </c>
      <c r="AA371">
        <v>0</v>
      </c>
      <c r="AB371">
        <v>0</v>
      </c>
      <c r="AC371">
        <v>14</v>
      </c>
      <c r="AD371">
        <v>18</v>
      </c>
      <c r="AE371">
        <v>17</v>
      </c>
      <c r="AF371">
        <v>21</v>
      </c>
      <c r="AG371">
        <v>22</v>
      </c>
      <c r="AH371">
        <v>8</v>
      </c>
      <c r="AI371">
        <v>1</v>
      </c>
      <c r="AJ371">
        <v>0</v>
      </c>
      <c r="AK371">
        <v>9</v>
      </c>
      <c r="AL371">
        <v>13</v>
      </c>
      <c r="AM371">
        <v>12</v>
      </c>
      <c r="AN371">
        <v>16</v>
      </c>
      <c r="AO371">
        <v>17</v>
      </c>
      <c r="AP371">
        <v>3</v>
      </c>
      <c r="AQ371">
        <v>0</v>
      </c>
      <c r="AR371">
        <v>1</v>
      </c>
      <c r="AS371">
        <v>1</v>
      </c>
      <c r="AT371">
        <v>1</v>
      </c>
      <c r="AU371">
        <v>9</v>
      </c>
      <c r="AV371">
        <v>4</v>
      </c>
      <c r="AW371">
        <v>2</v>
      </c>
      <c r="AX371">
        <v>2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7</v>
      </c>
      <c r="BL371">
        <v>0</v>
      </c>
      <c r="BM371">
        <v>0</v>
      </c>
      <c r="BN371">
        <v>3</v>
      </c>
      <c r="BO371">
        <v>0</v>
      </c>
      <c r="BP371">
        <v>18628.1398466192</v>
      </c>
      <c r="BQ371">
        <v>12708.9089511889</v>
      </c>
      <c r="BR371">
        <v>1131.7157713425099</v>
      </c>
      <c r="BS371">
        <v>853.23384532984096</v>
      </c>
      <c r="BT371">
        <v>927.22027389231505</v>
      </c>
      <c r="BU371">
        <v>894.94524801591501</v>
      </c>
      <c r="BV371">
        <v>1210.3254637907601</v>
      </c>
      <c r="BW371">
        <v>1780.88369169315</v>
      </c>
      <c r="BX371">
        <v>1732.1564526395</v>
      </c>
      <c r="BY371">
        <v>1145.2161637172701</v>
      </c>
      <c r="BZ371">
        <v>1089.0580702674999</v>
      </c>
      <c r="CA371">
        <v>1100.5328325471701</v>
      </c>
      <c r="CB371">
        <v>1247.69661480681</v>
      </c>
      <c r="CC371">
        <v>1411.3244937310501</v>
      </c>
      <c r="CD371">
        <v>1096.7699199797401</v>
      </c>
      <c r="CE371">
        <v>867.57490818336396</v>
      </c>
      <c r="CF371">
        <v>720.51474404835005</v>
      </c>
      <c r="CG371">
        <v>643.48211331940604</v>
      </c>
      <c r="CH371">
        <v>325.08077209720801</v>
      </c>
      <c r="CI371">
        <v>450.408467217365</v>
      </c>
      <c r="CJ371">
        <v>68.224251352157296</v>
      </c>
      <c r="CK371">
        <v>43.2767283259629</v>
      </c>
      <c r="CL371">
        <v>0</v>
      </c>
      <c r="CM371">
        <v>0</v>
      </c>
      <c r="CN371">
        <v>0</v>
      </c>
      <c r="CO371">
        <v>0</v>
      </c>
      <c r="CP371">
        <v>8.2622404462018295</v>
      </c>
      <c r="CQ371">
        <v>11.230379666729</v>
      </c>
      <c r="CR371">
        <v>23.092602252554698</v>
      </c>
      <c r="CS371">
        <v>8.7319759507592796</v>
      </c>
      <c r="CT371">
        <v>18.364493635392201</v>
      </c>
      <c r="CU371">
        <v>9.0865076481681299</v>
      </c>
      <c r="CV371">
        <v>40.073844399859901</v>
      </c>
      <c r="CW371">
        <v>14.171085451175699</v>
      </c>
      <c r="CX371">
        <v>9.1176825857739807</v>
      </c>
      <c r="CY371">
        <v>0</v>
      </c>
      <c r="CZ371">
        <v>0</v>
      </c>
      <c r="DA371">
        <v>0</v>
      </c>
    </row>
    <row r="372" spans="1:105" x14ac:dyDescent="0.2">
      <c r="A372">
        <v>320</v>
      </c>
      <c r="B372">
        <v>14</v>
      </c>
      <c r="C372">
        <v>0.192096597145993</v>
      </c>
      <c r="D372">
        <v>1</v>
      </c>
      <c r="E372">
        <v>7</v>
      </c>
      <c r="F372">
        <v>2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4</v>
      </c>
      <c r="N372">
        <v>0</v>
      </c>
      <c r="O372">
        <v>2</v>
      </c>
      <c r="P372">
        <v>0</v>
      </c>
      <c r="Q372">
        <v>2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9</v>
      </c>
      <c r="AA372">
        <v>0</v>
      </c>
      <c r="AB372">
        <v>0</v>
      </c>
      <c r="AC372">
        <v>9</v>
      </c>
      <c r="AD372">
        <v>10</v>
      </c>
      <c r="AE372">
        <v>16</v>
      </c>
      <c r="AF372">
        <v>11</v>
      </c>
      <c r="AG372">
        <v>13</v>
      </c>
      <c r="AH372">
        <v>9</v>
      </c>
      <c r="AI372">
        <v>0</v>
      </c>
      <c r="AJ372">
        <v>0</v>
      </c>
      <c r="AK372">
        <v>9</v>
      </c>
      <c r="AL372">
        <v>10</v>
      </c>
      <c r="AM372">
        <v>16</v>
      </c>
      <c r="AN372">
        <v>11</v>
      </c>
      <c r="AO372">
        <v>13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5</v>
      </c>
      <c r="AV372">
        <v>1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3</v>
      </c>
      <c r="BL372">
        <v>0</v>
      </c>
      <c r="BM372">
        <v>0</v>
      </c>
      <c r="BN372">
        <v>3</v>
      </c>
      <c r="BO372">
        <v>0</v>
      </c>
      <c r="BP372">
        <v>23379.6932403711</v>
      </c>
      <c r="BQ372">
        <v>14349.608503125801</v>
      </c>
      <c r="BR372">
        <v>1041.22818105179</v>
      </c>
      <c r="BS372">
        <v>1193.0103565980201</v>
      </c>
      <c r="BT372">
        <v>2096.10538694148</v>
      </c>
      <c r="BU372">
        <v>1533.8008154184099</v>
      </c>
      <c r="BV372">
        <v>951.81291643279997</v>
      </c>
      <c r="BW372">
        <v>928.20962207697301</v>
      </c>
      <c r="BX372">
        <v>831.30747405594502</v>
      </c>
      <c r="BY372">
        <v>1209.3775786618701</v>
      </c>
      <c r="BZ372">
        <v>1545.77062151053</v>
      </c>
      <c r="CA372">
        <v>1754.26786362849</v>
      </c>
      <c r="CB372">
        <v>1993.2330973332701</v>
      </c>
      <c r="CC372">
        <v>1854.9413619514701</v>
      </c>
      <c r="CD372">
        <v>1746.8871520560299</v>
      </c>
      <c r="CE372">
        <v>1618.19641019559</v>
      </c>
      <c r="CF372">
        <v>1291.1626116462401</v>
      </c>
      <c r="CG372">
        <v>671.686676685988</v>
      </c>
      <c r="CH372">
        <v>383.14244872188499</v>
      </c>
      <c r="CI372">
        <v>735.55266540435696</v>
      </c>
      <c r="CJ372">
        <v>61.376376309110199</v>
      </c>
      <c r="CK372">
        <v>24.390909335523599</v>
      </c>
      <c r="CL372">
        <v>0</v>
      </c>
      <c r="CM372">
        <v>0</v>
      </c>
      <c r="CN372">
        <v>0</v>
      </c>
      <c r="CO372">
        <v>0</v>
      </c>
      <c r="CP372">
        <v>42.025065335225598</v>
      </c>
      <c r="CQ372">
        <v>43.093714015262499</v>
      </c>
      <c r="CR372">
        <v>0</v>
      </c>
      <c r="CS372">
        <v>16.537432438700598</v>
      </c>
      <c r="CT372">
        <v>0</v>
      </c>
      <c r="CU372">
        <v>11.400767473806701</v>
      </c>
      <c r="CV372">
        <v>0</v>
      </c>
      <c r="CW372">
        <v>5.3910059935693102</v>
      </c>
      <c r="CX372">
        <v>5.7244682280880701</v>
      </c>
      <c r="CY372">
        <v>0</v>
      </c>
      <c r="CZ372">
        <v>0</v>
      </c>
      <c r="DA372">
        <v>0</v>
      </c>
    </row>
    <row r="373" spans="1:105" x14ac:dyDescent="0.2">
      <c r="A373">
        <v>322</v>
      </c>
      <c r="B373">
        <v>9</v>
      </c>
      <c r="C373">
        <v>0.12349066959385301</v>
      </c>
      <c r="D373">
        <v>1</v>
      </c>
      <c r="E373">
        <v>2</v>
      </c>
      <c r="F373">
        <v>2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3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</v>
      </c>
      <c r="AA373">
        <v>0</v>
      </c>
      <c r="AB373">
        <v>0</v>
      </c>
      <c r="AC373">
        <v>6</v>
      </c>
      <c r="AD373">
        <v>7</v>
      </c>
      <c r="AE373">
        <v>8</v>
      </c>
      <c r="AF373">
        <v>8</v>
      </c>
      <c r="AG373">
        <v>10</v>
      </c>
      <c r="AH373">
        <v>3</v>
      </c>
      <c r="AI373">
        <v>0</v>
      </c>
      <c r="AJ373">
        <v>0</v>
      </c>
      <c r="AK373">
        <v>4</v>
      </c>
      <c r="AL373">
        <v>5</v>
      </c>
      <c r="AM373">
        <v>6</v>
      </c>
      <c r="AN373">
        <v>6</v>
      </c>
      <c r="AO373">
        <v>8</v>
      </c>
      <c r="AP373">
        <v>3</v>
      </c>
      <c r="AQ373">
        <v>0</v>
      </c>
      <c r="AR373">
        <v>1</v>
      </c>
      <c r="AS373">
        <v>1</v>
      </c>
      <c r="AT373">
        <v>1</v>
      </c>
      <c r="AU373">
        <v>3</v>
      </c>
      <c r="AV373">
        <v>1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3</v>
      </c>
      <c r="BL373">
        <v>0</v>
      </c>
      <c r="BM373">
        <v>0</v>
      </c>
      <c r="BN373">
        <v>1</v>
      </c>
      <c r="BO373">
        <v>0</v>
      </c>
      <c r="BP373">
        <v>20610.794835563302</v>
      </c>
      <c r="BQ373">
        <v>13184.0409171379</v>
      </c>
      <c r="BR373">
        <v>592.26460825448805</v>
      </c>
      <c r="BS373">
        <v>1526.1157708789499</v>
      </c>
      <c r="BT373">
        <v>1778.0940065724101</v>
      </c>
      <c r="BU373">
        <v>1641.46921593152</v>
      </c>
      <c r="BV373">
        <v>1112.98524119935</v>
      </c>
      <c r="BW373">
        <v>858.703907143175</v>
      </c>
      <c r="BX373">
        <v>543.50316267961</v>
      </c>
      <c r="BY373">
        <v>881.54059979011697</v>
      </c>
      <c r="BZ373">
        <v>1696.5991397928501</v>
      </c>
      <c r="CA373">
        <v>1379.86949841965</v>
      </c>
      <c r="CB373">
        <v>1906.50971573573</v>
      </c>
      <c r="CC373">
        <v>1997.3807252315401</v>
      </c>
      <c r="CD373">
        <v>1165.4797112143799</v>
      </c>
      <c r="CE373">
        <v>1071.2051626099701</v>
      </c>
      <c r="CF373">
        <v>635.19112267132198</v>
      </c>
      <c r="CG373">
        <v>592.14356685063399</v>
      </c>
      <c r="CH373">
        <v>671.23083101417899</v>
      </c>
      <c r="CI373">
        <v>560.50884957344397</v>
      </c>
      <c r="CJ373">
        <v>63.966678734724198</v>
      </c>
      <c r="CK373">
        <v>17.0660878113267</v>
      </c>
      <c r="CL373">
        <v>0</v>
      </c>
      <c r="CM373">
        <v>0</v>
      </c>
      <c r="CN373">
        <v>0</v>
      </c>
      <c r="CO373">
        <v>0</v>
      </c>
      <c r="CP373">
        <v>8.9848451082999308</v>
      </c>
      <c r="CQ373">
        <v>0</v>
      </c>
      <c r="CR373">
        <v>36.798313925892998</v>
      </c>
      <c r="CS373">
        <v>0</v>
      </c>
      <c r="CT373">
        <v>0</v>
      </c>
      <c r="CU373">
        <v>21.741186419700298</v>
      </c>
      <c r="CV373">
        <v>5.2451870124044797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 x14ac:dyDescent="0.2">
      <c r="A374">
        <v>323</v>
      </c>
      <c r="B374">
        <v>24</v>
      </c>
      <c r="C374">
        <v>0.329308452250274</v>
      </c>
      <c r="D374">
        <v>5</v>
      </c>
      <c r="E374">
        <v>4</v>
      </c>
      <c r="F374">
        <v>10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>
        <v>2</v>
      </c>
      <c r="P374">
        <v>1</v>
      </c>
      <c r="Q374">
        <v>3</v>
      </c>
      <c r="R374">
        <v>4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15</v>
      </c>
      <c r="AA374">
        <v>1</v>
      </c>
      <c r="AB374">
        <v>0</v>
      </c>
      <c r="AC374">
        <v>17</v>
      </c>
      <c r="AD374">
        <v>22</v>
      </c>
      <c r="AE374">
        <v>21</v>
      </c>
      <c r="AF374">
        <v>27</v>
      </c>
      <c r="AG374">
        <v>22</v>
      </c>
      <c r="AH374">
        <v>14</v>
      </c>
      <c r="AI374">
        <v>0</v>
      </c>
      <c r="AJ374">
        <v>0</v>
      </c>
      <c r="AK374">
        <v>14</v>
      </c>
      <c r="AL374">
        <v>19</v>
      </c>
      <c r="AM374">
        <v>18</v>
      </c>
      <c r="AN374">
        <v>24</v>
      </c>
      <c r="AO374">
        <v>19</v>
      </c>
      <c r="AP374">
        <v>6</v>
      </c>
      <c r="AQ374">
        <v>0</v>
      </c>
      <c r="AR374">
        <v>1</v>
      </c>
      <c r="AS374">
        <v>3</v>
      </c>
      <c r="AT374">
        <v>2</v>
      </c>
      <c r="AU374">
        <v>7</v>
      </c>
      <c r="AV374">
        <v>4</v>
      </c>
      <c r="AW374">
        <v>2</v>
      </c>
      <c r="AX374">
        <v>1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2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3</v>
      </c>
      <c r="BO374">
        <v>0</v>
      </c>
      <c r="BP374">
        <v>9565.0511294010103</v>
      </c>
      <c r="BQ374">
        <v>6792.3522423481199</v>
      </c>
      <c r="BR374">
        <v>417.44240800762901</v>
      </c>
      <c r="BS374">
        <v>563.51903132764505</v>
      </c>
      <c r="BT374">
        <v>592.34303467660197</v>
      </c>
      <c r="BU374">
        <v>528.47041573833496</v>
      </c>
      <c r="BV374">
        <v>622.27235373401595</v>
      </c>
      <c r="BW374">
        <v>820.71166516475103</v>
      </c>
      <c r="BX374">
        <v>608.94165331257898</v>
      </c>
      <c r="BY374">
        <v>1026.05835091207</v>
      </c>
      <c r="BZ374">
        <v>529.59423590253004</v>
      </c>
      <c r="CA374">
        <v>549.37558488629702</v>
      </c>
      <c r="CB374">
        <v>642.21971635408397</v>
      </c>
      <c r="CC374">
        <v>779.768377312849</v>
      </c>
      <c r="CD374">
        <v>684.93988903060404</v>
      </c>
      <c r="CE374">
        <v>406.15111953424298</v>
      </c>
      <c r="CF374">
        <v>338.88736411482699</v>
      </c>
      <c r="CG374">
        <v>177.89381101157599</v>
      </c>
      <c r="CH374">
        <v>177.20589199386399</v>
      </c>
      <c r="CI374">
        <v>99.256226386505503</v>
      </c>
      <c r="CJ374">
        <v>71.012189589555007</v>
      </c>
      <c r="CK374">
        <v>88.334641460316803</v>
      </c>
      <c r="CL374">
        <v>0</v>
      </c>
      <c r="CM374">
        <v>0</v>
      </c>
      <c r="CN374">
        <v>0</v>
      </c>
      <c r="CO374">
        <v>0</v>
      </c>
      <c r="CP374">
        <v>32.140267649667699</v>
      </c>
      <c r="CQ374">
        <v>0</v>
      </c>
      <c r="CR374">
        <v>32.843869180572703</v>
      </c>
      <c r="CS374">
        <v>19.492068830414802</v>
      </c>
      <c r="CT374">
        <v>18.8823807399604</v>
      </c>
      <c r="CU374">
        <v>54.607450395177302</v>
      </c>
      <c r="CV374">
        <v>62.283980048264702</v>
      </c>
      <c r="CW374">
        <v>25.648642060764001</v>
      </c>
      <c r="CX374">
        <v>14.599821327610201</v>
      </c>
      <c r="CY374">
        <v>0</v>
      </c>
      <c r="CZ374">
        <v>0</v>
      </c>
      <c r="DA374">
        <v>0</v>
      </c>
    </row>
    <row r="375" spans="1:105" x14ac:dyDescent="0.2">
      <c r="A375">
        <v>324</v>
      </c>
      <c r="B375">
        <v>30</v>
      </c>
      <c r="C375">
        <v>0.41163556531284301</v>
      </c>
      <c r="D375">
        <v>5</v>
      </c>
      <c r="E375">
        <v>4</v>
      </c>
      <c r="F375">
        <v>12</v>
      </c>
      <c r="G375">
        <v>9</v>
      </c>
      <c r="H375">
        <v>0</v>
      </c>
      <c r="I375">
        <v>0</v>
      </c>
      <c r="J375">
        <v>0</v>
      </c>
      <c r="K375">
        <v>2</v>
      </c>
      <c r="L375">
        <v>4</v>
      </c>
      <c r="M375">
        <v>5</v>
      </c>
      <c r="N375">
        <v>8</v>
      </c>
      <c r="O375">
        <v>1</v>
      </c>
      <c r="P375">
        <v>1</v>
      </c>
      <c r="Q375">
        <v>1</v>
      </c>
      <c r="R375">
        <v>3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17</v>
      </c>
      <c r="AA375">
        <v>1</v>
      </c>
      <c r="AB375">
        <v>0</v>
      </c>
      <c r="AC375">
        <v>18</v>
      </c>
      <c r="AD375">
        <v>23</v>
      </c>
      <c r="AE375">
        <v>22</v>
      </c>
      <c r="AF375">
        <v>30</v>
      </c>
      <c r="AG375">
        <v>27</v>
      </c>
      <c r="AH375">
        <v>13</v>
      </c>
      <c r="AI375">
        <v>1</v>
      </c>
      <c r="AJ375">
        <v>0</v>
      </c>
      <c r="AK375">
        <v>14</v>
      </c>
      <c r="AL375">
        <v>19</v>
      </c>
      <c r="AM375">
        <v>18</v>
      </c>
      <c r="AN375">
        <v>26</v>
      </c>
      <c r="AO375">
        <v>23</v>
      </c>
      <c r="AP375">
        <v>8</v>
      </c>
      <c r="AQ375">
        <v>0</v>
      </c>
      <c r="AR375">
        <v>4</v>
      </c>
      <c r="AS375">
        <v>3</v>
      </c>
      <c r="AT375">
        <v>1</v>
      </c>
      <c r="AU375">
        <v>6</v>
      </c>
      <c r="AV375">
        <v>4</v>
      </c>
      <c r="AW375">
        <v>1</v>
      </c>
      <c r="AX375">
        <v>0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7</v>
      </c>
      <c r="BL375">
        <v>1</v>
      </c>
      <c r="BM375">
        <v>0</v>
      </c>
      <c r="BN375">
        <v>4</v>
      </c>
      <c r="BO375">
        <v>1</v>
      </c>
      <c r="BP375">
        <v>41606.598084439996</v>
      </c>
      <c r="BQ375">
        <v>27129.387402866199</v>
      </c>
      <c r="BR375">
        <v>2332.4364548492899</v>
      </c>
      <c r="BS375">
        <v>2290.1740460103701</v>
      </c>
      <c r="BT375">
        <v>2256.3779672227702</v>
      </c>
      <c r="BU375">
        <v>2453.3982481186899</v>
      </c>
      <c r="BV375">
        <v>2021.45426728901</v>
      </c>
      <c r="BW375">
        <v>2210.0483371035202</v>
      </c>
      <c r="BX375">
        <v>2678.69084646377</v>
      </c>
      <c r="BY375">
        <v>2633.9634461905098</v>
      </c>
      <c r="BZ375">
        <v>2775.5997594709402</v>
      </c>
      <c r="CA375">
        <v>3335.6420989769499</v>
      </c>
      <c r="CB375">
        <v>3125.5228886592699</v>
      </c>
      <c r="CC375">
        <v>3057.7536472752799</v>
      </c>
      <c r="CD375">
        <v>2837.3138633182898</v>
      </c>
      <c r="CE375">
        <v>2323.3901884175202</v>
      </c>
      <c r="CF375">
        <v>1880.0026607130801</v>
      </c>
      <c r="CG375">
        <v>1324.2592624382</v>
      </c>
      <c r="CH375">
        <v>1044.60214566634</v>
      </c>
      <c r="CI375">
        <v>1025.9679562562101</v>
      </c>
      <c r="CJ375">
        <v>65.204531617335107</v>
      </c>
      <c r="CK375">
        <v>27.645298025445399</v>
      </c>
      <c r="CL375">
        <v>0</v>
      </c>
      <c r="CM375">
        <v>0</v>
      </c>
      <c r="CN375">
        <v>0</v>
      </c>
      <c r="CO375">
        <v>8.15195821360693</v>
      </c>
      <c r="CP375">
        <v>19.7877343293273</v>
      </c>
      <c r="CQ375">
        <v>22.623939558503</v>
      </c>
      <c r="CR375">
        <v>29.8653351899905</v>
      </c>
      <c r="CS375">
        <v>3.7965599008076398</v>
      </c>
      <c r="CT375">
        <v>3.6028249267128198</v>
      </c>
      <c r="CU375">
        <v>2.99792354913227</v>
      </c>
      <c r="CV375">
        <v>9.5983939547692305</v>
      </c>
      <c r="CW375">
        <v>0</v>
      </c>
      <c r="CX375">
        <v>3.52446027536228</v>
      </c>
      <c r="CY375">
        <v>0</v>
      </c>
      <c r="CZ375">
        <v>0</v>
      </c>
      <c r="DA375">
        <v>0</v>
      </c>
    </row>
    <row r="376" spans="1:105" x14ac:dyDescent="0.2">
      <c r="A376">
        <v>326</v>
      </c>
      <c r="B376">
        <v>8</v>
      </c>
      <c r="C376">
        <v>0.109769484083425</v>
      </c>
      <c r="D376">
        <v>1</v>
      </c>
      <c r="E376">
        <v>2</v>
      </c>
      <c r="F376">
        <v>2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0</v>
      </c>
      <c r="AB376">
        <v>0</v>
      </c>
      <c r="AC376">
        <v>4</v>
      </c>
      <c r="AD376">
        <v>5</v>
      </c>
      <c r="AE376">
        <v>6</v>
      </c>
      <c r="AF376">
        <v>6</v>
      </c>
      <c r="AG376">
        <v>7</v>
      </c>
      <c r="AH376">
        <v>3</v>
      </c>
      <c r="AI376">
        <v>0</v>
      </c>
      <c r="AJ376">
        <v>0</v>
      </c>
      <c r="AK376">
        <v>3</v>
      </c>
      <c r="AL376">
        <v>4</v>
      </c>
      <c r="AM376">
        <v>5</v>
      </c>
      <c r="AN376">
        <v>5</v>
      </c>
      <c r="AO376">
        <v>6</v>
      </c>
      <c r="AP376">
        <v>6</v>
      </c>
      <c r="AQ376">
        <v>1</v>
      </c>
      <c r="AR376">
        <v>2</v>
      </c>
      <c r="AS376">
        <v>2</v>
      </c>
      <c r="AT376">
        <v>1</v>
      </c>
      <c r="AU376">
        <v>2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</v>
      </c>
      <c r="BL376">
        <v>0</v>
      </c>
      <c r="BM376">
        <v>0</v>
      </c>
      <c r="BN376">
        <v>2</v>
      </c>
      <c r="BO376">
        <v>0</v>
      </c>
      <c r="BP376">
        <v>8083.6256788812898</v>
      </c>
      <c r="BQ376">
        <v>5190.0978350291098</v>
      </c>
      <c r="BR376">
        <v>880.46725064427301</v>
      </c>
      <c r="BS376">
        <v>732.43415404162397</v>
      </c>
      <c r="BT376">
        <v>658.17540399868597</v>
      </c>
      <c r="BU376">
        <v>426.69482203157901</v>
      </c>
      <c r="BV376">
        <v>632.26969067055302</v>
      </c>
      <c r="BW376">
        <v>641.797951297851</v>
      </c>
      <c r="BX376">
        <v>877.31345638716596</v>
      </c>
      <c r="BY376">
        <v>669.04363213604995</v>
      </c>
      <c r="BZ376">
        <v>536.45166751957095</v>
      </c>
      <c r="CA376">
        <v>364.65208571881197</v>
      </c>
      <c r="CB376">
        <v>427.91762404482898</v>
      </c>
      <c r="CC376">
        <v>262.93561323779102</v>
      </c>
      <c r="CD376">
        <v>351.02129198491002</v>
      </c>
      <c r="CE376">
        <v>127.690153571423</v>
      </c>
      <c r="CF376">
        <v>125.784064657519</v>
      </c>
      <c r="CG376">
        <v>170.86952186694</v>
      </c>
      <c r="CH376">
        <v>158.808931789262</v>
      </c>
      <c r="CI376">
        <v>39.298363282450097</v>
      </c>
      <c r="CJ376">
        <v>64.205073827062506</v>
      </c>
      <c r="CK376">
        <v>38.534919062634302</v>
      </c>
      <c r="CL376">
        <v>0</v>
      </c>
      <c r="CM376">
        <v>0</v>
      </c>
      <c r="CN376">
        <v>0</v>
      </c>
      <c r="CO376">
        <v>0</v>
      </c>
      <c r="CP376">
        <v>15.816035700516499</v>
      </c>
      <c r="CQ376">
        <v>31.162455348378401</v>
      </c>
      <c r="CR376">
        <v>22.796869071587398</v>
      </c>
      <c r="CS376">
        <v>0</v>
      </c>
      <c r="CT376">
        <v>0</v>
      </c>
      <c r="CU376">
        <v>0</v>
      </c>
      <c r="CV376">
        <v>46.737967487650799</v>
      </c>
      <c r="CW376">
        <v>38.032124583124798</v>
      </c>
      <c r="CX376">
        <v>0</v>
      </c>
      <c r="CY376">
        <v>0</v>
      </c>
      <c r="CZ376">
        <v>0</v>
      </c>
      <c r="DA376">
        <v>0</v>
      </c>
    </row>
    <row r="377" spans="1:105" x14ac:dyDescent="0.2">
      <c r="A377">
        <v>327</v>
      </c>
      <c r="B377">
        <v>14</v>
      </c>
      <c r="C377">
        <v>0.192096597145993</v>
      </c>
      <c r="D377">
        <v>3</v>
      </c>
      <c r="E377">
        <v>4</v>
      </c>
      <c r="F377">
        <v>3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>
        <v>1</v>
      </c>
      <c r="P377">
        <v>0</v>
      </c>
      <c r="Q377">
        <v>0</v>
      </c>
      <c r="R377">
        <v>0</v>
      </c>
      <c r="S377">
        <v>3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</v>
      </c>
      <c r="AA377">
        <v>1</v>
      </c>
      <c r="AB377">
        <v>0</v>
      </c>
      <c r="AC377">
        <v>11</v>
      </c>
      <c r="AD377">
        <v>14</v>
      </c>
      <c r="AE377">
        <v>15</v>
      </c>
      <c r="AF377">
        <v>14</v>
      </c>
      <c r="AG377">
        <v>15</v>
      </c>
      <c r="AH377">
        <v>8</v>
      </c>
      <c r="AI377">
        <v>0</v>
      </c>
      <c r="AJ377">
        <v>0</v>
      </c>
      <c r="AK377">
        <v>8</v>
      </c>
      <c r="AL377">
        <v>11</v>
      </c>
      <c r="AM377">
        <v>12</v>
      </c>
      <c r="AN377">
        <v>11</v>
      </c>
      <c r="AO377">
        <v>12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3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1</v>
      </c>
      <c r="BM377">
        <v>0</v>
      </c>
      <c r="BN377">
        <v>2</v>
      </c>
      <c r="BO377">
        <v>0</v>
      </c>
      <c r="BP377">
        <v>7169.5118560186902</v>
      </c>
      <c r="BQ377">
        <v>4924.6417232388803</v>
      </c>
      <c r="BR377">
        <v>314.37810750169098</v>
      </c>
      <c r="BS377">
        <v>428.94599450925301</v>
      </c>
      <c r="BT377">
        <v>391.80215969906601</v>
      </c>
      <c r="BU377">
        <v>297.52479869282899</v>
      </c>
      <c r="BV377">
        <v>493.588795632558</v>
      </c>
      <c r="BW377">
        <v>516.39775704332203</v>
      </c>
      <c r="BX377">
        <v>543.11594437749704</v>
      </c>
      <c r="BY377">
        <v>410.02886242451501</v>
      </c>
      <c r="BZ377">
        <v>408.33214782703402</v>
      </c>
      <c r="CA377">
        <v>510.363877645309</v>
      </c>
      <c r="CB377">
        <v>634.725470340166</v>
      </c>
      <c r="CC377">
        <v>576.31706891322904</v>
      </c>
      <c r="CD377">
        <v>534.247000342418</v>
      </c>
      <c r="CE377">
        <v>456.04312532931601</v>
      </c>
      <c r="CF377">
        <v>307.75397062747498</v>
      </c>
      <c r="CG377">
        <v>138.87400304079401</v>
      </c>
      <c r="CH377">
        <v>114.546845162656</v>
      </c>
      <c r="CI377">
        <v>92.525926909559502</v>
      </c>
      <c r="CJ377">
        <v>68.688661405932706</v>
      </c>
      <c r="CK377">
        <v>71.071160029446602</v>
      </c>
      <c r="CL377">
        <v>0</v>
      </c>
      <c r="CM377">
        <v>0</v>
      </c>
      <c r="CN377">
        <v>0</v>
      </c>
      <c r="CO377">
        <v>0</v>
      </c>
      <c r="CP377">
        <v>20.259779169388398</v>
      </c>
      <c r="CQ377">
        <v>38.729835145899301</v>
      </c>
      <c r="CR377">
        <v>55.236824310847801</v>
      </c>
      <c r="CS377">
        <v>24.3885270438516</v>
      </c>
      <c r="CT377">
        <v>0</v>
      </c>
      <c r="CU377">
        <v>0</v>
      </c>
      <c r="CV377">
        <v>0</v>
      </c>
      <c r="CW377">
        <v>52.054678957490403</v>
      </c>
      <c r="CX377">
        <v>37.435867655188098</v>
      </c>
      <c r="CY377">
        <v>0</v>
      </c>
      <c r="CZ377">
        <v>0</v>
      </c>
      <c r="DA377">
        <v>0</v>
      </c>
    </row>
    <row r="378" spans="1:105" x14ac:dyDescent="0.2">
      <c r="A378">
        <v>328</v>
      </c>
      <c r="B378">
        <v>4</v>
      </c>
      <c r="C378">
        <v>5.4884742041712398E-2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2</v>
      </c>
      <c r="AD378">
        <v>3</v>
      </c>
      <c r="AE378">
        <v>3</v>
      </c>
      <c r="AF378">
        <v>4</v>
      </c>
      <c r="AG378">
        <v>2</v>
      </c>
      <c r="AH378">
        <v>3</v>
      </c>
      <c r="AI378">
        <v>0</v>
      </c>
      <c r="AJ378">
        <v>0</v>
      </c>
      <c r="AK378">
        <v>3</v>
      </c>
      <c r="AL378">
        <v>4</v>
      </c>
      <c r="AM378">
        <v>4</v>
      </c>
      <c r="AN378">
        <v>5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1407.35379909778</v>
      </c>
      <c r="BQ378">
        <v>883.096451672998</v>
      </c>
      <c r="BR378">
        <v>101.205786735111</v>
      </c>
      <c r="BS378">
        <v>80.395005275922699</v>
      </c>
      <c r="BT378">
        <v>65.567431773027707</v>
      </c>
      <c r="BU378">
        <v>40.012613524767602</v>
      </c>
      <c r="BV378">
        <v>95.760894273915298</v>
      </c>
      <c r="BW378">
        <v>105.414382562283</v>
      </c>
      <c r="BX378">
        <v>88.367732819695604</v>
      </c>
      <c r="BY378">
        <v>61.674678618654497</v>
      </c>
      <c r="BZ378">
        <v>65.854720133984998</v>
      </c>
      <c r="CA378">
        <v>110.176636471431</v>
      </c>
      <c r="CB378">
        <v>83.5327504703627</v>
      </c>
      <c r="CC378">
        <v>121.15300763345699</v>
      </c>
      <c r="CD378">
        <v>111.149035164446</v>
      </c>
      <c r="CE378">
        <v>134.74594549616199</v>
      </c>
      <c r="CF378">
        <v>56.587052438047799</v>
      </c>
      <c r="CG378">
        <v>32.885315928427801</v>
      </c>
      <c r="CH378">
        <v>38.868735914951799</v>
      </c>
      <c r="CI378">
        <v>14.002073863130301</v>
      </c>
      <c r="CJ378">
        <v>62.748716935224799</v>
      </c>
      <c r="CK378">
        <v>113.23791394536001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239.42704971861301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 x14ac:dyDescent="0.2">
      <c r="A379">
        <v>329</v>
      </c>
      <c r="B379">
        <v>49</v>
      </c>
      <c r="C379">
        <v>0.672338090010977</v>
      </c>
      <c r="D379">
        <v>5</v>
      </c>
      <c r="E379">
        <v>6</v>
      </c>
      <c r="F379">
        <v>21</v>
      </c>
      <c r="G379">
        <v>17</v>
      </c>
      <c r="H379">
        <v>0</v>
      </c>
      <c r="I379">
        <v>0</v>
      </c>
      <c r="J379">
        <v>0</v>
      </c>
      <c r="K379">
        <v>1</v>
      </c>
      <c r="L379">
        <v>7</v>
      </c>
      <c r="M379">
        <v>8</v>
      </c>
      <c r="N379">
        <v>7</v>
      </c>
      <c r="O379">
        <v>2</v>
      </c>
      <c r="P379">
        <v>2</v>
      </c>
      <c r="Q379">
        <v>1</v>
      </c>
      <c r="R379">
        <v>8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30</v>
      </c>
      <c r="AA379">
        <v>4</v>
      </c>
      <c r="AB379">
        <v>0</v>
      </c>
      <c r="AC379">
        <v>37</v>
      </c>
      <c r="AD379">
        <v>42</v>
      </c>
      <c r="AE379">
        <v>43</v>
      </c>
      <c r="AF379">
        <v>58</v>
      </c>
      <c r="AG379">
        <v>54</v>
      </c>
      <c r="AH379">
        <v>16</v>
      </c>
      <c r="AI379">
        <v>3</v>
      </c>
      <c r="AJ379">
        <v>0</v>
      </c>
      <c r="AK379">
        <v>21</v>
      </c>
      <c r="AL379">
        <v>26</v>
      </c>
      <c r="AM379">
        <v>27</v>
      </c>
      <c r="AN379">
        <v>42</v>
      </c>
      <c r="AO379">
        <v>38</v>
      </c>
      <c r="AP379">
        <v>8</v>
      </c>
      <c r="AQ379">
        <v>1</v>
      </c>
      <c r="AR379">
        <v>2</v>
      </c>
      <c r="AS379">
        <v>3</v>
      </c>
      <c r="AT379">
        <v>2</v>
      </c>
      <c r="AU379">
        <v>14</v>
      </c>
      <c r="AV379">
        <v>4</v>
      </c>
      <c r="AW379">
        <v>4</v>
      </c>
      <c r="AX379">
        <v>5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3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13</v>
      </c>
      <c r="BL379">
        <v>1</v>
      </c>
      <c r="BM379">
        <v>0</v>
      </c>
      <c r="BN379">
        <v>3</v>
      </c>
      <c r="BO379">
        <v>0</v>
      </c>
      <c r="BP379">
        <v>26387.665319280099</v>
      </c>
      <c r="BQ379">
        <v>17704.350376489299</v>
      </c>
      <c r="BR379">
        <v>1435.20334585604</v>
      </c>
      <c r="BS379">
        <v>1844.3888639814099</v>
      </c>
      <c r="BT379">
        <v>1551.57363394156</v>
      </c>
      <c r="BU379">
        <v>1626.3822927026099</v>
      </c>
      <c r="BV379">
        <v>2422.25645239606</v>
      </c>
      <c r="BW379">
        <v>1889.3819444753999</v>
      </c>
      <c r="BX379">
        <v>1592.6842370240099</v>
      </c>
      <c r="BY379">
        <v>1488.6732313411901</v>
      </c>
      <c r="BZ379">
        <v>1719.4968302304301</v>
      </c>
      <c r="CA379">
        <v>1642.09650005239</v>
      </c>
      <c r="CB379">
        <v>1823.72786509703</v>
      </c>
      <c r="CC379">
        <v>1802.4646452623499</v>
      </c>
      <c r="CD379">
        <v>1697.1863779078401</v>
      </c>
      <c r="CE379">
        <v>1316.96342105178</v>
      </c>
      <c r="CF379">
        <v>863.31897055243599</v>
      </c>
      <c r="CG379">
        <v>889.19689128348796</v>
      </c>
      <c r="CH379">
        <v>477.44723463024798</v>
      </c>
      <c r="CI379">
        <v>305.22258149386602</v>
      </c>
      <c r="CJ379">
        <v>67.093280751721593</v>
      </c>
      <c r="CK379">
        <v>69.192033254535701</v>
      </c>
      <c r="CL379">
        <v>0</v>
      </c>
      <c r="CM379">
        <v>0</v>
      </c>
      <c r="CN379">
        <v>0</v>
      </c>
      <c r="CO379">
        <v>6.1486158850037</v>
      </c>
      <c r="CP379">
        <v>28.898674180744599</v>
      </c>
      <c r="CQ379">
        <v>42.341888697477003</v>
      </c>
      <c r="CR379">
        <v>43.950959250276497</v>
      </c>
      <c r="CS379">
        <v>13.434781776778101</v>
      </c>
      <c r="CT379">
        <v>11.631309606613099</v>
      </c>
      <c r="CU379">
        <v>6.08977608787362</v>
      </c>
      <c r="CV379">
        <v>43.866193817104197</v>
      </c>
      <c r="CW379">
        <v>11.0959180545197</v>
      </c>
      <c r="CX379">
        <v>5.8921047977813901</v>
      </c>
      <c r="CY379">
        <v>0</v>
      </c>
      <c r="CZ379">
        <v>0</v>
      </c>
      <c r="DA379">
        <v>0</v>
      </c>
    </row>
    <row r="380" spans="1:105" x14ac:dyDescent="0.2">
      <c r="A380">
        <v>330</v>
      </c>
      <c r="B380">
        <v>14</v>
      </c>
      <c r="C380">
        <v>0.192096597145993</v>
      </c>
      <c r="D380">
        <v>1</v>
      </c>
      <c r="E380">
        <v>5</v>
      </c>
      <c r="F380">
        <v>2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3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</v>
      </c>
      <c r="AA380">
        <v>0</v>
      </c>
      <c r="AB380">
        <v>0</v>
      </c>
      <c r="AC380">
        <v>9</v>
      </c>
      <c r="AD380">
        <v>10</v>
      </c>
      <c r="AE380">
        <v>14</v>
      </c>
      <c r="AF380">
        <v>11</v>
      </c>
      <c r="AG380">
        <v>15</v>
      </c>
      <c r="AH380">
        <v>5</v>
      </c>
      <c r="AI380">
        <v>0</v>
      </c>
      <c r="AJ380">
        <v>0</v>
      </c>
      <c r="AK380">
        <v>5</v>
      </c>
      <c r="AL380">
        <v>6</v>
      </c>
      <c r="AM380">
        <v>10</v>
      </c>
      <c r="AN380">
        <v>7</v>
      </c>
      <c r="AO380">
        <v>11</v>
      </c>
      <c r="AP380">
        <v>3</v>
      </c>
      <c r="AQ380">
        <v>1</v>
      </c>
      <c r="AR380">
        <v>1</v>
      </c>
      <c r="AS380">
        <v>0</v>
      </c>
      <c r="AT380">
        <v>1</v>
      </c>
      <c r="AU380">
        <v>7</v>
      </c>
      <c r="AV380">
        <v>1</v>
      </c>
      <c r="AW380">
        <v>4</v>
      </c>
      <c r="AX380">
        <v>0</v>
      </c>
      <c r="AY380">
        <v>2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6</v>
      </c>
      <c r="BL380">
        <v>0</v>
      </c>
      <c r="BM380">
        <v>0</v>
      </c>
      <c r="BN380">
        <v>3</v>
      </c>
      <c r="BO380">
        <v>0</v>
      </c>
      <c r="BP380">
        <v>7882.3671475269603</v>
      </c>
      <c r="BQ380">
        <v>5476.0193321102097</v>
      </c>
      <c r="BR380">
        <v>435.85758840939701</v>
      </c>
      <c r="BS380">
        <v>427.680626357336</v>
      </c>
      <c r="BT380">
        <v>483.685698054912</v>
      </c>
      <c r="BU380">
        <v>447.71448962289901</v>
      </c>
      <c r="BV380">
        <v>607.60798293628397</v>
      </c>
      <c r="BW380">
        <v>461.38336183426799</v>
      </c>
      <c r="BX380">
        <v>713.68140884181901</v>
      </c>
      <c r="BY380">
        <v>624.40259109317697</v>
      </c>
      <c r="BZ380">
        <v>492.94260860804297</v>
      </c>
      <c r="CA380">
        <v>737.23869199159606</v>
      </c>
      <c r="CB380">
        <v>500.92789226633897</v>
      </c>
      <c r="CC380">
        <v>489.62179241402299</v>
      </c>
      <c r="CD380">
        <v>400.49851250176403</v>
      </c>
      <c r="CE380">
        <v>340.364117623217</v>
      </c>
      <c r="CF380">
        <v>192.35560142505901</v>
      </c>
      <c r="CG380">
        <v>205.753065256068</v>
      </c>
      <c r="CH380">
        <v>104.543906551779</v>
      </c>
      <c r="CI380">
        <v>216.107211738985</v>
      </c>
      <c r="CJ380">
        <v>69.471761840328298</v>
      </c>
      <c r="CK380">
        <v>63.915040976512699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28.023708831727198</v>
      </c>
      <c r="CS380">
        <v>32.0306166010376</v>
      </c>
      <c r="CT380">
        <v>40.572674487351399</v>
      </c>
      <c r="CU380">
        <v>40.692384062151199</v>
      </c>
      <c r="CV380">
        <v>19.962953060483802</v>
      </c>
      <c r="CW380">
        <v>20.423927519026801</v>
      </c>
      <c r="CX380">
        <v>0</v>
      </c>
      <c r="CY380">
        <v>0</v>
      </c>
      <c r="CZ380">
        <v>0</v>
      </c>
      <c r="DA380">
        <v>0</v>
      </c>
    </row>
    <row r="381" spans="1:105" x14ac:dyDescent="0.2">
      <c r="A381">
        <v>331</v>
      </c>
      <c r="B381">
        <v>6</v>
      </c>
      <c r="C381">
        <v>8.2327113062568597E-2</v>
      </c>
      <c r="D381">
        <v>0</v>
      </c>
      <c r="E381">
        <v>1</v>
      </c>
      <c r="F381">
        <v>1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0</v>
      </c>
      <c r="AC381">
        <v>4</v>
      </c>
      <c r="AD381">
        <v>4</v>
      </c>
      <c r="AE381">
        <v>5</v>
      </c>
      <c r="AF381">
        <v>5</v>
      </c>
      <c r="AG381">
        <v>8</v>
      </c>
      <c r="AH381">
        <v>5</v>
      </c>
      <c r="AI381">
        <v>0</v>
      </c>
      <c r="AJ381">
        <v>0</v>
      </c>
      <c r="AK381">
        <v>5</v>
      </c>
      <c r="AL381">
        <v>5</v>
      </c>
      <c r="AM381">
        <v>6</v>
      </c>
      <c r="AN381">
        <v>6</v>
      </c>
      <c r="AO381">
        <v>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0</v>
      </c>
      <c r="BM381">
        <v>0</v>
      </c>
      <c r="BN381">
        <v>3</v>
      </c>
      <c r="BO381">
        <v>0</v>
      </c>
      <c r="BP381">
        <v>2689.0880526450301</v>
      </c>
      <c r="BQ381">
        <v>1756.6317024510099</v>
      </c>
      <c r="BR381">
        <v>154.242518233846</v>
      </c>
      <c r="BS381">
        <v>151.79073051570401</v>
      </c>
      <c r="BT381">
        <v>166.79981914539201</v>
      </c>
      <c r="BU381">
        <v>149.086888659561</v>
      </c>
      <c r="BV381">
        <v>135.27965234193601</v>
      </c>
      <c r="BW381">
        <v>237.52270878794701</v>
      </c>
      <c r="BX381">
        <v>142.793215740101</v>
      </c>
      <c r="BY381">
        <v>90.792196051241902</v>
      </c>
      <c r="BZ381">
        <v>139.576772041948</v>
      </c>
      <c r="CA381">
        <v>218.54845146337701</v>
      </c>
      <c r="CB381">
        <v>270.16774244997799</v>
      </c>
      <c r="CC381">
        <v>209.84004227134801</v>
      </c>
      <c r="CD381">
        <v>163.02403264357201</v>
      </c>
      <c r="CE381">
        <v>171.952539784718</v>
      </c>
      <c r="CF381">
        <v>118.406099173108</v>
      </c>
      <c r="CG381">
        <v>43.003780493963802</v>
      </c>
      <c r="CH381">
        <v>39.811040895255502</v>
      </c>
      <c r="CI381">
        <v>86.449821952034497</v>
      </c>
      <c r="CJ381">
        <v>65.324439663593694</v>
      </c>
      <c r="CK381">
        <v>85.390693900552193</v>
      </c>
      <c r="CL381">
        <v>0</v>
      </c>
      <c r="CM381">
        <v>0</v>
      </c>
      <c r="CN381">
        <v>0</v>
      </c>
      <c r="CO381">
        <v>0</v>
      </c>
      <c r="CP381">
        <v>73.920946919081103</v>
      </c>
      <c r="CQ381">
        <v>42.101237608096199</v>
      </c>
      <c r="CR381">
        <v>70.031338310925605</v>
      </c>
      <c r="CS381">
        <v>110.14162488542701</v>
      </c>
      <c r="CT381">
        <v>0</v>
      </c>
      <c r="CU381">
        <v>0</v>
      </c>
      <c r="CV381">
        <v>0</v>
      </c>
      <c r="CW381">
        <v>0</v>
      </c>
      <c r="CX381">
        <v>61.340649214975102</v>
      </c>
      <c r="CY381">
        <v>0</v>
      </c>
      <c r="CZ381">
        <v>0</v>
      </c>
      <c r="DA381">
        <v>0</v>
      </c>
    </row>
    <row r="382" spans="1:105" x14ac:dyDescent="0.2">
      <c r="A382">
        <v>332</v>
      </c>
      <c r="B382">
        <v>3</v>
      </c>
      <c r="C382">
        <v>4.1163556531284298E-2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2</v>
      </c>
      <c r="AD382">
        <v>2</v>
      </c>
      <c r="AE382">
        <v>3</v>
      </c>
      <c r="AF382">
        <v>3</v>
      </c>
      <c r="AG382">
        <v>3</v>
      </c>
      <c r="AH382">
        <v>2</v>
      </c>
      <c r="AI382">
        <v>0</v>
      </c>
      <c r="AJ382">
        <v>0</v>
      </c>
      <c r="AK382">
        <v>2</v>
      </c>
      <c r="AL382">
        <v>2</v>
      </c>
      <c r="AM382">
        <v>3</v>
      </c>
      <c r="AN382">
        <v>3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6474.2706215066301</v>
      </c>
      <c r="BQ382">
        <v>4143.1368772754104</v>
      </c>
      <c r="BR382">
        <v>521.42226157950404</v>
      </c>
      <c r="BS382">
        <v>540.67498214038096</v>
      </c>
      <c r="BT382">
        <v>529.998513667461</v>
      </c>
      <c r="BU382">
        <v>324.24018468388698</v>
      </c>
      <c r="BV382">
        <v>421.20156026119599</v>
      </c>
      <c r="BW382">
        <v>283.91181550216498</v>
      </c>
      <c r="BX382">
        <v>456.042009275059</v>
      </c>
      <c r="BY382">
        <v>348.34959859548297</v>
      </c>
      <c r="BZ382">
        <v>222.374396281044</v>
      </c>
      <c r="CA382">
        <v>406.45976950165499</v>
      </c>
      <c r="CB382">
        <v>535.24322699479899</v>
      </c>
      <c r="CC382">
        <v>716.19655089347395</v>
      </c>
      <c r="CD382">
        <v>429.11776528664598</v>
      </c>
      <c r="CE382">
        <v>378.46510615580797</v>
      </c>
      <c r="CF382">
        <v>113.550657192938</v>
      </c>
      <c r="CG382">
        <v>121.175499495118</v>
      </c>
      <c r="CH382">
        <v>19.600236348317601</v>
      </c>
      <c r="CI382">
        <v>106.24648765169999</v>
      </c>
      <c r="CJ382">
        <v>63.993878530694701</v>
      </c>
      <c r="CK382">
        <v>18.1022259755321</v>
      </c>
      <c r="CL382">
        <v>0</v>
      </c>
      <c r="CM382">
        <v>0</v>
      </c>
      <c r="CN382">
        <v>0</v>
      </c>
      <c r="CO382">
        <v>0</v>
      </c>
      <c r="CP382">
        <v>23.7416024617734</v>
      </c>
      <c r="CQ382">
        <v>0</v>
      </c>
      <c r="CR382">
        <v>21.9278044491918</v>
      </c>
      <c r="CS382">
        <v>0</v>
      </c>
      <c r="CT382">
        <v>0</v>
      </c>
      <c r="CU382">
        <v>24.602680880965501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 x14ac:dyDescent="0.2">
      <c r="A383">
        <v>333</v>
      </c>
      <c r="B383">
        <v>8</v>
      </c>
      <c r="C383">
        <v>0.109769484083425</v>
      </c>
      <c r="D383">
        <v>0</v>
      </c>
      <c r="E383">
        <v>1</v>
      </c>
      <c r="F383">
        <v>3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0</v>
      </c>
      <c r="Q383">
        <v>2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</v>
      </c>
      <c r="AA383">
        <v>0</v>
      </c>
      <c r="AB383">
        <v>0</v>
      </c>
      <c r="AC383">
        <v>7</v>
      </c>
      <c r="AD383">
        <v>7</v>
      </c>
      <c r="AE383">
        <v>8</v>
      </c>
      <c r="AF383">
        <v>10</v>
      </c>
      <c r="AG383">
        <v>11</v>
      </c>
      <c r="AH383">
        <v>3</v>
      </c>
      <c r="AI383">
        <v>0</v>
      </c>
      <c r="AJ383">
        <v>0</v>
      </c>
      <c r="AK383">
        <v>3</v>
      </c>
      <c r="AL383">
        <v>3</v>
      </c>
      <c r="AM383">
        <v>4</v>
      </c>
      <c r="AN383">
        <v>6</v>
      </c>
      <c r="AO383">
        <v>7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2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0</v>
      </c>
      <c r="BM383">
        <v>0</v>
      </c>
      <c r="BN383">
        <v>1</v>
      </c>
      <c r="BO383">
        <v>0</v>
      </c>
      <c r="BP383">
        <v>10270.8097309062</v>
      </c>
      <c r="BQ383">
        <v>5518.5086613002904</v>
      </c>
      <c r="BR383">
        <v>382.76571470073998</v>
      </c>
      <c r="BS383">
        <v>275.845555049957</v>
      </c>
      <c r="BT383">
        <v>475.40362421176201</v>
      </c>
      <c r="BU383">
        <v>466.36125399884202</v>
      </c>
      <c r="BV383">
        <v>513.22067206406496</v>
      </c>
      <c r="BW383">
        <v>306.94551232361601</v>
      </c>
      <c r="BX383">
        <v>339.10166410132001</v>
      </c>
      <c r="BY383">
        <v>490.53242690912202</v>
      </c>
      <c r="BZ383">
        <v>422.13069250376401</v>
      </c>
      <c r="CA383">
        <v>458.94797024970501</v>
      </c>
      <c r="CB383">
        <v>783.55892374900702</v>
      </c>
      <c r="CC383">
        <v>882.994846979013</v>
      </c>
      <c r="CD383">
        <v>854.71469842183399</v>
      </c>
      <c r="CE383">
        <v>907.58296629737004</v>
      </c>
      <c r="CF383">
        <v>1125.1630952422099</v>
      </c>
      <c r="CG383">
        <v>662.53202109661595</v>
      </c>
      <c r="CH383">
        <v>454.26157436792403</v>
      </c>
      <c r="CI383">
        <v>468.74651863937498</v>
      </c>
      <c r="CJ383">
        <v>53.730025245179597</v>
      </c>
      <c r="CK383">
        <v>36.241675473401401</v>
      </c>
      <c r="CL383">
        <v>0</v>
      </c>
      <c r="CM383">
        <v>0</v>
      </c>
      <c r="CN383">
        <v>0</v>
      </c>
      <c r="CO383">
        <v>0</v>
      </c>
      <c r="CP383">
        <v>38.969591617508797</v>
      </c>
      <c r="CQ383">
        <v>65.158144351411096</v>
      </c>
      <c r="CR383">
        <v>0</v>
      </c>
      <c r="CS383">
        <v>0</v>
      </c>
      <c r="CT383">
        <v>0</v>
      </c>
      <c r="CU383">
        <v>43.577924506602301</v>
      </c>
      <c r="CV383">
        <v>12.762282065724101</v>
      </c>
      <c r="CW383">
        <v>11.325094403679699</v>
      </c>
      <c r="CX383">
        <v>0</v>
      </c>
      <c r="CY383">
        <v>0</v>
      </c>
      <c r="CZ383">
        <v>0</v>
      </c>
      <c r="DA383">
        <v>0</v>
      </c>
    </row>
    <row r="384" spans="1:105" x14ac:dyDescent="0.2">
      <c r="A384">
        <v>334</v>
      </c>
      <c r="B384">
        <v>7</v>
      </c>
      <c r="C384">
        <v>9.6048298572996696E-2</v>
      </c>
      <c r="D384">
        <v>0</v>
      </c>
      <c r="E384">
        <v>1</v>
      </c>
      <c r="F384">
        <v>2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</v>
      </c>
      <c r="AA384">
        <v>0</v>
      </c>
      <c r="AB384">
        <v>0</v>
      </c>
      <c r="AC384">
        <v>6</v>
      </c>
      <c r="AD384">
        <v>6</v>
      </c>
      <c r="AE384">
        <v>7</v>
      </c>
      <c r="AF384">
        <v>8</v>
      </c>
      <c r="AG384">
        <v>10</v>
      </c>
      <c r="AH384">
        <v>3</v>
      </c>
      <c r="AI384">
        <v>0</v>
      </c>
      <c r="AJ384">
        <v>0</v>
      </c>
      <c r="AK384">
        <v>3</v>
      </c>
      <c r="AL384">
        <v>3</v>
      </c>
      <c r="AM384">
        <v>4</v>
      </c>
      <c r="AN384">
        <v>5</v>
      </c>
      <c r="AO384">
        <v>7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0</v>
      </c>
      <c r="BN384">
        <v>1</v>
      </c>
      <c r="BO384">
        <v>0</v>
      </c>
      <c r="BP384">
        <v>3702.1322699678599</v>
      </c>
      <c r="BQ384">
        <v>2500.1545509522098</v>
      </c>
      <c r="BR384">
        <v>235.210541775091</v>
      </c>
      <c r="BS384">
        <v>239.70989426926499</v>
      </c>
      <c r="BT384">
        <v>252.24662366040101</v>
      </c>
      <c r="BU384">
        <v>237.033708250904</v>
      </c>
      <c r="BV384">
        <v>224.65738274634899</v>
      </c>
      <c r="BW384">
        <v>178.32746127636199</v>
      </c>
      <c r="BX384">
        <v>162.014339397405</v>
      </c>
      <c r="BY384">
        <v>243.918752563553</v>
      </c>
      <c r="BZ384">
        <v>226.16727435297</v>
      </c>
      <c r="CA384">
        <v>281.32540007382602</v>
      </c>
      <c r="CB384">
        <v>390.92317397005399</v>
      </c>
      <c r="CC384">
        <v>347.68650464619998</v>
      </c>
      <c r="CD384">
        <v>208.10055367459199</v>
      </c>
      <c r="CE384">
        <v>122.517533899683</v>
      </c>
      <c r="CF384">
        <v>91.498068530184298</v>
      </c>
      <c r="CG384">
        <v>106.86295448713101</v>
      </c>
      <c r="CH384">
        <v>101.056067088525</v>
      </c>
      <c r="CI384">
        <v>52.876035305366003</v>
      </c>
      <c r="CJ384">
        <v>67.532826183271894</v>
      </c>
      <c r="CK384">
        <v>69.995672840844804</v>
      </c>
      <c r="CL384">
        <v>0</v>
      </c>
      <c r="CM384">
        <v>0</v>
      </c>
      <c r="CN384">
        <v>0</v>
      </c>
      <c r="CO384">
        <v>0</v>
      </c>
      <c r="CP384">
        <v>89.024450278498705</v>
      </c>
      <c r="CQ384">
        <v>56.0766128134497</v>
      </c>
      <c r="CR384">
        <v>0</v>
      </c>
      <c r="CS384">
        <v>0</v>
      </c>
      <c r="CT384">
        <v>44.215061744049699</v>
      </c>
      <c r="CU384">
        <v>35.546026051596399</v>
      </c>
      <c r="CV384">
        <v>25.5804737755609</v>
      </c>
      <c r="CW384">
        <v>28.761541982125099</v>
      </c>
      <c r="CX384">
        <v>0</v>
      </c>
      <c r="CY384">
        <v>0</v>
      </c>
      <c r="CZ384">
        <v>0</v>
      </c>
      <c r="DA384">
        <v>0</v>
      </c>
    </row>
    <row r="385" spans="1:105" x14ac:dyDescent="0.2">
      <c r="A385">
        <v>335</v>
      </c>
      <c r="B385">
        <v>8</v>
      </c>
      <c r="C385">
        <v>0.109769484083425</v>
      </c>
      <c r="D385">
        <v>0</v>
      </c>
      <c r="E385">
        <v>3</v>
      </c>
      <c r="F385">
        <v>2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2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5</v>
      </c>
      <c r="AD385">
        <v>5</v>
      </c>
      <c r="AE385">
        <v>8</v>
      </c>
      <c r="AF385">
        <v>7</v>
      </c>
      <c r="AG385">
        <v>8</v>
      </c>
      <c r="AH385">
        <v>5</v>
      </c>
      <c r="AI385">
        <v>0</v>
      </c>
      <c r="AJ385">
        <v>0</v>
      </c>
      <c r="AK385">
        <v>5</v>
      </c>
      <c r="AL385">
        <v>5</v>
      </c>
      <c r="AM385">
        <v>8</v>
      </c>
      <c r="AN385">
        <v>7</v>
      </c>
      <c r="AO385">
        <v>8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2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</v>
      </c>
      <c r="BL385">
        <v>0</v>
      </c>
      <c r="BM385">
        <v>0</v>
      </c>
      <c r="BN385">
        <v>2</v>
      </c>
      <c r="BO385">
        <v>0</v>
      </c>
      <c r="BP385">
        <v>6822.7361806568097</v>
      </c>
      <c r="BQ385">
        <v>4341.3169138635403</v>
      </c>
      <c r="BR385">
        <v>398.78151650284798</v>
      </c>
      <c r="BS385">
        <v>392.014740448699</v>
      </c>
      <c r="BT385">
        <v>471.14980365443898</v>
      </c>
      <c r="BU385">
        <v>408.92311439283901</v>
      </c>
      <c r="BV385">
        <v>370.289877520272</v>
      </c>
      <c r="BW385">
        <v>286.84533745958998</v>
      </c>
      <c r="BX385">
        <v>166.618985133769</v>
      </c>
      <c r="BY385">
        <v>296.26606695274597</v>
      </c>
      <c r="BZ385">
        <v>577.10028834493698</v>
      </c>
      <c r="CA385">
        <v>585.60656944859795</v>
      </c>
      <c r="CB385">
        <v>485.659638783986</v>
      </c>
      <c r="CC385">
        <v>637.66290147150198</v>
      </c>
      <c r="CD385">
        <v>526.34413435530303</v>
      </c>
      <c r="CE385">
        <v>556.56129139938002</v>
      </c>
      <c r="CF385">
        <v>369.96582346297902</v>
      </c>
      <c r="CG385">
        <v>114.808981010395</v>
      </c>
      <c r="CH385">
        <v>86.687302180570896</v>
      </c>
      <c r="CI385">
        <v>91.449808133958896</v>
      </c>
      <c r="CJ385">
        <v>63.630144840887098</v>
      </c>
      <c r="CK385">
        <v>46.068970307447699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34.8619924889272</v>
      </c>
      <c r="CR385">
        <v>60.017170264070202</v>
      </c>
      <c r="CS385">
        <v>67.506887325000207</v>
      </c>
      <c r="CT385">
        <v>17.3280107495336</v>
      </c>
      <c r="CU385">
        <v>0</v>
      </c>
      <c r="CV385">
        <v>20.590551903877401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 x14ac:dyDescent="0.2">
      <c r="A386">
        <v>336</v>
      </c>
      <c r="B386">
        <v>1</v>
      </c>
      <c r="C386">
        <v>1.3721185510428099E-2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1490.94376050192</v>
      </c>
      <c r="BQ386">
        <v>1042.77412163286</v>
      </c>
      <c r="BR386">
        <v>46.367052543998902</v>
      </c>
      <c r="BS386">
        <v>71.997125308769398</v>
      </c>
      <c r="BT386">
        <v>107.291068555001</v>
      </c>
      <c r="BU386">
        <v>108.23568778219099</v>
      </c>
      <c r="BV386">
        <v>92.844626995494593</v>
      </c>
      <c r="BW386">
        <v>73.065659405196897</v>
      </c>
      <c r="BX386">
        <v>83.524884025645605</v>
      </c>
      <c r="BY386">
        <v>70.405426951508801</v>
      </c>
      <c r="BZ386">
        <v>86.852489812246404</v>
      </c>
      <c r="CA386">
        <v>102.85338852658199</v>
      </c>
      <c r="CB386">
        <v>139.86861757352</v>
      </c>
      <c r="CC386">
        <v>170.322596131312</v>
      </c>
      <c r="CD386">
        <v>114.800744429161</v>
      </c>
      <c r="CE386">
        <v>90.017889760839495</v>
      </c>
      <c r="CF386">
        <v>42.1096201057006</v>
      </c>
      <c r="CG386">
        <v>35.664605635976599</v>
      </c>
      <c r="CH386">
        <v>24.147425129426299</v>
      </c>
      <c r="CI386">
        <v>30.5748518293492</v>
      </c>
      <c r="CJ386">
        <v>69.940540297899204</v>
      </c>
      <c r="CK386">
        <v>23.974511336024499</v>
      </c>
      <c r="CL386">
        <v>0</v>
      </c>
      <c r="CM386">
        <v>0</v>
      </c>
      <c r="CN386">
        <v>0</v>
      </c>
      <c r="CO386">
        <v>0</v>
      </c>
      <c r="CP386">
        <v>107.70682508623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 x14ac:dyDescent="0.2">
      <c r="A387">
        <v>337</v>
      </c>
      <c r="B387">
        <v>4</v>
      </c>
      <c r="C387">
        <v>5.4884742041712398E-2</v>
      </c>
      <c r="D387">
        <v>0</v>
      </c>
      <c r="E387">
        <v>2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2</v>
      </c>
      <c r="AD387">
        <v>2</v>
      </c>
      <c r="AE387">
        <v>4</v>
      </c>
      <c r="AF387">
        <v>3</v>
      </c>
      <c r="AG387">
        <v>3</v>
      </c>
      <c r="AH387">
        <v>2</v>
      </c>
      <c r="AI387">
        <v>1</v>
      </c>
      <c r="AJ387">
        <v>0</v>
      </c>
      <c r="AK387">
        <v>4</v>
      </c>
      <c r="AL387">
        <v>4</v>
      </c>
      <c r="AM387">
        <v>6</v>
      </c>
      <c r="AN387">
        <v>5</v>
      </c>
      <c r="AO387">
        <v>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8690.1979945505991</v>
      </c>
      <c r="BQ387">
        <v>6043.59596211391</v>
      </c>
      <c r="BR387">
        <v>258.44352050238803</v>
      </c>
      <c r="BS387">
        <v>714.61030117436201</v>
      </c>
      <c r="BT387">
        <v>663.33084155188897</v>
      </c>
      <c r="BU387">
        <v>554.54328299259396</v>
      </c>
      <c r="BV387">
        <v>407.09219171783701</v>
      </c>
      <c r="BW387">
        <v>558.21829487586797</v>
      </c>
      <c r="BX387">
        <v>548.26825053549101</v>
      </c>
      <c r="BY387">
        <v>523.23423114877198</v>
      </c>
      <c r="BZ387">
        <v>671.59616159602399</v>
      </c>
      <c r="CA387">
        <v>807.77233263905703</v>
      </c>
      <c r="CB387">
        <v>665.17420105334702</v>
      </c>
      <c r="CC387">
        <v>868.61044675807602</v>
      </c>
      <c r="CD387">
        <v>439.08656879684798</v>
      </c>
      <c r="CE387">
        <v>522.86534668384002</v>
      </c>
      <c r="CF387">
        <v>180.687306834048</v>
      </c>
      <c r="CG387">
        <v>166.278296484354</v>
      </c>
      <c r="CH387">
        <v>25.098253897458601</v>
      </c>
      <c r="CI387">
        <v>115.28816530834899</v>
      </c>
      <c r="CJ387">
        <v>69.544974302124004</v>
      </c>
      <c r="CK387">
        <v>16.5464403356677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36.478493840316503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 x14ac:dyDescent="0.2">
      <c r="A388">
        <v>338</v>
      </c>
      <c r="B388">
        <v>27</v>
      </c>
      <c r="C388">
        <v>0.370472008781559</v>
      </c>
      <c r="D388">
        <v>7</v>
      </c>
      <c r="E388">
        <v>4</v>
      </c>
      <c r="F388">
        <v>6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6</v>
      </c>
      <c r="O388">
        <v>1</v>
      </c>
      <c r="P388">
        <v>3</v>
      </c>
      <c r="Q388">
        <v>6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5</v>
      </c>
      <c r="AA388">
        <v>15</v>
      </c>
      <c r="AB388">
        <v>0</v>
      </c>
      <c r="AC388">
        <v>20</v>
      </c>
      <c r="AD388">
        <v>27</v>
      </c>
      <c r="AE388">
        <v>24</v>
      </c>
      <c r="AF388">
        <v>26</v>
      </c>
      <c r="AG388">
        <v>30</v>
      </c>
      <c r="AH388">
        <v>0</v>
      </c>
      <c r="AI388">
        <v>9</v>
      </c>
      <c r="AJ388">
        <v>0</v>
      </c>
      <c r="AK388">
        <v>10</v>
      </c>
      <c r="AL388">
        <v>17</v>
      </c>
      <c r="AM388">
        <v>14</v>
      </c>
      <c r="AN388">
        <v>16</v>
      </c>
      <c r="AO388">
        <v>20</v>
      </c>
      <c r="AP388">
        <v>4</v>
      </c>
      <c r="AQ388">
        <v>1</v>
      </c>
      <c r="AR388">
        <v>1</v>
      </c>
      <c r="AS388">
        <v>1</v>
      </c>
      <c r="AT388">
        <v>1</v>
      </c>
      <c r="AU388">
        <v>10</v>
      </c>
      <c r="AV388">
        <v>5</v>
      </c>
      <c r="AW388">
        <v>3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3</v>
      </c>
      <c r="BF388">
        <v>2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8</v>
      </c>
      <c r="BM388">
        <v>0</v>
      </c>
      <c r="BN388">
        <v>0</v>
      </c>
      <c r="BO388">
        <v>3</v>
      </c>
      <c r="BP388">
        <v>31404.921433350501</v>
      </c>
      <c r="BQ388">
        <v>20723.032603536602</v>
      </c>
      <c r="BR388">
        <v>1806.2316852065201</v>
      </c>
      <c r="BS388">
        <v>1561.5790282793901</v>
      </c>
      <c r="BT388">
        <v>1777.94507664447</v>
      </c>
      <c r="BU388">
        <v>2119.0677717712601</v>
      </c>
      <c r="BV388">
        <v>2495.0340842190199</v>
      </c>
      <c r="BW388">
        <v>1970.50696748932</v>
      </c>
      <c r="BX388">
        <v>1715.0816348880401</v>
      </c>
      <c r="BY388">
        <v>1738.07957636685</v>
      </c>
      <c r="BZ388">
        <v>1989.82933379926</v>
      </c>
      <c r="CA388">
        <v>2140.9585728861698</v>
      </c>
      <c r="CB388">
        <v>2053.1485908689201</v>
      </c>
      <c r="CC388">
        <v>2495.3069056670802</v>
      </c>
      <c r="CD388">
        <v>2006.01916558068</v>
      </c>
      <c r="CE388">
        <v>1705.96519431417</v>
      </c>
      <c r="CF388">
        <v>1384.9539286143699</v>
      </c>
      <c r="CG388">
        <v>968.51573930185498</v>
      </c>
      <c r="CH388">
        <v>847.76380215328095</v>
      </c>
      <c r="CI388">
        <v>628.934375299831</v>
      </c>
      <c r="CJ388">
        <v>65.986576809358795</v>
      </c>
      <c r="CK388">
        <v>32.572452734780001</v>
      </c>
      <c r="CL388">
        <v>0</v>
      </c>
      <c r="CM388">
        <v>0</v>
      </c>
      <c r="CN388">
        <v>0</v>
      </c>
      <c r="CO388">
        <v>0</v>
      </c>
      <c r="CP388">
        <v>4.0079612792665102</v>
      </c>
      <c r="CQ388">
        <v>10.1496723076714</v>
      </c>
      <c r="CR388">
        <v>34.9837574955531</v>
      </c>
      <c r="CS388">
        <v>5.7534765012907201</v>
      </c>
      <c r="CT388">
        <v>15.076669888427</v>
      </c>
      <c r="CU388">
        <v>28.0248299802997</v>
      </c>
      <c r="CV388">
        <v>4.8705680847813699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 x14ac:dyDescent="0.2">
      <c r="A389">
        <v>340</v>
      </c>
      <c r="B389">
        <v>1</v>
      </c>
      <c r="C389">
        <v>1.3721185510428099E-2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1268.2838539510601</v>
      </c>
      <c r="BQ389">
        <v>1141.51512764681</v>
      </c>
      <c r="BR389">
        <v>23.673043938416502</v>
      </c>
      <c r="BS389">
        <v>20.407092921034199</v>
      </c>
      <c r="BT389">
        <v>23.998942854223898</v>
      </c>
      <c r="BU389">
        <v>47.918253321573403</v>
      </c>
      <c r="BV389">
        <v>110.063272585315</v>
      </c>
      <c r="BW389">
        <v>131.56548696591599</v>
      </c>
      <c r="BX389">
        <v>157.83234876051901</v>
      </c>
      <c r="BY389">
        <v>189.50687182794999</v>
      </c>
      <c r="BZ389">
        <v>178.66578355316901</v>
      </c>
      <c r="CA389">
        <v>90.144998650401803</v>
      </c>
      <c r="CB389">
        <v>100.127859534723</v>
      </c>
      <c r="CC389">
        <v>93.397356351160099</v>
      </c>
      <c r="CD389">
        <v>42.292896096078501</v>
      </c>
      <c r="CE389">
        <v>39.194462687662202</v>
      </c>
      <c r="CF389">
        <v>6.2437947390717001</v>
      </c>
      <c r="CG389">
        <v>7.5094583578531804</v>
      </c>
      <c r="CH389">
        <v>4.5610196497134901</v>
      </c>
      <c r="CI389">
        <v>1.1809111562804999</v>
      </c>
      <c r="CJ389">
        <v>90.004703922600996</v>
      </c>
      <c r="CK389">
        <v>21.900717208659799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 x14ac:dyDescent="0.2">
      <c r="A390">
        <v>401</v>
      </c>
      <c r="B390">
        <v>7</v>
      </c>
      <c r="C390">
        <v>9.6048298572996696E-2</v>
      </c>
      <c r="D390">
        <v>3</v>
      </c>
      <c r="E390">
        <v>1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</v>
      </c>
      <c r="AA390">
        <v>0</v>
      </c>
      <c r="AB390">
        <v>0</v>
      </c>
      <c r="AC390">
        <v>4</v>
      </c>
      <c r="AD390">
        <v>7</v>
      </c>
      <c r="AE390">
        <v>5</v>
      </c>
      <c r="AF390">
        <v>6</v>
      </c>
      <c r="AG390">
        <v>5</v>
      </c>
      <c r="AH390">
        <v>4</v>
      </c>
      <c r="AI390">
        <v>1</v>
      </c>
      <c r="AJ390">
        <v>0</v>
      </c>
      <c r="AK390">
        <v>5</v>
      </c>
      <c r="AL390">
        <v>8</v>
      </c>
      <c r="AM390">
        <v>6</v>
      </c>
      <c r="AN390">
        <v>7</v>
      </c>
      <c r="AO390">
        <v>6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3</v>
      </c>
      <c r="AV390">
        <v>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8747.6793234174602</v>
      </c>
      <c r="BQ390">
        <v>6062.97613695377</v>
      </c>
      <c r="BR390">
        <v>335.73565971479502</v>
      </c>
      <c r="BS390">
        <v>325.855498609503</v>
      </c>
      <c r="BT390">
        <v>529.20246561194404</v>
      </c>
      <c r="BU390">
        <v>505.29687361263899</v>
      </c>
      <c r="BV390">
        <v>651.40768270518299</v>
      </c>
      <c r="BW390">
        <v>575.62609177005595</v>
      </c>
      <c r="BX390">
        <v>585.82168056330102</v>
      </c>
      <c r="BY390">
        <v>444.16208037760902</v>
      </c>
      <c r="BZ390">
        <v>556.85500935334903</v>
      </c>
      <c r="CA390">
        <v>585.80280977638301</v>
      </c>
      <c r="CB390">
        <v>997.90987157979498</v>
      </c>
      <c r="CC390">
        <v>803.67086248235603</v>
      </c>
      <c r="CD390">
        <v>356.42317473309703</v>
      </c>
      <c r="CE390">
        <v>578.35396785291096</v>
      </c>
      <c r="CF390">
        <v>376.29177427323202</v>
      </c>
      <c r="CG390">
        <v>270.73551150434599</v>
      </c>
      <c r="CH390">
        <v>132.172996544977</v>
      </c>
      <c r="CI390">
        <v>136.35531235198101</v>
      </c>
      <c r="CJ390">
        <v>69.309538139140898</v>
      </c>
      <c r="CK390">
        <v>28.8637124816271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17.372388331546802</v>
      </c>
      <c r="CR390">
        <v>34.140081638441302</v>
      </c>
      <c r="CS390">
        <v>45.028607536682998</v>
      </c>
      <c r="CT390">
        <v>0</v>
      </c>
      <c r="CU390">
        <v>0</v>
      </c>
      <c r="CV390">
        <v>10.020945062071499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1" spans="1:105" x14ac:dyDescent="0.2">
      <c r="A391">
        <v>402</v>
      </c>
      <c r="B391">
        <v>2</v>
      </c>
      <c r="C391">
        <v>2.7442371020856199E-2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2</v>
      </c>
      <c r="AF391">
        <v>2</v>
      </c>
      <c r="AG391">
        <v>1</v>
      </c>
      <c r="AH391">
        <v>2</v>
      </c>
      <c r="AI391">
        <v>0</v>
      </c>
      <c r="AJ391">
        <v>0</v>
      </c>
      <c r="AK391">
        <v>2</v>
      </c>
      <c r="AL391">
        <v>2</v>
      </c>
      <c r="AM391">
        <v>3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816.34428519478195</v>
      </c>
      <c r="BQ391">
        <v>568.60498986665903</v>
      </c>
      <c r="BR391">
        <v>31.453086283761898</v>
      </c>
      <c r="BS391">
        <v>17.270472058559001</v>
      </c>
      <c r="BT391">
        <v>36.729655962855702</v>
      </c>
      <c r="BU391">
        <v>38.825033607471902</v>
      </c>
      <c r="BV391">
        <v>38.175935436054097</v>
      </c>
      <c r="BW391">
        <v>63.971226256756097</v>
      </c>
      <c r="BX391">
        <v>61.376850291809497</v>
      </c>
      <c r="BY391">
        <v>33.472954298507702</v>
      </c>
      <c r="BZ391">
        <v>52.283040031386598</v>
      </c>
      <c r="CA391">
        <v>59.039877412291403</v>
      </c>
      <c r="CB391">
        <v>101.17820043066</v>
      </c>
      <c r="CC391">
        <v>68.391268661560304</v>
      </c>
      <c r="CD391">
        <v>51.8906034401613</v>
      </c>
      <c r="CE391">
        <v>40.866581731500098</v>
      </c>
      <c r="CF391">
        <v>48.545164617959202</v>
      </c>
      <c r="CG391">
        <v>33.489859461105198</v>
      </c>
      <c r="CH391">
        <v>23.881065126407801</v>
      </c>
      <c r="CI391">
        <v>15.5034100859743</v>
      </c>
      <c r="CJ391">
        <v>69.652596359021203</v>
      </c>
      <c r="CK391">
        <v>87.934507946765095</v>
      </c>
      <c r="CL391">
        <v>0</v>
      </c>
      <c r="CM391">
        <v>0</v>
      </c>
      <c r="CN391">
        <v>0</v>
      </c>
      <c r="CO391">
        <v>257.56577833523102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244.698714115645</v>
      </c>
      <c r="CZ391">
        <v>0</v>
      </c>
      <c r="DA391">
        <v>0</v>
      </c>
    </row>
    <row r="392" spans="1:105" x14ac:dyDescent="0.2">
      <c r="A392">
        <v>403</v>
      </c>
      <c r="B392">
        <v>10</v>
      </c>
      <c r="C392">
        <v>0.13721185510428099</v>
      </c>
      <c r="D392">
        <v>1</v>
      </c>
      <c r="E392">
        <v>3</v>
      </c>
      <c r="F392">
        <v>4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3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0</v>
      </c>
      <c r="AB392">
        <v>0</v>
      </c>
      <c r="AC392">
        <v>7</v>
      </c>
      <c r="AD392">
        <v>8</v>
      </c>
      <c r="AE392">
        <v>10</v>
      </c>
      <c r="AF392">
        <v>11</v>
      </c>
      <c r="AG392">
        <v>9</v>
      </c>
      <c r="AH392">
        <v>5</v>
      </c>
      <c r="AI392">
        <v>0</v>
      </c>
      <c r="AJ392">
        <v>0</v>
      </c>
      <c r="AK392">
        <v>5</v>
      </c>
      <c r="AL392">
        <v>6</v>
      </c>
      <c r="AM392">
        <v>8</v>
      </c>
      <c r="AN392">
        <v>9</v>
      </c>
      <c r="AO392">
        <v>7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6624.9238885593404</v>
      </c>
      <c r="BQ392">
        <v>4497.3285821804702</v>
      </c>
      <c r="BR392">
        <v>590.524355309199</v>
      </c>
      <c r="BS392">
        <v>217.91416208216</v>
      </c>
      <c r="BT392">
        <v>318.75202964534799</v>
      </c>
      <c r="BU392">
        <v>227.73947956143499</v>
      </c>
      <c r="BV392">
        <v>295.21844410233501</v>
      </c>
      <c r="BW392">
        <v>544.48427414647199</v>
      </c>
      <c r="BX392">
        <v>689.13991016764703</v>
      </c>
      <c r="BY392">
        <v>500.41800254707198</v>
      </c>
      <c r="BZ392">
        <v>344.567390350072</v>
      </c>
      <c r="CA392">
        <v>365.56592477631602</v>
      </c>
      <c r="CB392">
        <v>498.54047693026001</v>
      </c>
      <c r="CC392">
        <v>599.593173699923</v>
      </c>
      <c r="CD392">
        <v>432.06150589894099</v>
      </c>
      <c r="CE392">
        <v>302.24052986209801</v>
      </c>
      <c r="CF392">
        <v>267.431806294181</v>
      </c>
      <c r="CG392">
        <v>226.77102020080801</v>
      </c>
      <c r="CH392">
        <v>120.921525506481</v>
      </c>
      <c r="CI392">
        <v>83.039877478592501</v>
      </c>
      <c r="CJ392">
        <v>67.884984912007297</v>
      </c>
      <c r="CK392">
        <v>55.588555612894702</v>
      </c>
      <c r="CL392">
        <v>0</v>
      </c>
      <c r="CM392">
        <v>0</v>
      </c>
      <c r="CN392">
        <v>0</v>
      </c>
      <c r="CO392">
        <v>0</v>
      </c>
      <c r="CP392">
        <v>33.873222353727897</v>
      </c>
      <c r="CQ392">
        <v>55.098010033490297</v>
      </c>
      <c r="CR392">
        <v>0</v>
      </c>
      <c r="CS392">
        <v>0</v>
      </c>
      <c r="CT392">
        <v>58.043797991680201</v>
      </c>
      <c r="CU392">
        <v>54.709694324594601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 x14ac:dyDescent="0.2">
      <c r="A393">
        <v>404</v>
      </c>
      <c r="B393">
        <v>26</v>
      </c>
      <c r="C393">
        <v>0.356750823271131</v>
      </c>
      <c r="D393">
        <v>5</v>
      </c>
      <c r="E393">
        <v>3</v>
      </c>
      <c r="F393">
        <v>8</v>
      </c>
      <c r="G393">
        <v>10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2</v>
      </c>
      <c r="N393">
        <v>1</v>
      </c>
      <c r="O393">
        <v>8</v>
      </c>
      <c r="P393">
        <v>1</v>
      </c>
      <c r="Q393">
        <v>4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</v>
      </c>
      <c r="AA393">
        <v>2</v>
      </c>
      <c r="AB393">
        <v>1</v>
      </c>
      <c r="AC393">
        <v>17</v>
      </c>
      <c r="AD393">
        <v>22</v>
      </c>
      <c r="AE393">
        <v>20</v>
      </c>
      <c r="AF393">
        <v>25</v>
      </c>
      <c r="AG393">
        <v>27</v>
      </c>
      <c r="AH393">
        <v>13</v>
      </c>
      <c r="AI393">
        <v>2</v>
      </c>
      <c r="AJ393">
        <v>2</v>
      </c>
      <c r="AK393">
        <v>18</v>
      </c>
      <c r="AL393">
        <v>23</v>
      </c>
      <c r="AM393">
        <v>21</v>
      </c>
      <c r="AN393">
        <v>26</v>
      </c>
      <c r="AO393">
        <v>28</v>
      </c>
      <c r="AP393">
        <v>7</v>
      </c>
      <c r="AQ393">
        <v>3</v>
      </c>
      <c r="AR393">
        <v>2</v>
      </c>
      <c r="AS393">
        <v>2</v>
      </c>
      <c r="AT393">
        <v>0</v>
      </c>
      <c r="AU393">
        <v>10</v>
      </c>
      <c r="AV393">
        <v>4</v>
      </c>
      <c r="AW393">
        <v>0</v>
      </c>
      <c r="AX393">
        <v>5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0</v>
      </c>
      <c r="BH393">
        <v>3</v>
      </c>
      <c r="BI393">
        <v>0</v>
      </c>
      <c r="BJ393">
        <v>0</v>
      </c>
      <c r="BK393">
        <v>6</v>
      </c>
      <c r="BL393">
        <v>2</v>
      </c>
      <c r="BM393">
        <v>0</v>
      </c>
      <c r="BN393">
        <v>4</v>
      </c>
      <c r="BO393">
        <v>2</v>
      </c>
      <c r="BP393">
        <v>11317.2067636557</v>
      </c>
      <c r="BQ393">
        <v>7301.2697587987604</v>
      </c>
      <c r="BR393">
        <v>606.44572684657101</v>
      </c>
      <c r="BS393">
        <v>754.81078613009004</v>
      </c>
      <c r="BT393">
        <v>567.29817008339205</v>
      </c>
      <c r="BU393">
        <v>773.24815559246701</v>
      </c>
      <c r="BV393">
        <v>487.839112585902</v>
      </c>
      <c r="BW393">
        <v>737.73464306662004</v>
      </c>
      <c r="BX393">
        <v>696.95527771384695</v>
      </c>
      <c r="BY393">
        <v>765.92025366710197</v>
      </c>
      <c r="BZ393">
        <v>876.98600590615195</v>
      </c>
      <c r="CA393">
        <v>625.27256072185503</v>
      </c>
      <c r="CB393">
        <v>801.84131926189104</v>
      </c>
      <c r="CC393">
        <v>769.59239439806902</v>
      </c>
      <c r="CD393">
        <v>765.88003588485196</v>
      </c>
      <c r="CE393">
        <v>674.55788126144603</v>
      </c>
      <c r="CF393">
        <v>451.23787854627199</v>
      </c>
      <c r="CG393">
        <v>345.38668319417798</v>
      </c>
      <c r="CH393">
        <v>374.08675677025798</v>
      </c>
      <c r="CI393">
        <v>242.11312202472499</v>
      </c>
      <c r="CJ393">
        <v>64.514768628653201</v>
      </c>
      <c r="CK393">
        <v>89.0256108147059</v>
      </c>
      <c r="CL393">
        <v>0</v>
      </c>
      <c r="CM393">
        <v>0</v>
      </c>
      <c r="CN393">
        <v>0</v>
      </c>
      <c r="CO393">
        <v>12.9324589107334</v>
      </c>
      <c r="CP393">
        <v>81.994245578159806</v>
      </c>
      <c r="CQ393">
        <v>27.110018741784799</v>
      </c>
      <c r="CR393">
        <v>14.3481229280622</v>
      </c>
      <c r="CS393">
        <v>104.449516274015</v>
      </c>
      <c r="CT393">
        <v>11.4026905020764</v>
      </c>
      <c r="CU393">
        <v>63.972101948343003</v>
      </c>
      <c r="CV393">
        <v>24.942590908648</v>
      </c>
      <c r="CW393">
        <v>12.9938914064002</v>
      </c>
      <c r="CX393">
        <v>0</v>
      </c>
      <c r="CY393">
        <v>0</v>
      </c>
      <c r="CZ393">
        <v>0</v>
      </c>
      <c r="DA393">
        <v>0</v>
      </c>
    </row>
    <row r="394" spans="1:105" x14ac:dyDescent="0.2">
      <c r="A394">
        <v>405</v>
      </c>
      <c r="B394">
        <v>7</v>
      </c>
      <c r="C394">
        <v>9.6048298572996696E-2</v>
      </c>
      <c r="D394">
        <v>0</v>
      </c>
      <c r="E394">
        <v>1</v>
      </c>
      <c r="F394">
        <v>2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2</v>
      </c>
      <c r="AD394">
        <v>2</v>
      </c>
      <c r="AE394">
        <v>3</v>
      </c>
      <c r="AF394">
        <v>4</v>
      </c>
      <c r="AG394">
        <v>6</v>
      </c>
      <c r="AH394">
        <v>6</v>
      </c>
      <c r="AI394">
        <v>0</v>
      </c>
      <c r="AJ394">
        <v>0</v>
      </c>
      <c r="AK394">
        <v>6</v>
      </c>
      <c r="AL394">
        <v>6</v>
      </c>
      <c r="AM394">
        <v>7</v>
      </c>
      <c r="AN394">
        <v>8</v>
      </c>
      <c r="AO394">
        <v>10</v>
      </c>
      <c r="AP394">
        <v>2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4</v>
      </c>
      <c r="BO394">
        <v>0</v>
      </c>
      <c r="BP394">
        <v>7607.2890147281096</v>
      </c>
      <c r="BQ394">
        <v>4999.8606161686803</v>
      </c>
      <c r="BR394">
        <v>352.66531495656699</v>
      </c>
      <c r="BS394">
        <v>345.99466239314302</v>
      </c>
      <c r="BT394">
        <v>501.78841391676701</v>
      </c>
      <c r="BU394">
        <v>658.23857321473599</v>
      </c>
      <c r="BV394">
        <v>456.63487399036802</v>
      </c>
      <c r="BW394">
        <v>488.47639179637298</v>
      </c>
      <c r="BX394">
        <v>453.31431168569401</v>
      </c>
      <c r="BY394">
        <v>264.44635711715301</v>
      </c>
      <c r="BZ394">
        <v>543.09459877259303</v>
      </c>
      <c r="CA394">
        <v>929.81536690610596</v>
      </c>
      <c r="CB394">
        <v>393.93193702021398</v>
      </c>
      <c r="CC394">
        <v>451.54000255996999</v>
      </c>
      <c r="CD394">
        <v>360.36820310547</v>
      </c>
      <c r="CE394">
        <v>382.51256758053802</v>
      </c>
      <c r="CF394">
        <v>323.44416412055398</v>
      </c>
      <c r="CG394">
        <v>250.067269472703</v>
      </c>
      <c r="CH394">
        <v>131.80176009086699</v>
      </c>
      <c r="CI394">
        <v>319.15424602828898</v>
      </c>
      <c r="CJ394">
        <v>65.724604474586002</v>
      </c>
      <c r="CK394">
        <v>35.000975714018999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22.059749145827801</v>
      </c>
      <c r="CS394">
        <v>189.07426271653799</v>
      </c>
      <c r="CT394">
        <v>0</v>
      </c>
      <c r="CU394">
        <v>0</v>
      </c>
      <c r="CV394">
        <v>0</v>
      </c>
      <c r="CW394">
        <v>22.1464320842136</v>
      </c>
      <c r="CX394">
        <v>0</v>
      </c>
      <c r="CY394">
        <v>0</v>
      </c>
      <c r="CZ394">
        <v>0</v>
      </c>
      <c r="DA394">
        <v>0</v>
      </c>
    </row>
    <row r="395" spans="1:105" x14ac:dyDescent="0.2">
      <c r="A395">
        <v>406</v>
      </c>
      <c r="B395">
        <v>8</v>
      </c>
      <c r="C395">
        <v>0.109769484083425</v>
      </c>
      <c r="D395">
        <v>3</v>
      </c>
      <c r="E395">
        <v>1</v>
      </c>
      <c r="F395">
        <v>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2</v>
      </c>
      <c r="AD395">
        <v>5</v>
      </c>
      <c r="AE395">
        <v>3</v>
      </c>
      <c r="AF395">
        <v>5</v>
      </c>
      <c r="AG395">
        <v>3</v>
      </c>
      <c r="AH395">
        <v>3</v>
      </c>
      <c r="AI395">
        <v>0</v>
      </c>
      <c r="AJ395">
        <v>0</v>
      </c>
      <c r="AK395">
        <v>4</v>
      </c>
      <c r="AL395">
        <v>7</v>
      </c>
      <c r="AM395">
        <v>5</v>
      </c>
      <c r="AN395">
        <v>7</v>
      </c>
      <c r="AO395">
        <v>5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3</v>
      </c>
      <c r="AV395">
        <v>2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5684.43104428682</v>
      </c>
      <c r="BQ395">
        <v>3754.0478047921101</v>
      </c>
      <c r="BR395">
        <v>393.73351547355702</v>
      </c>
      <c r="BS395">
        <v>195.68094583006601</v>
      </c>
      <c r="BT395">
        <v>247.55992978922899</v>
      </c>
      <c r="BU395">
        <v>350.51726649609401</v>
      </c>
      <c r="BV395">
        <v>258.61424071124299</v>
      </c>
      <c r="BW395">
        <v>535.73314974245602</v>
      </c>
      <c r="BX395">
        <v>307.30689846915402</v>
      </c>
      <c r="BY395">
        <v>342.86164755439</v>
      </c>
      <c r="BZ395">
        <v>328.38486677286198</v>
      </c>
      <c r="CA395">
        <v>387.47755619728298</v>
      </c>
      <c r="CB395">
        <v>386.18236307386798</v>
      </c>
      <c r="CC395">
        <v>480.39242970543103</v>
      </c>
      <c r="CD395">
        <v>376.57738606932702</v>
      </c>
      <c r="CE395">
        <v>261.53500256506499</v>
      </c>
      <c r="CF395">
        <v>455.02296508328197</v>
      </c>
      <c r="CG395">
        <v>173.942906991863</v>
      </c>
      <c r="CH395">
        <v>83.161424255705796</v>
      </c>
      <c r="CI395">
        <v>119.74654950594601</v>
      </c>
      <c r="CJ395">
        <v>66.040871558555395</v>
      </c>
      <c r="CK395">
        <v>53.275826627646097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32.540759904235401</v>
      </c>
      <c r="CS395">
        <v>87.498850378827896</v>
      </c>
      <c r="CT395">
        <v>0</v>
      </c>
      <c r="CU395">
        <v>25.807946396019201</v>
      </c>
      <c r="CV395">
        <v>0</v>
      </c>
      <c r="CW395">
        <v>20.816314707814701</v>
      </c>
      <c r="CX395">
        <v>0</v>
      </c>
      <c r="CY395">
        <v>0</v>
      </c>
      <c r="CZ395">
        <v>0</v>
      </c>
      <c r="DA395">
        <v>0</v>
      </c>
    </row>
    <row r="396" spans="1:105" x14ac:dyDescent="0.2">
      <c r="A396">
        <v>407</v>
      </c>
      <c r="B396">
        <v>9</v>
      </c>
      <c r="C396">
        <v>0.12349066959385301</v>
      </c>
      <c r="D396">
        <v>2</v>
      </c>
      <c r="E396">
        <v>2</v>
      </c>
      <c r="F396">
        <v>3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1</v>
      </c>
      <c r="AC396">
        <v>5</v>
      </c>
      <c r="AD396">
        <v>7</v>
      </c>
      <c r="AE396">
        <v>7</v>
      </c>
      <c r="AF396">
        <v>8</v>
      </c>
      <c r="AG396">
        <v>7</v>
      </c>
      <c r="AH396">
        <v>5</v>
      </c>
      <c r="AI396">
        <v>1</v>
      </c>
      <c r="AJ396">
        <v>1</v>
      </c>
      <c r="AK396">
        <v>7</v>
      </c>
      <c r="AL396">
        <v>9</v>
      </c>
      <c r="AM396">
        <v>9</v>
      </c>
      <c r="AN396">
        <v>10</v>
      </c>
      <c r="AO396">
        <v>9</v>
      </c>
      <c r="AP396">
        <v>3</v>
      </c>
      <c r="AQ396">
        <v>0</v>
      </c>
      <c r="AR396">
        <v>1</v>
      </c>
      <c r="AS396">
        <v>0</v>
      </c>
      <c r="AT396">
        <v>2</v>
      </c>
      <c r="AU396">
        <v>5</v>
      </c>
      <c r="AV396">
        <v>2</v>
      </c>
      <c r="AW396">
        <v>1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1</v>
      </c>
      <c r="BO396">
        <v>0</v>
      </c>
      <c r="BP396">
        <v>2047.6631153010001</v>
      </c>
      <c r="BQ396">
        <v>1543.91508241671</v>
      </c>
      <c r="BR396">
        <v>104.88410807063499</v>
      </c>
      <c r="BS396">
        <v>134.998059584629</v>
      </c>
      <c r="BT396">
        <v>84.880195381952603</v>
      </c>
      <c r="BU396">
        <v>171.33170108935499</v>
      </c>
      <c r="BV396">
        <v>151.485566084282</v>
      </c>
      <c r="BW396">
        <v>135.05796641175701</v>
      </c>
      <c r="BX396">
        <v>178.10507168365601</v>
      </c>
      <c r="BY396">
        <v>155.84425499395701</v>
      </c>
      <c r="BZ396">
        <v>90.180782466190905</v>
      </c>
      <c r="CA396">
        <v>215.087803755376</v>
      </c>
      <c r="CB396">
        <v>231.37917351103701</v>
      </c>
      <c r="CC396">
        <v>122.47137458008299</v>
      </c>
      <c r="CD396">
        <v>92.9713878410154</v>
      </c>
      <c r="CE396">
        <v>49.998065820803703</v>
      </c>
      <c r="CF396">
        <v>68.590751342080296</v>
      </c>
      <c r="CG396">
        <v>21.5064023950498</v>
      </c>
      <c r="CH396">
        <v>21.593185512559099</v>
      </c>
      <c r="CI396">
        <v>17.297264776581699</v>
      </c>
      <c r="CJ396">
        <v>75.398881333551699</v>
      </c>
      <c r="CK396">
        <v>145.73340371013501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222.126845213541</v>
      </c>
      <c r="CR396">
        <v>0</v>
      </c>
      <c r="CS396">
        <v>0</v>
      </c>
      <c r="CT396">
        <v>0</v>
      </c>
      <c r="CU396">
        <v>46.492640797863302</v>
      </c>
      <c r="CV396">
        <v>0</v>
      </c>
      <c r="CW396">
        <v>244.95519955467799</v>
      </c>
      <c r="CX396">
        <v>0</v>
      </c>
      <c r="CY396">
        <v>0</v>
      </c>
      <c r="CZ396">
        <v>0</v>
      </c>
      <c r="DA396">
        <v>0</v>
      </c>
    </row>
    <row r="397" spans="1:105" x14ac:dyDescent="0.2">
      <c r="A397">
        <v>408</v>
      </c>
      <c r="B397">
        <v>159</v>
      </c>
      <c r="C397">
        <v>2.1816684961580699</v>
      </c>
      <c r="D397">
        <v>25</v>
      </c>
      <c r="E397">
        <v>27</v>
      </c>
      <c r="F397">
        <v>50</v>
      </c>
      <c r="G397">
        <v>57</v>
      </c>
      <c r="H397">
        <v>0</v>
      </c>
      <c r="I397">
        <v>0</v>
      </c>
      <c r="J397">
        <v>0</v>
      </c>
      <c r="K397">
        <v>2</v>
      </c>
      <c r="L397">
        <v>9</v>
      </c>
      <c r="M397">
        <v>13</v>
      </c>
      <c r="N397">
        <v>14</v>
      </c>
      <c r="O397">
        <v>16</v>
      </c>
      <c r="P397">
        <v>17</v>
      </c>
      <c r="Q397">
        <v>23</v>
      </c>
      <c r="R397">
        <v>16</v>
      </c>
      <c r="S397">
        <v>16</v>
      </c>
      <c r="T397">
        <v>3</v>
      </c>
      <c r="U397">
        <v>2</v>
      </c>
      <c r="V397">
        <v>2</v>
      </c>
      <c r="W397">
        <v>1</v>
      </c>
      <c r="X397">
        <v>0</v>
      </c>
      <c r="Y397">
        <v>0</v>
      </c>
      <c r="Z397">
        <v>21</v>
      </c>
      <c r="AA397">
        <v>46</v>
      </c>
      <c r="AB397">
        <v>38</v>
      </c>
      <c r="AC397">
        <v>110</v>
      </c>
      <c r="AD397">
        <v>135</v>
      </c>
      <c r="AE397">
        <v>137</v>
      </c>
      <c r="AF397">
        <v>160</v>
      </c>
      <c r="AG397">
        <v>167</v>
      </c>
      <c r="AH397">
        <v>22</v>
      </c>
      <c r="AI397">
        <v>55</v>
      </c>
      <c r="AJ397">
        <v>37</v>
      </c>
      <c r="AK397">
        <v>117</v>
      </c>
      <c r="AL397">
        <v>142</v>
      </c>
      <c r="AM397">
        <v>144</v>
      </c>
      <c r="AN397">
        <v>167</v>
      </c>
      <c r="AO397">
        <v>174</v>
      </c>
      <c r="AP397">
        <v>18</v>
      </c>
      <c r="AQ397">
        <v>5</v>
      </c>
      <c r="AR397">
        <v>4</v>
      </c>
      <c r="AS397">
        <v>4</v>
      </c>
      <c r="AT397">
        <v>5</v>
      </c>
      <c r="AU397">
        <v>43</v>
      </c>
      <c r="AV397">
        <v>18</v>
      </c>
      <c r="AW397">
        <v>4</v>
      </c>
      <c r="AX397">
        <v>17</v>
      </c>
      <c r="AY397">
        <v>4</v>
      </c>
      <c r="AZ397">
        <v>11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1</v>
      </c>
      <c r="BG397">
        <v>3</v>
      </c>
      <c r="BH397">
        <v>4</v>
      </c>
      <c r="BI397">
        <v>8</v>
      </c>
      <c r="BJ397">
        <v>12</v>
      </c>
      <c r="BK397">
        <v>6</v>
      </c>
      <c r="BL397">
        <v>23</v>
      </c>
      <c r="BM397">
        <v>20</v>
      </c>
      <c r="BN397">
        <v>4</v>
      </c>
      <c r="BO397">
        <v>19</v>
      </c>
      <c r="BP397">
        <v>74469.982195133198</v>
      </c>
      <c r="BQ397">
        <v>47871.976432059499</v>
      </c>
      <c r="BR397">
        <v>6602.3941540938704</v>
      </c>
      <c r="BS397">
        <v>6590.1834653011701</v>
      </c>
      <c r="BT397">
        <v>6438.6751123150098</v>
      </c>
      <c r="BU397">
        <v>5348.1245993197899</v>
      </c>
      <c r="BV397">
        <v>5928.9064202137497</v>
      </c>
      <c r="BW397">
        <v>5771.5918371015196</v>
      </c>
      <c r="BX397">
        <v>5733.4259363779602</v>
      </c>
      <c r="BY397">
        <v>5706.6814893867804</v>
      </c>
      <c r="BZ397">
        <v>3921.0079795373199</v>
      </c>
      <c r="CA397">
        <v>4010.7015710856799</v>
      </c>
      <c r="CB397">
        <v>3854.5643681381798</v>
      </c>
      <c r="CC397">
        <v>4291.5433176473098</v>
      </c>
      <c r="CD397">
        <v>3305.4289132511699</v>
      </c>
      <c r="CE397">
        <v>2607.4778167158001</v>
      </c>
      <c r="CF397">
        <v>1753.97298672587</v>
      </c>
      <c r="CG397">
        <v>1065.37100048856</v>
      </c>
      <c r="CH397">
        <v>850.49959949861602</v>
      </c>
      <c r="CI397">
        <v>689.43162793486704</v>
      </c>
      <c r="CJ397">
        <v>64.283587857750305</v>
      </c>
      <c r="CK397">
        <v>83.033964675374705</v>
      </c>
      <c r="CL397">
        <v>0</v>
      </c>
      <c r="CM397">
        <v>0</v>
      </c>
      <c r="CN397">
        <v>0</v>
      </c>
      <c r="CO397">
        <v>3.7396286546023498</v>
      </c>
      <c r="CP397">
        <v>15.1798651591393</v>
      </c>
      <c r="CQ397">
        <v>22.524115299408599</v>
      </c>
      <c r="CR397">
        <v>24.418210255706899</v>
      </c>
      <c r="CS397">
        <v>28.0373103523591</v>
      </c>
      <c r="CT397">
        <v>43.3561984283592</v>
      </c>
      <c r="CU397">
        <v>57.346575386744597</v>
      </c>
      <c r="CV397">
        <v>41.5092302835982</v>
      </c>
      <c r="CW397">
        <v>37.282624957334598</v>
      </c>
      <c r="CX397">
        <v>9.0759779705842902</v>
      </c>
      <c r="CY397">
        <v>7.6702474213915401</v>
      </c>
      <c r="CZ397">
        <v>11.402684164101</v>
      </c>
      <c r="DA397">
        <v>9.3864015403218009</v>
      </c>
    </row>
    <row r="398" spans="1:105" x14ac:dyDescent="0.2">
      <c r="A398">
        <v>409</v>
      </c>
      <c r="B398">
        <v>47</v>
      </c>
      <c r="C398">
        <v>0.64489571899012099</v>
      </c>
      <c r="D398">
        <v>8</v>
      </c>
      <c r="E398">
        <v>10</v>
      </c>
      <c r="F398">
        <v>11</v>
      </c>
      <c r="G398">
        <v>18</v>
      </c>
      <c r="H398">
        <v>0</v>
      </c>
      <c r="I398">
        <v>0</v>
      </c>
      <c r="J398">
        <v>0</v>
      </c>
      <c r="K398">
        <v>1</v>
      </c>
      <c r="L398">
        <v>6</v>
      </c>
      <c r="M398">
        <v>6</v>
      </c>
      <c r="N398">
        <v>9</v>
      </c>
      <c r="O398">
        <v>5</v>
      </c>
      <c r="P398">
        <v>3</v>
      </c>
      <c r="Q398">
        <v>3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27</v>
      </c>
      <c r="AA398">
        <v>0</v>
      </c>
      <c r="AB398">
        <v>2</v>
      </c>
      <c r="AC398">
        <v>30</v>
      </c>
      <c r="AD398">
        <v>38</v>
      </c>
      <c r="AE398">
        <v>40</v>
      </c>
      <c r="AF398">
        <v>41</v>
      </c>
      <c r="AG398">
        <v>48</v>
      </c>
      <c r="AH398">
        <v>31</v>
      </c>
      <c r="AI398">
        <v>1</v>
      </c>
      <c r="AJ398">
        <v>1</v>
      </c>
      <c r="AK398">
        <v>36</v>
      </c>
      <c r="AL398">
        <v>44</v>
      </c>
      <c r="AM398">
        <v>46</v>
      </c>
      <c r="AN398">
        <v>47</v>
      </c>
      <c r="AO398">
        <v>54</v>
      </c>
      <c r="AP398">
        <v>4</v>
      </c>
      <c r="AQ398">
        <v>2</v>
      </c>
      <c r="AR398">
        <v>0</v>
      </c>
      <c r="AS398">
        <v>1</v>
      </c>
      <c r="AT398">
        <v>1</v>
      </c>
      <c r="AU398">
        <v>16</v>
      </c>
      <c r="AV398">
        <v>6</v>
      </c>
      <c r="AW398">
        <v>4</v>
      </c>
      <c r="AX398">
        <v>3</v>
      </c>
      <c r="AY398">
        <v>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6</v>
      </c>
      <c r="BI398">
        <v>0</v>
      </c>
      <c r="BJ398">
        <v>1</v>
      </c>
      <c r="BK398">
        <v>11</v>
      </c>
      <c r="BL398">
        <v>0</v>
      </c>
      <c r="BM398">
        <v>2</v>
      </c>
      <c r="BN398">
        <v>10</v>
      </c>
      <c r="BO398">
        <v>0</v>
      </c>
      <c r="BP398">
        <v>70792.021261415401</v>
      </c>
      <c r="BQ398">
        <v>45492.468164616097</v>
      </c>
      <c r="BR398">
        <v>3738.5798403516701</v>
      </c>
      <c r="BS398">
        <v>3750.8390386146998</v>
      </c>
      <c r="BT398">
        <v>4567.5306565915298</v>
      </c>
      <c r="BU398">
        <v>4775.2110342317601</v>
      </c>
      <c r="BV398">
        <v>3676.22096768643</v>
      </c>
      <c r="BW398">
        <v>3750.3189249624802</v>
      </c>
      <c r="BX398">
        <v>4341.3091603540897</v>
      </c>
      <c r="BY398">
        <v>4289.9487219142802</v>
      </c>
      <c r="BZ398">
        <v>4416.1962983591302</v>
      </c>
      <c r="CA398">
        <v>4896.5869957872101</v>
      </c>
      <c r="CB398">
        <v>5190.8728798446</v>
      </c>
      <c r="CC398">
        <v>5364.0679247240596</v>
      </c>
      <c r="CD398">
        <v>4791.7352567521002</v>
      </c>
      <c r="CE398">
        <v>3509.3304339481401</v>
      </c>
      <c r="CF398">
        <v>2896.6589385079601</v>
      </c>
      <c r="CG398">
        <v>2715.9027908563999</v>
      </c>
      <c r="CH398">
        <v>1970.06903447829</v>
      </c>
      <c r="CI398">
        <v>2150.64236345058</v>
      </c>
      <c r="CJ398">
        <v>64.262140498326801</v>
      </c>
      <c r="CK398">
        <v>25.828451332827701</v>
      </c>
      <c r="CL398">
        <v>0</v>
      </c>
      <c r="CM398">
        <v>0</v>
      </c>
      <c r="CN398">
        <v>0</v>
      </c>
      <c r="CO398">
        <v>2.0941482854503399</v>
      </c>
      <c r="CP398">
        <v>16.321108150841098</v>
      </c>
      <c r="CQ398">
        <v>15.998639369210499</v>
      </c>
      <c r="CR398">
        <v>20.731073663654801</v>
      </c>
      <c r="CS398">
        <v>11.6551509682588</v>
      </c>
      <c r="CT398">
        <v>6.7931762931703696</v>
      </c>
      <c r="CU398">
        <v>6.1267164304056196</v>
      </c>
      <c r="CV398">
        <v>1.9264582723319099</v>
      </c>
      <c r="CW398">
        <v>1.86425678055045</v>
      </c>
      <c r="CX398">
        <v>0</v>
      </c>
      <c r="CY398">
        <v>0</v>
      </c>
      <c r="CZ398">
        <v>0</v>
      </c>
      <c r="DA398">
        <v>0</v>
      </c>
    </row>
    <row r="399" spans="1:105" x14ac:dyDescent="0.2">
      <c r="A399">
        <v>410</v>
      </c>
      <c r="B399">
        <v>4</v>
      </c>
      <c r="C399">
        <v>5.4884742041712398E-2</v>
      </c>
      <c r="D399">
        <v>1</v>
      </c>
      <c r="E399">
        <v>0</v>
      </c>
      <c r="F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2</v>
      </c>
      <c r="AD399">
        <v>3</v>
      </c>
      <c r="AE399">
        <v>2</v>
      </c>
      <c r="AF399">
        <v>4</v>
      </c>
      <c r="AG399">
        <v>3</v>
      </c>
      <c r="AH399">
        <v>2</v>
      </c>
      <c r="AI399">
        <v>1</v>
      </c>
      <c r="AJ399">
        <v>0</v>
      </c>
      <c r="AK399">
        <v>3</v>
      </c>
      <c r="AL399">
        <v>4</v>
      </c>
      <c r="AM399">
        <v>3</v>
      </c>
      <c r="AN399">
        <v>5</v>
      </c>
      <c r="AO399">
        <v>4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1496.4286292678601</v>
      </c>
      <c r="BQ399">
        <v>937.18911427397904</v>
      </c>
      <c r="BR399">
        <v>70.881229732399902</v>
      </c>
      <c r="BS399">
        <v>34.616986772294098</v>
      </c>
      <c r="BT399">
        <v>49.960951123098098</v>
      </c>
      <c r="BU399">
        <v>75.992285572706606</v>
      </c>
      <c r="BV399">
        <v>90.566075562938593</v>
      </c>
      <c r="BW399">
        <v>69.141507365746904</v>
      </c>
      <c r="BX399">
        <v>40.720401143202103</v>
      </c>
      <c r="BY399">
        <v>77.121406807648697</v>
      </c>
      <c r="BZ399">
        <v>89.651587060032099</v>
      </c>
      <c r="CA399">
        <v>63.399230158569601</v>
      </c>
      <c r="CB399">
        <v>191.07348345861001</v>
      </c>
      <c r="CC399">
        <v>129.00449523207399</v>
      </c>
      <c r="CD399">
        <v>110.518641912451</v>
      </c>
      <c r="CE399">
        <v>138.00959488468399</v>
      </c>
      <c r="CF399">
        <v>80.850695962166895</v>
      </c>
      <c r="CG399">
        <v>110.060503560431</v>
      </c>
      <c r="CH399">
        <v>49.644814147837003</v>
      </c>
      <c r="CI399">
        <v>25.2147388109742</v>
      </c>
      <c r="CJ399">
        <v>62.628387077337898</v>
      </c>
      <c r="CK399">
        <v>106.70205028733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144.630922596201</v>
      </c>
      <c r="CR399">
        <v>491.15429707250797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 x14ac:dyDescent="0.2">
      <c r="A400">
        <v>411</v>
      </c>
      <c r="B400">
        <v>15</v>
      </c>
      <c r="C400">
        <v>0.205817782656422</v>
      </c>
      <c r="D400">
        <v>4</v>
      </c>
      <c r="E400">
        <v>3</v>
      </c>
      <c r="F400">
        <v>1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3</v>
      </c>
      <c r="N400">
        <v>2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1</v>
      </c>
      <c r="AB400">
        <v>2</v>
      </c>
      <c r="AC400">
        <v>11</v>
      </c>
      <c r="AD400">
        <v>15</v>
      </c>
      <c r="AE400">
        <v>14</v>
      </c>
      <c r="AF400">
        <v>12</v>
      </c>
      <c r="AG400">
        <v>18</v>
      </c>
      <c r="AH400">
        <v>7</v>
      </c>
      <c r="AI400">
        <v>1</v>
      </c>
      <c r="AJ400">
        <v>1</v>
      </c>
      <c r="AK400">
        <v>9</v>
      </c>
      <c r="AL400">
        <v>13</v>
      </c>
      <c r="AM400">
        <v>12</v>
      </c>
      <c r="AN400">
        <v>10</v>
      </c>
      <c r="AO400">
        <v>16</v>
      </c>
      <c r="AP400">
        <v>4</v>
      </c>
      <c r="AQ400">
        <v>2</v>
      </c>
      <c r="AR400">
        <v>1</v>
      </c>
      <c r="AS400">
        <v>0</v>
      </c>
      <c r="AT400">
        <v>1</v>
      </c>
      <c r="AU400">
        <v>4</v>
      </c>
      <c r="AV400">
        <v>3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2</v>
      </c>
      <c r="BI400">
        <v>1</v>
      </c>
      <c r="BJ400">
        <v>0</v>
      </c>
      <c r="BK400">
        <v>6</v>
      </c>
      <c r="BL400">
        <v>0</v>
      </c>
      <c r="BM400">
        <v>1</v>
      </c>
      <c r="BN400">
        <v>3</v>
      </c>
      <c r="BO400">
        <v>0</v>
      </c>
      <c r="BP400">
        <v>4866.69944490534</v>
      </c>
      <c r="BQ400">
        <v>3256.3878444085199</v>
      </c>
      <c r="BR400">
        <v>219.33998597624301</v>
      </c>
      <c r="BS400">
        <v>399.59970690492901</v>
      </c>
      <c r="BT400">
        <v>395.246588092308</v>
      </c>
      <c r="BU400">
        <v>283.66864087469003</v>
      </c>
      <c r="BV400">
        <v>454.09227610788002</v>
      </c>
      <c r="BW400">
        <v>348.73195974004102</v>
      </c>
      <c r="BX400">
        <v>276.92169527982003</v>
      </c>
      <c r="BY400">
        <v>269.78200410566802</v>
      </c>
      <c r="BZ400">
        <v>375.70559025215101</v>
      </c>
      <c r="CA400">
        <v>232.736830037224</v>
      </c>
      <c r="CB400">
        <v>343.805264039593</v>
      </c>
      <c r="CC400">
        <v>271.52139713306502</v>
      </c>
      <c r="CD400">
        <v>399.42218683838399</v>
      </c>
      <c r="CE400">
        <v>186.33634392503399</v>
      </c>
      <c r="CF400">
        <v>199.59783328291101</v>
      </c>
      <c r="CG400">
        <v>106.950749241173</v>
      </c>
      <c r="CH400">
        <v>66.389573795664106</v>
      </c>
      <c r="CI400">
        <v>36.850819278557601</v>
      </c>
      <c r="CJ400">
        <v>66.911628327848305</v>
      </c>
      <c r="CK400">
        <v>115.158272883221</v>
      </c>
      <c r="CL400">
        <v>0</v>
      </c>
      <c r="CM400">
        <v>0</v>
      </c>
      <c r="CN400">
        <v>0</v>
      </c>
      <c r="CO400">
        <v>0</v>
      </c>
      <c r="CP400">
        <v>66.065867178222604</v>
      </c>
      <c r="CQ400">
        <v>86.025955356552998</v>
      </c>
      <c r="CR400">
        <v>72.222582559992901</v>
      </c>
      <c r="CS400">
        <v>74.133929230381199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53.6663958804685</v>
      </c>
      <c r="CZ400">
        <v>0</v>
      </c>
      <c r="DA400">
        <v>0</v>
      </c>
    </row>
    <row r="401" spans="1:105" x14ac:dyDescent="0.2">
      <c r="A401">
        <v>412</v>
      </c>
      <c r="B401">
        <v>20</v>
      </c>
      <c r="C401">
        <v>0.27442371020856199</v>
      </c>
      <c r="D401">
        <v>1</v>
      </c>
      <c r="E401">
        <v>4</v>
      </c>
      <c r="F401">
        <v>8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5</v>
      </c>
      <c r="N401">
        <v>4</v>
      </c>
      <c r="O401">
        <v>3</v>
      </c>
      <c r="P401">
        <v>1</v>
      </c>
      <c r="Q401">
        <v>1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</v>
      </c>
      <c r="AA401">
        <v>1</v>
      </c>
      <c r="AB401">
        <v>3</v>
      </c>
      <c r="AC401">
        <v>13</v>
      </c>
      <c r="AD401">
        <v>14</v>
      </c>
      <c r="AE401">
        <v>17</v>
      </c>
      <c r="AF401">
        <v>21</v>
      </c>
      <c r="AG401">
        <v>20</v>
      </c>
      <c r="AH401">
        <v>12</v>
      </c>
      <c r="AI401">
        <v>1</v>
      </c>
      <c r="AJ401">
        <v>2</v>
      </c>
      <c r="AK401">
        <v>15</v>
      </c>
      <c r="AL401">
        <v>16</v>
      </c>
      <c r="AM401">
        <v>19</v>
      </c>
      <c r="AN401">
        <v>23</v>
      </c>
      <c r="AO401">
        <v>22</v>
      </c>
      <c r="AP401">
        <v>2</v>
      </c>
      <c r="AQ401">
        <v>1</v>
      </c>
      <c r="AR401">
        <v>0</v>
      </c>
      <c r="AS401">
        <v>1</v>
      </c>
      <c r="AT401">
        <v>0</v>
      </c>
      <c r="AU401">
        <v>4</v>
      </c>
      <c r="AV401">
        <v>1</v>
      </c>
      <c r="AW401">
        <v>1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4</v>
      </c>
      <c r="BL401">
        <v>0</v>
      </c>
      <c r="BM401">
        <v>2</v>
      </c>
      <c r="BN401">
        <v>4</v>
      </c>
      <c r="BO401">
        <v>0</v>
      </c>
      <c r="BP401">
        <v>13201.720093255901</v>
      </c>
      <c r="BQ401">
        <v>8778.8113227796002</v>
      </c>
      <c r="BR401">
        <v>684.76509928528003</v>
      </c>
      <c r="BS401">
        <v>854.30400944361804</v>
      </c>
      <c r="BT401">
        <v>662.14734255980898</v>
      </c>
      <c r="BU401">
        <v>468.848149179801</v>
      </c>
      <c r="BV401">
        <v>736.24430101568203</v>
      </c>
      <c r="BW401">
        <v>1217.81206023807</v>
      </c>
      <c r="BX401">
        <v>1026.53140522542</v>
      </c>
      <c r="BY401">
        <v>993.12982451880805</v>
      </c>
      <c r="BZ401">
        <v>912.60379668046005</v>
      </c>
      <c r="CA401">
        <v>846.99457197127595</v>
      </c>
      <c r="CB401">
        <v>863.68010703851303</v>
      </c>
      <c r="CC401">
        <v>836.38993481017701</v>
      </c>
      <c r="CD401">
        <v>876.57717210138799</v>
      </c>
      <c r="CE401">
        <v>796.99470006397803</v>
      </c>
      <c r="CF401">
        <v>600.26943223203</v>
      </c>
      <c r="CG401">
        <v>300.42230533217497</v>
      </c>
      <c r="CH401">
        <v>194.62112003627701</v>
      </c>
      <c r="CI401">
        <v>329.38476152315599</v>
      </c>
      <c r="CJ401">
        <v>66.497481091605906</v>
      </c>
      <c r="CK401">
        <v>56.9553190763516</v>
      </c>
      <c r="CL401">
        <v>0</v>
      </c>
      <c r="CM401">
        <v>0</v>
      </c>
      <c r="CN401">
        <v>0</v>
      </c>
      <c r="CO401">
        <v>0</v>
      </c>
      <c r="CP401">
        <v>13.582448089859</v>
      </c>
      <c r="CQ401">
        <v>41.0572383313608</v>
      </c>
      <c r="CR401">
        <v>38.966172682477499</v>
      </c>
      <c r="CS401">
        <v>30.2075310390921</v>
      </c>
      <c r="CT401">
        <v>10.9576576783642</v>
      </c>
      <c r="CU401">
        <v>11.8064511047883</v>
      </c>
      <c r="CV401">
        <v>0</v>
      </c>
      <c r="CW401">
        <v>11.9561457925358</v>
      </c>
      <c r="CX401">
        <v>22.8160173873279</v>
      </c>
      <c r="CY401">
        <v>0</v>
      </c>
      <c r="CZ401">
        <v>0</v>
      </c>
      <c r="DA401">
        <v>0</v>
      </c>
    </row>
    <row r="402" spans="1:105" x14ac:dyDescent="0.2">
      <c r="A402">
        <v>413</v>
      </c>
      <c r="B402">
        <v>3</v>
      </c>
      <c r="C402">
        <v>4.1163556531284298E-2</v>
      </c>
      <c r="D402">
        <v>2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2</v>
      </c>
      <c r="AD402">
        <v>4</v>
      </c>
      <c r="AE402">
        <v>2</v>
      </c>
      <c r="AF402">
        <v>3</v>
      </c>
      <c r="AG402">
        <v>2</v>
      </c>
      <c r="AH402">
        <v>3</v>
      </c>
      <c r="AI402">
        <v>0</v>
      </c>
      <c r="AJ402">
        <v>0</v>
      </c>
      <c r="AK402">
        <v>3</v>
      </c>
      <c r="AL402">
        <v>5</v>
      </c>
      <c r="AM402">
        <v>3</v>
      </c>
      <c r="AN402">
        <v>4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2248.9351314843502</v>
      </c>
      <c r="BQ402">
        <v>1466.6296701664701</v>
      </c>
      <c r="BR402">
        <v>74.622967298001299</v>
      </c>
      <c r="BS402">
        <v>148.28289312617099</v>
      </c>
      <c r="BT402">
        <v>144.10144288628999</v>
      </c>
      <c r="BU402">
        <v>198.26982965083701</v>
      </c>
      <c r="BV402">
        <v>146.500068374005</v>
      </c>
      <c r="BW402">
        <v>63.194083152892702</v>
      </c>
      <c r="BX402">
        <v>131.05989782124399</v>
      </c>
      <c r="BY402">
        <v>137.81604770627999</v>
      </c>
      <c r="BZ402">
        <v>121.45355429967</v>
      </c>
      <c r="CA402">
        <v>163.434924355253</v>
      </c>
      <c r="CB402">
        <v>179.23163819444801</v>
      </c>
      <c r="CC402">
        <v>163.69455884347599</v>
      </c>
      <c r="CD402">
        <v>161.97506776836099</v>
      </c>
      <c r="CE402">
        <v>99.926349205721294</v>
      </c>
      <c r="CF402">
        <v>134.806188623336</v>
      </c>
      <c r="CG402">
        <v>53.679548175026298</v>
      </c>
      <c r="CH402">
        <v>80.473648735296706</v>
      </c>
      <c r="CI402">
        <v>46.412423268042502</v>
      </c>
      <c r="CJ402">
        <v>65.214405237133505</v>
      </c>
      <c r="CK402">
        <v>51.1376535778709</v>
      </c>
      <c r="CL402">
        <v>0</v>
      </c>
      <c r="CM402">
        <v>0</v>
      </c>
      <c r="CN402">
        <v>0</v>
      </c>
      <c r="CO402">
        <v>50.436317101853</v>
      </c>
      <c r="CP402">
        <v>0</v>
      </c>
      <c r="CQ402">
        <v>0</v>
      </c>
      <c r="CR402">
        <v>76.3009903581587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 x14ac:dyDescent="0.2">
      <c r="A403">
        <v>414</v>
      </c>
      <c r="B403">
        <v>48</v>
      </c>
      <c r="C403">
        <v>0.65861690450054899</v>
      </c>
      <c r="D403">
        <v>7</v>
      </c>
      <c r="E403">
        <v>8</v>
      </c>
      <c r="F403">
        <v>16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8</v>
      </c>
      <c r="N403">
        <v>7</v>
      </c>
      <c r="O403">
        <v>3</v>
      </c>
      <c r="P403">
        <v>4</v>
      </c>
      <c r="Q403">
        <v>3</v>
      </c>
      <c r="R403">
        <v>1</v>
      </c>
      <c r="S403">
        <v>6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29</v>
      </c>
      <c r="AA403">
        <v>0</v>
      </c>
      <c r="AB403">
        <v>3</v>
      </c>
      <c r="AC403">
        <v>32</v>
      </c>
      <c r="AD403">
        <v>39</v>
      </c>
      <c r="AE403">
        <v>40</v>
      </c>
      <c r="AF403">
        <v>48</v>
      </c>
      <c r="AG403">
        <v>49</v>
      </c>
      <c r="AH403">
        <v>21</v>
      </c>
      <c r="AI403">
        <v>0</v>
      </c>
      <c r="AJ403">
        <v>2</v>
      </c>
      <c r="AK403">
        <v>23</v>
      </c>
      <c r="AL403">
        <v>30</v>
      </c>
      <c r="AM403">
        <v>31</v>
      </c>
      <c r="AN403">
        <v>39</v>
      </c>
      <c r="AO403">
        <v>40</v>
      </c>
      <c r="AP403">
        <v>6</v>
      </c>
      <c r="AQ403">
        <v>0</v>
      </c>
      <c r="AR403">
        <v>2</v>
      </c>
      <c r="AS403">
        <v>2</v>
      </c>
      <c r="AT403">
        <v>2</v>
      </c>
      <c r="AU403">
        <v>8</v>
      </c>
      <c r="AV403">
        <v>3</v>
      </c>
      <c r="AW403">
        <v>2</v>
      </c>
      <c r="AX403">
        <v>3</v>
      </c>
      <c r="AY403">
        <v>0</v>
      </c>
      <c r="AZ403">
        <v>7</v>
      </c>
      <c r="BA403">
        <v>2</v>
      </c>
      <c r="BB403">
        <v>2</v>
      </c>
      <c r="BC403">
        <v>2</v>
      </c>
      <c r="BD403">
        <v>2</v>
      </c>
      <c r="BE403">
        <v>4</v>
      </c>
      <c r="BF403">
        <v>0</v>
      </c>
      <c r="BG403">
        <v>0</v>
      </c>
      <c r="BH403">
        <v>4</v>
      </c>
      <c r="BI403">
        <v>0</v>
      </c>
      <c r="BJ403">
        <v>1</v>
      </c>
      <c r="BK403">
        <v>12</v>
      </c>
      <c r="BL403">
        <v>0</v>
      </c>
      <c r="BM403">
        <v>2</v>
      </c>
      <c r="BN403">
        <v>3</v>
      </c>
      <c r="BO403">
        <v>0</v>
      </c>
      <c r="BP403">
        <v>11200.717507056899</v>
      </c>
      <c r="BQ403">
        <v>7379.8379500664996</v>
      </c>
      <c r="BR403">
        <v>958.30148511919901</v>
      </c>
      <c r="BS403">
        <v>663.58284281006797</v>
      </c>
      <c r="BT403">
        <v>968.28189362592798</v>
      </c>
      <c r="BU403">
        <v>730.302055220532</v>
      </c>
      <c r="BV403">
        <v>571.58171251122303</v>
      </c>
      <c r="BW403">
        <v>882.17061661371702</v>
      </c>
      <c r="BX403">
        <v>850.78311018470197</v>
      </c>
      <c r="BY403">
        <v>875.86426631595702</v>
      </c>
      <c r="BZ403">
        <v>835.53194196656705</v>
      </c>
      <c r="CA403">
        <v>472.66359793399999</v>
      </c>
      <c r="CB403">
        <v>684.80933228491597</v>
      </c>
      <c r="CC403">
        <v>674.70509533792597</v>
      </c>
      <c r="CD403">
        <v>801.42622169696301</v>
      </c>
      <c r="CE403">
        <v>365.91679734810202</v>
      </c>
      <c r="CF403">
        <v>291.51014683511897</v>
      </c>
      <c r="CG403">
        <v>202.90147580623201</v>
      </c>
      <c r="CH403">
        <v>177.12903953271001</v>
      </c>
      <c r="CI403">
        <v>193.255875913035</v>
      </c>
      <c r="CJ403">
        <v>65.887189328870306</v>
      </c>
      <c r="CK403">
        <v>162.605196498818</v>
      </c>
      <c r="CL403">
        <v>0</v>
      </c>
      <c r="CM403">
        <v>0</v>
      </c>
      <c r="CN403">
        <v>0</v>
      </c>
      <c r="CO403">
        <v>0</v>
      </c>
      <c r="CP403">
        <v>17.4953113108979</v>
      </c>
      <c r="CQ403">
        <v>90.685405400472803</v>
      </c>
      <c r="CR403">
        <v>82.277138746681601</v>
      </c>
      <c r="CS403">
        <v>34.251882573295802</v>
      </c>
      <c r="CT403">
        <v>47.873693381312499</v>
      </c>
      <c r="CU403">
        <v>63.470087671505098</v>
      </c>
      <c r="CV403">
        <v>14.602604737634501</v>
      </c>
      <c r="CW403">
        <v>88.927741045069496</v>
      </c>
      <c r="CX403">
        <v>24.9555098879238</v>
      </c>
      <c r="CY403">
        <v>0</v>
      </c>
      <c r="CZ403">
        <v>0</v>
      </c>
      <c r="DA403">
        <v>0</v>
      </c>
    </row>
    <row r="404" spans="1:105" x14ac:dyDescent="0.2">
      <c r="A404">
        <v>415</v>
      </c>
      <c r="B404">
        <v>89</v>
      </c>
      <c r="C404">
        <v>1.2211855104281</v>
      </c>
      <c r="D404">
        <v>16</v>
      </c>
      <c r="E404">
        <v>16</v>
      </c>
      <c r="F404">
        <v>35</v>
      </c>
      <c r="G404">
        <v>22</v>
      </c>
      <c r="H404">
        <v>0</v>
      </c>
      <c r="I404">
        <v>0</v>
      </c>
      <c r="J404">
        <v>0</v>
      </c>
      <c r="K404">
        <v>2</v>
      </c>
      <c r="L404">
        <v>5</v>
      </c>
      <c r="M404">
        <v>12</v>
      </c>
      <c r="N404">
        <v>10</v>
      </c>
      <c r="O404">
        <v>14</v>
      </c>
      <c r="P404">
        <v>5</v>
      </c>
      <c r="Q404">
        <v>10</v>
      </c>
      <c r="R404">
        <v>9</v>
      </c>
      <c r="S404">
        <v>2</v>
      </c>
      <c r="T404">
        <v>4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37</v>
      </c>
      <c r="AA404">
        <v>10</v>
      </c>
      <c r="AB404">
        <v>1</v>
      </c>
      <c r="AC404">
        <v>51</v>
      </c>
      <c r="AD404">
        <v>67</v>
      </c>
      <c r="AE404">
        <v>67</v>
      </c>
      <c r="AF404">
        <v>86</v>
      </c>
      <c r="AG404">
        <v>73</v>
      </c>
      <c r="AH404">
        <v>46</v>
      </c>
      <c r="AI404">
        <v>9</v>
      </c>
      <c r="AJ404">
        <v>0</v>
      </c>
      <c r="AK404">
        <v>57</v>
      </c>
      <c r="AL404">
        <v>73</v>
      </c>
      <c r="AM404">
        <v>73</v>
      </c>
      <c r="AN404">
        <v>92</v>
      </c>
      <c r="AO404">
        <v>79</v>
      </c>
      <c r="AP404">
        <v>17</v>
      </c>
      <c r="AQ404">
        <v>5</v>
      </c>
      <c r="AR404">
        <v>1</v>
      </c>
      <c r="AS404">
        <v>8</v>
      </c>
      <c r="AT404">
        <v>3</v>
      </c>
      <c r="AU404">
        <v>20</v>
      </c>
      <c r="AV404">
        <v>9</v>
      </c>
      <c r="AW404">
        <v>3</v>
      </c>
      <c r="AX404">
        <v>6</v>
      </c>
      <c r="AY404">
        <v>2</v>
      </c>
      <c r="AZ404">
        <v>6</v>
      </c>
      <c r="BA404">
        <v>2</v>
      </c>
      <c r="BB404">
        <v>2</v>
      </c>
      <c r="BC404">
        <v>2</v>
      </c>
      <c r="BD404">
        <v>2</v>
      </c>
      <c r="BE404">
        <v>3</v>
      </c>
      <c r="BF404">
        <v>0</v>
      </c>
      <c r="BG404">
        <v>0</v>
      </c>
      <c r="BH404">
        <v>10</v>
      </c>
      <c r="BI404">
        <v>1</v>
      </c>
      <c r="BJ404">
        <v>0</v>
      </c>
      <c r="BK404">
        <v>11</v>
      </c>
      <c r="BL404">
        <v>4</v>
      </c>
      <c r="BM404">
        <v>0</v>
      </c>
      <c r="BN404">
        <v>6</v>
      </c>
      <c r="BO404">
        <v>1</v>
      </c>
      <c r="BP404">
        <v>63724.819478359997</v>
      </c>
      <c r="BQ404">
        <v>43280.986759299602</v>
      </c>
      <c r="BR404">
        <v>3172.49326136748</v>
      </c>
      <c r="BS404">
        <v>3967.7225160990702</v>
      </c>
      <c r="BT404">
        <v>3940.3017122834099</v>
      </c>
      <c r="BU404">
        <v>3851.7132393577099</v>
      </c>
      <c r="BV404">
        <v>4724.1249812850801</v>
      </c>
      <c r="BW404">
        <v>5139.8524464538104</v>
      </c>
      <c r="BX404">
        <v>3859.9465006833002</v>
      </c>
      <c r="BY404">
        <v>3859.1069159903</v>
      </c>
      <c r="BZ404">
        <v>3842.2552545640601</v>
      </c>
      <c r="CA404">
        <v>4169.6034803869998</v>
      </c>
      <c r="CB404">
        <v>4347.0884848461901</v>
      </c>
      <c r="CC404">
        <v>5267.6892025812904</v>
      </c>
      <c r="CD404">
        <v>4219.6062531508596</v>
      </c>
      <c r="CE404">
        <v>3519.32649708075</v>
      </c>
      <c r="CF404">
        <v>2122.2047058903199</v>
      </c>
      <c r="CG404">
        <v>1561.5065711135701</v>
      </c>
      <c r="CH404">
        <v>1052.6524137761901</v>
      </c>
      <c r="CI404">
        <v>1107.6250414496401</v>
      </c>
      <c r="CJ404">
        <v>67.9185709957125</v>
      </c>
      <c r="CK404">
        <v>51.408254908188397</v>
      </c>
      <c r="CL404">
        <v>0</v>
      </c>
      <c r="CM404">
        <v>0</v>
      </c>
      <c r="CN404">
        <v>0</v>
      </c>
      <c r="CO404">
        <v>5.1924945490841097</v>
      </c>
      <c r="CP404">
        <v>10.5839706184909</v>
      </c>
      <c r="CQ404">
        <v>23.346973721549698</v>
      </c>
      <c r="CR404">
        <v>25.907094821728101</v>
      </c>
      <c r="CS404">
        <v>36.277823612480603</v>
      </c>
      <c r="CT404">
        <v>13.0131906100218</v>
      </c>
      <c r="CU404">
        <v>23.983095867599999</v>
      </c>
      <c r="CV404">
        <v>20.703512319506999</v>
      </c>
      <c r="CW404">
        <v>3.7967312099961301</v>
      </c>
      <c r="CX404">
        <v>9.4795574753287095</v>
      </c>
      <c r="CY404">
        <v>2.8414527632758499</v>
      </c>
      <c r="CZ404">
        <v>0</v>
      </c>
      <c r="DA404">
        <v>0</v>
      </c>
    </row>
    <row r="405" spans="1:105" x14ac:dyDescent="0.2">
      <c r="A405">
        <v>416</v>
      </c>
      <c r="B405">
        <v>16</v>
      </c>
      <c r="C405">
        <v>0.21953896816685001</v>
      </c>
      <c r="D405">
        <v>2</v>
      </c>
      <c r="E405">
        <v>1</v>
      </c>
      <c r="F405">
        <v>6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2</v>
      </c>
      <c r="N405">
        <v>4</v>
      </c>
      <c r="O405">
        <v>2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9</v>
      </c>
      <c r="AA405">
        <v>0</v>
      </c>
      <c r="AB405">
        <v>0</v>
      </c>
      <c r="AC405">
        <v>10</v>
      </c>
      <c r="AD405">
        <v>12</v>
      </c>
      <c r="AE405">
        <v>11</v>
      </c>
      <c r="AF405">
        <v>16</v>
      </c>
      <c r="AG405">
        <v>17</v>
      </c>
      <c r="AH405">
        <v>11</v>
      </c>
      <c r="AI405">
        <v>0</v>
      </c>
      <c r="AJ405">
        <v>0</v>
      </c>
      <c r="AK405">
        <v>11</v>
      </c>
      <c r="AL405">
        <v>13</v>
      </c>
      <c r="AM405">
        <v>12</v>
      </c>
      <c r="AN405">
        <v>17</v>
      </c>
      <c r="AO405">
        <v>18</v>
      </c>
      <c r="AP405">
        <v>2</v>
      </c>
      <c r="AQ405">
        <v>0</v>
      </c>
      <c r="AR405">
        <v>0</v>
      </c>
      <c r="AS405">
        <v>1</v>
      </c>
      <c r="AT405">
        <v>1</v>
      </c>
      <c r="AU405">
        <v>5</v>
      </c>
      <c r="AV405">
        <v>1</v>
      </c>
      <c r="AW405">
        <v>0</v>
      </c>
      <c r="AX405">
        <v>4</v>
      </c>
      <c r="AY405">
        <v>0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2</v>
      </c>
      <c r="BI405">
        <v>0</v>
      </c>
      <c r="BJ405">
        <v>0</v>
      </c>
      <c r="BK405">
        <v>4</v>
      </c>
      <c r="BL405">
        <v>0</v>
      </c>
      <c r="BM405">
        <v>0</v>
      </c>
      <c r="BN405">
        <v>4</v>
      </c>
      <c r="BO405">
        <v>0</v>
      </c>
      <c r="BP405">
        <v>15652.098719634099</v>
      </c>
      <c r="BQ405">
        <v>10133.6205427311</v>
      </c>
      <c r="BR405">
        <v>872.25718607747501</v>
      </c>
      <c r="BS405">
        <v>774.59414555521005</v>
      </c>
      <c r="BT405">
        <v>934.81029730008095</v>
      </c>
      <c r="BU405">
        <v>842.70185743241905</v>
      </c>
      <c r="BV405">
        <v>843.51693160473201</v>
      </c>
      <c r="BW405">
        <v>1244.7190271685199</v>
      </c>
      <c r="BX405">
        <v>979.17935173028502</v>
      </c>
      <c r="BY405">
        <v>878.19250872948703</v>
      </c>
      <c r="BZ405">
        <v>974.61998920425197</v>
      </c>
      <c r="CA405">
        <v>1182.2476063894101</v>
      </c>
      <c r="CB405">
        <v>1261.67594877023</v>
      </c>
      <c r="CC405">
        <v>1129.2801624020699</v>
      </c>
      <c r="CD405">
        <v>797.487159299724</v>
      </c>
      <c r="CE405">
        <v>834.83544154137303</v>
      </c>
      <c r="CF405">
        <v>720.980332129776</v>
      </c>
      <c r="CG405">
        <v>511.04383752544402</v>
      </c>
      <c r="CH405">
        <v>355.18204285975298</v>
      </c>
      <c r="CI405">
        <v>514.77489391382198</v>
      </c>
      <c r="CJ405">
        <v>64.742886716012507</v>
      </c>
      <c r="CK405">
        <v>39.472565438314398</v>
      </c>
      <c r="CL405">
        <v>0</v>
      </c>
      <c r="CM405">
        <v>0</v>
      </c>
      <c r="CN405">
        <v>0</v>
      </c>
      <c r="CO405">
        <v>0</v>
      </c>
      <c r="CP405">
        <v>23.710253168186401</v>
      </c>
      <c r="CQ405">
        <v>16.067883243896301</v>
      </c>
      <c r="CR405">
        <v>40.850534612803003</v>
      </c>
      <c r="CS405">
        <v>22.7740498822231</v>
      </c>
      <c r="CT405">
        <v>0</v>
      </c>
      <c r="CU405">
        <v>8.4584650000180996</v>
      </c>
      <c r="CV405">
        <v>7.9259654666058399</v>
      </c>
      <c r="CW405">
        <v>0</v>
      </c>
      <c r="CX405">
        <v>0</v>
      </c>
      <c r="CY405">
        <v>11.978408561017501</v>
      </c>
      <c r="CZ405">
        <v>0</v>
      </c>
      <c r="DA405">
        <v>0</v>
      </c>
    </row>
    <row r="406" spans="1:105" x14ac:dyDescent="0.2">
      <c r="A406">
        <v>417</v>
      </c>
      <c r="B406">
        <v>1</v>
      </c>
      <c r="C406">
        <v>1.3721185510428099E-2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2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2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10636.934730126801</v>
      </c>
      <c r="BQ406">
        <v>6364.5199278869504</v>
      </c>
      <c r="BR406">
        <v>613.88162006069695</v>
      </c>
      <c r="BS406">
        <v>850.67496341211199</v>
      </c>
      <c r="BT406">
        <v>981.27473331384499</v>
      </c>
      <c r="BU406">
        <v>608.66646907559198</v>
      </c>
      <c r="BV406">
        <v>297.139392586035</v>
      </c>
      <c r="BW406">
        <v>498.65081126576098</v>
      </c>
      <c r="BX406">
        <v>335.19222303370998</v>
      </c>
      <c r="BY406">
        <v>668.90277626274099</v>
      </c>
      <c r="BZ406">
        <v>823.08476888359201</v>
      </c>
      <c r="CA406">
        <v>825.08027129481297</v>
      </c>
      <c r="CB406">
        <v>901.65957631690901</v>
      </c>
      <c r="CC406">
        <v>826.56163928973399</v>
      </c>
      <c r="CD406">
        <v>579.58199987806302</v>
      </c>
      <c r="CE406">
        <v>622.74440511258501</v>
      </c>
      <c r="CF406">
        <v>399.71415032469099</v>
      </c>
      <c r="CG406">
        <v>277.51909533068402</v>
      </c>
      <c r="CH406">
        <v>272.24196241283801</v>
      </c>
      <c r="CI406">
        <v>254.36387227239501</v>
      </c>
      <c r="CJ406">
        <v>59.834154193508702</v>
      </c>
      <c r="CK406">
        <v>3.9280260386112298</v>
      </c>
      <c r="CL406">
        <v>0</v>
      </c>
      <c r="CM406">
        <v>0</v>
      </c>
      <c r="CN406">
        <v>0</v>
      </c>
      <c r="CO406">
        <v>0</v>
      </c>
      <c r="CP406">
        <v>33.654238547669401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 x14ac:dyDescent="0.2">
      <c r="A407">
        <v>418</v>
      </c>
      <c r="B407">
        <v>5</v>
      </c>
      <c r="C407">
        <v>6.8605927552140497E-2</v>
      </c>
      <c r="D407">
        <v>1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1</v>
      </c>
      <c r="AC407">
        <v>3</v>
      </c>
      <c r="AD407">
        <v>4</v>
      </c>
      <c r="AE407">
        <v>5</v>
      </c>
      <c r="AF407">
        <v>5</v>
      </c>
      <c r="AG407">
        <v>3</v>
      </c>
      <c r="AH407">
        <v>4</v>
      </c>
      <c r="AI407">
        <v>0</v>
      </c>
      <c r="AJ407">
        <v>0</v>
      </c>
      <c r="AK407">
        <v>4</v>
      </c>
      <c r="AL407">
        <v>5</v>
      </c>
      <c r="AM407">
        <v>6</v>
      </c>
      <c r="AN407">
        <v>6</v>
      </c>
      <c r="AO407">
        <v>4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2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7482.5900467363199</v>
      </c>
      <c r="BQ407">
        <v>4633.9117346142602</v>
      </c>
      <c r="BR407">
        <v>457.36814737762802</v>
      </c>
      <c r="BS407">
        <v>520.53592456438605</v>
      </c>
      <c r="BT407">
        <v>363.08871511080599</v>
      </c>
      <c r="BU407">
        <v>348.151600447004</v>
      </c>
      <c r="BV407">
        <v>317.38097225708702</v>
      </c>
      <c r="BW407">
        <v>368.82578362929303</v>
      </c>
      <c r="BX407">
        <v>492.70779948413298</v>
      </c>
      <c r="BY407">
        <v>460.89287336678399</v>
      </c>
      <c r="BZ407">
        <v>518.38278776968104</v>
      </c>
      <c r="CA407">
        <v>503.26073593129598</v>
      </c>
      <c r="CB407">
        <v>557.22129797801199</v>
      </c>
      <c r="CC407">
        <v>600.30370861560505</v>
      </c>
      <c r="CD407">
        <v>466.78417513536198</v>
      </c>
      <c r="CE407">
        <v>384.34030521499898</v>
      </c>
      <c r="CF407">
        <v>390.73208973213701</v>
      </c>
      <c r="CG407">
        <v>234.63176122967801</v>
      </c>
      <c r="CH407">
        <v>225.44308129762101</v>
      </c>
      <c r="CI407">
        <v>272.538287594802</v>
      </c>
      <c r="CJ407">
        <v>61.929247836254703</v>
      </c>
      <c r="CK407">
        <v>26.975049840996899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27.113071926801599</v>
      </c>
      <c r="CR407">
        <v>20.296005077390799</v>
      </c>
      <c r="CS407">
        <v>21.6970158964508</v>
      </c>
      <c r="CT407">
        <v>0</v>
      </c>
      <c r="CU407">
        <v>19.870415643483</v>
      </c>
      <c r="CV407">
        <v>17.946191282147701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 x14ac:dyDescent="0.2">
      <c r="A408">
        <v>419</v>
      </c>
      <c r="B408">
        <v>1</v>
      </c>
      <c r="C408">
        <v>1.3721185510428099E-2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945.20603765148303</v>
      </c>
      <c r="BQ408">
        <v>628.79189855837501</v>
      </c>
      <c r="BR408">
        <v>41.752283297955302</v>
      </c>
      <c r="BS408">
        <v>61.701166222415502</v>
      </c>
      <c r="BT408">
        <v>63.525391417848297</v>
      </c>
      <c r="BU408">
        <v>52.292788022341398</v>
      </c>
      <c r="BV408">
        <v>66.269809577162405</v>
      </c>
      <c r="BW408">
        <v>60.564161258228403</v>
      </c>
      <c r="BX408">
        <v>56.291684392478501</v>
      </c>
      <c r="BY408">
        <v>60.701070271486699</v>
      </c>
      <c r="BZ408">
        <v>42.241727673502901</v>
      </c>
      <c r="CA408">
        <v>59.647284307327602</v>
      </c>
      <c r="CB408">
        <v>90.318093978442704</v>
      </c>
      <c r="CC408">
        <v>77.693704992988202</v>
      </c>
      <c r="CD408">
        <v>62.771574084415803</v>
      </c>
      <c r="CE408">
        <v>45.354796450522798</v>
      </c>
      <c r="CF408">
        <v>37.849073851719197</v>
      </c>
      <c r="CG408">
        <v>31.556433750636199</v>
      </c>
      <c r="CH408">
        <v>16.399818985731599</v>
      </c>
      <c r="CI408">
        <v>18.2751751162792</v>
      </c>
      <c r="CJ408">
        <v>66.524320995738606</v>
      </c>
      <c r="CK408">
        <v>39.758781971137402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164.741741047972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 x14ac:dyDescent="0.2">
      <c r="A409">
        <v>420</v>
      </c>
      <c r="B409">
        <v>2</v>
      </c>
      <c r="C409">
        <v>2.7442371020856199E-2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2</v>
      </c>
      <c r="AD409">
        <v>2</v>
      </c>
      <c r="AE409">
        <v>2</v>
      </c>
      <c r="AF409">
        <v>2</v>
      </c>
      <c r="AG409">
        <v>4</v>
      </c>
      <c r="AH409">
        <v>2</v>
      </c>
      <c r="AI409">
        <v>0</v>
      </c>
      <c r="AJ409">
        <v>0</v>
      </c>
      <c r="AK409">
        <v>2</v>
      </c>
      <c r="AL409">
        <v>2</v>
      </c>
      <c r="AM409">
        <v>2</v>
      </c>
      <c r="AN409">
        <v>2</v>
      </c>
      <c r="AO409">
        <v>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</v>
      </c>
      <c r="BL409">
        <v>0</v>
      </c>
      <c r="BM409">
        <v>0</v>
      </c>
      <c r="BN409">
        <v>2</v>
      </c>
      <c r="BO409">
        <v>0</v>
      </c>
      <c r="BP409">
        <v>1869.8977185459</v>
      </c>
      <c r="BQ409">
        <v>1282.9080846305201</v>
      </c>
      <c r="BR409">
        <v>100.15765450134199</v>
      </c>
      <c r="BS409">
        <v>120.62765401765</v>
      </c>
      <c r="BT409">
        <v>79.403523014066593</v>
      </c>
      <c r="BU409">
        <v>132.05543615118901</v>
      </c>
      <c r="BV409">
        <v>125.739905148445</v>
      </c>
      <c r="BW409">
        <v>116.528447306971</v>
      </c>
      <c r="BX409">
        <v>132.88301322444701</v>
      </c>
      <c r="BY409">
        <v>81.833909280505296</v>
      </c>
      <c r="BZ409">
        <v>149.61884896276001</v>
      </c>
      <c r="CA409">
        <v>167.36638142377501</v>
      </c>
      <c r="CB409">
        <v>158.952571636568</v>
      </c>
      <c r="CC409">
        <v>117.746539754111</v>
      </c>
      <c r="CD409">
        <v>100.183031741744</v>
      </c>
      <c r="CE409">
        <v>109.578872847878</v>
      </c>
      <c r="CF409">
        <v>51.0731851140525</v>
      </c>
      <c r="CG409">
        <v>54.838234284055197</v>
      </c>
      <c r="CH409">
        <v>28.368650812222899</v>
      </c>
      <c r="CI409">
        <v>42.941859324122198</v>
      </c>
      <c r="CJ409">
        <v>68.608463014123998</v>
      </c>
      <c r="CK409">
        <v>38.973953472590402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150.50832694634099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</row>
    <row r="410" spans="1:105" x14ac:dyDescent="0.2">
      <c r="A410">
        <v>421</v>
      </c>
      <c r="B410">
        <v>3</v>
      </c>
      <c r="C410">
        <v>4.1163556531284298E-2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2</v>
      </c>
      <c r="AD410">
        <v>3</v>
      </c>
      <c r="AE410">
        <v>2</v>
      </c>
      <c r="AF410">
        <v>3</v>
      </c>
      <c r="AG410">
        <v>3</v>
      </c>
      <c r="AH410">
        <v>0</v>
      </c>
      <c r="AI410">
        <v>3</v>
      </c>
      <c r="AJ410">
        <v>0</v>
      </c>
      <c r="AK410">
        <v>3</v>
      </c>
      <c r="AL410">
        <v>4</v>
      </c>
      <c r="AM410">
        <v>3</v>
      </c>
      <c r="AN410">
        <v>4</v>
      </c>
      <c r="AO410">
        <v>4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2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</v>
      </c>
      <c r="BP410">
        <v>2969.5710843391598</v>
      </c>
      <c r="BQ410">
        <v>1801.29817666024</v>
      </c>
      <c r="BR410">
        <v>179.68408956484399</v>
      </c>
      <c r="BS410">
        <v>133.22730191627701</v>
      </c>
      <c r="BT410">
        <v>146.05383546585401</v>
      </c>
      <c r="BU410">
        <v>132.29222795285699</v>
      </c>
      <c r="BV410">
        <v>224.33978054625501</v>
      </c>
      <c r="BW410">
        <v>221.204047918784</v>
      </c>
      <c r="BX410">
        <v>88.376224543058996</v>
      </c>
      <c r="BY410">
        <v>40.510465501763299</v>
      </c>
      <c r="BZ410">
        <v>217.06879800194599</v>
      </c>
      <c r="CA410">
        <v>305.95803514570201</v>
      </c>
      <c r="CB410">
        <v>287.92315591778498</v>
      </c>
      <c r="CC410">
        <v>146.36026305315301</v>
      </c>
      <c r="CD410">
        <v>137.26517807893899</v>
      </c>
      <c r="CE410">
        <v>131.07336046125999</v>
      </c>
      <c r="CF410">
        <v>169.35072375327701</v>
      </c>
      <c r="CG410">
        <v>241.980840724713</v>
      </c>
      <c r="CH410">
        <v>70.152414403230395</v>
      </c>
      <c r="CI410">
        <v>96.750341389465007</v>
      </c>
      <c r="CJ410">
        <v>60.658530323112103</v>
      </c>
      <c r="CK410">
        <v>41.636637938009997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45.207129318318501</v>
      </c>
      <c r="CR410">
        <v>0</v>
      </c>
      <c r="CS410">
        <v>246.84979242128799</v>
      </c>
      <c r="CT410">
        <v>0</v>
      </c>
      <c r="CU410">
        <v>0</v>
      </c>
      <c r="CV410">
        <v>0</v>
      </c>
      <c r="CW410">
        <v>68.3245560741329</v>
      </c>
      <c r="CX410">
        <v>0</v>
      </c>
      <c r="CY410">
        <v>0</v>
      </c>
      <c r="CZ410">
        <v>0</v>
      </c>
      <c r="DA410">
        <v>0</v>
      </c>
    </row>
    <row r="411" spans="1:105" x14ac:dyDescent="0.2">
      <c r="A411">
        <v>422</v>
      </c>
      <c r="B411">
        <v>36</v>
      </c>
      <c r="C411">
        <v>0.49396267837541202</v>
      </c>
      <c r="D411">
        <v>5</v>
      </c>
      <c r="E411">
        <v>5</v>
      </c>
      <c r="F411">
        <v>7</v>
      </c>
      <c r="G411">
        <v>19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7</v>
      </c>
      <c r="N411">
        <v>5</v>
      </c>
      <c r="O411">
        <v>4</v>
      </c>
      <c r="P411">
        <v>2</v>
      </c>
      <c r="Q411">
        <v>5</v>
      </c>
      <c r="R411">
        <v>5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16</v>
      </c>
      <c r="AA411">
        <v>7</v>
      </c>
      <c r="AB411">
        <v>0</v>
      </c>
      <c r="AC411">
        <v>24</v>
      </c>
      <c r="AD411">
        <v>29</v>
      </c>
      <c r="AE411">
        <v>29</v>
      </c>
      <c r="AF411">
        <v>31</v>
      </c>
      <c r="AG411">
        <v>43</v>
      </c>
      <c r="AH411">
        <v>16</v>
      </c>
      <c r="AI411">
        <v>3</v>
      </c>
      <c r="AJ411">
        <v>0</v>
      </c>
      <c r="AK411">
        <v>20</v>
      </c>
      <c r="AL411">
        <v>25</v>
      </c>
      <c r="AM411">
        <v>25</v>
      </c>
      <c r="AN411">
        <v>27</v>
      </c>
      <c r="AO411">
        <v>39</v>
      </c>
      <c r="AP411">
        <v>9</v>
      </c>
      <c r="AQ411">
        <v>3</v>
      </c>
      <c r="AR411">
        <v>2</v>
      </c>
      <c r="AS411">
        <v>2</v>
      </c>
      <c r="AT411">
        <v>2</v>
      </c>
      <c r="AU411">
        <v>11</v>
      </c>
      <c r="AV411">
        <v>3</v>
      </c>
      <c r="AW411">
        <v>1</v>
      </c>
      <c r="AX411">
        <v>4</v>
      </c>
      <c r="AY411">
        <v>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9</v>
      </c>
      <c r="BL411">
        <v>6</v>
      </c>
      <c r="BM411">
        <v>0</v>
      </c>
      <c r="BN411">
        <v>7</v>
      </c>
      <c r="BO411">
        <v>2</v>
      </c>
      <c r="BP411">
        <v>17164.294402279102</v>
      </c>
      <c r="BQ411">
        <v>11286.051518595399</v>
      </c>
      <c r="BR411">
        <v>1474.7659121522699</v>
      </c>
      <c r="BS411">
        <v>1084.2101206180701</v>
      </c>
      <c r="BT411">
        <v>934.300487744561</v>
      </c>
      <c r="BU411">
        <v>800.12372286557797</v>
      </c>
      <c r="BV411">
        <v>1173.5127479359001</v>
      </c>
      <c r="BW411">
        <v>1480.0390883646901</v>
      </c>
      <c r="BX411">
        <v>1322.72036240445</v>
      </c>
      <c r="BY411">
        <v>1252.30278421751</v>
      </c>
      <c r="BZ411">
        <v>878.44864009387697</v>
      </c>
      <c r="CA411">
        <v>1224.50730896609</v>
      </c>
      <c r="CB411">
        <v>1066.9730431333401</v>
      </c>
      <c r="CC411">
        <v>1053.6026505919499</v>
      </c>
      <c r="CD411">
        <v>1033.82117002205</v>
      </c>
      <c r="CE411">
        <v>910.10866559082297</v>
      </c>
      <c r="CF411">
        <v>609.09624620622606</v>
      </c>
      <c r="CG411">
        <v>449.76514171447502</v>
      </c>
      <c r="CH411">
        <v>153.05860390611201</v>
      </c>
      <c r="CI411">
        <v>262.93770575109698</v>
      </c>
      <c r="CJ411">
        <v>65.753075856685797</v>
      </c>
      <c r="CK411">
        <v>79.744452567589306</v>
      </c>
      <c r="CL411">
        <v>0</v>
      </c>
      <c r="CM411">
        <v>0</v>
      </c>
      <c r="CN411">
        <v>0</v>
      </c>
      <c r="CO411">
        <v>12.4980671291507</v>
      </c>
      <c r="CP411">
        <v>8.5214242602724806</v>
      </c>
      <c r="CQ411">
        <v>47.296048158662998</v>
      </c>
      <c r="CR411">
        <v>37.800884768349398</v>
      </c>
      <c r="CS411">
        <v>31.941157125985001</v>
      </c>
      <c r="CT411">
        <v>22.767409598201102</v>
      </c>
      <c r="CU411">
        <v>40.832749330191703</v>
      </c>
      <c r="CV411">
        <v>46.861540056501198</v>
      </c>
      <c r="CW411">
        <v>9.4912441558320495</v>
      </c>
      <c r="CX411">
        <v>0</v>
      </c>
      <c r="CY411">
        <v>0</v>
      </c>
      <c r="CZ411">
        <v>16.417766588261401</v>
      </c>
      <c r="DA411">
        <v>0</v>
      </c>
    </row>
    <row r="412" spans="1:105" x14ac:dyDescent="0.2">
      <c r="A412">
        <v>423</v>
      </c>
      <c r="B412">
        <v>10</v>
      </c>
      <c r="C412">
        <v>0.13721185510428099</v>
      </c>
      <c r="D412">
        <v>4</v>
      </c>
      <c r="E412">
        <v>0</v>
      </c>
      <c r="F412">
        <v>3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0</v>
      </c>
      <c r="AB412">
        <v>1</v>
      </c>
      <c r="AC412">
        <v>5</v>
      </c>
      <c r="AD412">
        <v>9</v>
      </c>
      <c r="AE412">
        <v>5</v>
      </c>
      <c r="AF412">
        <v>8</v>
      </c>
      <c r="AG412">
        <v>8</v>
      </c>
      <c r="AH412">
        <v>5</v>
      </c>
      <c r="AI412">
        <v>0</v>
      </c>
      <c r="AJ412">
        <v>1</v>
      </c>
      <c r="AK412">
        <v>6</v>
      </c>
      <c r="AL412">
        <v>10</v>
      </c>
      <c r="AM412">
        <v>6</v>
      </c>
      <c r="AN412">
        <v>9</v>
      </c>
      <c r="AO412">
        <v>9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3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2</v>
      </c>
      <c r="BI412">
        <v>0</v>
      </c>
      <c r="BJ412">
        <v>0</v>
      </c>
      <c r="BK412">
        <v>2</v>
      </c>
      <c r="BL412">
        <v>0</v>
      </c>
      <c r="BM412">
        <v>0</v>
      </c>
      <c r="BN412">
        <v>1</v>
      </c>
      <c r="BO412">
        <v>0</v>
      </c>
      <c r="BP412">
        <v>4314.8299815227901</v>
      </c>
      <c r="BQ412">
        <v>3094.0554209822099</v>
      </c>
      <c r="BR412">
        <v>270.971712510776</v>
      </c>
      <c r="BS412">
        <v>184.05779484620001</v>
      </c>
      <c r="BT412">
        <v>217.079450754199</v>
      </c>
      <c r="BU412">
        <v>295.57915692679302</v>
      </c>
      <c r="BV412">
        <v>319.92569528244201</v>
      </c>
      <c r="BW412">
        <v>340.290273089263</v>
      </c>
      <c r="BX412">
        <v>363.81681715975498</v>
      </c>
      <c r="BY412">
        <v>309.590754929772</v>
      </c>
      <c r="BZ412">
        <v>304.65405354899599</v>
      </c>
      <c r="CA412">
        <v>370.77487762217203</v>
      </c>
      <c r="CB412">
        <v>258.62910520879399</v>
      </c>
      <c r="CC412">
        <v>255.470538296977</v>
      </c>
      <c r="CD412">
        <v>275.32414891724699</v>
      </c>
      <c r="CE412">
        <v>117.513006827515</v>
      </c>
      <c r="CF412">
        <v>172.64992055407399</v>
      </c>
      <c r="CG412">
        <v>100.371414846973</v>
      </c>
      <c r="CH412">
        <v>116.070108150078</v>
      </c>
      <c r="CI412">
        <v>42.061152050760803</v>
      </c>
      <c r="CJ412">
        <v>71.7074701490384</v>
      </c>
      <c r="CK412">
        <v>80.800104065568803</v>
      </c>
      <c r="CL412">
        <v>0</v>
      </c>
      <c r="CM412">
        <v>0</v>
      </c>
      <c r="CN412">
        <v>0</v>
      </c>
      <c r="CO412">
        <v>0</v>
      </c>
      <c r="CP412">
        <v>31.257258005399098</v>
      </c>
      <c r="CQ412">
        <v>29.3866759963981</v>
      </c>
      <c r="CR412">
        <v>54.972719942239102</v>
      </c>
      <c r="CS412">
        <v>161.503530721846</v>
      </c>
      <c r="CT412">
        <v>32.824116021130699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 x14ac:dyDescent="0.2">
      <c r="A413">
        <v>424</v>
      </c>
      <c r="B413">
        <v>5</v>
      </c>
      <c r="C413">
        <v>6.8605927552140497E-2</v>
      </c>
      <c r="D413">
        <v>1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3</v>
      </c>
      <c r="AD413">
        <v>4</v>
      </c>
      <c r="AE413">
        <v>5</v>
      </c>
      <c r="AF413">
        <v>5</v>
      </c>
      <c r="AG413">
        <v>3</v>
      </c>
      <c r="AH413">
        <v>3</v>
      </c>
      <c r="AI413">
        <v>0</v>
      </c>
      <c r="AJ413">
        <v>1</v>
      </c>
      <c r="AK413">
        <v>4</v>
      </c>
      <c r="AL413">
        <v>5</v>
      </c>
      <c r="AM413">
        <v>6</v>
      </c>
      <c r="AN413">
        <v>6</v>
      </c>
      <c r="AO413">
        <v>4</v>
      </c>
      <c r="AP413">
        <v>3</v>
      </c>
      <c r="AQ413">
        <v>1</v>
      </c>
      <c r="AR413">
        <v>1</v>
      </c>
      <c r="AS413">
        <v>1</v>
      </c>
      <c r="AT413">
        <v>0</v>
      </c>
      <c r="AU413">
        <v>3</v>
      </c>
      <c r="AV413">
        <v>1</v>
      </c>
      <c r="AW413">
        <v>1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3720.9383760761498</v>
      </c>
      <c r="BQ413">
        <v>2364.12012017709</v>
      </c>
      <c r="BR413">
        <v>337.28183920807999</v>
      </c>
      <c r="BS413">
        <v>204.36278915882801</v>
      </c>
      <c r="BT413">
        <v>174.62189614483199</v>
      </c>
      <c r="BU413">
        <v>261.87842606623798</v>
      </c>
      <c r="BV413">
        <v>178.90773012809001</v>
      </c>
      <c r="BW413">
        <v>140.488726659295</v>
      </c>
      <c r="BX413">
        <v>239.744462683655</v>
      </c>
      <c r="BY413">
        <v>233.09699451214701</v>
      </c>
      <c r="BZ413">
        <v>291.267064183169</v>
      </c>
      <c r="CA413">
        <v>276.60237282993899</v>
      </c>
      <c r="CB413">
        <v>283.255062043544</v>
      </c>
      <c r="CC413">
        <v>252.329849104912</v>
      </c>
      <c r="CD413">
        <v>206.54943196609699</v>
      </c>
      <c r="CE413">
        <v>204.24896319111301</v>
      </c>
      <c r="CF413">
        <v>146.66660164815801</v>
      </c>
      <c r="CG413">
        <v>135.01579370151501</v>
      </c>
      <c r="CH413">
        <v>108.52904943643399</v>
      </c>
      <c r="CI413">
        <v>46.091323410100401</v>
      </c>
      <c r="CJ413">
        <v>63.535589177645299</v>
      </c>
      <c r="CK413">
        <v>52.8737939046162</v>
      </c>
      <c r="CL413">
        <v>0</v>
      </c>
      <c r="CM413">
        <v>0</v>
      </c>
      <c r="CN413">
        <v>0</v>
      </c>
      <c r="CO413">
        <v>0</v>
      </c>
      <c r="CP413">
        <v>55.894734077954297</v>
      </c>
      <c r="CQ413">
        <v>71.180088522343993</v>
      </c>
      <c r="CR413">
        <v>0</v>
      </c>
      <c r="CS413">
        <v>0</v>
      </c>
      <c r="CT413">
        <v>34.332752410726798</v>
      </c>
      <c r="CU413">
        <v>0</v>
      </c>
      <c r="CV413">
        <v>0</v>
      </c>
      <c r="CW413">
        <v>39.630666112126399</v>
      </c>
      <c r="CX413">
        <v>0</v>
      </c>
      <c r="CY413">
        <v>0</v>
      </c>
      <c r="CZ413">
        <v>0</v>
      </c>
      <c r="DA413">
        <v>0</v>
      </c>
    </row>
    <row r="414" spans="1:105" x14ac:dyDescent="0.2">
      <c r="A414">
        <v>425</v>
      </c>
      <c r="B414">
        <v>5</v>
      </c>
      <c r="C414">
        <v>6.8605927552140497E-2</v>
      </c>
      <c r="D414">
        <v>1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2</v>
      </c>
      <c r="AE414">
        <v>2</v>
      </c>
      <c r="AF414">
        <v>2</v>
      </c>
      <c r="AG414">
        <v>3</v>
      </c>
      <c r="AH414">
        <v>3</v>
      </c>
      <c r="AI414">
        <v>0</v>
      </c>
      <c r="AJ414">
        <v>0</v>
      </c>
      <c r="AK414">
        <v>3</v>
      </c>
      <c r="AL414">
        <v>4</v>
      </c>
      <c r="AM414">
        <v>4</v>
      </c>
      <c r="AN414">
        <v>4</v>
      </c>
      <c r="AO414">
        <v>5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4208.9132763409398</v>
      </c>
      <c r="BQ414">
        <v>2945.4132219919802</v>
      </c>
      <c r="BR414">
        <v>227.296087720608</v>
      </c>
      <c r="BS414">
        <v>189.58511138112701</v>
      </c>
      <c r="BT414">
        <v>199.04494378479899</v>
      </c>
      <c r="BU414">
        <v>278.81703118876698</v>
      </c>
      <c r="BV414">
        <v>322.003580536171</v>
      </c>
      <c r="BW414">
        <v>338.24993583538497</v>
      </c>
      <c r="BX414">
        <v>361.13534476712402</v>
      </c>
      <c r="BY414">
        <v>264.17435671298603</v>
      </c>
      <c r="BZ414">
        <v>182.87112001114599</v>
      </c>
      <c r="CA414">
        <v>215.07207135645299</v>
      </c>
      <c r="CB414">
        <v>305.86049422069698</v>
      </c>
      <c r="CC414">
        <v>376.540680514869</v>
      </c>
      <c r="CD414">
        <v>300.68860684838103</v>
      </c>
      <c r="CE414">
        <v>214.414088232257</v>
      </c>
      <c r="CF414">
        <v>123.135471945745</v>
      </c>
      <c r="CG414">
        <v>108.80386912611201</v>
      </c>
      <c r="CH414">
        <v>80.526710265307301</v>
      </c>
      <c r="CI414">
        <v>120.693771893001</v>
      </c>
      <c r="CJ414">
        <v>69.980373284208099</v>
      </c>
      <c r="CK414">
        <v>42.438867004020103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27.690449425404299</v>
      </c>
      <c r="CS414">
        <v>0</v>
      </c>
      <c r="CT414">
        <v>0</v>
      </c>
      <c r="CU414">
        <v>0</v>
      </c>
      <c r="CV414">
        <v>32.6946440908592</v>
      </c>
      <c r="CW414">
        <v>0</v>
      </c>
      <c r="CX414">
        <v>33.256996681095998</v>
      </c>
      <c r="CY414">
        <v>0</v>
      </c>
      <c r="CZ414">
        <v>0</v>
      </c>
      <c r="DA414">
        <v>0</v>
      </c>
    </row>
    <row r="415" spans="1:105" x14ac:dyDescent="0.2">
      <c r="A415">
        <v>426</v>
      </c>
      <c r="B415">
        <v>9</v>
      </c>
      <c r="C415">
        <v>0.12349066959385301</v>
      </c>
      <c r="D415">
        <v>1</v>
      </c>
      <c r="E415">
        <v>4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3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0</v>
      </c>
      <c r="AB415">
        <v>0</v>
      </c>
      <c r="AC415">
        <v>3</v>
      </c>
      <c r="AD415">
        <v>4</v>
      </c>
      <c r="AE415">
        <v>7</v>
      </c>
      <c r="AF415">
        <v>3</v>
      </c>
      <c r="AG415">
        <v>7</v>
      </c>
      <c r="AH415">
        <v>6</v>
      </c>
      <c r="AI415">
        <v>1</v>
      </c>
      <c r="AJ415">
        <v>0</v>
      </c>
      <c r="AK415">
        <v>7</v>
      </c>
      <c r="AL415">
        <v>8</v>
      </c>
      <c r="AM415">
        <v>11</v>
      </c>
      <c r="AN415">
        <v>7</v>
      </c>
      <c r="AO415">
        <v>11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2</v>
      </c>
      <c r="BL415">
        <v>0</v>
      </c>
      <c r="BM415">
        <v>0</v>
      </c>
      <c r="BN415">
        <v>3</v>
      </c>
      <c r="BO415">
        <v>0</v>
      </c>
      <c r="BP415">
        <v>4011.7222086750999</v>
      </c>
      <c r="BQ415">
        <v>2915.49870774388</v>
      </c>
      <c r="BR415">
        <v>220.77736000564499</v>
      </c>
      <c r="BS415">
        <v>174.463681875096</v>
      </c>
      <c r="BT415">
        <v>199.58618467492201</v>
      </c>
      <c r="BU415">
        <v>220.549094595469</v>
      </c>
      <c r="BV415">
        <v>144.93191380949099</v>
      </c>
      <c r="BW415">
        <v>311.17892087962002</v>
      </c>
      <c r="BX415">
        <v>432.89186760615701</v>
      </c>
      <c r="BY415">
        <v>289.674699228328</v>
      </c>
      <c r="BZ415">
        <v>218.809656862129</v>
      </c>
      <c r="CA415">
        <v>267.72898881790701</v>
      </c>
      <c r="CB415">
        <v>355.67578245070098</v>
      </c>
      <c r="CC415">
        <v>397.83126680419502</v>
      </c>
      <c r="CD415">
        <v>276.22651668988402</v>
      </c>
      <c r="CE415">
        <v>202.47242451962501</v>
      </c>
      <c r="CF415">
        <v>159.426575298611</v>
      </c>
      <c r="CG415">
        <v>14.757427877300699</v>
      </c>
      <c r="CH415">
        <v>50.0635414646786</v>
      </c>
      <c r="CI415">
        <v>74.676305215345593</v>
      </c>
      <c r="CJ415">
        <v>72.674491305486995</v>
      </c>
      <c r="CK415">
        <v>77.173760839741007</v>
      </c>
      <c r="CL415">
        <v>0</v>
      </c>
      <c r="CM415">
        <v>0</v>
      </c>
      <c r="CN415">
        <v>0</v>
      </c>
      <c r="CO415">
        <v>0</v>
      </c>
      <c r="CP415">
        <v>68.997915898252202</v>
      </c>
      <c r="CQ415">
        <v>0</v>
      </c>
      <c r="CR415">
        <v>23.1004570617112</v>
      </c>
      <c r="CS415">
        <v>0</v>
      </c>
      <c r="CT415">
        <v>137.10546613992801</v>
      </c>
      <c r="CU415">
        <v>0</v>
      </c>
      <c r="CV415">
        <v>28.1154930793919</v>
      </c>
      <c r="CW415">
        <v>25.136284737825299</v>
      </c>
      <c r="CX415">
        <v>36.202172477260298</v>
      </c>
      <c r="CY415">
        <v>0</v>
      </c>
      <c r="CZ415">
        <v>0</v>
      </c>
      <c r="DA415">
        <v>0</v>
      </c>
    </row>
    <row r="416" spans="1:105" x14ac:dyDescent="0.2">
      <c r="A416">
        <v>427</v>
      </c>
      <c r="B416">
        <v>35</v>
      </c>
      <c r="C416">
        <v>0.48024149286498402</v>
      </c>
      <c r="D416">
        <v>7</v>
      </c>
      <c r="E416">
        <v>12</v>
      </c>
      <c r="F416">
        <v>6</v>
      </c>
      <c r="G416">
        <v>10</v>
      </c>
      <c r="H416">
        <v>0</v>
      </c>
      <c r="I416">
        <v>0</v>
      </c>
      <c r="J416">
        <v>0</v>
      </c>
      <c r="K416">
        <v>1</v>
      </c>
      <c r="L416">
        <v>3</v>
      </c>
      <c r="M416">
        <v>1</v>
      </c>
      <c r="N416">
        <v>6</v>
      </c>
      <c r="O416">
        <v>7</v>
      </c>
      <c r="P416">
        <v>4</v>
      </c>
      <c r="Q416">
        <v>2</v>
      </c>
      <c r="R416">
        <v>3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11</v>
      </c>
      <c r="AA416">
        <v>6</v>
      </c>
      <c r="AB416">
        <v>7</v>
      </c>
      <c r="AC416">
        <v>24</v>
      </c>
      <c r="AD416">
        <v>31</v>
      </c>
      <c r="AE416">
        <v>36</v>
      </c>
      <c r="AF416">
        <v>30</v>
      </c>
      <c r="AG416">
        <v>34</v>
      </c>
      <c r="AH416">
        <v>14</v>
      </c>
      <c r="AI416">
        <v>4</v>
      </c>
      <c r="AJ416">
        <v>3</v>
      </c>
      <c r="AK416">
        <v>21</v>
      </c>
      <c r="AL416">
        <v>28</v>
      </c>
      <c r="AM416">
        <v>33</v>
      </c>
      <c r="AN416">
        <v>27</v>
      </c>
      <c r="AO416">
        <v>31</v>
      </c>
      <c r="AP416">
        <v>5</v>
      </c>
      <c r="AQ416">
        <v>0</v>
      </c>
      <c r="AR416">
        <v>1</v>
      </c>
      <c r="AS416">
        <v>0</v>
      </c>
      <c r="AT416">
        <v>4</v>
      </c>
      <c r="AU416">
        <v>11</v>
      </c>
      <c r="AV416">
        <v>5</v>
      </c>
      <c r="AW416">
        <v>3</v>
      </c>
      <c r="AX416">
        <v>2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4</v>
      </c>
      <c r="BI416">
        <v>1</v>
      </c>
      <c r="BJ416">
        <v>0</v>
      </c>
      <c r="BK416">
        <v>2</v>
      </c>
      <c r="BL416">
        <v>3</v>
      </c>
      <c r="BM416">
        <v>3</v>
      </c>
      <c r="BN416">
        <v>3</v>
      </c>
      <c r="BO416">
        <v>1</v>
      </c>
      <c r="BP416">
        <v>35978.234605378399</v>
      </c>
      <c r="BQ416">
        <v>24288.132754267299</v>
      </c>
      <c r="BR416">
        <v>2338.5099776331999</v>
      </c>
      <c r="BS416">
        <v>2212.9545957340501</v>
      </c>
      <c r="BT416">
        <v>2166.1093799826599</v>
      </c>
      <c r="BU416">
        <v>2608.0911973698298</v>
      </c>
      <c r="BV416">
        <v>2135.8502984987399</v>
      </c>
      <c r="BW416">
        <v>2358.74413869199</v>
      </c>
      <c r="BX416">
        <v>2275.1577313089201</v>
      </c>
      <c r="BY416">
        <v>2519.95160192194</v>
      </c>
      <c r="BZ416">
        <v>2302.4067867099998</v>
      </c>
      <c r="CA416">
        <v>2510.0242093379902</v>
      </c>
      <c r="CB416">
        <v>2661.6171874655402</v>
      </c>
      <c r="CC416">
        <v>2622.7864155648499</v>
      </c>
      <c r="CD416">
        <v>2293.5031873975199</v>
      </c>
      <c r="CE416">
        <v>1850.15900630948</v>
      </c>
      <c r="CF416">
        <v>1187.95501237659</v>
      </c>
      <c r="CG416">
        <v>798.91381590608205</v>
      </c>
      <c r="CH416">
        <v>660.83077844779598</v>
      </c>
      <c r="CI416">
        <v>474.66928472118298</v>
      </c>
      <c r="CJ416">
        <v>67.507850289676298</v>
      </c>
      <c r="CK416">
        <v>36.025824169059099</v>
      </c>
      <c r="CL416">
        <v>0</v>
      </c>
      <c r="CM416">
        <v>0</v>
      </c>
      <c r="CN416">
        <v>0</v>
      </c>
      <c r="CO416">
        <v>3.83422175194052</v>
      </c>
      <c r="CP416">
        <v>14.045928228718401</v>
      </c>
      <c r="CQ416">
        <v>4.2395441862318197</v>
      </c>
      <c r="CR416">
        <v>26.371797952435301</v>
      </c>
      <c r="CS416">
        <v>27.778311276538702</v>
      </c>
      <c r="CT416">
        <v>17.3731246063419</v>
      </c>
      <c r="CU416">
        <v>7.9680506369597603</v>
      </c>
      <c r="CV416">
        <v>11.271342904336599</v>
      </c>
      <c r="CW416">
        <v>11.4382169367532</v>
      </c>
      <c r="CX416">
        <v>4.3601421855215197</v>
      </c>
      <c r="CY416">
        <v>0</v>
      </c>
      <c r="CZ416">
        <v>0</v>
      </c>
      <c r="DA416">
        <v>0</v>
      </c>
    </row>
    <row r="417" spans="1:105" x14ac:dyDescent="0.2">
      <c r="A417">
        <v>428</v>
      </c>
      <c r="B417">
        <v>22</v>
      </c>
      <c r="C417">
        <v>0.30186608122941799</v>
      </c>
      <c r="D417">
        <v>5</v>
      </c>
      <c r="E417">
        <v>4</v>
      </c>
      <c r="F417">
        <v>8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2</v>
      </c>
      <c r="N417">
        <v>3</v>
      </c>
      <c r="O417">
        <v>3</v>
      </c>
      <c r="P417">
        <v>2</v>
      </c>
      <c r="Q417">
        <v>0</v>
      </c>
      <c r="R417">
        <v>0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7</v>
      </c>
      <c r="AA417">
        <v>4</v>
      </c>
      <c r="AB417">
        <v>0</v>
      </c>
      <c r="AC417">
        <v>11</v>
      </c>
      <c r="AD417">
        <v>16</v>
      </c>
      <c r="AE417">
        <v>15</v>
      </c>
      <c r="AF417">
        <v>19</v>
      </c>
      <c r="AG417">
        <v>16</v>
      </c>
      <c r="AH417">
        <v>9</v>
      </c>
      <c r="AI417">
        <v>4</v>
      </c>
      <c r="AJ417">
        <v>0</v>
      </c>
      <c r="AK417">
        <v>13</v>
      </c>
      <c r="AL417">
        <v>18</v>
      </c>
      <c r="AM417">
        <v>17</v>
      </c>
      <c r="AN417">
        <v>21</v>
      </c>
      <c r="AO417">
        <v>18</v>
      </c>
      <c r="AP417">
        <v>8</v>
      </c>
      <c r="AQ417">
        <v>3</v>
      </c>
      <c r="AR417">
        <v>1</v>
      </c>
      <c r="AS417">
        <v>3</v>
      </c>
      <c r="AT417">
        <v>1</v>
      </c>
      <c r="AU417">
        <v>5</v>
      </c>
      <c r="AV417">
        <v>2</v>
      </c>
      <c r="AW417">
        <v>1</v>
      </c>
      <c r="AX417">
        <v>2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2</v>
      </c>
      <c r="BI417">
        <v>0</v>
      </c>
      <c r="BJ417">
        <v>0</v>
      </c>
      <c r="BK417">
        <v>4</v>
      </c>
      <c r="BL417">
        <v>1</v>
      </c>
      <c r="BM417">
        <v>0</v>
      </c>
      <c r="BN417">
        <v>3</v>
      </c>
      <c r="BO417">
        <v>1</v>
      </c>
      <c r="BP417">
        <v>9099.4357459451294</v>
      </c>
      <c r="BQ417">
        <v>6520.5322621773003</v>
      </c>
      <c r="BR417">
        <v>615.22006836858895</v>
      </c>
      <c r="BS417">
        <v>442.36640245588399</v>
      </c>
      <c r="BT417">
        <v>524.92213876084497</v>
      </c>
      <c r="BU417">
        <v>655.31239098928199</v>
      </c>
      <c r="BV417">
        <v>640.02136234057105</v>
      </c>
      <c r="BW417">
        <v>687.085791014861</v>
      </c>
      <c r="BX417">
        <v>627.889383960891</v>
      </c>
      <c r="BY417">
        <v>590.93508566423895</v>
      </c>
      <c r="BZ417">
        <v>570.81450848566601</v>
      </c>
      <c r="CA417">
        <v>664.64278637160601</v>
      </c>
      <c r="CB417">
        <v>879.71969344833997</v>
      </c>
      <c r="CC417">
        <v>595.44509821958002</v>
      </c>
      <c r="CD417">
        <v>608.66616168226403</v>
      </c>
      <c r="CE417">
        <v>338.95764311593803</v>
      </c>
      <c r="CF417">
        <v>200.20093027009199</v>
      </c>
      <c r="CG417">
        <v>225.42792585536401</v>
      </c>
      <c r="CH417">
        <v>170.87725681488899</v>
      </c>
      <c r="CI417">
        <v>60.931118126226998</v>
      </c>
      <c r="CJ417">
        <v>71.658643944850795</v>
      </c>
      <c r="CK417">
        <v>84.348942369368302</v>
      </c>
      <c r="CL417">
        <v>0</v>
      </c>
      <c r="CM417">
        <v>0</v>
      </c>
      <c r="CN417">
        <v>0</v>
      </c>
      <c r="CO417">
        <v>0</v>
      </c>
      <c r="CP417">
        <v>31.248956951779899</v>
      </c>
      <c r="CQ417">
        <v>29.108446516495398</v>
      </c>
      <c r="CR417">
        <v>47.7791164595778</v>
      </c>
      <c r="CS417">
        <v>50.766997471944997</v>
      </c>
      <c r="CT417">
        <v>35.037651816276899</v>
      </c>
      <c r="CU417">
        <v>0</v>
      </c>
      <c r="CV417">
        <v>0</v>
      </c>
      <c r="CW417">
        <v>100.76495747366801</v>
      </c>
      <c r="CX417">
        <v>0</v>
      </c>
      <c r="CY417">
        <v>0</v>
      </c>
      <c r="CZ417">
        <v>0</v>
      </c>
      <c r="DA417">
        <v>0</v>
      </c>
    </row>
    <row r="418" spans="1:105" x14ac:dyDescent="0.2">
      <c r="A418">
        <v>430</v>
      </c>
      <c r="B418">
        <v>16</v>
      </c>
      <c r="C418">
        <v>0.21953896816685001</v>
      </c>
      <c r="D418">
        <v>2</v>
      </c>
      <c r="E418">
        <v>4</v>
      </c>
      <c r="F418">
        <v>3</v>
      </c>
      <c r="G418">
        <v>7</v>
      </c>
      <c r="H418">
        <v>0</v>
      </c>
      <c r="I418">
        <v>0</v>
      </c>
      <c r="J418">
        <v>0</v>
      </c>
      <c r="K418">
        <v>1</v>
      </c>
      <c r="L418">
        <v>3</v>
      </c>
      <c r="M418">
        <v>1</v>
      </c>
      <c r="N418">
        <v>1</v>
      </c>
      <c r="O418">
        <v>3</v>
      </c>
      <c r="P418">
        <v>0</v>
      </c>
      <c r="Q418">
        <v>1</v>
      </c>
      <c r="R418">
        <v>2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2</v>
      </c>
      <c r="AB418">
        <v>1</v>
      </c>
      <c r="AC418">
        <v>13</v>
      </c>
      <c r="AD418">
        <v>15</v>
      </c>
      <c r="AE418">
        <v>17</v>
      </c>
      <c r="AF418">
        <v>16</v>
      </c>
      <c r="AG418">
        <v>20</v>
      </c>
      <c r="AH418">
        <v>5</v>
      </c>
      <c r="AI418">
        <v>2</v>
      </c>
      <c r="AJ418">
        <v>1</v>
      </c>
      <c r="AK418">
        <v>8</v>
      </c>
      <c r="AL418">
        <v>10</v>
      </c>
      <c r="AM418">
        <v>12</v>
      </c>
      <c r="AN418">
        <v>11</v>
      </c>
      <c r="AO418">
        <v>15</v>
      </c>
      <c r="AP418">
        <v>6</v>
      </c>
      <c r="AQ418">
        <v>0</v>
      </c>
      <c r="AR418">
        <v>2</v>
      </c>
      <c r="AS418">
        <v>2</v>
      </c>
      <c r="AT418">
        <v>2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5</v>
      </c>
      <c r="BL418">
        <v>1</v>
      </c>
      <c r="BM418">
        <v>1</v>
      </c>
      <c r="BN418">
        <v>1</v>
      </c>
      <c r="BO418">
        <v>1</v>
      </c>
      <c r="BP418">
        <v>8364.4751639432197</v>
      </c>
      <c r="BQ418">
        <v>5505.0379604236596</v>
      </c>
      <c r="BR418">
        <v>567.20247926234697</v>
      </c>
      <c r="BS418">
        <v>610.86733695568398</v>
      </c>
      <c r="BT418">
        <v>463.81406233408399</v>
      </c>
      <c r="BU418">
        <v>375.62799002798198</v>
      </c>
      <c r="BV418">
        <v>521.85049068650096</v>
      </c>
      <c r="BW418">
        <v>565.66826349021403</v>
      </c>
      <c r="BX418">
        <v>753.83813747627698</v>
      </c>
      <c r="BY418">
        <v>582.20875559349895</v>
      </c>
      <c r="BZ418">
        <v>538.43964200282005</v>
      </c>
      <c r="CA418">
        <v>668.60002716034398</v>
      </c>
      <c r="CB418">
        <v>423.19406176799498</v>
      </c>
      <c r="CC418">
        <v>499.828854614259</v>
      </c>
      <c r="CD418">
        <v>575.78173760376603</v>
      </c>
      <c r="CE418">
        <v>381.89127163385803</v>
      </c>
      <c r="CF418">
        <v>267.34411984449901</v>
      </c>
      <c r="CG418">
        <v>292.91326691239902</v>
      </c>
      <c r="CH418">
        <v>122.05550676076901</v>
      </c>
      <c r="CI418">
        <v>153.34915981592599</v>
      </c>
      <c r="CJ418">
        <v>65.814505423535095</v>
      </c>
      <c r="CK418">
        <v>72.660716034230006</v>
      </c>
      <c r="CL418">
        <v>0</v>
      </c>
      <c r="CM418">
        <v>0</v>
      </c>
      <c r="CN418">
        <v>0</v>
      </c>
      <c r="CO418">
        <v>26.6220842574992</v>
      </c>
      <c r="CP418">
        <v>57.487729791217802</v>
      </c>
      <c r="CQ418">
        <v>17.678205841528499</v>
      </c>
      <c r="CR418">
        <v>13.2654471866843</v>
      </c>
      <c r="CS418">
        <v>51.527909382637603</v>
      </c>
      <c r="CT418">
        <v>0</v>
      </c>
      <c r="CU418">
        <v>14.956625177644201</v>
      </c>
      <c r="CV418">
        <v>47.259642341022399</v>
      </c>
      <c r="CW418">
        <v>0</v>
      </c>
      <c r="CX418">
        <v>17.367692212012599</v>
      </c>
      <c r="CY418">
        <v>0</v>
      </c>
      <c r="CZ418">
        <v>0</v>
      </c>
      <c r="DA418">
        <v>0</v>
      </c>
    </row>
    <row r="419" spans="1:105" x14ac:dyDescent="0.2">
      <c r="A419">
        <v>431</v>
      </c>
      <c r="B419">
        <v>8</v>
      </c>
      <c r="C419">
        <v>0.109769484083425</v>
      </c>
      <c r="D419">
        <v>0</v>
      </c>
      <c r="E419">
        <v>2</v>
      </c>
      <c r="F419">
        <v>2</v>
      </c>
      <c r="G419">
        <v>4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2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1</v>
      </c>
      <c r="AB419">
        <v>0</v>
      </c>
      <c r="AC419">
        <v>7</v>
      </c>
      <c r="AD419">
        <v>7</v>
      </c>
      <c r="AE419">
        <v>9</v>
      </c>
      <c r="AF419">
        <v>9</v>
      </c>
      <c r="AG419">
        <v>11</v>
      </c>
      <c r="AH419">
        <v>4</v>
      </c>
      <c r="AI419">
        <v>0</v>
      </c>
      <c r="AJ419">
        <v>0</v>
      </c>
      <c r="AK419">
        <v>4</v>
      </c>
      <c r="AL419">
        <v>4</v>
      </c>
      <c r="AM419">
        <v>6</v>
      </c>
      <c r="AN419">
        <v>6</v>
      </c>
      <c r="AO419">
        <v>8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3</v>
      </c>
      <c r="BL419">
        <v>1</v>
      </c>
      <c r="BM419">
        <v>0</v>
      </c>
      <c r="BN419">
        <v>2</v>
      </c>
      <c r="BO419">
        <v>0</v>
      </c>
      <c r="BP419">
        <v>5441.9263722753603</v>
      </c>
      <c r="BQ419">
        <v>3885.26895799556</v>
      </c>
      <c r="BR419">
        <v>225.50589954573101</v>
      </c>
      <c r="BS419">
        <v>272.17309283696699</v>
      </c>
      <c r="BT419">
        <v>167.99770658924101</v>
      </c>
      <c r="BU419">
        <v>235.749757925686</v>
      </c>
      <c r="BV419">
        <v>387.13419108232802</v>
      </c>
      <c r="BW419">
        <v>416.84393154543199</v>
      </c>
      <c r="BX419">
        <v>400.31594679992003</v>
      </c>
      <c r="BY419">
        <v>328.08959955347598</v>
      </c>
      <c r="BZ419">
        <v>444.266045561216</v>
      </c>
      <c r="CA419">
        <v>479.27460391148497</v>
      </c>
      <c r="CB419">
        <v>499.54490589049902</v>
      </c>
      <c r="CC419">
        <v>423.95886136450298</v>
      </c>
      <c r="CD419">
        <v>270.09111436102</v>
      </c>
      <c r="CE419">
        <v>317.821131384468</v>
      </c>
      <c r="CF419">
        <v>211.10149021041099</v>
      </c>
      <c r="CG419">
        <v>100.21584423827601</v>
      </c>
      <c r="CH419">
        <v>125.984671189655</v>
      </c>
      <c r="CI419">
        <v>135.85757828505101</v>
      </c>
      <c r="CJ419">
        <v>71.395103355120696</v>
      </c>
      <c r="CK419">
        <v>51.476487770149497</v>
      </c>
      <c r="CL419">
        <v>0</v>
      </c>
      <c r="CM419">
        <v>0</v>
      </c>
      <c r="CN419">
        <v>0</v>
      </c>
      <c r="CO419">
        <v>42.417859038278401</v>
      </c>
      <c r="CP419">
        <v>0</v>
      </c>
      <c r="CQ419">
        <v>0</v>
      </c>
      <c r="CR419">
        <v>24.980268909941898</v>
      </c>
      <c r="CS419">
        <v>60.958957636022703</v>
      </c>
      <c r="CT419">
        <v>22.5090350701179</v>
      </c>
      <c r="CU419">
        <v>0</v>
      </c>
      <c r="CV419">
        <v>20.018220348326398</v>
      </c>
      <c r="CW419">
        <v>0</v>
      </c>
      <c r="CX419">
        <v>37.024542712772799</v>
      </c>
      <c r="CY419">
        <v>0</v>
      </c>
      <c r="CZ419">
        <v>0</v>
      </c>
      <c r="DA419">
        <v>0</v>
      </c>
    </row>
    <row r="420" spans="1:105" x14ac:dyDescent="0.2">
      <c r="A420">
        <v>432</v>
      </c>
      <c r="B420">
        <v>16</v>
      </c>
      <c r="C420">
        <v>0.21953896816685001</v>
      </c>
      <c r="D420">
        <v>3</v>
      </c>
      <c r="E420">
        <v>4</v>
      </c>
      <c r="F420">
        <v>5</v>
      </c>
      <c r="G420">
        <v>4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3</v>
      </c>
      <c r="N420">
        <v>2</v>
      </c>
      <c r="O420">
        <v>0</v>
      </c>
      <c r="P420">
        <v>3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1</v>
      </c>
      <c r="AB420">
        <v>0</v>
      </c>
      <c r="AC420">
        <v>7</v>
      </c>
      <c r="AD420">
        <v>10</v>
      </c>
      <c r="AE420">
        <v>11</v>
      </c>
      <c r="AF420">
        <v>12</v>
      </c>
      <c r="AG420">
        <v>11</v>
      </c>
      <c r="AH420">
        <v>7</v>
      </c>
      <c r="AI420">
        <v>1</v>
      </c>
      <c r="AJ420">
        <v>0</v>
      </c>
      <c r="AK420">
        <v>8</v>
      </c>
      <c r="AL420">
        <v>11</v>
      </c>
      <c r="AM420">
        <v>12</v>
      </c>
      <c r="AN420">
        <v>13</v>
      </c>
      <c r="AO420">
        <v>12</v>
      </c>
      <c r="AP420">
        <v>4</v>
      </c>
      <c r="AQ420">
        <v>1</v>
      </c>
      <c r="AR420">
        <v>1</v>
      </c>
      <c r="AS420">
        <v>1</v>
      </c>
      <c r="AT420">
        <v>1</v>
      </c>
      <c r="AU420">
        <v>5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3</v>
      </c>
      <c r="BL420">
        <v>0</v>
      </c>
      <c r="BM420">
        <v>0</v>
      </c>
      <c r="BN420">
        <v>3</v>
      </c>
      <c r="BO420">
        <v>0</v>
      </c>
      <c r="BP420">
        <v>7039.1529705200201</v>
      </c>
      <c r="BQ420">
        <v>4884.1890245835802</v>
      </c>
      <c r="BR420">
        <v>348.90148501363501</v>
      </c>
      <c r="BS420">
        <v>426.92817103428303</v>
      </c>
      <c r="BT420">
        <v>422.85739823656098</v>
      </c>
      <c r="BU420">
        <v>361.78884922714298</v>
      </c>
      <c r="BV420">
        <v>606.39407942311504</v>
      </c>
      <c r="BW420">
        <v>443.50915325206398</v>
      </c>
      <c r="BX420">
        <v>499.02876293776302</v>
      </c>
      <c r="BY420">
        <v>453.73448364964997</v>
      </c>
      <c r="BZ420">
        <v>355.75986099680603</v>
      </c>
      <c r="CA420">
        <v>475.855408020185</v>
      </c>
      <c r="CB420">
        <v>664.92255486915201</v>
      </c>
      <c r="CC420">
        <v>571.63684788989804</v>
      </c>
      <c r="CD420">
        <v>451.55902431780203</v>
      </c>
      <c r="CE420">
        <v>328.72902712319399</v>
      </c>
      <c r="CF420">
        <v>253.22404945543701</v>
      </c>
      <c r="CG420">
        <v>202.404988366997</v>
      </c>
      <c r="CH420">
        <v>89.287108647139704</v>
      </c>
      <c r="CI420">
        <v>82.631718059193204</v>
      </c>
      <c r="CJ420">
        <v>69.386033305975403</v>
      </c>
      <c r="CK420">
        <v>81.896912258448793</v>
      </c>
      <c r="CL420">
        <v>0</v>
      </c>
      <c r="CM420">
        <v>0</v>
      </c>
      <c r="CN420">
        <v>0</v>
      </c>
      <c r="CO420">
        <v>82.921295291677197</v>
      </c>
      <c r="CP420">
        <v>0</v>
      </c>
      <c r="CQ420">
        <v>67.642346905408303</v>
      </c>
      <c r="CR420">
        <v>40.077850186952702</v>
      </c>
      <c r="CS420">
        <v>0</v>
      </c>
      <c r="CT420">
        <v>84.3265452036742</v>
      </c>
      <c r="CU420">
        <v>21.0147869110186</v>
      </c>
      <c r="CV420">
        <v>15.0393454497387</v>
      </c>
      <c r="CW420">
        <v>17.493623857372601</v>
      </c>
      <c r="CX420">
        <v>0</v>
      </c>
      <c r="CY420">
        <v>0</v>
      </c>
      <c r="CZ420">
        <v>0</v>
      </c>
      <c r="DA420">
        <v>0</v>
      </c>
    </row>
    <row r="421" spans="1:105" x14ac:dyDescent="0.2">
      <c r="A421">
        <v>434</v>
      </c>
      <c r="B421">
        <v>17</v>
      </c>
      <c r="C421">
        <v>0.23326015367727801</v>
      </c>
      <c r="D421">
        <v>3</v>
      </c>
      <c r="E421">
        <v>2</v>
      </c>
      <c r="F421">
        <v>5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2</v>
      </c>
      <c r="O421">
        <v>4</v>
      </c>
      <c r="P421">
        <v>2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2</v>
      </c>
      <c r="AB421">
        <v>2</v>
      </c>
      <c r="AC421">
        <v>15</v>
      </c>
      <c r="AD421">
        <v>18</v>
      </c>
      <c r="AE421">
        <v>17</v>
      </c>
      <c r="AF421">
        <v>20</v>
      </c>
      <c r="AG421">
        <v>22</v>
      </c>
      <c r="AH421">
        <v>3</v>
      </c>
      <c r="AI421">
        <v>2</v>
      </c>
      <c r="AJ421">
        <v>2</v>
      </c>
      <c r="AK421">
        <v>7</v>
      </c>
      <c r="AL421">
        <v>10</v>
      </c>
      <c r="AM421">
        <v>9</v>
      </c>
      <c r="AN421">
        <v>12</v>
      </c>
      <c r="AO421">
        <v>14</v>
      </c>
      <c r="AP421">
        <v>3</v>
      </c>
      <c r="AQ421">
        <v>2</v>
      </c>
      <c r="AR421">
        <v>0</v>
      </c>
      <c r="AS421">
        <v>1</v>
      </c>
      <c r="AT421">
        <v>0</v>
      </c>
      <c r="AU421">
        <v>3</v>
      </c>
      <c r="AV421">
        <v>1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3</v>
      </c>
      <c r="BL421">
        <v>2</v>
      </c>
      <c r="BM421">
        <v>1</v>
      </c>
      <c r="BN421">
        <v>1</v>
      </c>
      <c r="BO421">
        <v>2</v>
      </c>
      <c r="BP421">
        <v>29091.789334407302</v>
      </c>
      <c r="BQ421">
        <v>18261.208471588401</v>
      </c>
      <c r="BR421">
        <v>1352.31693558236</v>
      </c>
      <c r="BS421">
        <v>1696.41009210633</v>
      </c>
      <c r="BT421">
        <v>1873.09407895139</v>
      </c>
      <c r="BU421">
        <v>1594.0033313067399</v>
      </c>
      <c r="BV421">
        <v>1553.69146124904</v>
      </c>
      <c r="BW421">
        <v>1599.70187443036</v>
      </c>
      <c r="BX421">
        <v>1626.6677016807</v>
      </c>
      <c r="BY421">
        <v>1571.51401655056</v>
      </c>
      <c r="BZ421">
        <v>1868.42437066978</v>
      </c>
      <c r="CA421">
        <v>2218.07080342263</v>
      </c>
      <c r="CB421">
        <v>1948.4052746433399</v>
      </c>
      <c r="CC421">
        <v>1979.40113968584</v>
      </c>
      <c r="CD421">
        <v>2301.3284979494401</v>
      </c>
      <c r="CE421">
        <v>1559.3219695805201</v>
      </c>
      <c r="CF421">
        <v>1513.0383813006099</v>
      </c>
      <c r="CG421">
        <v>835.37585601523597</v>
      </c>
      <c r="CH421">
        <v>876.62289141358099</v>
      </c>
      <c r="CI421">
        <v>1124.40065786886</v>
      </c>
      <c r="CJ421">
        <v>62.771004772781801</v>
      </c>
      <c r="CK421">
        <v>23.273377589508002</v>
      </c>
      <c r="CL421">
        <v>0</v>
      </c>
      <c r="CM421">
        <v>0</v>
      </c>
      <c r="CN421">
        <v>0</v>
      </c>
      <c r="CO421">
        <v>0</v>
      </c>
      <c r="CP421">
        <v>12.8725686526729</v>
      </c>
      <c r="CQ421">
        <v>6.2511647700362403</v>
      </c>
      <c r="CR421">
        <v>12.295074144114199</v>
      </c>
      <c r="CS421">
        <v>25.4531614600544</v>
      </c>
      <c r="CT421">
        <v>10.704206343032499</v>
      </c>
      <c r="CU421">
        <v>0</v>
      </c>
      <c r="CV421">
        <v>5.1324024473453198</v>
      </c>
      <c r="CW421">
        <v>5.0520330616699303</v>
      </c>
      <c r="CX421">
        <v>0</v>
      </c>
      <c r="CY421">
        <v>0</v>
      </c>
      <c r="CZ421">
        <v>0</v>
      </c>
      <c r="DA421">
        <v>0</v>
      </c>
    </row>
    <row r="422" spans="1:105" x14ac:dyDescent="0.2">
      <c r="A422">
        <v>435</v>
      </c>
      <c r="B422">
        <v>12</v>
      </c>
      <c r="C422">
        <v>0.164654226125137</v>
      </c>
      <c r="D422">
        <v>2</v>
      </c>
      <c r="E422">
        <v>4</v>
      </c>
      <c r="F422">
        <v>3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3</v>
      </c>
      <c r="P422">
        <v>0</v>
      </c>
      <c r="Q422">
        <v>3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</v>
      </c>
      <c r="AA422">
        <v>0</v>
      </c>
      <c r="AB422">
        <v>0</v>
      </c>
      <c r="AC422">
        <v>9</v>
      </c>
      <c r="AD422">
        <v>11</v>
      </c>
      <c r="AE422">
        <v>13</v>
      </c>
      <c r="AF422">
        <v>12</v>
      </c>
      <c r="AG422">
        <v>12</v>
      </c>
      <c r="AH422">
        <v>7</v>
      </c>
      <c r="AI422">
        <v>0</v>
      </c>
      <c r="AJ422">
        <v>0</v>
      </c>
      <c r="AK422">
        <v>7</v>
      </c>
      <c r="AL422">
        <v>9</v>
      </c>
      <c r="AM422">
        <v>11</v>
      </c>
      <c r="AN422">
        <v>10</v>
      </c>
      <c r="AO422">
        <v>10</v>
      </c>
      <c r="AP422">
        <v>2</v>
      </c>
      <c r="AQ422">
        <v>1</v>
      </c>
      <c r="AR422">
        <v>1</v>
      </c>
      <c r="AS422">
        <v>0</v>
      </c>
      <c r="AT422">
        <v>0</v>
      </c>
      <c r="AU422">
        <v>2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3</v>
      </c>
      <c r="BL422">
        <v>0</v>
      </c>
      <c r="BM422">
        <v>0</v>
      </c>
      <c r="BN422">
        <v>2</v>
      </c>
      <c r="BO422">
        <v>0</v>
      </c>
      <c r="BP422">
        <v>10687.255537090799</v>
      </c>
      <c r="BQ422">
        <v>7138.6700526553404</v>
      </c>
      <c r="BR422">
        <v>532.64193034915399</v>
      </c>
      <c r="BS422">
        <v>704.08310256955201</v>
      </c>
      <c r="BT422">
        <v>620.268949560235</v>
      </c>
      <c r="BU422">
        <v>513.97587756521796</v>
      </c>
      <c r="BV422">
        <v>564.05431505614297</v>
      </c>
      <c r="BW422">
        <v>701.32606240408495</v>
      </c>
      <c r="BX422">
        <v>1060.3816453510899</v>
      </c>
      <c r="BY422">
        <v>535.96332813396396</v>
      </c>
      <c r="BZ422">
        <v>475.59579251686699</v>
      </c>
      <c r="CA422">
        <v>539.22773010501703</v>
      </c>
      <c r="CB422">
        <v>1050.88624098337</v>
      </c>
      <c r="CC422">
        <v>961.38330207018896</v>
      </c>
      <c r="CD422">
        <v>735.87575846940001</v>
      </c>
      <c r="CE422">
        <v>727.63056669419302</v>
      </c>
      <c r="CF422">
        <v>457.87500070569598</v>
      </c>
      <c r="CG422">
        <v>162.97904985410099</v>
      </c>
      <c r="CH422">
        <v>168.08267782994099</v>
      </c>
      <c r="CI422">
        <v>175.02420687260599</v>
      </c>
      <c r="CJ422">
        <v>66.796101467585601</v>
      </c>
      <c r="CK422">
        <v>42.024634530966999</v>
      </c>
      <c r="CL422">
        <v>0</v>
      </c>
      <c r="CM422">
        <v>0</v>
      </c>
      <c r="CN422">
        <v>0</v>
      </c>
      <c r="CO422">
        <v>19.456166011859398</v>
      </c>
      <c r="CP422">
        <v>17.728789113163099</v>
      </c>
      <c r="CQ422">
        <v>14.2587029572534</v>
      </c>
      <c r="CR422">
        <v>9.4305668566047505</v>
      </c>
      <c r="CS422">
        <v>55.973978862414803</v>
      </c>
      <c r="CT422">
        <v>0</v>
      </c>
      <c r="CU422">
        <v>55.635120979697</v>
      </c>
      <c r="CV422">
        <v>0</v>
      </c>
      <c r="CW422">
        <v>10.4016784756575</v>
      </c>
      <c r="CX422">
        <v>0</v>
      </c>
      <c r="CY422">
        <v>0</v>
      </c>
      <c r="CZ422">
        <v>0</v>
      </c>
      <c r="DA422">
        <v>0</v>
      </c>
    </row>
    <row r="423" spans="1:105" x14ac:dyDescent="0.2">
      <c r="A423">
        <v>436</v>
      </c>
      <c r="B423">
        <v>41</v>
      </c>
      <c r="C423">
        <v>0.56256860592755198</v>
      </c>
      <c r="D423">
        <v>7</v>
      </c>
      <c r="E423">
        <v>11</v>
      </c>
      <c r="F423">
        <v>14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4</v>
      </c>
      <c r="N423">
        <v>7</v>
      </c>
      <c r="O423">
        <v>6</v>
      </c>
      <c r="P423">
        <v>7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20</v>
      </c>
      <c r="AA423">
        <v>4</v>
      </c>
      <c r="AB423">
        <v>2</v>
      </c>
      <c r="AC423">
        <v>27</v>
      </c>
      <c r="AD423">
        <v>34</v>
      </c>
      <c r="AE423">
        <v>38</v>
      </c>
      <c r="AF423">
        <v>41</v>
      </c>
      <c r="AG423">
        <v>36</v>
      </c>
      <c r="AH423">
        <v>18</v>
      </c>
      <c r="AI423">
        <v>6</v>
      </c>
      <c r="AJ423">
        <v>2</v>
      </c>
      <c r="AK423">
        <v>27</v>
      </c>
      <c r="AL423">
        <v>34</v>
      </c>
      <c r="AM423">
        <v>38</v>
      </c>
      <c r="AN423">
        <v>41</v>
      </c>
      <c r="AO423">
        <v>36</v>
      </c>
      <c r="AP423">
        <v>5</v>
      </c>
      <c r="AQ423">
        <v>1</v>
      </c>
      <c r="AR423">
        <v>2</v>
      </c>
      <c r="AS423">
        <v>2</v>
      </c>
      <c r="AT423">
        <v>0</v>
      </c>
      <c r="AU423">
        <v>13</v>
      </c>
      <c r="AV423">
        <v>4</v>
      </c>
      <c r="AW423">
        <v>2</v>
      </c>
      <c r="AX423">
        <v>5</v>
      </c>
      <c r="AY423">
        <v>2</v>
      </c>
      <c r="AZ423">
        <v>3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1</v>
      </c>
      <c r="BG423">
        <v>0</v>
      </c>
      <c r="BH423">
        <v>1</v>
      </c>
      <c r="BI423">
        <v>1</v>
      </c>
      <c r="BJ423">
        <v>0</v>
      </c>
      <c r="BK423">
        <v>8</v>
      </c>
      <c r="BL423">
        <v>0</v>
      </c>
      <c r="BM423">
        <v>1</v>
      </c>
      <c r="BN423">
        <v>5</v>
      </c>
      <c r="BO423">
        <v>0</v>
      </c>
      <c r="BP423">
        <v>38956.453928540403</v>
      </c>
      <c r="BQ423">
        <v>26692.161468847498</v>
      </c>
      <c r="BR423">
        <v>2143.06188708219</v>
      </c>
      <c r="BS423">
        <v>2813.7177577329498</v>
      </c>
      <c r="BT423">
        <v>2435.8321449003902</v>
      </c>
      <c r="BU423">
        <v>2463.8413913470499</v>
      </c>
      <c r="BV423">
        <v>2465.7095582527299</v>
      </c>
      <c r="BW423">
        <v>2511.5260419455799</v>
      </c>
      <c r="BX423">
        <v>2773.1437118928202</v>
      </c>
      <c r="BY423">
        <v>2285.9934632087502</v>
      </c>
      <c r="BZ423">
        <v>2726.4978085206599</v>
      </c>
      <c r="CA423">
        <v>3038.01050269589</v>
      </c>
      <c r="CB423">
        <v>3148.0805997994698</v>
      </c>
      <c r="CC423">
        <v>3040.8184742551002</v>
      </c>
      <c r="CD423">
        <v>2238.5399169295001</v>
      </c>
      <c r="CE423">
        <v>1847.4597545627801</v>
      </c>
      <c r="CF423">
        <v>1311.9228787734501</v>
      </c>
      <c r="CG423">
        <v>765.03773273883905</v>
      </c>
      <c r="CH423">
        <v>432.39395247290099</v>
      </c>
      <c r="CI423">
        <v>514.86635142933801</v>
      </c>
      <c r="CJ423">
        <v>68.517944466429697</v>
      </c>
      <c r="CK423">
        <v>38.4007867326998</v>
      </c>
      <c r="CL423">
        <v>0</v>
      </c>
      <c r="CM423">
        <v>0</v>
      </c>
      <c r="CN423">
        <v>0</v>
      </c>
      <c r="CO423">
        <v>0</v>
      </c>
      <c r="CP423">
        <v>16.222510824975299</v>
      </c>
      <c r="CQ423">
        <v>15.926571865850001</v>
      </c>
      <c r="CR423">
        <v>25.242110497122901</v>
      </c>
      <c r="CS423">
        <v>26.246794212517401</v>
      </c>
      <c r="CT423">
        <v>25.673961585899999</v>
      </c>
      <c r="CU423">
        <v>9.8748835704742994</v>
      </c>
      <c r="CV423">
        <v>9.5296162372434097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 x14ac:dyDescent="0.2">
      <c r="A424">
        <v>437</v>
      </c>
      <c r="B424">
        <v>4</v>
      </c>
      <c r="C424">
        <v>5.4884742041712398E-2</v>
      </c>
      <c r="D424">
        <v>0</v>
      </c>
      <c r="E424">
        <v>0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3</v>
      </c>
      <c r="AD424">
        <v>3</v>
      </c>
      <c r="AE424">
        <v>3</v>
      </c>
      <c r="AF424">
        <v>6</v>
      </c>
      <c r="AG424">
        <v>4</v>
      </c>
      <c r="AH424">
        <v>1</v>
      </c>
      <c r="AI424">
        <v>0</v>
      </c>
      <c r="AJ424">
        <v>0</v>
      </c>
      <c r="AK424">
        <v>2</v>
      </c>
      <c r="AL424">
        <v>2</v>
      </c>
      <c r="AM424">
        <v>2</v>
      </c>
      <c r="AN424">
        <v>5</v>
      </c>
      <c r="AO424">
        <v>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2841.1434922959402</v>
      </c>
      <c r="BQ424">
        <v>1802.0988956165399</v>
      </c>
      <c r="BR424">
        <v>265.37916498561799</v>
      </c>
      <c r="BS424">
        <v>248.86846023327701</v>
      </c>
      <c r="BT424">
        <v>331.514027082133</v>
      </c>
      <c r="BU424">
        <v>215.645720739723</v>
      </c>
      <c r="BV424">
        <v>241.23668058368801</v>
      </c>
      <c r="BW424">
        <v>239.29851234913099</v>
      </c>
      <c r="BX424">
        <v>114.903944542215</v>
      </c>
      <c r="BY424">
        <v>263.72911678473002</v>
      </c>
      <c r="BZ424">
        <v>204.160372034256</v>
      </c>
      <c r="CA424">
        <v>108.650125713327</v>
      </c>
      <c r="CB424">
        <v>186.758931391456</v>
      </c>
      <c r="CC424">
        <v>126.373767335385</v>
      </c>
      <c r="CD424">
        <v>101.341724142632</v>
      </c>
      <c r="CE424">
        <v>43.514661487353401</v>
      </c>
      <c r="CF424">
        <v>52.181352425329997</v>
      </c>
      <c r="CG424">
        <v>51.662726531146397</v>
      </c>
      <c r="CH424">
        <v>31.078058190652801</v>
      </c>
      <c r="CI424">
        <v>14.8461457438833</v>
      </c>
      <c r="CJ424">
        <v>63.428647673133199</v>
      </c>
      <c r="CK424">
        <v>55.4908502764426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41.7888097248604</v>
      </c>
      <c r="CR424">
        <v>0</v>
      </c>
      <c r="CS424">
        <v>37.917694192873398</v>
      </c>
      <c r="CT424">
        <v>0</v>
      </c>
      <c r="CU424">
        <v>0</v>
      </c>
      <c r="CV424">
        <v>53.544962618357999</v>
      </c>
      <c r="CW424">
        <v>0</v>
      </c>
      <c r="CX424">
        <v>98.676039751658806</v>
      </c>
      <c r="CY424">
        <v>0</v>
      </c>
      <c r="CZ424">
        <v>0</v>
      </c>
      <c r="DA424">
        <v>0</v>
      </c>
    </row>
    <row r="425" spans="1:105" x14ac:dyDescent="0.2">
      <c r="A425">
        <v>501</v>
      </c>
      <c r="B425">
        <v>1</v>
      </c>
      <c r="C425">
        <v>1.3721185510428099E-2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1283.7154027141401</v>
      </c>
      <c r="BQ425">
        <v>562.18311533021802</v>
      </c>
      <c r="BR425">
        <v>23.687086512045799</v>
      </c>
      <c r="BS425">
        <v>20.0471686332526</v>
      </c>
      <c r="BT425">
        <v>21.872661472862202</v>
      </c>
      <c r="BU425">
        <v>28.252407364502002</v>
      </c>
      <c r="BV425">
        <v>34.627657916975501</v>
      </c>
      <c r="BW425">
        <v>30.075579789673199</v>
      </c>
      <c r="BX425">
        <v>18.230353035767202</v>
      </c>
      <c r="BY425">
        <v>49.201471794792099</v>
      </c>
      <c r="BZ425">
        <v>51.022678272698201</v>
      </c>
      <c r="CA425">
        <v>17.319907391910899</v>
      </c>
      <c r="CB425">
        <v>65.597628784067794</v>
      </c>
      <c r="CC425">
        <v>108.4201368536</v>
      </c>
      <c r="CD425">
        <v>159.43529412623101</v>
      </c>
      <c r="CE425">
        <v>181.28938465311899</v>
      </c>
      <c r="CF425">
        <v>176.73003535426301</v>
      </c>
      <c r="CG425">
        <v>110.23125699061301</v>
      </c>
      <c r="CH425">
        <v>90.188939617827998</v>
      </c>
      <c r="CI425">
        <v>97.485754149943105</v>
      </c>
      <c r="CJ425">
        <v>43.7934384943579</v>
      </c>
      <c r="CK425">
        <v>44.469496358522598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152.44453473947499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 x14ac:dyDescent="0.2">
      <c r="A426">
        <v>504</v>
      </c>
      <c r="B426">
        <v>3</v>
      </c>
      <c r="C426">
        <v>4.1163556531284298E-2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3</v>
      </c>
      <c r="AD426">
        <v>4</v>
      </c>
      <c r="AE426">
        <v>3</v>
      </c>
      <c r="AF426">
        <v>4</v>
      </c>
      <c r="AG426">
        <v>4</v>
      </c>
      <c r="AH426">
        <v>3</v>
      </c>
      <c r="AI426">
        <v>0</v>
      </c>
      <c r="AJ426">
        <v>0</v>
      </c>
      <c r="AK426">
        <v>3</v>
      </c>
      <c r="AL426">
        <v>4</v>
      </c>
      <c r="AM426">
        <v>3</v>
      </c>
      <c r="AN426">
        <v>4</v>
      </c>
      <c r="AO426">
        <v>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6274.2099000328199</v>
      </c>
      <c r="BQ426">
        <v>3930.1976848773402</v>
      </c>
      <c r="BR426">
        <v>289.767272725792</v>
      </c>
      <c r="BS426">
        <v>384.428189057221</v>
      </c>
      <c r="BT426">
        <v>415.05727748935499</v>
      </c>
      <c r="BU426">
        <v>292.90621731905298</v>
      </c>
      <c r="BV426">
        <v>321.58860645777901</v>
      </c>
      <c r="BW426">
        <v>310.56453629983099</v>
      </c>
      <c r="BX426">
        <v>377.73707407927901</v>
      </c>
      <c r="BY426">
        <v>290.01181444993301</v>
      </c>
      <c r="BZ426">
        <v>307.13300849473097</v>
      </c>
      <c r="CA426">
        <v>371.65704385736097</v>
      </c>
      <c r="CB426">
        <v>508.19072186395499</v>
      </c>
      <c r="CC426">
        <v>520.12192032688802</v>
      </c>
      <c r="CD426">
        <v>630.28674172853505</v>
      </c>
      <c r="CE426">
        <v>492.13475818162999</v>
      </c>
      <c r="CF426">
        <v>260.58981303022603</v>
      </c>
      <c r="CG426">
        <v>237.14529718700601</v>
      </c>
      <c r="CH426">
        <v>117.78518885835101</v>
      </c>
      <c r="CI426">
        <v>147.10441862589499</v>
      </c>
      <c r="CJ426">
        <v>62.640519643067499</v>
      </c>
      <c r="CK426">
        <v>19.083009561729099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26.473440618384199</v>
      </c>
      <c r="CS426">
        <v>0</v>
      </c>
      <c r="CT426">
        <v>0</v>
      </c>
      <c r="CU426">
        <v>0</v>
      </c>
      <c r="CV426">
        <v>19.6776516566885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 x14ac:dyDescent="0.2">
      <c r="A427">
        <v>505</v>
      </c>
      <c r="B427">
        <v>36</v>
      </c>
      <c r="C427">
        <v>0.49396267837541202</v>
      </c>
      <c r="D427">
        <v>6</v>
      </c>
      <c r="E427">
        <v>8</v>
      </c>
      <c r="F427">
        <v>11</v>
      </c>
      <c r="G427">
        <v>11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4</v>
      </c>
      <c r="N427">
        <v>6</v>
      </c>
      <c r="O427">
        <v>5</v>
      </c>
      <c r="P427">
        <v>5</v>
      </c>
      <c r="Q427">
        <v>2</v>
      </c>
      <c r="R427">
        <v>4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25</v>
      </c>
      <c r="AA427">
        <v>0</v>
      </c>
      <c r="AB427">
        <v>0</v>
      </c>
      <c r="AC427">
        <v>25</v>
      </c>
      <c r="AD427">
        <v>31</v>
      </c>
      <c r="AE427">
        <v>33</v>
      </c>
      <c r="AF427">
        <v>36</v>
      </c>
      <c r="AG427">
        <v>36</v>
      </c>
      <c r="AH427">
        <v>20</v>
      </c>
      <c r="AI427">
        <v>0</v>
      </c>
      <c r="AJ427">
        <v>0</v>
      </c>
      <c r="AK427">
        <v>21</v>
      </c>
      <c r="AL427">
        <v>27</v>
      </c>
      <c r="AM427">
        <v>29</v>
      </c>
      <c r="AN427">
        <v>32</v>
      </c>
      <c r="AO427">
        <v>32</v>
      </c>
      <c r="AP427">
        <v>3</v>
      </c>
      <c r="AQ427">
        <v>1</v>
      </c>
      <c r="AR427">
        <v>0</v>
      </c>
      <c r="AS427">
        <v>0</v>
      </c>
      <c r="AT427">
        <v>2</v>
      </c>
      <c r="AU427">
        <v>4</v>
      </c>
      <c r="AV427">
        <v>0</v>
      </c>
      <c r="AW427">
        <v>0</v>
      </c>
      <c r="AX427">
        <v>3</v>
      </c>
      <c r="AY427">
        <v>1</v>
      </c>
      <c r="AZ427">
        <v>2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5</v>
      </c>
      <c r="BI427">
        <v>0</v>
      </c>
      <c r="BJ427">
        <v>0</v>
      </c>
      <c r="BK427">
        <v>10</v>
      </c>
      <c r="BL427">
        <v>0</v>
      </c>
      <c r="BM427">
        <v>0</v>
      </c>
      <c r="BN427">
        <v>5</v>
      </c>
      <c r="BO427">
        <v>0</v>
      </c>
      <c r="BP427">
        <v>22636.319633538598</v>
      </c>
      <c r="BQ427">
        <v>14278.127814068899</v>
      </c>
      <c r="BR427">
        <v>1007.53015816525</v>
      </c>
      <c r="BS427">
        <v>1086.21131595981</v>
      </c>
      <c r="BT427">
        <v>938.048842706801</v>
      </c>
      <c r="BU427">
        <v>1233.46621792413</v>
      </c>
      <c r="BV427">
        <v>1137.0207221968899</v>
      </c>
      <c r="BW427">
        <v>1205.6400152695901</v>
      </c>
      <c r="BX427">
        <v>1320.1373735730399</v>
      </c>
      <c r="BY427">
        <v>1165.7108687981699</v>
      </c>
      <c r="BZ427">
        <v>1321.47534430065</v>
      </c>
      <c r="CA427">
        <v>1325.97546348691</v>
      </c>
      <c r="CB427">
        <v>1720.0049533860499</v>
      </c>
      <c r="CC427">
        <v>1664.8050985964701</v>
      </c>
      <c r="CD427">
        <v>2183.8917565369302</v>
      </c>
      <c r="CE427">
        <v>1762.1143002420299</v>
      </c>
      <c r="CF427">
        <v>1285.56209089653</v>
      </c>
      <c r="CG427">
        <v>966.56409585642496</v>
      </c>
      <c r="CH427">
        <v>692.71866946160503</v>
      </c>
      <c r="CI427">
        <v>619.44234618131804</v>
      </c>
      <c r="CJ427">
        <v>63.076189262295003</v>
      </c>
      <c r="CK427">
        <v>63.033474116486602</v>
      </c>
      <c r="CL427">
        <v>0</v>
      </c>
      <c r="CM427">
        <v>0</v>
      </c>
      <c r="CN427">
        <v>0</v>
      </c>
      <c r="CO427">
        <v>16.214469200185398</v>
      </c>
      <c r="CP427">
        <v>0</v>
      </c>
      <c r="CQ427">
        <v>33.1773991352267</v>
      </c>
      <c r="CR427">
        <v>45.449815451861603</v>
      </c>
      <c r="CS427">
        <v>42.892282587661903</v>
      </c>
      <c r="CT427">
        <v>37.836498588977399</v>
      </c>
      <c r="CU427">
        <v>15.083235361992401</v>
      </c>
      <c r="CV427">
        <v>23.255746979829802</v>
      </c>
      <c r="CW427">
        <v>12.013418277527601</v>
      </c>
      <c r="CX427">
        <v>4.5789815223522501</v>
      </c>
      <c r="CY427">
        <v>0</v>
      </c>
      <c r="CZ427">
        <v>0</v>
      </c>
      <c r="DA427">
        <v>0</v>
      </c>
    </row>
    <row r="428" spans="1:105" x14ac:dyDescent="0.2">
      <c r="A428">
        <v>506</v>
      </c>
      <c r="B428">
        <v>29</v>
      </c>
      <c r="C428">
        <v>0.39791437980241501</v>
      </c>
      <c r="D428">
        <v>6</v>
      </c>
      <c r="E428">
        <v>5</v>
      </c>
      <c r="F428">
        <v>7</v>
      </c>
      <c r="G428">
        <v>11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5</v>
      </c>
      <c r="N428">
        <v>2</v>
      </c>
      <c r="O428">
        <v>5</v>
      </c>
      <c r="P428">
        <v>3</v>
      </c>
      <c r="Q428">
        <v>0</v>
      </c>
      <c r="R428">
        <v>4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19</v>
      </c>
      <c r="AA428">
        <v>4</v>
      </c>
      <c r="AB428">
        <v>0</v>
      </c>
      <c r="AC428">
        <v>24</v>
      </c>
      <c r="AD428">
        <v>30</v>
      </c>
      <c r="AE428">
        <v>29</v>
      </c>
      <c r="AF428">
        <v>31</v>
      </c>
      <c r="AG428">
        <v>35</v>
      </c>
      <c r="AH428">
        <v>17</v>
      </c>
      <c r="AI428">
        <v>2</v>
      </c>
      <c r="AJ428">
        <v>0</v>
      </c>
      <c r="AK428">
        <v>19</v>
      </c>
      <c r="AL428">
        <v>25</v>
      </c>
      <c r="AM428">
        <v>24</v>
      </c>
      <c r="AN428">
        <v>26</v>
      </c>
      <c r="AO428">
        <v>30</v>
      </c>
      <c r="AP428">
        <v>5</v>
      </c>
      <c r="AQ428">
        <v>2</v>
      </c>
      <c r="AR428">
        <v>1</v>
      </c>
      <c r="AS428">
        <v>1</v>
      </c>
      <c r="AT428">
        <v>1</v>
      </c>
      <c r="AU428">
        <v>6</v>
      </c>
      <c r="AV428">
        <v>1</v>
      </c>
      <c r="AW428">
        <v>2</v>
      </c>
      <c r="AX428">
        <v>1</v>
      </c>
      <c r="AY428">
        <v>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</v>
      </c>
      <c r="BF428">
        <v>1</v>
      </c>
      <c r="BG428">
        <v>0</v>
      </c>
      <c r="BH428">
        <v>3</v>
      </c>
      <c r="BI428">
        <v>1</v>
      </c>
      <c r="BJ428">
        <v>0</v>
      </c>
      <c r="BK428">
        <v>8</v>
      </c>
      <c r="BL428">
        <v>2</v>
      </c>
      <c r="BM428">
        <v>0</v>
      </c>
      <c r="BN428">
        <v>5</v>
      </c>
      <c r="BO428">
        <v>0</v>
      </c>
      <c r="BP428">
        <v>18974.799465998902</v>
      </c>
      <c r="BQ428">
        <v>11446.529884404201</v>
      </c>
      <c r="BR428">
        <v>1149.33165683485</v>
      </c>
      <c r="BS428">
        <v>1129.53891184195</v>
      </c>
      <c r="BT428">
        <v>1139.0247948313499</v>
      </c>
      <c r="BU428">
        <v>931.75790026751702</v>
      </c>
      <c r="BV428">
        <v>1022.1702475214</v>
      </c>
      <c r="BW428">
        <v>1362.78924338619</v>
      </c>
      <c r="BX428">
        <v>1259.7955004702401</v>
      </c>
      <c r="BY428">
        <v>1043.96582748421</v>
      </c>
      <c r="BZ428">
        <v>837.58284376729898</v>
      </c>
      <c r="CA428">
        <v>1191.9188174451499</v>
      </c>
      <c r="CB428">
        <v>1091.21244500737</v>
      </c>
      <c r="CC428">
        <v>1394.55101790035</v>
      </c>
      <c r="CD428">
        <v>1310.78604115448</v>
      </c>
      <c r="CE428">
        <v>1239.7129946846301</v>
      </c>
      <c r="CF428">
        <v>970.43036111961499</v>
      </c>
      <c r="CG428">
        <v>723.409677120021</v>
      </c>
      <c r="CH428">
        <v>513.06032421390796</v>
      </c>
      <c r="CI428">
        <v>663.76086094838695</v>
      </c>
      <c r="CJ428">
        <v>60.3249056988208</v>
      </c>
      <c r="CK428">
        <v>63.337972933422101</v>
      </c>
      <c r="CL428">
        <v>0</v>
      </c>
      <c r="CM428">
        <v>0</v>
      </c>
      <c r="CN428">
        <v>8.7794401363147294</v>
      </c>
      <c r="CO428">
        <v>0</v>
      </c>
      <c r="CP428">
        <v>9.7831061158827595</v>
      </c>
      <c r="CQ428">
        <v>36.689458948004699</v>
      </c>
      <c r="CR428">
        <v>15.875592500953299</v>
      </c>
      <c r="CS428">
        <v>47.894287996468201</v>
      </c>
      <c r="CT428">
        <v>35.817352543976803</v>
      </c>
      <c r="CU428">
        <v>0</v>
      </c>
      <c r="CV428">
        <v>36.656473432842702</v>
      </c>
      <c r="CW428">
        <v>14.341533399123801</v>
      </c>
      <c r="CX428">
        <v>0</v>
      </c>
      <c r="CY428">
        <v>0</v>
      </c>
      <c r="CZ428">
        <v>0</v>
      </c>
      <c r="DA428">
        <v>0</v>
      </c>
    </row>
    <row r="429" spans="1:105" x14ac:dyDescent="0.2">
      <c r="A429">
        <v>507</v>
      </c>
      <c r="B429">
        <v>4</v>
      </c>
      <c r="C429">
        <v>5.4884742041712398E-2</v>
      </c>
      <c r="D429">
        <v>0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2</v>
      </c>
      <c r="AD429">
        <v>2</v>
      </c>
      <c r="AE429">
        <v>4</v>
      </c>
      <c r="AF429">
        <v>4</v>
      </c>
      <c r="AG429">
        <v>2</v>
      </c>
      <c r="AH429">
        <v>2</v>
      </c>
      <c r="AI429">
        <v>0</v>
      </c>
      <c r="AJ429">
        <v>0</v>
      </c>
      <c r="AK429">
        <v>2</v>
      </c>
      <c r="AL429">
        <v>2</v>
      </c>
      <c r="AM429">
        <v>4</v>
      </c>
      <c r="AN429">
        <v>4</v>
      </c>
      <c r="AO429">
        <v>2</v>
      </c>
      <c r="AP429">
        <v>2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3841.6560689506</v>
      </c>
      <c r="BQ429">
        <v>2041.5561917140701</v>
      </c>
      <c r="BR429">
        <v>28.118325078493498</v>
      </c>
      <c r="BS429">
        <v>101.765084878682</v>
      </c>
      <c r="BT429">
        <v>161.87282285139099</v>
      </c>
      <c r="BU429">
        <v>194.97866133872</v>
      </c>
      <c r="BV429">
        <v>150.14322107368201</v>
      </c>
      <c r="BW429">
        <v>132.186767381252</v>
      </c>
      <c r="BX429">
        <v>132.09090763570001</v>
      </c>
      <c r="BY429">
        <v>57.459904933694098</v>
      </c>
      <c r="BZ429">
        <v>60.612827323356299</v>
      </c>
      <c r="CA429">
        <v>140.68050572927601</v>
      </c>
      <c r="CB429">
        <v>524.07534610255198</v>
      </c>
      <c r="CC429">
        <v>276.958664344471</v>
      </c>
      <c r="CD429">
        <v>372.36938585136301</v>
      </c>
      <c r="CE429">
        <v>511.91295204083099</v>
      </c>
      <c r="CF429">
        <v>310.61625938778297</v>
      </c>
      <c r="CG429">
        <v>359.10252992608901</v>
      </c>
      <c r="CH429">
        <v>191.442862766161</v>
      </c>
      <c r="CI429">
        <v>135.26904030710099</v>
      </c>
      <c r="CJ429">
        <v>53.142607122343101</v>
      </c>
      <c r="CK429">
        <v>48.982242274723298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71.083054103060206</v>
      </c>
      <c r="CV429">
        <v>19.081225771004299</v>
      </c>
      <c r="CW429">
        <v>0</v>
      </c>
      <c r="CX429">
        <v>0</v>
      </c>
      <c r="CY429">
        <v>0</v>
      </c>
      <c r="CZ429">
        <v>0</v>
      </c>
      <c r="DA429">
        <v>27.847200079760501</v>
      </c>
    </row>
    <row r="430" spans="1:105" x14ac:dyDescent="0.2">
      <c r="A430">
        <v>508</v>
      </c>
      <c r="B430">
        <v>19</v>
      </c>
      <c r="C430">
        <v>0.26070252469813399</v>
      </c>
      <c r="D430">
        <v>3</v>
      </c>
      <c r="E430">
        <v>4</v>
      </c>
      <c r="F430">
        <v>5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2</v>
      </c>
      <c r="O430">
        <v>4</v>
      </c>
      <c r="P430">
        <v>1</v>
      </c>
      <c r="Q430">
        <v>1</v>
      </c>
      <c r="R430">
        <v>5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</v>
      </c>
      <c r="AA430">
        <v>0</v>
      </c>
      <c r="AB430">
        <v>1</v>
      </c>
      <c r="AC430">
        <v>12</v>
      </c>
      <c r="AD430">
        <v>15</v>
      </c>
      <c r="AE430">
        <v>16</v>
      </c>
      <c r="AF430">
        <v>17</v>
      </c>
      <c r="AG430">
        <v>19</v>
      </c>
      <c r="AH430">
        <v>10</v>
      </c>
      <c r="AI430">
        <v>0</v>
      </c>
      <c r="AJ430">
        <v>1</v>
      </c>
      <c r="AK430">
        <v>11</v>
      </c>
      <c r="AL430">
        <v>14</v>
      </c>
      <c r="AM430">
        <v>15</v>
      </c>
      <c r="AN430">
        <v>16</v>
      </c>
      <c r="AO430">
        <v>18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3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4</v>
      </c>
      <c r="BL430">
        <v>0</v>
      </c>
      <c r="BM430">
        <v>1</v>
      </c>
      <c r="BN430">
        <v>4</v>
      </c>
      <c r="BO430">
        <v>0</v>
      </c>
      <c r="BP430">
        <v>11286.3010152472</v>
      </c>
      <c r="BQ430">
        <v>6148.7352628807603</v>
      </c>
      <c r="BR430">
        <v>552.14916883544402</v>
      </c>
      <c r="BS430">
        <v>399.802932149539</v>
      </c>
      <c r="BT430">
        <v>628.12653492870504</v>
      </c>
      <c r="BU430">
        <v>565.25909080297697</v>
      </c>
      <c r="BV430">
        <v>473.92274791583901</v>
      </c>
      <c r="BW430">
        <v>538.84956322298501</v>
      </c>
      <c r="BX430">
        <v>280.91474829716799</v>
      </c>
      <c r="BY430">
        <v>463.02274707703998</v>
      </c>
      <c r="BZ430">
        <v>422.002914460022</v>
      </c>
      <c r="CA430">
        <v>584.36126514029195</v>
      </c>
      <c r="CB430">
        <v>785.69606356767201</v>
      </c>
      <c r="CC430">
        <v>950.90388904721499</v>
      </c>
      <c r="CD430">
        <v>1083.8022333495501</v>
      </c>
      <c r="CE430">
        <v>922.66927620332206</v>
      </c>
      <c r="CF430">
        <v>950.70457587269902</v>
      </c>
      <c r="CG430">
        <v>535.05969519072596</v>
      </c>
      <c r="CH430">
        <v>466.26231267697898</v>
      </c>
      <c r="CI430">
        <v>682.79125650905905</v>
      </c>
      <c r="CJ430">
        <v>54.4796320297866</v>
      </c>
      <c r="CK430">
        <v>77.251659031008003</v>
      </c>
      <c r="CL430">
        <v>0</v>
      </c>
      <c r="CM430">
        <v>0</v>
      </c>
      <c r="CN430">
        <v>0</v>
      </c>
      <c r="CO430">
        <v>0</v>
      </c>
      <c r="CP430">
        <v>63.301456053608803</v>
      </c>
      <c r="CQ430">
        <v>18.558055313597499</v>
      </c>
      <c r="CR430">
        <v>71.195977146927305</v>
      </c>
      <c r="CS430">
        <v>86.388844290072399</v>
      </c>
      <c r="CT430">
        <v>23.6965188091073</v>
      </c>
      <c r="CU430">
        <v>17.112701673679901</v>
      </c>
      <c r="CV430">
        <v>63.637839513871398</v>
      </c>
      <c r="CW430">
        <v>10.516309918576299</v>
      </c>
      <c r="CX430">
        <v>0</v>
      </c>
      <c r="CY430">
        <v>0</v>
      </c>
      <c r="CZ430">
        <v>0</v>
      </c>
      <c r="DA430">
        <v>0</v>
      </c>
    </row>
    <row r="431" spans="1:105" x14ac:dyDescent="0.2">
      <c r="A431">
        <v>509</v>
      </c>
      <c r="B431">
        <v>1</v>
      </c>
      <c r="C431">
        <v>1.3721185510428099E-2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2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2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1875.92308960932</v>
      </c>
      <c r="BQ431">
        <v>902.00116767770396</v>
      </c>
      <c r="BR431">
        <v>25.234294942894</v>
      </c>
      <c r="BS431">
        <v>44.499924876537001</v>
      </c>
      <c r="BT431">
        <v>52.081385985929202</v>
      </c>
      <c r="BU431">
        <v>71.163374875527893</v>
      </c>
      <c r="BV431">
        <v>71.077388349056804</v>
      </c>
      <c r="BW431">
        <v>16.660547715375301</v>
      </c>
      <c r="BX431">
        <v>30.9938153405832</v>
      </c>
      <c r="BY431">
        <v>53.879914873344703</v>
      </c>
      <c r="BZ431">
        <v>31.888418773980799</v>
      </c>
      <c r="CA431">
        <v>57.735778678403499</v>
      </c>
      <c r="CB431">
        <v>129.77998261790501</v>
      </c>
      <c r="CC431">
        <v>191.67696843944299</v>
      </c>
      <c r="CD431">
        <v>247.14497801408399</v>
      </c>
      <c r="CE431">
        <v>356.94235313156702</v>
      </c>
      <c r="CF431">
        <v>199.16061525225601</v>
      </c>
      <c r="CG431">
        <v>129.33226950015401</v>
      </c>
      <c r="CH431">
        <v>96.648398826521898</v>
      </c>
      <c r="CI431">
        <v>70.022679415755803</v>
      </c>
      <c r="CJ431">
        <v>48.083056958670703</v>
      </c>
      <c r="CK431">
        <v>27.716150373025702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77.053485431892497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 x14ac:dyDescent="0.2">
      <c r="A432">
        <v>511</v>
      </c>
      <c r="B432">
        <v>10</v>
      </c>
      <c r="C432">
        <v>0.13721185510428099</v>
      </c>
      <c r="D432">
        <v>1</v>
      </c>
      <c r="E432">
        <v>3</v>
      </c>
      <c r="F432">
        <v>2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0</v>
      </c>
      <c r="AB432">
        <v>0</v>
      </c>
      <c r="AC432">
        <v>6</v>
      </c>
      <c r="AD432">
        <v>7</v>
      </c>
      <c r="AE432">
        <v>9</v>
      </c>
      <c r="AF432">
        <v>8</v>
      </c>
      <c r="AG432">
        <v>10</v>
      </c>
      <c r="AH432">
        <v>8</v>
      </c>
      <c r="AI432">
        <v>0</v>
      </c>
      <c r="AJ432">
        <v>0</v>
      </c>
      <c r="AK432">
        <v>8</v>
      </c>
      <c r="AL432">
        <v>9</v>
      </c>
      <c r="AM432">
        <v>11</v>
      </c>
      <c r="AN432">
        <v>10</v>
      </c>
      <c r="AO432">
        <v>12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2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4</v>
      </c>
      <c r="BL432">
        <v>0</v>
      </c>
      <c r="BM432">
        <v>0</v>
      </c>
      <c r="BN432">
        <v>3</v>
      </c>
      <c r="BO432">
        <v>0</v>
      </c>
      <c r="BP432">
        <v>11859.7053938101</v>
      </c>
      <c r="BQ432">
        <v>7710.4863979492402</v>
      </c>
      <c r="BR432">
        <v>541.25583242562095</v>
      </c>
      <c r="BS432">
        <v>674.08280171451599</v>
      </c>
      <c r="BT432">
        <v>799.33555220349399</v>
      </c>
      <c r="BU432">
        <v>743.88648889930903</v>
      </c>
      <c r="BV432">
        <v>784.179095095256</v>
      </c>
      <c r="BW432">
        <v>587.46048560435395</v>
      </c>
      <c r="BX432">
        <v>487.80561617066701</v>
      </c>
      <c r="BY432">
        <v>756.58428043598803</v>
      </c>
      <c r="BZ432">
        <v>624.36002121048296</v>
      </c>
      <c r="CA432">
        <v>833.56275458601101</v>
      </c>
      <c r="CB432">
        <v>919.78999641519499</v>
      </c>
      <c r="CC432">
        <v>729.15385041059199</v>
      </c>
      <c r="CD432">
        <v>1243.7038091213899</v>
      </c>
      <c r="CE432">
        <v>989.32591654761995</v>
      </c>
      <c r="CF432">
        <v>430.358714317595</v>
      </c>
      <c r="CG432">
        <v>336.63823173000998</v>
      </c>
      <c r="CH432">
        <v>235.57356442355399</v>
      </c>
      <c r="CI432">
        <v>142.64838249846301</v>
      </c>
      <c r="CJ432">
        <v>65.014147838558799</v>
      </c>
      <c r="CK432">
        <v>32.423376048817403</v>
      </c>
      <c r="CL432">
        <v>0</v>
      </c>
      <c r="CM432">
        <v>0</v>
      </c>
      <c r="CN432">
        <v>0</v>
      </c>
      <c r="CO432">
        <v>0</v>
      </c>
      <c r="CP432">
        <v>25.504377922202298</v>
      </c>
      <c r="CQ432">
        <v>17.0224214990604</v>
      </c>
      <c r="CR432">
        <v>0</v>
      </c>
      <c r="CS432">
        <v>13.2172981366166</v>
      </c>
      <c r="CT432">
        <v>16.016400250311399</v>
      </c>
      <c r="CU432">
        <v>0</v>
      </c>
      <c r="CV432">
        <v>32.616140767917102</v>
      </c>
      <c r="CW432">
        <v>13.714526768759301</v>
      </c>
      <c r="CX432">
        <v>0</v>
      </c>
      <c r="CY432">
        <v>0</v>
      </c>
      <c r="CZ432">
        <v>0</v>
      </c>
      <c r="DA432">
        <v>0</v>
      </c>
    </row>
    <row r="433" spans="1:105" x14ac:dyDescent="0.2">
      <c r="A433">
        <v>512</v>
      </c>
      <c r="B433">
        <v>3</v>
      </c>
      <c r="C433">
        <v>4.1163556531284298E-2</v>
      </c>
      <c r="D433">
        <v>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3</v>
      </c>
      <c r="AE433">
        <v>1</v>
      </c>
      <c r="AF433">
        <v>1</v>
      </c>
      <c r="AG433">
        <v>2</v>
      </c>
      <c r="AH433">
        <v>1</v>
      </c>
      <c r="AI433">
        <v>0</v>
      </c>
      <c r="AJ433">
        <v>0</v>
      </c>
      <c r="AK433">
        <v>1</v>
      </c>
      <c r="AL433">
        <v>3</v>
      </c>
      <c r="AM433">
        <v>1</v>
      </c>
      <c r="AN433">
        <v>1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425.01456407487399</v>
      </c>
      <c r="BQ433">
        <v>251.14252681267101</v>
      </c>
      <c r="BR433">
        <v>21.091253803569199</v>
      </c>
      <c r="BS433">
        <v>15.1432865848593</v>
      </c>
      <c r="BT433">
        <v>9.72531867271341</v>
      </c>
      <c r="BU433">
        <v>20.648016943793699</v>
      </c>
      <c r="BV433">
        <v>24.771084000387201</v>
      </c>
      <c r="BW433">
        <v>21.061426545801801</v>
      </c>
      <c r="BX433">
        <v>28.983632830283</v>
      </c>
      <c r="BY433">
        <v>13.119155320748799</v>
      </c>
      <c r="BZ433">
        <v>2.6576983253405699</v>
      </c>
      <c r="CA433">
        <v>23.032676131969101</v>
      </c>
      <c r="CB433">
        <v>40.017803263367497</v>
      </c>
      <c r="CC433">
        <v>45.1519056896786</v>
      </c>
      <c r="CD433">
        <v>31.6991277613009</v>
      </c>
      <c r="CE433">
        <v>47.294619644747698</v>
      </c>
      <c r="CF433">
        <v>31.2976760777088</v>
      </c>
      <c r="CG433">
        <v>18.865898451062002</v>
      </c>
      <c r="CH433">
        <v>14.248773381425099</v>
      </c>
      <c r="CI433">
        <v>16.2052106461175</v>
      </c>
      <c r="CJ433">
        <v>59.090334318149999</v>
      </c>
      <c r="CK433">
        <v>298.635205083936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315.46609343012398</v>
      </c>
      <c r="CY433">
        <v>0</v>
      </c>
      <c r="CZ433">
        <v>0</v>
      </c>
      <c r="DA433">
        <v>0</v>
      </c>
    </row>
    <row r="434" spans="1:105" x14ac:dyDescent="0.2">
      <c r="A434">
        <v>513</v>
      </c>
      <c r="B434">
        <v>2</v>
      </c>
      <c r="C434">
        <v>2.7442371020856199E-2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2</v>
      </c>
      <c r="AG434">
        <v>2</v>
      </c>
      <c r="AH434">
        <v>2</v>
      </c>
      <c r="AI434">
        <v>0</v>
      </c>
      <c r="AJ434">
        <v>0</v>
      </c>
      <c r="AK434">
        <v>2</v>
      </c>
      <c r="AL434">
        <v>2</v>
      </c>
      <c r="AM434">
        <v>2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902.81407865417896</v>
      </c>
      <c r="BQ434">
        <v>574.61259953867204</v>
      </c>
      <c r="BR434">
        <v>58.276356974993497</v>
      </c>
      <c r="BS434">
        <v>42.045210153701497</v>
      </c>
      <c r="BT434">
        <v>45.238108253816797</v>
      </c>
      <c r="BU434">
        <v>51.583063713296099</v>
      </c>
      <c r="BV434">
        <v>64.956319312039795</v>
      </c>
      <c r="BW434">
        <v>73.613192071877094</v>
      </c>
      <c r="BX434">
        <v>21.489125770037301</v>
      </c>
      <c r="BY434">
        <v>34.798281463210202</v>
      </c>
      <c r="BZ434">
        <v>31.460662898785699</v>
      </c>
      <c r="CA434">
        <v>73.006949222239598</v>
      </c>
      <c r="CB434">
        <v>105.37911824758299</v>
      </c>
      <c r="CC434">
        <v>54.154254654198702</v>
      </c>
      <c r="CD434">
        <v>64.171632185403894</v>
      </c>
      <c r="CE434">
        <v>71.555322574147496</v>
      </c>
      <c r="CF434">
        <v>44.092296594416098</v>
      </c>
      <c r="CG434">
        <v>35.671794451397801</v>
      </c>
      <c r="CH434">
        <v>20.764181780732201</v>
      </c>
      <c r="CI434">
        <v>10.558208332301099</v>
      </c>
      <c r="CJ434">
        <v>63.646836389087397</v>
      </c>
      <c r="CK434">
        <v>87.0151473186326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465.35164375756898</v>
      </c>
      <c r="CS434">
        <v>0</v>
      </c>
      <c r="CT434">
        <v>0</v>
      </c>
      <c r="CU434">
        <v>0</v>
      </c>
      <c r="CV434">
        <v>94.895460944221398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 x14ac:dyDescent="0.2">
      <c r="A435">
        <v>514</v>
      </c>
      <c r="B435">
        <v>13</v>
      </c>
      <c r="C435">
        <v>0.178375411635565</v>
      </c>
      <c r="D435">
        <v>1</v>
      </c>
      <c r="E435">
        <v>1</v>
      </c>
      <c r="F435">
        <v>7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3</v>
      </c>
      <c r="O435">
        <v>2</v>
      </c>
      <c r="P435">
        <v>0</v>
      </c>
      <c r="Q435">
        <v>1</v>
      </c>
      <c r="R435">
        <v>2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</v>
      </c>
      <c r="AA435">
        <v>0</v>
      </c>
      <c r="AB435">
        <v>2</v>
      </c>
      <c r="AC435">
        <v>9</v>
      </c>
      <c r="AD435">
        <v>10</v>
      </c>
      <c r="AE435">
        <v>10</v>
      </c>
      <c r="AF435">
        <v>16</v>
      </c>
      <c r="AG435">
        <v>13</v>
      </c>
      <c r="AH435">
        <v>8</v>
      </c>
      <c r="AI435">
        <v>1</v>
      </c>
      <c r="AJ435">
        <v>1</v>
      </c>
      <c r="AK435">
        <v>10</v>
      </c>
      <c r="AL435">
        <v>11</v>
      </c>
      <c r="AM435">
        <v>11</v>
      </c>
      <c r="AN435">
        <v>17</v>
      </c>
      <c r="AO435">
        <v>14</v>
      </c>
      <c r="AP435">
        <v>2</v>
      </c>
      <c r="AQ435">
        <v>0</v>
      </c>
      <c r="AR435">
        <v>0</v>
      </c>
      <c r="AS435">
        <v>1</v>
      </c>
      <c r="AT435">
        <v>1</v>
      </c>
      <c r="AU435">
        <v>3</v>
      </c>
      <c r="AV435">
        <v>0</v>
      </c>
      <c r="AW435">
        <v>0</v>
      </c>
      <c r="AX435">
        <v>2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4</v>
      </c>
      <c r="BL435">
        <v>0</v>
      </c>
      <c r="BM435">
        <v>0</v>
      </c>
      <c r="BN435">
        <v>4</v>
      </c>
      <c r="BO435">
        <v>0</v>
      </c>
      <c r="BP435">
        <v>4282.1990205919401</v>
      </c>
      <c r="BQ435">
        <v>2797.1455168697198</v>
      </c>
      <c r="BR435">
        <v>242.95298951122601</v>
      </c>
      <c r="BS435">
        <v>161.43884860342101</v>
      </c>
      <c r="BT435">
        <v>177.26770929641501</v>
      </c>
      <c r="BU435">
        <v>214.79047878813401</v>
      </c>
      <c r="BV435">
        <v>317.40036184924099</v>
      </c>
      <c r="BW435">
        <v>280.87115813612797</v>
      </c>
      <c r="BX435">
        <v>125.073024081925</v>
      </c>
      <c r="BY435">
        <v>178.30330008462701</v>
      </c>
      <c r="BZ435">
        <v>218.97384587303199</v>
      </c>
      <c r="CA435">
        <v>389.24596747421703</v>
      </c>
      <c r="CB435">
        <v>410.98400995184801</v>
      </c>
      <c r="CC435">
        <v>302.81889759681002</v>
      </c>
      <c r="CD435">
        <v>358.68447303376001</v>
      </c>
      <c r="CE435">
        <v>411.29504977365798</v>
      </c>
      <c r="CF435">
        <v>160.734535513396</v>
      </c>
      <c r="CG435">
        <v>168.22328939805001</v>
      </c>
      <c r="CH435">
        <v>99.299330174420206</v>
      </c>
      <c r="CI435">
        <v>63.841751451631801</v>
      </c>
      <c r="CJ435">
        <v>65.320306305685506</v>
      </c>
      <c r="CK435">
        <v>116.189879303708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71.207026498273393</v>
      </c>
      <c r="CR435">
        <v>239.85987562233601</v>
      </c>
      <c r="CS435">
        <v>112.168423077461</v>
      </c>
      <c r="CT435">
        <v>0</v>
      </c>
      <c r="CU435">
        <v>25.690696463444802</v>
      </c>
      <c r="CV435">
        <v>48.663693758653203</v>
      </c>
      <c r="CW435">
        <v>66.046076247952996</v>
      </c>
      <c r="CX435">
        <v>27.879656778616098</v>
      </c>
      <c r="CY435">
        <v>0</v>
      </c>
      <c r="CZ435">
        <v>0</v>
      </c>
      <c r="DA435">
        <v>0</v>
      </c>
    </row>
    <row r="436" spans="1:105" x14ac:dyDescent="0.2">
      <c r="A436">
        <v>515</v>
      </c>
      <c r="B436">
        <v>4</v>
      </c>
      <c r="C436">
        <v>5.4884742041712398E-2</v>
      </c>
      <c r="D436">
        <v>0</v>
      </c>
      <c r="E436">
        <v>0</v>
      </c>
      <c r="F436">
        <v>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0</v>
      </c>
      <c r="AB436">
        <v>0</v>
      </c>
      <c r="AC436">
        <v>4</v>
      </c>
      <c r="AD436">
        <v>4</v>
      </c>
      <c r="AE436">
        <v>4</v>
      </c>
      <c r="AF436">
        <v>7</v>
      </c>
      <c r="AG436">
        <v>5</v>
      </c>
      <c r="AH436">
        <v>2</v>
      </c>
      <c r="AI436">
        <v>0</v>
      </c>
      <c r="AJ436">
        <v>0</v>
      </c>
      <c r="AK436">
        <v>2</v>
      </c>
      <c r="AL436">
        <v>2</v>
      </c>
      <c r="AM436">
        <v>2</v>
      </c>
      <c r="AN436">
        <v>5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3136.4494230987598</v>
      </c>
      <c r="BQ436">
        <v>1737.53876531366</v>
      </c>
      <c r="BR436">
        <v>61.687435933733099</v>
      </c>
      <c r="BS436">
        <v>112.96521845017</v>
      </c>
      <c r="BT436">
        <v>92.117171612953896</v>
      </c>
      <c r="BU436">
        <v>174.959583403903</v>
      </c>
      <c r="BV436">
        <v>183.55169638940299</v>
      </c>
      <c r="BW436">
        <v>80.450421939711603</v>
      </c>
      <c r="BX436">
        <v>25.742457487355701</v>
      </c>
      <c r="BY436">
        <v>104.465719210213</v>
      </c>
      <c r="BZ436">
        <v>210.428995096877</v>
      </c>
      <c r="CA436">
        <v>171.34142104147401</v>
      </c>
      <c r="CB436">
        <v>198.300745884186</v>
      </c>
      <c r="CC436">
        <v>201.914327655835</v>
      </c>
      <c r="CD436">
        <v>386.38339720470401</v>
      </c>
      <c r="CE436">
        <v>397.369360410063</v>
      </c>
      <c r="CF436">
        <v>319.012133604989</v>
      </c>
      <c r="CG436">
        <v>213.82442445179001</v>
      </c>
      <c r="CH436">
        <v>133.86320781945301</v>
      </c>
      <c r="CI436">
        <v>68.071705501945601</v>
      </c>
      <c r="CJ436">
        <v>55.398271450428901</v>
      </c>
      <c r="CK436">
        <v>57.552672778467802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248.60031206533299</v>
      </c>
      <c r="CR436">
        <v>388.463300557526</v>
      </c>
      <c r="CS436">
        <v>0</v>
      </c>
      <c r="CT436">
        <v>47.521968136549901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 x14ac:dyDescent="0.2">
      <c r="A437">
        <v>516</v>
      </c>
      <c r="B437">
        <v>5</v>
      </c>
      <c r="C437">
        <v>6.8605927552140497E-2</v>
      </c>
      <c r="D437">
        <v>2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1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2</v>
      </c>
      <c r="AD437">
        <v>4</v>
      </c>
      <c r="AE437">
        <v>2</v>
      </c>
      <c r="AF437">
        <v>4</v>
      </c>
      <c r="AG437">
        <v>3</v>
      </c>
      <c r="AH437">
        <v>2</v>
      </c>
      <c r="AI437">
        <v>0</v>
      </c>
      <c r="AJ437">
        <v>2</v>
      </c>
      <c r="AK437">
        <v>4</v>
      </c>
      <c r="AL437">
        <v>6</v>
      </c>
      <c r="AM437">
        <v>4</v>
      </c>
      <c r="AN437">
        <v>6</v>
      </c>
      <c r="AO437">
        <v>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2469.4377283485801</v>
      </c>
      <c r="BQ437">
        <v>1612.6518387988499</v>
      </c>
      <c r="BR437">
        <v>177.39093255971301</v>
      </c>
      <c r="BS437">
        <v>153.65414052300301</v>
      </c>
      <c r="BT437">
        <v>113.262009426934</v>
      </c>
      <c r="BU437">
        <v>84.300560439791994</v>
      </c>
      <c r="BV437">
        <v>171.55322252466601</v>
      </c>
      <c r="BW437">
        <v>180.36948333072201</v>
      </c>
      <c r="BX437">
        <v>118.11674842993401</v>
      </c>
      <c r="BY437">
        <v>129.94405815359599</v>
      </c>
      <c r="BZ437">
        <v>103.274398931457</v>
      </c>
      <c r="CA437">
        <v>134.977088089593</v>
      </c>
      <c r="CB437">
        <v>216.99006879468601</v>
      </c>
      <c r="CC437">
        <v>306.21557598294697</v>
      </c>
      <c r="CD437">
        <v>166.91063412145601</v>
      </c>
      <c r="CE437">
        <v>152.731743683715</v>
      </c>
      <c r="CF437">
        <v>95.133654483942095</v>
      </c>
      <c r="CG437">
        <v>78.334670641172096</v>
      </c>
      <c r="CH437">
        <v>44.6377817041123</v>
      </c>
      <c r="CI437">
        <v>41.640956527139501</v>
      </c>
      <c r="CJ437">
        <v>65.304414048832896</v>
      </c>
      <c r="CK437">
        <v>77.512081028663701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169.32399736574101</v>
      </c>
      <c r="CS437">
        <v>0</v>
      </c>
      <c r="CT437">
        <v>96.829418553546603</v>
      </c>
      <c r="CU437">
        <v>0</v>
      </c>
      <c r="CV437">
        <v>92.170116867992803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 x14ac:dyDescent="0.2">
      <c r="A438">
        <v>601</v>
      </c>
      <c r="B438">
        <v>21</v>
      </c>
      <c r="C438">
        <v>0.28814489571898999</v>
      </c>
      <c r="D438">
        <v>0</v>
      </c>
      <c r="E438">
        <v>3</v>
      </c>
      <c r="F438">
        <v>3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3</v>
      </c>
      <c r="O438">
        <v>1</v>
      </c>
      <c r="P438">
        <v>4</v>
      </c>
      <c r="Q438">
        <v>2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9</v>
      </c>
      <c r="AB438">
        <v>5</v>
      </c>
      <c r="AC438">
        <v>19</v>
      </c>
      <c r="AD438">
        <v>19</v>
      </c>
      <c r="AE438">
        <v>22</v>
      </c>
      <c r="AF438">
        <v>22</v>
      </c>
      <c r="AG438">
        <v>34</v>
      </c>
      <c r="AH438">
        <v>3</v>
      </c>
      <c r="AI438">
        <v>4</v>
      </c>
      <c r="AJ438">
        <v>4</v>
      </c>
      <c r="AK438">
        <v>12</v>
      </c>
      <c r="AL438">
        <v>12</v>
      </c>
      <c r="AM438">
        <v>15</v>
      </c>
      <c r="AN438">
        <v>15</v>
      </c>
      <c r="AO438">
        <v>27</v>
      </c>
      <c r="AP438">
        <v>2</v>
      </c>
      <c r="AQ438">
        <v>0</v>
      </c>
      <c r="AR438">
        <v>0</v>
      </c>
      <c r="AS438">
        <v>0</v>
      </c>
      <c r="AT438">
        <v>2</v>
      </c>
      <c r="AU438">
        <v>5</v>
      </c>
      <c r="AV438">
        <v>0</v>
      </c>
      <c r="AW438">
        <v>0</v>
      </c>
      <c r="AX438">
        <v>2</v>
      </c>
      <c r="AY438">
        <v>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</v>
      </c>
      <c r="BK438">
        <v>2</v>
      </c>
      <c r="BL438">
        <v>7</v>
      </c>
      <c r="BM438">
        <v>5</v>
      </c>
      <c r="BN438">
        <v>2</v>
      </c>
      <c r="BO438">
        <v>4</v>
      </c>
      <c r="BP438">
        <v>24753.340941874299</v>
      </c>
      <c r="BQ438">
        <v>16369.7859912942</v>
      </c>
      <c r="BR438">
        <v>2156.56013830761</v>
      </c>
      <c r="BS438">
        <v>2539.59957168341</v>
      </c>
      <c r="BT438">
        <v>1984.86096569756</v>
      </c>
      <c r="BU438">
        <v>1581.10338911694</v>
      </c>
      <c r="BV438">
        <v>1775.64624000087</v>
      </c>
      <c r="BW438">
        <v>2452.24966457665</v>
      </c>
      <c r="BX438">
        <v>2344.9395768210002</v>
      </c>
      <c r="BY438">
        <v>1856.2453345741301</v>
      </c>
      <c r="BZ438">
        <v>1941.9655726343101</v>
      </c>
      <c r="CA438">
        <v>1494.7065273698599</v>
      </c>
      <c r="CB438">
        <v>946.27793181033303</v>
      </c>
      <c r="CC438">
        <v>1114.08925329818</v>
      </c>
      <c r="CD438">
        <v>862.56250109188204</v>
      </c>
      <c r="CE438">
        <v>598.70303418894798</v>
      </c>
      <c r="CF438">
        <v>324.41580249305201</v>
      </c>
      <c r="CG438">
        <v>334.00861626855402</v>
      </c>
      <c r="CH438">
        <v>200.78130683914</v>
      </c>
      <c r="CI438">
        <v>244.625515101921</v>
      </c>
      <c r="CJ438">
        <v>66.131622514041993</v>
      </c>
      <c r="CK438">
        <v>32.0712806067963</v>
      </c>
      <c r="CL438">
        <v>0</v>
      </c>
      <c r="CM438">
        <v>0</v>
      </c>
      <c r="CN438">
        <v>0</v>
      </c>
      <c r="CO438">
        <v>0</v>
      </c>
      <c r="CP438">
        <v>5.6317524148250904</v>
      </c>
      <c r="CQ438">
        <v>4.0778882119763198</v>
      </c>
      <c r="CR438">
        <v>12.7935066201879</v>
      </c>
      <c r="CS438">
        <v>5.38721892722993</v>
      </c>
      <c r="CT438">
        <v>20.597687499546801</v>
      </c>
      <c r="CU438">
        <v>13.3805530609361</v>
      </c>
      <c r="CV438">
        <v>21.135439523288699</v>
      </c>
      <c r="CW438">
        <v>8.9759415328670809</v>
      </c>
      <c r="CX438">
        <v>0</v>
      </c>
      <c r="CY438">
        <v>0</v>
      </c>
      <c r="CZ438">
        <v>0</v>
      </c>
      <c r="DA438">
        <v>0</v>
      </c>
    </row>
    <row r="439" spans="1:105" x14ac:dyDescent="0.2">
      <c r="A439">
        <v>602</v>
      </c>
      <c r="B439">
        <v>11</v>
      </c>
      <c r="C439">
        <v>0.150933040614709</v>
      </c>
      <c r="D439">
        <v>4</v>
      </c>
      <c r="E439">
        <v>2</v>
      </c>
      <c r="F439">
        <v>2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>
        <v>1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</v>
      </c>
      <c r="AA439">
        <v>1</v>
      </c>
      <c r="AB439">
        <v>0</v>
      </c>
      <c r="AC439">
        <v>8</v>
      </c>
      <c r="AD439">
        <v>12</v>
      </c>
      <c r="AE439">
        <v>10</v>
      </c>
      <c r="AF439">
        <v>10</v>
      </c>
      <c r="AG439">
        <v>11</v>
      </c>
      <c r="AH439">
        <v>8</v>
      </c>
      <c r="AI439">
        <v>1</v>
      </c>
      <c r="AJ439">
        <v>0</v>
      </c>
      <c r="AK439">
        <v>9</v>
      </c>
      <c r="AL439">
        <v>13</v>
      </c>
      <c r="AM439">
        <v>11</v>
      </c>
      <c r="AN439">
        <v>11</v>
      </c>
      <c r="AO439">
        <v>12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2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2</v>
      </c>
      <c r="BI439">
        <v>1</v>
      </c>
      <c r="BJ439">
        <v>0</v>
      </c>
      <c r="BK439">
        <v>3</v>
      </c>
      <c r="BL439">
        <v>0</v>
      </c>
      <c r="BM439">
        <v>0</v>
      </c>
      <c r="BN439">
        <v>2</v>
      </c>
      <c r="BO439">
        <v>0</v>
      </c>
      <c r="BP439">
        <v>5001.5952114608699</v>
      </c>
      <c r="BQ439">
        <v>3208.5474071888798</v>
      </c>
      <c r="BR439">
        <v>345.07177174093698</v>
      </c>
      <c r="BS439">
        <v>278.53003031573201</v>
      </c>
      <c r="BT439">
        <v>377.00099217183799</v>
      </c>
      <c r="BU439">
        <v>298.57975685743997</v>
      </c>
      <c r="BV439">
        <v>194.187297391404</v>
      </c>
      <c r="BW439">
        <v>273.794563200965</v>
      </c>
      <c r="BX439">
        <v>306.33650181887401</v>
      </c>
      <c r="BY439">
        <v>453.59213046106402</v>
      </c>
      <c r="BZ439">
        <v>249.84497276165899</v>
      </c>
      <c r="CA439">
        <v>301.53316483010701</v>
      </c>
      <c r="CB439">
        <v>354.52020868876099</v>
      </c>
      <c r="CC439">
        <v>397.06828040339298</v>
      </c>
      <c r="CD439">
        <v>379.09053077521099</v>
      </c>
      <c r="CE439">
        <v>334.32919354787799</v>
      </c>
      <c r="CF439">
        <v>173.22970095064201</v>
      </c>
      <c r="CG439">
        <v>85.838679726328806</v>
      </c>
      <c r="CH439">
        <v>84.666294609896894</v>
      </c>
      <c r="CI439">
        <v>114.381141208743</v>
      </c>
      <c r="CJ439">
        <v>64.150481427138999</v>
      </c>
      <c r="CK439">
        <v>85.708566868562201</v>
      </c>
      <c r="CL439">
        <v>0</v>
      </c>
      <c r="CM439">
        <v>0</v>
      </c>
      <c r="CN439">
        <v>0</v>
      </c>
      <c r="CO439">
        <v>0</v>
      </c>
      <c r="CP439">
        <v>51.496674264146101</v>
      </c>
      <c r="CQ439">
        <v>73.047469482876494</v>
      </c>
      <c r="CR439">
        <v>97.931522433255296</v>
      </c>
      <c r="CS439">
        <v>22.046237860950701</v>
      </c>
      <c r="CT439">
        <v>0</v>
      </c>
      <c r="CU439">
        <v>0</v>
      </c>
      <c r="CV439">
        <v>84.621410189729104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 x14ac:dyDescent="0.2">
      <c r="A440">
        <v>603</v>
      </c>
      <c r="B440">
        <v>2</v>
      </c>
      <c r="C440">
        <v>2.7442371020856199E-2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2</v>
      </c>
      <c r="AD440">
        <v>2</v>
      </c>
      <c r="AE440">
        <v>2</v>
      </c>
      <c r="AF440">
        <v>2</v>
      </c>
      <c r="AG440">
        <v>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3090.8756375114999</v>
      </c>
      <c r="BQ440">
        <v>1982.9877454623099</v>
      </c>
      <c r="BR440">
        <v>166.08996182854699</v>
      </c>
      <c r="BS440">
        <v>102.85071277108899</v>
      </c>
      <c r="BT440">
        <v>241.694268865867</v>
      </c>
      <c r="BU440">
        <v>177.401803000868</v>
      </c>
      <c r="BV440">
        <v>168.36956459563399</v>
      </c>
      <c r="BW440">
        <v>193.477855610517</v>
      </c>
      <c r="BX440">
        <v>242.20352101361701</v>
      </c>
      <c r="BY440">
        <v>156.21833805827299</v>
      </c>
      <c r="BZ440">
        <v>144.70186399448099</v>
      </c>
      <c r="CA440">
        <v>194.84924125631201</v>
      </c>
      <c r="CB440">
        <v>250.751346161615</v>
      </c>
      <c r="CC440">
        <v>243.64928838513899</v>
      </c>
      <c r="CD440">
        <v>211.36492338585899</v>
      </c>
      <c r="CE440">
        <v>190.875884703998</v>
      </c>
      <c r="CF440">
        <v>187.54596258538399</v>
      </c>
      <c r="CG440">
        <v>116.35353747608499</v>
      </c>
      <c r="CH440">
        <v>68.379706942976398</v>
      </c>
      <c r="CI440">
        <v>34.097856875238399</v>
      </c>
      <c r="CJ440">
        <v>64.156180255082703</v>
      </c>
      <c r="CK440">
        <v>25.214477555101102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64.012971359801398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 x14ac:dyDescent="0.2">
      <c r="A441">
        <v>604</v>
      </c>
      <c r="B441">
        <v>1</v>
      </c>
      <c r="C441">
        <v>1.3721185510428099E-2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1185.0067396203599</v>
      </c>
      <c r="BQ441">
        <v>751.23633218425402</v>
      </c>
      <c r="BR441">
        <v>71.584454522184103</v>
      </c>
      <c r="BS441">
        <v>37.523043772346199</v>
      </c>
      <c r="BT441">
        <v>85.559866616804797</v>
      </c>
      <c r="BU441">
        <v>87.451802047620703</v>
      </c>
      <c r="BV441">
        <v>33.442489605516897</v>
      </c>
      <c r="BW441">
        <v>62.461961023681198</v>
      </c>
      <c r="BX441">
        <v>47.5153854541282</v>
      </c>
      <c r="BY441">
        <v>84.738400415652805</v>
      </c>
      <c r="BZ441">
        <v>65.377134381254706</v>
      </c>
      <c r="CA441">
        <v>74.509905690139306</v>
      </c>
      <c r="CB441">
        <v>89.606811901087298</v>
      </c>
      <c r="CC441">
        <v>88.608722605913698</v>
      </c>
      <c r="CD441">
        <v>117.52371905925899</v>
      </c>
      <c r="CE441">
        <v>72.507797804335198</v>
      </c>
      <c r="CF441">
        <v>49.246472884586801</v>
      </c>
      <c r="CG441">
        <v>51.105724858321103</v>
      </c>
      <c r="CH441">
        <v>37.091953498662399</v>
      </c>
      <c r="CI441">
        <v>29.151093478863</v>
      </c>
      <c r="CJ441">
        <v>63.395110514302097</v>
      </c>
      <c r="CK441">
        <v>33.278475665988303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152.95867729049999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 x14ac:dyDescent="0.2">
      <c r="A442">
        <v>605</v>
      </c>
      <c r="B442">
        <v>4</v>
      </c>
      <c r="C442">
        <v>5.4884742041712398E-2</v>
      </c>
      <c r="D442">
        <v>1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3</v>
      </c>
      <c r="AD442">
        <v>4</v>
      </c>
      <c r="AE442">
        <v>4</v>
      </c>
      <c r="AF442">
        <v>3</v>
      </c>
      <c r="AG442">
        <v>5</v>
      </c>
      <c r="AH442">
        <v>3</v>
      </c>
      <c r="AI442">
        <v>0</v>
      </c>
      <c r="AJ442">
        <v>0</v>
      </c>
      <c r="AK442">
        <v>3</v>
      </c>
      <c r="AL442">
        <v>4</v>
      </c>
      <c r="AM442">
        <v>4</v>
      </c>
      <c r="AN442">
        <v>3</v>
      </c>
      <c r="AO442">
        <v>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2</v>
      </c>
      <c r="BL442">
        <v>0</v>
      </c>
      <c r="BM442">
        <v>0</v>
      </c>
      <c r="BN442">
        <v>1</v>
      </c>
      <c r="BO442">
        <v>0</v>
      </c>
      <c r="BP442">
        <v>6155.9707867749503</v>
      </c>
      <c r="BQ442">
        <v>4331.8558869769104</v>
      </c>
      <c r="BR442">
        <v>356.29963166550903</v>
      </c>
      <c r="BS442">
        <v>270.36949624046298</v>
      </c>
      <c r="BT442">
        <v>287.08665938589701</v>
      </c>
      <c r="BU442">
        <v>374.94174162155002</v>
      </c>
      <c r="BV442">
        <v>385.34537358605502</v>
      </c>
      <c r="BW442">
        <v>601.64999631990997</v>
      </c>
      <c r="BX442">
        <v>443.92036262783</v>
      </c>
      <c r="BY442">
        <v>480.27120374744999</v>
      </c>
      <c r="BZ442">
        <v>431.51338186848102</v>
      </c>
      <c r="CA442">
        <v>461.932645394671</v>
      </c>
      <c r="CB442">
        <v>439.48541058169798</v>
      </c>
      <c r="CC442">
        <v>367.98985555987599</v>
      </c>
      <c r="CD442">
        <v>344.80591566939</v>
      </c>
      <c r="CE442">
        <v>293.60639990968502</v>
      </c>
      <c r="CF442">
        <v>278.81766884169798</v>
      </c>
      <c r="CG442">
        <v>158.99220402989999</v>
      </c>
      <c r="CH442">
        <v>83.9322407198012</v>
      </c>
      <c r="CI442">
        <v>95.010599005084799</v>
      </c>
      <c r="CJ442">
        <v>70.368363285335306</v>
      </c>
      <c r="CK442">
        <v>23.084793817965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45.053125929182499</v>
      </c>
      <c r="CS442">
        <v>20.821568984299301</v>
      </c>
      <c r="CT442">
        <v>23.174252341142601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 x14ac:dyDescent="0.2">
      <c r="A443">
        <v>606</v>
      </c>
      <c r="B443">
        <v>1</v>
      </c>
      <c r="C443">
        <v>1.3721185510428099E-2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2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2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824.08205833413001</v>
      </c>
      <c r="BQ443">
        <v>514.089149829549</v>
      </c>
      <c r="BR443">
        <v>45.184755335139002</v>
      </c>
      <c r="BS443">
        <v>32.849015621340598</v>
      </c>
      <c r="BT443">
        <v>49.1023378524376</v>
      </c>
      <c r="BU443">
        <v>36.8805133915087</v>
      </c>
      <c r="BV443">
        <v>45.651259889971399</v>
      </c>
      <c r="BW443">
        <v>36.401384626310602</v>
      </c>
      <c r="BX443">
        <v>36.2273752949787</v>
      </c>
      <c r="BY443">
        <v>50.081322152489797</v>
      </c>
      <c r="BZ443">
        <v>48.608893551232001</v>
      </c>
      <c r="CA443">
        <v>54.087038263293302</v>
      </c>
      <c r="CB443">
        <v>62.996731812994703</v>
      </c>
      <c r="CC443">
        <v>56.116569487076902</v>
      </c>
      <c r="CD443">
        <v>87.038061359692705</v>
      </c>
      <c r="CE443">
        <v>58.465123804386998</v>
      </c>
      <c r="CF443">
        <v>52.533279398521401</v>
      </c>
      <c r="CG443">
        <v>39.601680922805997</v>
      </c>
      <c r="CH443">
        <v>11.451151711042</v>
      </c>
      <c r="CI443">
        <v>20.805563858907799</v>
      </c>
      <c r="CJ443">
        <v>62.3832474728029</v>
      </c>
      <c r="CK443">
        <v>48.629697802976402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158.73839344055099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 x14ac:dyDescent="0.2">
      <c r="A444">
        <v>607</v>
      </c>
      <c r="B444">
        <v>3</v>
      </c>
      <c r="C444">
        <v>4.1163556531284298E-2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2</v>
      </c>
      <c r="AD444">
        <v>2</v>
      </c>
      <c r="AE444">
        <v>4</v>
      </c>
      <c r="AF444">
        <v>3</v>
      </c>
      <c r="AG444">
        <v>2</v>
      </c>
      <c r="AH444">
        <v>2</v>
      </c>
      <c r="AI444">
        <v>0</v>
      </c>
      <c r="AJ444">
        <v>0</v>
      </c>
      <c r="AK444">
        <v>2</v>
      </c>
      <c r="AL444">
        <v>2</v>
      </c>
      <c r="AM444">
        <v>4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4697.8025290313199</v>
      </c>
      <c r="BQ444">
        <v>2968.3811289676401</v>
      </c>
      <c r="BR444">
        <v>119.14937062547401</v>
      </c>
      <c r="BS444">
        <v>302.04984211024902</v>
      </c>
      <c r="BT444">
        <v>248.186340014716</v>
      </c>
      <c r="BU444">
        <v>397.85421129024701</v>
      </c>
      <c r="BV444">
        <v>190.76910641649999</v>
      </c>
      <c r="BW444">
        <v>277.85068378104398</v>
      </c>
      <c r="BX444">
        <v>190.81853186730601</v>
      </c>
      <c r="BY444">
        <v>225.74487058457899</v>
      </c>
      <c r="BZ444">
        <v>390.41451263362001</v>
      </c>
      <c r="CA444">
        <v>251.88047773206799</v>
      </c>
      <c r="CB444">
        <v>363.32386030720602</v>
      </c>
      <c r="CC444">
        <v>365.280140373812</v>
      </c>
      <c r="CD444">
        <v>314.44473398125803</v>
      </c>
      <c r="CE444">
        <v>317.19389419891502</v>
      </c>
      <c r="CF444">
        <v>240.01015491151199</v>
      </c>
      <c r="CG444">
        <v>196.92343337795899</v>
      </c>
      <c r="CH444">
        <v>131.33116298808301</v>
      </c>
      <c r="CI444">
        <v>174.57720183676801</v>
      </c>
      <c r="CJ444">
        <v>63.186587997765798</v>
      </c>
      <c r="CK444">
        <v>25.2662972648947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52.405811438450499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 x14ac:dyDescent="0.2">
      <c r="A445">
        <v>608</v>
      </c>
      <c r="B445">
        <v>3</v>
      </c>
      <c r="C445">
        <v>4.1163556531284298E-2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2</v>
      </c>
      <c r="AE445">
        <v>1</v>
      </c>
      <c r="AF445">
        <v>2</v>
      </c>
      <c r="AG445">
        <v>2</v>
      </c>
      <c r="AH445">
        <v>1</v>
      </c>
      <c r="AI445">
        <v>0</v>
      </c>
      <c r="AJ445">
        <v>0</v>
      </c>
      <c r="AK445">
        <v>1</v>
      </c>
      <c r="AL445">
        <v>2</v>
      </c>
      <c r="AM445">
        <v>1</v>
      </c>
      <c r="AN445">
        <v>2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3197.36432130509</v>
      </c>
      <c r="BQ445">
        <v>2137.5143763854999</v>
      </c>
      <c r="BR445">
        <v>275.10194715413701</v>
      </c>
      <c r="BS445">
        <v>210.79871077274001</v>
      </c>
      <c r="BT445">
        <v>190.10516210465499</v>
      </c>
      <c r="BU445">
        <v>227.305548128396</v>
      </c>
      <c r="BV445">
        <v>233.10349538955799</v>
      </c>
      <c r="BW445">
        <v>197.37397018892</v>
      </c>
      <c r="BX445">
        <v>251.427081676054</v>
      </c>
      <c r="BY445">
        <v>145.60856496221601</v>
      </c>
      <c r="BZ445">
        <v>209.72680386411301</v>
      </c>
      <c r="CA445">
        <v>248.245684571281</v>
      </c>
      <c r="CB445">
        <v>161.096623432081</v>
      </c>
      <c r="CC445">
        <v>190.44116986377401</v>
      </c>
      <c r="CD445">
        <v>273.18543430910398</v>
      </c>
      <c r="CE445">
        <v>134.21581407746999</v>
      </c>
      <c r="CF445">
        <v>85.976113075754</v>
      </c>
      <c r="CG445">
        <v>84.824211407131799</v>
      </c>
      <c r="CH445">
        <v>43.455479133057501</v>
      </c>
      <c r="CI445">
        <v>35.372507194643497</v>
      </c>
      <c r="CJ445">
        <v>66.852387203501905</v>
      </c>
      <c r="CK445">
        <v>35.0874833070474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50.665242181774602</v>
      </c>
      <c r="CR445">
        <v>0</v>
      </c>
      <c r="CS445">
        <v>68.677278720485305</v>
      </c>
      <c r="CT445">
        <v>0</v>
      </c>
      <c r="CU445">
        <v>0</v>
      </c>
      <c r="CV445">
        <v>62.074547479364398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 x14ac:dyDescent="0.2">
      <c r="A446">
        <v>609</v>
      </c>
      <c r="B446">
        <v>5</v>
      </c>
      <c r="C446">
        <v>6.8605927552140497E-2</v>
      </c>
      <c r="D446">
        <v>2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0</v>
      </c>
      <c r="AB446">
        <v>0</v>
      </c>
      <c r="AC446">
        <v>4</v>
      </c>
      <c r="AD446">
        <v>6</v>
      </c>
      <c r="AE446">
        <v>4</v>
      </c>
      <c r="AF446">
        <v>6</v>
      </c>
      <c r="AG446">
        <v>5</v>
      </c>
      <c r="AH446">
        <v>2</v>
      </c>
      <c r="AI446">
        <v>0</v>
      </c>
      <c r="AJ446">
        <v>0</v>
      </c>
      <c r="AK446">
        <v>2</v>
      </c>
      <c r="AL446">
        <v>4</v>
      </c>
      <c r="AM446">
        <v>2</v>
      </c>
      <c r="AN446">
        <v>4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7739.15240551221</v>
      </c>
      <c r="BQ446">
        <v>6759.4533289237297</v>
      </c>
      <c r="BR446">
        <v>56.370931413362499</v>
      </c>
      <c r="BS446">
        <v>128.176939531995</v>
      </c>
      <c r="BT446">
        <v>138.62627518038599</v>
      </c>
      <c r="BU446">
        <v>159.737825911389</v>
      </c>
      <c r="BV446">
        <v>220.784306486693</v>
      </c>
      <c r="BW446">
        <v>900.75094815088801</v>
      </c>
      <c r="BX446">
        <v>1257.2170555745399</v>
      </c>
      <c r="BY446">
        <v>1060.8740617565199</v>
      </c>
      <c r="BZ446">
        <v>874.85989437930596</v>
      </c>
      <c r="CA446">
        <v>791.371355200219</v>
      </c>
      <c r="CB446">
        <v>798.12684877892298</v>
      </c>
      <c r="CC446">
        <v>461.67379851142402</v>
      </c>
      <c r="CD446">
        <v>234.05723417382401</v>
      </c>
      <c r="CE446">
        <v>220.04870353591599</v>
      </c>
      <c r="CF446">
        <v>160.26471352880401</v>
      </c>
      <c r="CG446">
        <v>160.84263698392499</v>
      </c>
      <c r="CH446">
        <v>68.647505212765097</v>
      </c>
      <c r="CI446">
        <v>46.721371201331799</v>
      </c>
      <c r="CJ446">
        <v>87.341002925711905</v>
      </c>
      <c r="CK446">
        <v>18.492619730818198</v>
      </c>
      <c r="CL446">
        <v>0</v>
      </c>
      <c r="CM446">
        <v>0</v>
      </c>
      <c r="CN446">
        <v>0</v>
      </c>
      <c r="CO446">
        <v>0</v>
      </c>
      <c r="CP446">
        <v>45.293074309168396</v>
      </c>
      <c r="CQ446">
        <v>0</v>
      </c>
      <c r="CR446">
        <v>7.95407599321031</v>
      </c>
      <c r="CS446">
        <v>0</v>
      </c>
      <c r="CT446">
        <v>11.4304016725956</v>
      </c>
      <c r="CU446">
        <v>0</v>
      </c>
      <c r="CV446">
        <v>0</v>
      </c>
      <c r="CW446">
        <v>43.320630420192899</v>
      </c>
      <c r="CX446">
        <v>0</v>
      </c>
      <c r="CY446">
        <v>0</v>
      </c>
      <c r="CZ446">
        <v>0</v>
      </c>
      <c r="DA446">
        <v>0</v>
      </c>
    </row>
    <row r="447" spans="1:105" x14ac:dyDescent="0.2">
      <c r="A447">
        <v>610</v>
      </c>
      <c r="B447">
        <v>66</v>
      </c>
      <c r="C447">
        <v>0.90559824368825503</v>
      </c>
      <c r="D447">
        <v>6</v>
      </c>
      <c r="E447">
        <v>18</v>
      </c>
      <c r="F447">
        <v>17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8</v>
      </c>
      <c r="N447">
        <v>10</v>
      </c>
      <c r="O447">
        <v>10</v>
      </c>
      <c r="P447">
        <v>4</v>
      </c>
      <c r="Q447">
        <v>5</v>
      </c>
      <c r="R447">
        <v>6</v>
      </c>
      <c r="S447">
        <v>4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32</v>
      </c>
      <c r="AA447">
        <v>7</v>
      </c>
      <c r="AB447">
        <v>7</v>
      </c>
      <c r="AC447">
        <v>46</v>
      </c>
      <c r="AD447">
        <v>52</v>
      </c>
      <c r="AE447">
        <v>64</v>
      </c>
      <c r="AF447">
        <v>63</v>
      </c>
      <c r="AG447">
        <v>71</v>
      </c>
      <c r="AH447">
        <v>24</v>
      </c>
      <c r="AI447">
        <v>5</v>
      </c>
      <c r="AJ447">
        <v>5</v>
      </c>
      <c r="AK447">
        <v>34</v>
      </c>
      <c r="AL447">
        <v>40</v>
      </c>
      <c r="AM447">
        <v>52</v>
      </c>
      <c r="AN447">
        <v>51</v>
      </c>
      <c r="AO447">
        <v>59</v>
      </c>
      <c r="AP447">
        <v>2</v>
      </c>
      <c r="AQ447">
        <v>0</v>
      </c>
      <c r="AR447">
        <v>0</v>
      </c>
      <c r="AS447">
        <v>2</v>
      </c>
      <c r="AT447">
        <v>0</v>
      </c>
      <c r="AU447">
        <v>10</v>
      </c>
      <c r="AV447">
        <v>0</v>
      </c>
      <c r="AW447">
        <v>4</v>
      </c>
      <c r="AX447">
        <v>4</v>
      </c>
      <c r="AY447">
        <v>2</v>
      </c>
      <c r="AZ447">
        <v>3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2</v>
      </c>
      <c r="BG447">
        <v>0</v>
      </c>
      <c r="BH447">
        <v>2</v>
      </c>
      <c r="BI447">
        <v>1</v>
      </c>
      <c r="BJ447">
        <v>0</v>
      </c>
      <c r="BK447">
        <v>17</v>
      </c>
      <c r="BL447">
        <v>3</v>
      </c>
      <c r="BM447">
        <v>3</v>
      </c>
      <c r="BN447">
        <v>7</v>
      </c>
      <c r="BO447">
        <v>1</v>
      </c>
      <c r="BP447">
        <v>27906.386846994199</v>
      </c>
      <c r="BQ447">
        <v>17866.737049719799</v>
      </c>
      <c r="BR447">
        <v>1288.74564175156</v>
      </c>
      <c r="BS447">
        <v>2095.4326184338001</v>
      </c>
      <c r="BT447">
        <v>2247.7048706007199</v>
      </c>
      <c r="BU447">
        <v>1715.79034303348</v>
      </c>
      <c r="BV447">
        <v>1633.84978141131</v>
      </c>
      <c r="BW447">
        <v>1445.97744366811</v>
      </c>
      <c r="BX447">
        <v>1939.3250642737701</v>
      </c>
      <c r="BY447">
        <v>1844.0755227228999</v>
      </c>
      <c r="BZ447">
        <v>1455.3869389123699</v>
      </c>
      <c r="CA447">
        <v>1866.66368849624</v>
      </c>
      <c r="CB447">
        <v>2041.1398297785299</v>
      </c>
      <c r="CC447">
        <v>2277.0573962284302</v>
      </c>
      <c r="CD447">
        <v>1647.4710411946601</v>
      </c>
      <c r="CE447">
        <v>1296.3905032533301</v>
      </c>
      <c r="CF447">
        <v>947.68302845714697</v>
      </c>
      <c r="CG447">
        <v>888.26281415496601</v>
      </c>
      <c r="CH447">
        <v>596.16578508897396</v>
      </c>
      <c r="CI447">
        <v>679.26453553391104</v>
      </c>
      <c r="CJ447">
        <v>64.023827762726796</v>
      </c>
      <c r="CK447">
        <v>92.350382468178594</v>
      </c>
      <c r="CL447">
        <v>0</v>
      </c>
      <c r="CM447">
        <v>0</v>
      </c>
      <c r="CN447">
        <v>0</v>
      </c>
      <c r="CO447">
        <v>0</v>
      </c>
      <c r="CP447">
        <v>12.2410274356582</v>
      </c>
      <c r="CQ447">
        <v>55.325897613629799</v>
      </c>
      <c r="CR447">
        <v>51.5643312419352</v>
      </c>
      <c r="CS447">
        <v>54.227713977973799</v>
      </c>
      <c r="CT447">
        <v>27.4840998847307</v>
      </c>
      <c r="CU447">
        <v>26.7857570210086</v>
      </c>
      <c r="CV447">
        <v>29.395340350842201</v>
      </c>
      <c r="CW447">
        <v>17.566531290012001</v>
      </c>
      <c r="CX447">
        <v>0</v>
      </c>
      <c r="CY447">
        <v>7.7137251275018697</v>
      </c>
      <c r="CZ447">
        <v>0</v>
      </c>
      <c r="DA447">
        <v>0</v>
      </c>
    </row>
    <row r="448" spans="1:105" x14ac:dyDescent="0.2">
      <c r="A448">
        <v>612</v>
      </c>
      <c r="B448">
        <v>1</v>
      </c>
      <c r="C448">
        <v>1.3721185510428099E-2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1</v>
      </c>
      <c r="AE448">
        <v>1</v>
      </c>
      <c r="AF448">
        <v>2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835.87619337298099</v>
      </c>
      <c r="BQ448">
        <v>521.37921207925694</v>
      </c>
      <c r="BR448">
        <v>45.763143652893604</v>
      </c>
      <c r="BS448">
        <v>33.257787112501703</v>
      </c>
      <c r="BT448">
        <v>49.820129574660697</v>
      </c>
      <c r="BU448">
        <v>37.290453520384197</v>
      </c>
      <c r="BV448">
        <v>46.299327050409701</v>
      </c>
      <c r="BW448">
        <v>36.736788071845098</v>
      </c>
      <c r="BX448">
        <v>36.717364948413604</v>
      </c>
      <c r="BY448">
        <v>50.822851030268602</v>
      </c>
      <c r="BZ448">
        <v>49.343690037066096</v>
      </c>
      <c r="CA448">
        <v>54.8517128125876</v>
      </c>
      <c r="CB448">
        <v>63.915230184066203</v>
      </c>
      <c r="CC448">
        <v>56.891877282572601</v>
      </c>
      <c r="CD448">
        <v>88.509917141642902</v>
      </c>
      <c r="CE448">
        <v>59.357011504177898</v>
      </c>
      <c r="CF448">
        <v>53.335111026657302</v>
      </c>
      <c r="CG448">
        <v>40.233354412614503</v>
      </c>
      <c r="CH448">
        <v>11.599942953511301</v>
      </c>
      <c r="CI448">
        <v>21.130501056707399</v>
      </c>
      <c r="CJ448">
        <v>62.375171851151002</v>
      </c>
      <c r="CK448">
        <v>47.949744486935302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196.76188559442099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 x14ac:dyDescent="0.2">
      <c r="A449">
        <v>613</v>
      </c>
      <c r="B449">
        <v>5</v>
      </c>
      <c r="C449">
        <v>6.8605927552140497E-2</v>
      </c>
      <c r="D449">
        <v>1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4</v>
      </c>
      <c r="AD449">
        <v>5</v>
      </c>
      <c r="AE449">
        <v>5</v>
      </c>
      <c r="AF449">
        <v>6</v>
      </c>
      <c r="AG449">
        <v>5</v>
      </c>
      <c r="AH449">
        <v>3</v>
      </c>
      <c r="AI449">
        <v>0</v>
      </c>
      <c r="AJ449">
        <v>0</v>
      </c>
      <c r="AK449">
        <v>4</v>
      </c>
      <c r="AL449">
        <v>5</v>
      </c>
      <c r="AM449">
        <v>5</v>
      </c>
      <c r="AN449">
        <v>6</v>
      </c>
      <c r="AO449">
        <v>5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2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7506.1450661346798</v>
      </c>
      <c r="BQ449">
        <v>4636.7848426092696</v>
      </c>
      <c r="BR449">
        <v>479.418181103329</v>
      </c>
      <c r="BS449">
        <v>410.65506939831198</v>
      </c>
      <c r="BT449">
        <v>499.24629184838</v>
      </c>
      <c r="BU449">
        <v>534.593357290678</v>
      </c>
      <c r="BV449">
        <v>408.96836796603799</v>
      </c>
      <c r="BW449">
        <v>636.50889753483204</v>
      </c>
      <c r="BX449">
        <v>566.22567181396596</v>
      </c>
      <c r="BY449">
        <v>338.14811448800299</v>
      </c>
      <c r="BZ449">
        <v>174.51435136248799</v>
      </c>
      <c r="CA449">
        <v>478.301808387233</v>
      </c>
      <c r="CB449">
        <v>686.66547745422997</v>
      </c>
      <c r="CC449">
        <v>306.903119619221</v>
      </c>
      <c r="CD449">
        <v>505.95567669258497</v>
      </c>
      <c r="CE449">
        <v>514.70281789584305</v>
      </c>
      <c r="CF449">
        <v>339.35409130626903</v>
      </c>
      <c r="CG449">
        <v>152.64105329012</v>
      </c>
      <c r="CH449">
        <v>242.22645370593301</v>
      </c>
      <c r="CI449">
        <v>231.11626497722</v>
      </c>
      <c r="CJ449">
        <v>61.7731845275541</v>
      </c>
      <c r="CK449">
        <v>26.958335191947</v>
      </c>
      <c r="CL449">
        <v>0</v>
      </c>
      <c r="CM449">
        <v>0</v>
      </c>
      <c r="CN449">
        <v>0</v>
      </c>
      <c r="CO449">
        <v>0</v>
      </c>
      <c r="CP449">
        <v>24.451768848857402</v>
      </c>
      <c r="CQ449">
        <v>15.7106994713342</v>
      </c>
      <c r="CR449">
        <v>0</v>
      </c>
      <c r="CS449">
        <v>29.5728397455098</v>
      </c>
      <c r="CT449">
        <v>0</v>
      </c>
      <c r="CU449">
        <v>0</v>
      </c>
      <c r="CV449">
        <v>14.563132017462699</v>
      </c>
      <c r="CW449">
        <v>0</v>
      </c>
      <c r="CX449">
        <v>0</v>
      </c>
      <c r="CY449">
        <v>19.4286871031346</v>
      </c>
      <c r="CZ449">
        <v>0</v>
      </c>
      <c r="DA449">
        <v>0</v>
      </c>
    </row>
    <row r="450" spans="1:105" x14ac:dyDescent="0.2">
      <c r="A450">
        <v>614</v>
      </c>
      <c r="B450">
        <v>105</v>
      </c>
      <c r="C450">
        <v>1.44072447859495</v>
      </c>
      <c r="D450">
        <v>13</v>
      </c>
      <c r="E450">
        <v>14</v>
      </c>
      <c r="F450">
        <v>38</v>
      </c>
      <c r="G450">
        <v>40</v>
      </c>
      <c r="H450">
        <v>0</v>
      </c>
      <c r="I450">
        <v>0</v>
      </c>
      <c r="J450">
        <v>0</v>
      </c>
      <c r="K450">
        <v>3</v>
      </c>
      <c r="L450">
        <v>2</v>
      </c>
      <c r="M450">
        <v>10</v>
      </c>
      <c r="N450">
        <v>14</v>
      </c>
      <c r="O450">
        <v>11</v>
      </c>
      <c r="P450">
        <v>7</v>
      </c>
      <c r="Q450">
        <v>14</v>
      </c>
      <c r="R450">
        <v>11</v>
      </c>
      <c r="S450">
        <v>6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50</v>
      </c>
      <c r="AA450">
        <v>8</v>
      </c>
      <c r="AB450">
        <v>16</v>
      </c>
      <c r="AC450">
        <v>75</v>
      </c>
      <c r="AD450">
        <v>88</v>
      </c>
      <c r="AE450">
        <v>89</v>
      </c>
      <c r="AF450">
        <v>113</v>
      </c>
      <c r="AG450">
        <v>115</v>
      </c>
      <c r="AH450">
        <v>35</v>
      </c>
      <c r="AI450">
        <v>3</v>
      </c>
      <c r="AJ450">
        <v>18</v>
      </c>
      <c r="AK450">
        <v>56</v>
      </c>
      <c r="AL450">
        <v>69</v>
      </c>
      <c r="AM450">
        <v>70</v>
      </c>
      <c r="AN450">
        <v>94</v>
      </c>
      <c r="AO450">
        <v>96</v>
      </c>
      <c r="AP450">
        <v>13</v>
      </c>
      <c r="AQ450">
        <v>4</v>
      </c>
      <c r="AR450">
        <v>4</v>
      </c>
      <c r="AS450">
        <v>3</v>
      </c>
      <c r="AT450">
        <v>2</v>
      </c>
      <c r="AU450">
        <v>12</v>
      </c>
      <c r="AV450">
        <v>3</v>
      </c>
      <c r="AW450">
        <v>1</v>
      </c>
      <c r="AX450">
        <v>3</v>
      </c>
      <c r="AY450">
        <v>5</v>
      </c>
      <c r="AZ450">
        <v>2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0</v>
      </c>
      <c r="BG450">
        <v>0</v>
      </c>
      <c r="BH450">
        <v>3</v>
      </c>
      <c r="BI450">
        <v>0</v>
      </c>
      <c r="BJ450">
        <v>3</v>
      </c>
      <c r="BK450">
        <v>23</v>
      </c>
      <c r="BL450">
        <v>4</v>
      </c>
      <c r="BM450">
        <v>8</v>
      </c>
      <c r="BN450">
        <v>13</v>
      </c>
      <c r="BO450">
        <v>0</v>
      </c>
      <c r="BP450">
        <v>60358.2485143827</v>
      </c>
      <c r="BQ450">
        <v>38489.041415707798</v>
      </c>
      <c r="BR450">
        <v>4536.9313948793497</v>
      </c>
      <c r="BS450">
        <v>4037.23863032807</v>
      </c>
      <c r="BT450">
        <v>3606.1619007795298</v>
      </c>
      <c r="BU450">
        <v>3749.3319983834499</v>
      </c>
      <c r="BV450">
        <v>4309.1354660370598</v>
      </c>
      <c r="BW450">
        <v>4089.1844960590302</v>
      </c>
      <c r="BX450">
        <v>3380.0113970293801</v>
      </c>
      <c r="BY450">
        <v>3958.98267253923</v>
      </c>
      <c r="BZ450">
        <v>3571.49713029849</v>
      </c>
      <c r="CA450">
        <v>3967.0536587373499</v>
      </c>
      <c r="CB450">
        <v>4011.1953998731801</v>
      </c>
      <c r="CC450">
        <v>4248.5605271240702</v>
      </c>
      <c r="CD450">
        <v>3204.0886696265302</v>
      </c>
      <c r="CE450">
        <v>3083.8160142689999</v>
      </c>
      <c r="CF450">
        <v>2709.5966823229301</v>
      </c>
      <c r="CG450">
        <v>1531.21511243139</v>
      </c>
      <c r="CH450">
        <v>1098.63033192936</v>
      </c>
      <c r="CI450">
        <v>1265.6170317353201</v>
      </c>
      <c r="CJ450">
        <v>63.767657881153099</v>
      </c>
      <c r="CK450">
        <v>68.201230881492094</v>
      </c>
      <c r="CL450">
        <v>0</v>
      </c>
      <c r="CM450">
        <v>0</v>
      </c>
      <c r="CN450">
        <v>0</v>
      </c>
      <c r="CO450">
        <v>8.0014253240136402</v>
      </c>
      <c r="CP450">
        <v>4.6413022188864304</v>
      </c>
      <c r="CQ450">
        <v>24.4547537770368</v>
      </c>
      <c r="CR450">
        <v>41.419978679078703</v>
      </c>
      <c r="CS450">
        <v>27.784915746915299</v>
      </c>
      <c r="CT450">
        <v>19.5996237561444</v>
      </c>
      <c r="CU450">
        <v>35.290674652623601</v>
      </c>
      <c r="CV450">
        <v>27.423246447549701</v>
      </c>
      <c r="CW450">
        <v>14.1224303189144</v>
      </c>
      <c r="CX450">
        <v>6.2420245074962901</v>
      </c>
      <c r="CY450">
        <v>0</v>
      </c>
      <c r="CZ450">
        <v>0</v>
      </c>
      <c r="DA450">
        <v>0</v>
      </c>
    </row>
    <row r="451" spans="1:105" x14ac:dyDescent="0.2">
      <c r="A451">
        <v>701</v>
      </c>
      <c r="B451">
        <v>41</v>
      </c>
      <c r="C451">
        <v>0.56256860592755198</v>
      </c>
      <c r="D451">
        <v>2</v>
      </c>
      <c r="E451">
        <v>9</v>
      </c>
      <c r="F451">
        <v>13</v>
      </c>
      <c r="G451">
        <v>17</v>
      </c>
      <c r="H451">
        <v>0</v>
      </c>
      <c r="I451">
        <v>0</v>
      </c>
      <c r="J451">
        <v>0</v>
      </c>
      <c r="K451">
        <v>1</v>
      </c>
      <c r="L451">
        <v>3</v>
      </c>
      <c r="M451">
        <v>6</v>
      </c>
      <c r="N451">
        <v>4</v>
      </c>
      <c r="O451">
        <v>4</v>
      </c>
      <c r="P451">
        <v>5</v>
      </c>
      <c r="Q451">
        <v>7</v>
      </c>
      <c r="R451">
        <v>2</v>
      </c>
      <c r="S451">
        <v>1</v>
      </c>
      <c r="T451">
        <v>2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18</v>
      </c>
      <c r="AA451">
        <v>3</v>
      </c>
      <c r="AB451">
        <v>5</v>
      </c>
      <c r="AC451">
        <v>27</v>
      </c>
      <c r="AD451">
        <v>29</v>
      </c>
      <c r="AE451">
        <v>36</v>
      </c>
      <c r="AF451">
        <v>40</v>
      </c>
      <c r="AG451">
        <v>44</v>
      </c>
      <c r="AH451">
        <v>19</v>
      </c>
      <c r="AI451">
        <v>2</v>
      </c>
      <c r="AJ451">
        <v>6</v>
      </c>
      <c r="AK451">
        <v>29</v>
      </c>
      <c r="AL451">
        <v>31</v>
      </c>
      <c r="AM451">
        <v>38</v>
      </c>
      <c r="AN451">
        <v>42</v>
      </c>
      <c r="AO451">
        <v>46</v>
      </c>
      <c r="AP451">
        <v>4</v>
      </c>
      <c r="AQ451">
        <v>0</v>
      </c>
      <c r="AR451">
        <v>1</v>
      </c>
      <c r="AS451">
        <v>2</v>
      </c>
      <c r="AT451">
        <v>1</v>
      </c>
      <c r="AU451">
        <v>7</v>
      </c>
      <c r="AV451">
        <v>0</v>
      </c>
      <c r="AW451">
        <v>1</v>
      </c>
      <c r="AX451">
        <v>1</v>
      </c>
      <c r="AY451">
        <v>5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12</v>
      </c>
      <c r="BL451">
        <v>1</v>
      </c>
      <c r="BM451">
        <v>1</v>
      </c>
      <c r="BN451">
        <v>7</v>
      </c>
      <c r="BO451">
        <v>1</v>
      </c>
      <c r="BP451">
        <v>35892.195071231399</v>
      </c>
      <c r="BQ451">
        <v>25316.5567459347</v>
      </c>
      <c r="BR451">
        <v>2466.7379590923101</v>
      </c>
      <c r="BS451">
        <v>1929.99160754881</v>
      </c>
      <c r="BT451">
        <v>1761.2108744147299</v>
      </c>
      <c r="BU451">
        <v>2186.34260479149</v>
      </c>
      <c r="BV451">
        <v>2739.8797784879498</v>
      </c>
      <c r="BW451">
        <v>2375.48239776539</v>
      </c>
      <c r="BX451">
        <v>2631.82195830511</v>
      </c>
      <c r="BY451">
        <v>2524.9151105434198</v>
      </c>
      <c r="BZ451">
        <v>2552.8883900191099</v>
      </c>
      <c r="CA451">
        <v>2745.68378383752</v>
      </c>
      <c r="CB451">
        <v>2711.88147313646</v>
      </c>
      <c r="CC451">
        <v>2574.6977773570702</v>
      </c>
      <c r="CD451">
        <v>2272.96347169112</v>
      </c>
      <c r="CE451">
        <v>1684.7607681798499</v>
      </c>
      <c r="CF451">
        <v>987.11621477885399</v>
      </c>
      <c r="CG451">
        <v>604.85625735178303</v>
      </c>
      <c r="CH451">
        <v>568.92180627286496</v>
      </c>
      <c r="CI451">
        <v>572.04283765752405</v>
      </c>
      <c r="CJ451">
        <v>70.534991509133405</v>
      </c>
      <c r="CK451">
        <v>40.487338396229298</v>
      </c>
      <c r="CL451">
        <v>0</v>
      </c>
      <c r="CM451">
        <v>0</v>
      </c>
      <c r="CN451">
        <v>0</v>
      </c>
      <c r="CO451">
        <v>4.5738485716211397</v>
      </c>
      <c r="CP451">
        <v>10.949385529811799</v>
      </c>
      <c r="CQ451">
        <v>25.258027614282401</v>
      </c>
      <c r="CR451">
        <v>15.198596498434901</v>
      </c>
      <c r="CS451">
        <v>15.8421167638349</v>
      </c>
      <c r="CT451">
        <v>19.585658423408699</v>
      </c>
      <c r="CU451">
        <v>25.494560011628199</v>
      </c>
      <c r="CV451">
        <v>7.3749535878014401</v>
      </c>
      <c r="CW451">
        <v>3.8839509972564699</v>
      </c>
      <c r="CX451">
        <v>8.7990855326503308</v>
      </c>
      <c r="CY451">
        <v>0</v>
      </c>
      <c r="CZ451">
        <v>10.130519436599799</v>
      </c>
      <c r="DA451">
        <v>0</v>
      </c>
    </row>
    <row r="452" spans="1:105" x14ac:dyDescent="0.2">
      <c r="A452">
        <v>702</v>
      </c>
      <c r="B452">
        <v>35</v>
      </c>
      <c r="C452">
        <v>0.48024149286498402</v>
      </c>
      <c r="D452">
        <v>4</v>
      </c>
      <c r="E452">
        <v>8</v>
      </c>
      <c r="F452">
        <v>9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6</v>
      </c>
      <c r="N452">
        <v>2</v>
      </c>
      <c r="O452">
        <v>0</v>
      </c>
      <c r="P452">
        <v>2</v>
      </c>
      <c r="Q452">
        <v>2</v>
      </c>
      <c r="R452">
        <v>4</v>
      </c>
      <c r="S452">
        <v>3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12</v>
      </c>
      <c r="AA452">
        <v>3</v>
      </c>
      <c r="AB452">
        <v>2</v>
      </c>
      <c r="AC452">
        <v>17</v>
      </c>
      <c r="AD452">
        <v>21</v>
      </c>
      <c r="AE452">
        <v>25</v>
      </c>
      <c r="AF452">
        <v>26</v>
      </c>
      <c r="AG452">
        <v>31</v>
      </c>
      <c r="AH452">
        <v>15</v>
      </c>
      <c r="AI452">
        <v>1</v>
      </c>
      <c r="AJ452">
        <v>4</v>
      </c>
      <c r="AK452">
        <v>21</v>
      </c>
      <c r="AL452">
        <v>25</v>
      </c>
      <c r="AM452">
        <v>29</v>
      </c>
      <c r="AN452">
        <v>30</v>
      </c>
      <c r="AO452">
        <v>35</v>
      </c>
      <c r="AP452">
        <v>7</v>
      </c>
      <c r="AQ452">
        <v>1</v>
      </c>
      <c r="AR452">
        <v>2</v>
      </c>
      <c r="AS452">
        <v>1</v>
      </c>
      <c r="AT452">
        <v>3</v>
      </c>
      <c r="AU452">
        <v>6</v>
      </c>
      <c r="AV452">
        <v>0</v>
      </c>
      <c r="AW452">
        <v>1</v>
      </c>
      <c r="AX452">
        <v>2</v>
      </c>
      <c r="AY452">
        <v>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2</v>
      </c>
      <c r="BK452">
        <v>4</v>
      </c>
      <c r="BL452">
        <v>2</v>
      </c>
      <c r="BM452">
        <v>2</v>
      </c>
      <c r="BN452">
        <v>4</v>
      </c>
      <c r="BO452">
        <v>1</v>
      </c>
      <c r="BP452">
        <v>49071.397414004503</v>
      </c>
      <c r="BQ452">
        <v>33846.786913950004</v>
      </c>
      <c r="BR452">
        <v>3234.1975687468798</v>
      </c>
      <c r="BS452">
        <v>2669.36759712085</v>
      </c>
      <c r="BT452">
        <v>2733.72461047565</v>
      </c>
      <c r="BU452">
        <v>2802.7403770579199</v>
      </c>
      <c r="BV452">
        <v>3211.2907461617201</v>
      </c>
      <c r="BW452">
        <v>3615.3343931902</v>
      </c>
      <c r="BX452">
        <v>4177.9095615170299</v>
      </c>
      <c r="BY452">
        <v>3886.0147977881602</v>
      </c>
      <c r="BZ452">
        <v>3874.5237409660199</v>
      </c>
      <c r="CA452">
        <v>3006.8773231221498</v>
      </c>
      <c r="CB452">
        <v>3235.1110377690502</v>
      </c>
      <c r="CC452">
        <v>3186.92420751401</v>
      </c>
      <c r="CD452">
        <v>2850.0607288637598</v>
      </c>
      <c r="CE452">
        <v>2165.4381110926302</v>
      </c>
      <c r="CF452">
        <v>1475.09213094301</v>
      </c>
      <c r="CG452">
        <v>952.30764496675897</v>
      </c>
      <c r="CH452">
        <v>900.07333485904996</v>
      </c>
      <c r="CI452">
        <v>1094.40950184965</v>
      </c>
      <c r="CJ452">
        <v>68.974573168137397</v>
      </c>
      <c r="CK452">
        <v>25.851789188277898</v>
      </c>
      <c r="CL452">
        <v>0</v>
      </c>
      <c r="CM452">
        <v>0</v>
      </c>
      <c r="CN452">
        <v>0</v>
      </c>
      <c r="CO452">
        <v>0</v>
      </c>
      <c r="CP452">
        <v>6.2280252960293003</v>
      </c>
      <c r="CQ452">
        <v>16.595975219613202</v>
      </c>
      <c r="CR452">
        <v>4.7870830389008798</v>
      </c>
      <c r="CS452">
        <v>0</v>
      </c>
      <c r="CT452">
        <v>5.1619247518182698</v>
      </c>
      <c r="CU452">
        <v>6.6514186815022001</v>
      </c>
      <c r="CV452">
        <v>12.3643360407141</v>
      </c>
      <c r="CW452">
        <v>9.4134651615708709</v>
      </c>
      <c r="CX452">
        <v>0</v>
      </c>
      <c r="CY452">
        <v>0</v>
      </c>
      <c r="CZ452">
        <v>6.7792375745419404</v>
      </c>
      <c r="DA452">
        <v>0</v>
      </c>
    </row>
    <row r="453" spans="1:105" x14ac:dyDescent="0.2">
      <c r="A453">
        <v>703</v>
      </c>
      <c r="B453">
        <v>5</v>
      </c>
      <c r="C453">
        <v>6.8605927552140497E-2</v>
      </c>
      <c r="D453">
        <v>0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3</v>
      </c>
      <c r="AD453">
        <v>3</v>
      </c>
      <c r="AE453">
        <v>5</v>
      </c>
      <c r="AF453">
        <v>4</v>
      </c>
      <c r="AG453">
        <v>5</v>
      </c>
      <c r="AH453">
        <v>3</v>
      </c>
      <c r="AI453">
        <v>0</v>
      </c>
      <c r="AJ453">
        <v>0</v>
      </c>
      <c r="AK453">
        <v>3</v>
      </c>
      <c r="AL453">
        <v>3</v>
      </c>
      <c r="AM453">
        <v>5</v>
      </c>
      <c r="AN453">
        <v>4</v>
      </c>
      <c r="AO453">
        <v>5</v>
      </c>
      <c r="AP453">
        <v>3</v>
      </c>
      <c r="AQ453">
        <v>0</v>
      </c>
      <c r="AR453">
        <v>2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0</v>
      </c>
      <c r="BM453">
        <v>0</v>
      </c>
      <c r="BN453">
        <v>2</v>
      </c>
      <c r="BO453">
        <v>0</v>
      </c>
      <c r="BP453">
        <v>7967.5827281097099</v>
      </c>
      <c r="BQ453">
        <v>5500.0306380442398</v>
      </c>
      <c r="BR453">
        <v>388.073370114608</v>
      </c>
      <c r="BS453">
        <v>232.181561897064</v>
      </c>
      <c r="BT453">
        <v>526.17054095894196</v>
      </c>
      <c r="BU453">
        <v>465.11082687822102</v>
      </c>
      <c r="BV453">
        <v>647.07901394057501</v>
      </c>
      <c r="BW453">
        <v>476.50048817490301</v>
      </c>
      <c r="BX453">
        <v>568.36707803008699</v>
      </c>
      <c r="BY453">
        <v>572.32539446380304</v>
      </c>
      <c r="BZ453">
        <v>466.956738758933</v>
      </c>
      <c r="CA453">
        <v>769.85531805108303</v>
      </c>
      <c r="CB453">
        <v>591.78206781245206</v>
      </c>
      <c r="CC453">
        <v>371.70644026895798</v>
      </c>
      <c r="CD453">
        <v>570.34727166522202</v>
      </c>
      <c r="CE453">
        <v>325.79337467059702</v>
      </c>
      <c r="CF453">
        <v>363.23691626046502</v>
      </c>
      <c r="CG453">
        <v>248.933576623622</v>
      </c>
      <c r="CH453">
        <v>179.269069336477</v>
      </c>
      <c r="CI453">
        <v>203.893680203695</v>
      </c>
      <c r="CJ453">
        <v>69.030103931523399</v>
      </c>
      <c r="CK453">
        <v>22.727146124489401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33.796225144048201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 x14ac:dyDescent="0.2">
      <c r="A454">
        <v>704</v>
      </c>
      <c r="B454">
        <v>11</v>
      </c>
      <c r="C454">
        <v>0.150933040614709</v>
      </c>
      <c r="D454">
        <v>1</v>
      </c>
      <c r="E454">
        <v>3</v>
      </c>
      <c r="F454">
        <v>3</v>
      </c>
      <c r="G454">
        <v>4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2</v>
      </c>
      <c r="O454">
        <v>1</v>
      </c>
      <c r="P454">
        <v>2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7</v>
      </c>
      <c r="AA454">
        <v>0</v>
      </c>
      <c r="AB454">
        <v>0</v>
      </c>
      <c r="AC454">
        <v>7</v>
      </c>
      <c r="AD454">
        <v>8</v>
      </c>
      <c r="AE454">
        <v>10</v>
      </c>
      <c r="AF454">
        <v>10</v>
      </c>
      <c r="AG454">
        <v>11</v>
      </c>
      <c r="AH454">
        <v>9</v>
      </c>
      <c r="AI454">
        <v>0</v>
      </c>
      <c r="AJ454">
        <v>0</v>
      </c>
      <c r="AK454">
        <v>9</v>
      </c>
      <c r="AL454">
        <v>10</v>
      </c>
      <c r="AM454">
        <v>12</v>
      </c>
      <c r="AN454">
        <v>12</v>
      </c>
      <c r="AO454">
        <v>13</v>
      </c>
      <c r="AP454">
        <v>2</v>
      </c>
      <c r="AQ454">
        <v>1</v>
      </c>
      <c r="AR454">
        <v>1</v>
      </c>
      <c r="AS454">
        <v>0</v>
      </c>
      <c r="AT454">
        <v>0</v>
      </c>
      <c r="AU454">
        <v>4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3</v>
      </c>
      <c r="BL454">
        <v>0</v>
      </c>
      <c r="BM454">
        <v>0</v>
      </c>
      <c r="BN454">
        <v>3</v>
      </c>
      <c r="BO454">
        <v>0</v>
      </c>
      <c r="BP454">
        <v>12565.9445943471</v>
      </c>
      <c r="BQ454">
        <v>7513.7815920400899</v>
      </c>
      <c r="BR454">
        <v>584.37527639742098</v>
      </c>
      <c r="BS454">
        <v>580.10600009095401</v>
      </c>
      <c r="BT454">
        <v>694.17052355571502</v>
      </c>
      <c r="BU454">
        <v>598.327761313937</v>
      </c>
      <c r="BV454">
        <v>842.28099584238896</v>
      </c>
      <c r="BW454">
        <v>403.44886937640399</v>
      </c>
      <c r="BX454">
        <v>596.48377386450397</v>
      </c>
      <c r="BY454">
        <v>877.10134619726398</v>
      </c>
      <c r="BZ454">
        <v>767.65032538602998</v>
      </c>
      <c r="CA454">
        <v>991.94055771579394</v>
      </c>
      <c r="CB454">
        <v>928.12250235211502</v>
      </c>
      <c r="CC454">
        <v>650.22932163589905</v>
      </c>
      <c r="CD454">
        <v>858.19613835575103</v>
      </c>
      <c r="CE454">
        <v>581.19020930011004</v>
      </c>
      <c r="CF454">
        <v>689.63308005126498</v>
      </c>
      <c r="CG454">
        <v>525.62839594128002</v>
      </c>
      <c r="CH454">
        <v>559.76324656440204</v>
      </c>
      <c r="CI454">
        <v>837.29627040590196</v>
      </c>
      <c r="CJ454">
        <v>59.794801223460802</v>
      </c>
      <c r="CK454">
        <v>36.5994135750935</v>
      </c>
      <c r="CL454">
        <v>0</v>
      </c>
      <c r="CM454">
        <v>0</v>
      </c>
      <c r="CN454">
        <v>0</v>
      </c>
      <c r="CO454">
        <v>16.7132475652473</v>
      </c>
      <c r="CP454">
        <v>0</v>
      </c>
      <c r="CQ454">
        <v>24.786288323119201</v>
      </c>
      <c r="CR454">
        <v>33.5298307788389</v>
      </c>
      <c r="CS454">
        <v>11.4011910292416</v>
      </c>
      <c r="CT454">
        <v>26.053528981366</v>
      </c>
      <c r="CU454">
        <v>10.081249246454499</v>
      </c>
      <c r="CV454">
        <v>10.7744397691655</v>
      </c>
      <c r="CW454">
        <v>0</v>
      </c>
      <c r="CX454">
        <v>0</v>
      </c>
      <c r="CY454">
        <v>17.206070990153702</v>
      </c>
      <c r="CZ454">
        <v>0</v>
      </c>
      <c r="DA454">
        <v>0</v>
      </c>
    </row>
    <row r="455" spans="1:105" x14ac:dyDescent="0.2">
      <c r="A455">
        <v>705</v>
      </c>
      <c r="B455">
        <v>73</v>
      </c>
      <c r="C455">
        <v>1.0016465422612499</v>
      </c>
      <c r="D455">
        <v>9</v>
      </c>
      <c r="E455">
        <v>18</v>
      </c>
      <c r="F455">
        <v>24</v>
      </c>
      <c r="G455">
        <v>22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2</v>
      </c>
      <c r="P455">
        <v>6</v>
      </c>
      <c r="Q455">
        <v>11</v>
      </c>
      <c r="R455">
        <v>9</v>
      </c>
      <c r="S455">
        <v>12</v>
      </c>
      <c r="T455">
        <v>7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3</v>
      </c>
      <c r="AA455">
        <v>35</v>
      </c>
      <c r="AB455">
        <v>4</v>
      </c>
      <c r="AC455">
        <v>42</v>
      </c>
      <c r="AD455">
        <v>51</v>
      </c>
      <c r="AE455">
        <v>60</v>
      </c>
      <c r="AF455">
        <v>66</v>
      </c>
      <c r="AG455">
        <v>64</v>
      </c>
      <c r="AH455">
        <v>2</v>
      </c>
      <c r="AI455">
        <v>39</v>
      </c>
      <c r="AJ455">
        <v>3</v>
      </c>
      <c r="AK455">
        <v>45</v>
      </c>
      <c r="AL455">
        <v>54</v>
      </c>
      <c r="AM455">
        <v>63</v>
      </c>
      <c r="AN455">
        <v>69</v>
      </c>
      <c r="AO455">
        <v>67</v>
      </c>
      <c r="AP455">
        <v>9</v>
      </c>
      <c r="AQ455">
        <v>1</v>
      </c>
      <c r="AR455">
        <v>4</v>
      </c>
      <c r="AS455">
        <v>3</v>
      </c>
      <c r="AT455">
        <v>1</v>
      </c>
      <c r="AU455">
        <v>16</v>
      </c>
      <c r="AV455">
        <v>0</v>
      </c>
      <c r="AW455">
        <v>3</v>
      </c>
      <c r="AX455">
        <v>8</v>
      </c>
      <c r="AY455">
        <v>5</v>
      </c>
      <c r="AZ455">
        <v>3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6</v>
      </c>
      <c r="BJ455">
        <v>0</v>
      </c>
      <c r="BK455">
        <v>1</v>
      </c>
      <c r="BL455">
        <v>17</v>
      </c>
      <c r="BM455">
        <v>1</v>
      </c>
      <c r="BN455">
        <v>0</v>
      </c>
      <c r="BO455">
        <v>11</v>
      </c>
      <c r="BP455">
        <v>64706.046291937797</v>
      </c>
      <c r="BQ455">
        <v>43638.293493138903</v>
      </c>
      <c r="BR455">
        <v>4321.1017719703896</v>
      </c>
      <c r="BS455">
        <v>4303.2100901819904</v>
      </c>
      <c r="BT455">
        <v>4291.8281470641796</v>
      </c>
      <c r="BU455">
        <v>4019.9924076413799</v>
      </c>
      <c r="BV455">
        <v>4787.6880334828502</v>
      </c>
      <c r="BW455">
        <v>5177.96309399862</v>
      </c>
      <c r="BX455">
        <v>4469.2745362667602</v>
      </c>
      <c r="BY455">
        <v>4463.9787842139103</v>
      </c>
      <c r="BZ455">
        <v>4370.7545374891297</v>
      </c>
      <c r="CA455">
        <v>4386.7044921484903</v>
      </c>
      <c r="CB455">
        <v>4072.4201976168201</v>
      </c>
      <c r="CC455">
        <v>4300.0742816116799</v>
      </c>
      <c r="CD455">
        <v>3589.4431286692502</v>
      </c>
      <c r="CE455">
        <v>2891.55624750264</v>
      </c>
      <c r="CF455">
        <v>1745.9488465642801</v>
      </c>
      <c r="CG455">
        <v>1303.5984230163899</v>
      </c>
      <c r="CH455">
        <v>1024.45068544529</v>
      </c>
      <c r="CI455">
        <v>1186.05858705375</v>
      </c>
      <c r="CJ455">
        <v>67.440828166588304</v>
      </c>
      <c r="CK455">
        <v>41.821067092986503</v>
      </c>
      <c r="CL455">
        <v>2.3142245954184202</v>
      </c>
      <c r="CM455">
        <v>0</v>
      </c>
      <c r="CN455">
        <v>0</v>
      </c>
      <c r="CO455">
        <v>0</v>
      </c>
      <c r="CP455">
        <v>0</v>
      </c>
      <c r="CQ455">
        <v>3.8625227018671602</v>
      </c>
      <c r="CR455">
        <v>4.4749992057337904</v>
      </c>
      <c r="CS455">
        <v>4.48030803164355</v>
      </c>
      <c r="CT455">
        <v>13.7276068663577</v>
      </c>
      <c r="CU455">
        <v>25.075771617824401</v>
      </c>
      <c r="CV455">
        <v>22.099880570445102</v>
      </c>
      <c r="CW455">
        <v>27.906494665255799</v>
      </c>
      <c r="CX455">
        <v>19.501632284100801</v>
      </c>
      <c r="CY455">
        <v>3.4583453144432998</v>
      </c>
      <c r="CZ455">
        <v>5.7275446641396401</v>
      </c>
      <c r="DA455">
        <v>0</v>
      </c>
    </row>
    <row r="456" spans="1:105" x14ac:dyDescent="0.2">
      <c r="A456">
        <v>706</v>
      </c>
      <c r="B456">
        <v>2</v>
      </c>
      <c r="C456">
        <v>2.7442371020856199E-2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2</v>
      </c>
      <c r="AG456">
        <v>2</v>
      </c>
      <c r="AH456">
        <v>2</v>
      </c>
      <c r="AI456">
        <v>0</v>
      </c>
      <c r="AJ456">
        <v>0</v>
      </c>
      <c r="AK456">
        <v>2</v>
      </c>
      <c r="AL456">
        <v>2</v>
      </c>
      <c r="AM456">
        <v>2</v>
      </c>
      <c r="AN456">
        <v>3</v>
      </c>
      <c r="AO456">
        <v>3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2271.4443899783</v>
      </c>
      <c r="BQ456">
        <v>1351.09737010406</v>
      </c>
      <c r="BR456">
        <v>100.146564790817</v>
      </c>
      <c r="BS456">
        <v>164.434460148939</v>
      </c>
      <c r="BT456">
        <v>197.67289247459601</v>
      </c>
      <c r="BU456">
        <v>178.62217756854599</v>
      </c>
      <c r="BV456">
        <v>72.958130795299098</v>
      </c>
      <c r="BW456">
        <v>53.783498854471802</v>
      </c>
      <c r="BX456">
        <v>57.057396590018698</v>
      </c>
      <c r="BY456">
        <v>102.738332442341</v>
      </c>
      <c r="BZ456">
        <v>144.17727448185099</v>
      </c>
      <c r="CA456">
        <v>252.369565422645</v>
      </c>
      <c r="CB456">
        <v>180.04092318210701</v>
      </c>
      <c r="CC456">
        <v>180.823931046486</v>
      </c>
      <c r="CD456">
        <v>128.526139720299</v>
      </c>
      <c r="CE456">
        <v>127.669176863015</v>
      </c>
      <c r="CF456">
        <v>102.31416897730701</v>
      </c>
      <c r="CG456">
        <v>92.6704217791535</v>
      </c>
      <c r="CH456">
        <v>57.535384358446699</v>
      </c>
      <c r="CI456">
        <v>77.903950481962696</v>
      </c>
      <c r="CJ456">
        <v>59.4818599154422</v>
      </c>
      <c r="CK456">
        <v>37.006955313775102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371.86126648465699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 x14ac:dyDescent="0.2">
      <c r="A457">
        <v>707</v>
      </c>
      <c r="B457">
        <v>3</v>
      </c>
      <c r="C457">
        <v>4.1163556531284298E-2</v>
      </c>
      <c r="D457">
        <v>0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2</v>
      </c>
      <c r="AF457">
        <v>1</v>
      </c>
      <c r="AG457">
        <v>3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2</v>
      </c>
      <c r="AN457">
        <v>1</v>
      </c>
      <c r="AO457">
        <v>3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7349.1243073539599</v>
      </c>
      <c r="BQ457">
        <v>4379.1014356915703</v>
      </c>
      <c r="BR457">
        <v>317.71309391662101</v>
      </c>
      <c r="BS457">
        <v>539.25555312039205</v>
      </c>
      <c r="BT457">
        <v>440.36060630147898</v>
      </c>
      <c r="BU457">
        <v>353.61258687151297</v>
      </c>
      <c r="BV457">
        <v>262.42284288831598</v>
      </c>
      <c r="BW457">
        <v>251.69049175561199</v>
      </c>
      <c r="BX457">
        <v>180.93373751986499</v>
      </c>
      <c r="BY457">
        <v>469.17900619688299</v>
      </c>
      <c r="BZ457">
        <v>570.99171610374196</v>
      </c>
      <c r="CA457">
        <v>545.923667678058</v>
      </c>
      <c r="CB457">
        <v>573.20944729657003</v>
      </c>
      <c r="CC457">
        <v>635.32166325081505</v>
      </c>
      <c r="CD457">
        <v>535.81627613019805</v>
      </c>
      <c r="CE457">
        <v>316.16719834245703</v>
      </c>
      <c r="CF457">
        <v>352.74580715090798</v>
      </c>
      <c r="CG457">
        <v>400.11058302904502</v>
      </c>
      <c r="CH457">
        <v>274.302842165551</v>
      </c>
      <c r="CI457">
        <v>329.36718763593302</v>
      </c>
      <c r="CJ457">
        <v>59.5867106412881</v>
      </c>
      <c r="CK457">
        <v>17.1268012630896</v>
      </c>
      <c r="CL457">
        <v>0</v>
      </c>
      <c r="CM457">
        <v>0</v>
      </c>
      <c r="CN457">
        <v>0</v>
      </c>
      <c r="CO457">
        <v>0</v>
      </c>
      <c r="CP457">
        <v>38.106438791442699</v>
      </c>
      <c r="CQ457">
        <v>39.731338002668203</v>
      </c>
      <c r="CR457">
        <v>0</v>
      </c>
      <c r="CS457">
        <v>21.313826637425599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 x14ac:dyDescent="0.2">
      <c r="A458">
        <v>709</v>
      </c>
      <c r="B458">
        <v>53</v>
      </c>
      <c r="C458">
        <v>0.72722283205268901</v>
      </c>
      <c r="D458">
        <v>3</v>
      </c>
      <c r="E458">
        <v>9</v>
      </c>
      <c r="F458">
        <v>24</v>
      </c>
      <c r="G458">
        <v>17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3</v>
      </c>
      <c r="N458">
        <v>1</v>
      </c>
      <c r="O458">
        <v>5</v>
      </c>
      <c r="P458">
        <v>1</v>
      </c>
      <c r="Q458">
        <v>6</v>
      </c>
      <c r="R458">
        <v>11</v>
      </c>
      <c r="S458">
        <v>9</v>
      </c>
      <c r="T458">
        <v>2</v>
      </c>
      <c r="U458">
        <v>1</v>
      </c>
      <c r="V458">
        <v>2</v>
      </c>
      <c r="W458">
        <v>0</v>
      </c>
      <c r="X458">
        <v>0</v>
      </c>
      <c r="Y458">
        <v>0</v>
      </c>
      <c r="Z458">
        <v>6</v>
      </c>
      <c r="AA458">
        <v>22</v>
      </c>
      <c r="AB458">
        <v>3</v>
      </c>
      <c r="AC458">
        <v>31</v>
      </c>
      <c r="AD458">
        <v>34</v>
      </c>
      <c r="AE458">
        <v>40</v>
      </c>
      <c r="AF458">
        <v>55</v>
      </c>
      <c r="AG458">
        <v>48</v>
      </c>
      <c r="AH458">
        <v>4</v>
      </c>
      <c r="AI458">
        <v>30</v>
      </c>
      <c r="AJ458">
        <v>2</v>
      </c>
      <c r="AK458">
        <v>36</v>
      </c>
      <c r="AL458">
        <v>39</v>
      </c>
      <c r="AM458">
        <v>45</v>
      </c>
      <c r="AN458">
        <v>60</v>
      </c>
      <c r="AO458">
        <v>53</v>
      </c>
      <c r="AP458">
        <v>8</v>
      </c>
      <c r="AQ458">
        <v>0</v>
      </c>
      <c r="AR458">
        <v>0</v>
      </c>
      <c r="AS458">
        <v>4</v>
      </c>
      <c r="AT458">
        <v>4</v>
      </c>
      <c r="AU458">
        <v>8</v>
      </c>
      <c r="AV458">
        <v>0</v>
      </c>
      <c r="AW458">
        <v>1</v>
      </c>
      <c r="AX458">
        <v>4</v>
      </c>
      <c r="AY458">
        <v>3</v>
      </c>
      <c r="AZ458">
        <v>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  <c r="BJ458">
        <v>0</v>
      </c>
      <c r="BK458">
        <v>3</v>
      </c>
      <c r="BL458">
        <v>11</v>
      </c>
      <c r="BM458">
        <v>0</v>
      </c>
      <c r="BN458">
        <v>2</v>
      </c>
      <c r="BO458">
        <v>8</v>
      </c>
      <c r="BP458">
        <v>53765.583102580102</v>
      </c>
      <c r="BQ458">
        <v>36002.776422659299</v>
      </c>
      <c r="BR458">
        <v>3845.8385274684601</v>
      </c>
      <c r="BS458">
        <v>4237.8562909300599</v>
      </c>
      <c r="BT458">
        <v>3321.4682541192701</v>
      </c>
      <c r="BU458">
        <v>2589.91262888139</v>
      </c>
      <c r="BV458">
        <v>3871.7193193363901</v>
      </c>
      <c r="BW458">
        <v>4427.3273408860996</v>
      </c>
      <c r="BX458">
        <v>3976.7578382141801</v>
      </c>
      <c r="BY458">
        <v>3815.3338715628902</v>
      </c>
      <c r="BZ458">
        <v>3986.61893165622</v>
      </c>
      <c r="CA458">
        <v>3821.2878913361201</v>
      </c>
      <c r="CB458">
        <v>3377.3295684791801</v>
      </c>
      <c r="CC458">
        <v>3310.2250888521398</v>
      </c>
      <c r="CD458">
        <v>2826.26394345469</v>
      </c>
      <c r="CE458">
        <v>2333.0635563092201</v>
      </c>
      <c r="CF458">
        <v>1544.7088482428201</v>
      </c>
      <c r="CG458">
        <v>1424.81959506557</v>
      </c>
      <c r="CH458">
        <v>544.589547923846</v>
      </c>
      <c r="CI458">
        <v>510.46205986153899</v>
      </c>
      <c r="CJ458">
        <v>66.9624959780853</v>
      </c>
      <c r="CK458">
        <v>36.802717225054799</v>
      </c>
      <c r="CL458">
        <v>0</v>
      </c>
      <c r="CM458">
        <v>0</v>
      </c>
      <c r="CN458">
        <v>0</v>
      </c>
      <c r="CO458">
        <v>0</v>
      </c>
      <c r="CP458">
        <v>5.1656637143386703</v>
      </c>
      <c r="CQ458">
        <v>6.7760971100898297</v>
      </c>
      <c r="CR458">
        <v>2.5146112503774298</v>
      </c>
      <c r="CS458">
        <v>13.1050130036243</v>
      </c>
      <c r="CT458">
        <v>2.5083912386493301</v>
      </c>
      <c r="CU458">
        <v>15.7015126067931</v>
      </c>
      <c r="CV458">
        <v>32.570111317129602</v>
      </c>
      <c r="CW458">
        <v>27.188483436698402</v>
      </c>
      <c r="CX458">
        <v>7.0764799042629196</v>
      </c>
      <c r="CY458">
        <v>4.2862098518308098</v>
      </c>
      <c r="CZ458">
        <v>12.9474237315019</v>
      </c>
      <c r="DA458">
        <v>0</v>
      </c>
    </row>
    <row r="459" spans="1:105" x14ac:dyDescent="0.2">
      <c r="A459">
        <v>710</v>
      </c>
      <c r="B459">
        <v>11</v>
      </c>
      <c r="C459">
        <v>0.150933040614709</v>
      </c>
      <c r="D459">
        <v>1</v>
      </c>
      <c r="E459">
        <v>3</v>
      </c>
      <c r="F459">
        <v>3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1</v>
      </c>
      <c r="AB459">
        <v>0</v>
      </c>
      <c r="AC459">
        <v>7</v>
      </c>
      <c r="AD459">
        <v>8</v>
      </c>
      <c r="AE459">
        <v>10</v>
      </c>
      <c r="AF459">
        <v>10</v>
      </c>
      <c r="AG459">
        <v>11</v>
      </c>
      <c r="AH459">
        <v>6</v>
      </c>
      <c r="AI459">
        <v>0</v>
      </c>
      <c r="AJ459">
        <v>0</v>
      </c>
      <c r="AK459">
        <v>6</v>
      </c>
      <c r="AL459">
        <v>7</v>
      </c>
      <c r="AM459">
        <v>9</v>
      </c>
      <c r="AN459">
        <v>9</v>
      </c>
      <c r="AO459">
        <v>10</v>
      </c>
      <c r="AP459">
        <v>2</v>
      </c>
      <c r="AQ459">
        <v>0</v>
      </c>
      <c r="AR459">
        <v>0</v>
      </c>
      <c r="AS459">
        <v>2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3</v>
      </c>
      <c r="BL459">
        <v>1</v>
      </c>
      <c r="BM459">
        <v>0</v>
      </c>
      <c r="BN459">
        <v>1</v>
      </c>
      <c r="BO459">
        <v>0</v>
      </c>
      <c r="BP459">
        <v>29743.276415083699</v>
      </c>
      <c r="BQ459">
        <v>18142.486670773898</v>
      </c>
      <c r="BR459">
        <v>1533.0577497950701</v>
      </c>
      <c r="BS459">
        <v>2195.8405256555802</v>
      </c>
      <c r="BT459">
        <v>2324.9404875492</v>
      </c>
      <c r="BU459">
        <v>2065.5592352468798</v>
      </c>
      <c r="BV459">
        <v>1038.70432436684</v>
      </c>
      <c r="BW459">
        <v>730.979472364608</v>
      </c>
      <c r="BX459">
        <v>969.35678366599302</v>
      </c>
      <c r="BY459">
        <v>1795.19798795631</v>
      </c>
      <c r="BZ459">
        <v>2318.9736764519898</v>
      </c>
      <c r="CA459">
        <v>2469.7804751584699</v>
      </c>
      <c r="CB459">
        <v>2393.3867553278701</v>
      </c>
      <c r="CC459">
        <v>2230.5129026137502</v>
      </c>
      <c r="CD459">
        <v>2130.0350576211399</v>
      </c>
      <c r="CE459">
        <v>1625.3949519416899</v>
      </c>
      <c r="CF459">
        <v>1293.5248217406099</v>
      </c>
      <c r="CG459">
        <v>977.96302752582403</v>
      </c>
      <c r="CH459">
        <v>508.44396316397098</v>
      </c>
      <c r="CI459">
        <v>1141.62421693788</v>
      </c>
      <c r="CJ459">
        <v>60.996933954368501</v>
      </c>
      <c r="CK459">
        <v>15.1577898328019</v>
      </c>
      <c r="CL459">
        <v>0</v>
      </c>
      <c r="CM459">
        <v>0</v>
      </c>
      <c r="CN459">
        <v>0</v>
      </c>
      <c r="CO459">
        <v>0</v>
      </c>
      <c r="CP459">
        <v>19.254757615639399</v>
      </c>
      <c r="CQ459">
        <v>13.6802747246123</v>
      </c>
      <c r="CR459">
        <v>20.6322381366769</v>
      </c>
      <c r="CS459">
        <v>5.5704162254460901</v>
      </c>
      <c r="CT459">
        <v>4.31225248546155</v>
      </c>
      <c r="CU459">
        <v>4.0489428516347603</v>
      </c>
      <c r="CV459">
        <v>4.1781797186514904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 x14ac:dyDescent="0.2">
      <c r="A460">
        <v>711</v>
      </c>
      <c r="B460">
        <v>7</v>
      </c>
      <c r="C460">
        <v>9.6048298572996696E-2</v>
      </c>
      <c r="D460">
        <v>0</v>
      </c>
      <c r="E460">
        <v>2</v>
      </c>
      <c r="F460">
        <v>3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2</v>
      </c>
      <c r="AB460">
        <v>0</v>
      </c>
      <c r="AC460">
        <v>5</v>
      </c>
      <c r="AD460">
        <v>5</v>
      </c>
      <c r="AE460">
        <v>7</v>
      </c>
      <c r="AF460">
        <v>8</v>
      </c>
      <c r="AG460">
        <v>7</v>
      </c>
      <c r="AH460">
        <v>1</v>
      </c>
      <c r="AI460">
        <v>1</v>
      </c>
      <c r="AJ460">
        <v>1</v>
      </c>
      <c r="AK460">
        <v>3</v>
      </c>
      <c r="AL460">
        <v>3</v>
      </c>
      <c r="AM460">
        <v>5</v>
      </c>
      <c r="AN460">
        <v>6</v>
      </c>
      <c r="AO460">
        <v>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</v>
      </c>
      <c r="BL460">
        <v>0</v>
      </c>
      <c r="BM460">
        <v>0</v>
      </c>
      <c r="BN460">
        <v>1</v>
      </c>
      <c r="BO460">
        <v>0</v>
      </c>
      <c r="BP460">
        <v>24477.798634948798</v>
      </c>
      <c r="BQ460">
        <v>15792.5037118685</v>
      </c>
      <c r="BR460">
        <v>1723.6478781605299</v>
      </c>
      <c r="BS460">
        <v>1843.5526245466999</v>
      </c>
      <c r="BT460">
        <v>2318.0904465179401</v>
      </c>
      <c r="BU460">
        <v>1516.9314392265801</v>
      </c>
      <c r="BV460">
        <v>1190.54120079585</v>
      </c>
      <c r="BW460">
        <v>827.637537487298</v>
      </c>
      <c r="BX460">
        <v>1213.78767256072</v>
      </c>
      <c r="BY460">
        <v>1676.2380531648</v>
      </c>
      <c r="BZ460">
        <v>2022.78301068101</v>
      </c>
      <c r="CA460">
        <v>2180.0540545449398</v>
      </c>
      <c r="CB460">
        <v>1907.36234070571</v>
      </c>
      <c r="CC460">
        <v>1676.5023601871401</v>
      </c>
      <c r="CD460">
        <v>1580.6660425145001</v>
      </c>
      <c r="CE460">
        <v>920.71999682355499</v>
      </c>
      <c r="CF460">
        <v>584.08120383809205</v>
      </c>
      <c r="CG460">
        <v>532.55593262305899</v>
      </c>
      <c r="CH460">
        <v>229.252184027536</v>
      </c>
      <c r="CI460">
        <v>533.39465654283595</v>
      </c>
      <c r="CJ460">
        <v>64.517663321735199</v>
      </c>
      <c r="CK460">
        <v>11.081206830332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16.477346452041399</v>
      </c>
      <c r="CS460">
        <v>5.9657397594092503</v>
      </c>
      <c r="CT460">
        <v>4.9436839973425002</v>
      </c>
      <c r="CU460">
        <v>4.5870422245504301</v>
      </c>
      <c r="CV460">
        <v>0</v>
      </c>
      <c r="CW460">
        <v>0</v>
      </c>
      <c r="CX460">
        <v>6.3264470362709604</v>
      </c>
      <c r="CY460">
        <v>10.8610652907503</v>
      </c>
      <c r="CZ460">
        <v>0</v>
      </c>
      <c r="DA460">
        <v>0</v>
      </c>
    </row>
    <row r="461" spans="1:105" x14ac:dyDescent="0.2">
      <c r="A461">
        <v>712</v>
      </c>
      <c r="B461">
        <v>2</v>
      </c>
      <c r="C461">
        <v>2.7442371020856199E-2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2</v>
      </c>
      <c r="AN461">
        <v>2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20471.052039203401</v>
      </c>
      <c r="BQ461">
        <v>12483.8018942904</v>
      </c>
      <c r="BR461">
        <v>1207.88319767338</v>
      </c>
      <c r="BS461">
        <v>1975.1645625250401</v>
      </c>
      <c r="BT461">
        <v>2205.8061078911101</v>
      </c>
      <c r="BU461">
        <v>1530.99152595127</v>
      </c>
      <c r="BV461">
        <v>535.41625534969296</v>
      </c>
      <c r="BW461">
        <v>485.031036214398</v>
      </c>
      <c r="BX461">
        <v>654.42352339149897</v>
      </c>
      <c r="BY461">
        <v>1118.5560204713099</v>
      </c>
      <c r="BZ461">
        <v>1926.6318107601401</v>
      </c>
      <c r="CA461">
        <v>1719.1335434342</v>
      </c>
      <c r="CB461">
        <v>1997.3744342207101</v>
      </c>
      <c r="CC461">
        <v>1492.73777706074</v>
      </c>
      <c r="CD461">
        <v>1023.50596743647</v>
      </c>
      <c r="CE461">
        <v>988.64622151324602</v>
      </c>
      <c r="CF461">
        <v>651.41208058013501</v>
      </c>
      <c r="CG461">
        <v>332.15651212478099</v>
      </c>
      <c r="CH461">
        <v>237.45246495820899</v>
      </c>
      <c r="CI461">
        <v>388.72899764708598</v>
      </c>
      <c r="CJ461">
        <v>60.982708022934702</v>
      </c>
      <c r="CK461">
        <v>4.0051901194353299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20.617237358764999</v>
      </c>
      <c r="CR461">
        <v>0</v>
      </c>
      <c r="CS461">
        <v>0</v>
      </c>
      <c r="CT461">
        <v>5.1904053198698996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 x14ac:dyDescent="0.2">
      <c r="A462">
        <v>713</v>
      </c>
      <c r="B462">
        <v>16</v>
      </c>
      <c r="C462">
        <v>0.21953896816685001</v>
      </c>
      <c r="D462">
        <v>3</v>
      </c>
      <c r="E462">
        <v>4</v>
      </c>
      <c r="F462">
        <v>6</v>
      </c>
      <c r="G462">
        <v>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3</v>
      </c>
      <c r="N462">
        <v>2</v>
      </c>
      <c r="O462">
        <v>1</v>
      </c>
      <c r="P462">
        <v>1</v>
      </c>
      <c r="Q462">
        <v>0</v>
      </c>
      <c r="R462">
        <v>2</v>
      </c>
      <c r="S462">
        <v>2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</v>
      </c>
      <c r="AA462">
        <v>2</v>
      </c>
      <c r="AB462">
        <v>0</v>
      </c>
      <c r="AC462">
        <v>9</v>
      </c>
      <c r="AD462">
        <v>12</v>
      </c>
      <c r="AE462">
        <v>13</v>
      </c>
      <c r="AF462">
        <v>15</v>
      </c>
      <c r="AG462">
        <v>12</v>
      </c>
      <c r="AH462">
        <v>6</v>
      </c>
      <c r="AI462">
        <v>3</v>
      </c>
      <c r="AJ462">
        <v>0</v>
      </c>
      <c r="AK462">
        <v>9</v>
      </c>
      <c r="AL462">
        <v>12</v>
      </c>
      <c r="AM462">
        <v>13</v>
      </c>
      <c r="AN462">
        <v>15</v>
      </c>
      <c r="AO462">
        <v>12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2</v>
      </c>
      <c r="BL462">
        <v>0</v>
      </c>
      <c r="BM462">
        <v>0</v>
      </c>
      <c r="BN462">
        <v>1</v>
      </c>
      <c r="BO462">
        <v>1</v>
      </c>
      <c r="BP462">
        <v>37968.724160068799</v>
      </c>
      <c r="BQ462">
        <v>25148.415432174701</v>
      </c>
      <c r="BR462">
        <v>2145.65101311432</v>
      </c>
      <c r="BS462">
        <v>2680.3570199522301</v>
      </c>
      <c r="BT462">
        <v>3103.4007731875499</v>
      </c>
      <c r="BU462">
        <v>2479.5997238934501</v>
      </c>
      <c r="BV462">
        <v>1713.1367487515899</v>
      </c>
      <c r="BW462">
        <v>2127.2988460263</v>
      </c>
      <c r="BX462">
        <v>2121.6759400710698</v>
      </c>
      <c r="BY462">
        <v>2287.6380772376701</v>
      </c>
      <c r="BZ462">
        <v>2992.0688777861001</v>
      </c>
      <c r="CA462">
        <v>3394.5089489369502</v>
      </c>
      <c r="CB462">
        <v>2722.92522884244</v>
      </c>
      <c r="CC462">
        <v>2703.2758464497801</v>
      </c>
      <c r="CD462">
        <v>2606.2871941792901</v>
      </c>
      <c r="CE462">
        <v>1901.00480073017</v>
      </c>
      <c r="CF462">
        <v>1207.23157192944</v>
      </c>
      <c r="CG462">
        <v>779.51083875667405</v>
      </c>
      <c r="CH462">
        <v>498.86909705259399</v>
      </c>
      <c r="CI462">
        <v>504.28361317117401</v>
      </c>
      <c r="CJ462">
        <v>66.234554856659898</v>
      </c>
      <c r="CK462">
        <v>15.9055746903339</v>
      </c>
      <c r="CL462">
        <v>0</v>
      </c>
      <c r="CM462">
        <v>0</v>
      </c>
      <c r="CN462">
        <v>0</v>
      </c>
      <c r="CO462">
        <v>4.0329089827039004</v>
      </c>
      <c r="CP462">
        <v>0</v>
      </c>
      <c r="CQ462">
        <v>14.102390952751501</v>
      </c>
      <c r="CR462">
        <v>9.4265102517635508</v>
      </c>
      <c r="CS462">
        <v>4.3713208393851497</v>
      </c>
      <c r="CT462">
        <v>3.3421690503994101</v>
      </c>
      <c r="CU462">
        <v>0</v>
      </c>
      <c r="CV462">
        <v>7.3450419380418799</v>
      </c>
      <c r="CW462">
        <v>7.3984310651338303</v>
      </c>
      <c r="CX462">
        <v>3.8368756990148101</v>
      </c>
      <c r="CY462">
        <v>0</v>
      </c>
      <c r="CZ462">
        <v>0</v>
      </c>
      <c r="DA462">
        <v>0</v>
      </c>
    </row>
    <row r="463" spans="1:105" x14ac:dyDescent="0.2">
      <c r="A463">
        <v>714</v>
      </c>
      <c r="B463">
        <v>418</v>
      </c>
      <c r="C463">
        <v>5.7354555433589498</v>
      </c>
      <c r="D463">
        <v>56</v>
      </c>
      <c r="E463">
        <v>103</v>
      </c>
      <c r="F463">
        <v>130</v>
      </c>
      <c r="G463">
        <v>129</v>
      </c>
      <c r="H463" t="s">
        <v>105</v>
      </c>
      <c r="I463" t="s">
        <v>105</v>
      </c>
      <c r="J463" t="s">
        <v>105</v>
      </c>
      <c r="K463" t="s">
        <v>105</v>
      </c>
      <c r="L463" t="s">
        <v>105</v>
      </c>
      <c r="M463" t="s">
        <v>105</v>
      </c>
      <c r="N463" t="s">
        <v>105</v>
      </c>
      <c r="O463" t="s">
        <v>105</v>
      </c>
      <c r="P463" t="s">
        <v>105</v>
      </c>
      <c r="Q463" t="s">
        <v>105</v>
      </c>
      <c r="R463" t="s">
        <v>105</v>
      </c>
      <c r="S463" t="s">
        <v>105</v>
      </c>
      <c r="T463" t="s">
        <v>105</v>
      </c>
      <c r="U463" t="s">
        <v>105</v>
      </c>
      <c r="V463" t="s">
        <v>105</v>
      </c>
      <c r="W463" t="s">
        <v>105</v>
      </c>
      <c r="X463" t="s">
        <v>105</v>
      </c>
      <c r="Y463" t="s">
        <v>105</v>
      </c>
      <c r="Z463">
        <v>29</v>
      </c>
      <c r="AA463">
        <v>169</v>
      </c>
      <c r="AB463">
        <v>62</v>
      </c>
      <c r="AC463">
        <v>260</v>
      </c>
      <c r="AD463">
        <v>316</v>
      </c>
      <c r="AE463">
        <v>363</v>
      </c>
      <c r="AF463">
        <v>390</v>
      </c>
      <c r="AG463">
        <v>389</v>
      </c>
      <c r="AH463">
        <v>43</v>
      </c>
      <c r="AI463">
        <v>184</v>
      </c>
      <c r="AJ463">
        <v>60</v>
      </c>
      <c r="AK463">
        <v>288</v>
      </c>
      <c r="AL463">
        <v>344</v>
      </c>
      <c r="AM463">
        <v>391</v>
      </c>
      <c r="AN463">
        <v>418</v>
      </c>
      <c r="AO463">
        <v>417</v>
      </c>
      <c r="AP463">
        <v>42</v>
      </c>
      <c r="AQ463">
        <v>10</v>
      </c>
      <c r="AR463">
        <v>13</v>
      </c>
      <c r="AS463">
        <v>14</v>
      </c>
      <c r="AT463">
        <v>5</v>
      </c>
      <c r="AU463">
        <v>75</v>
      </c>
      <c r="AV463">
        <v>2</v>
      </c>
      <c r="AW463">
        <v>15</v>
      </c>
      <c r="AX463">
        <v>36</v>
      </c>
      <c r="AY463">
        <v>22</v>
      </c>
      <c r="AZ463">
        <v>32</v>
      </c>
      <c r="BA463">
        <v>11</v>
      </c>
      <c r="BB463">
        <v>11</v>
      </c>
      <c r="BC463">
        <v>11</v>
      </c>
      <c r="BD463">
        <v>11</v>
      </c>
      <c r="BE463">
        <v>4</v>
      </c>
      <c r="BF463">
        <v>10</v>
      </c>
      <c r="BG463">
        <v>3</v>
      </c>
      <c r="BH463">
        <v>8</v>
      </c>
      <c r="BI463">
        <v>18</v>
      </c>
      <c r="BJ463">
        <v>16</v>
      </c>
      <c r="BK463">
        <v>10</v>
      </c>
      <c r="BL463">
        <v>71</v>
      </c>
      <c r="BM463">
        <v>27</v>
      </c>
      <c r="BN463">
        <v>8</v>
      </c>
      <c r="BO463">
        <v>51</v>
      </c>
      <c r="BP463">
        <v>282063.97414615803</v>
      </c>
      <c r="BQ463">
        <v>194488.168816702</v>
      </c>
      <c r="BR463">
        <v>21738.367129170299</v>
      </c>
      <c r="BS463">
        <v>18899.608633763499</v>
      </c>
      <c r="BT463">
        <v>18467.125657470398</v>
      </c>
      <c r="BU463">
        <v>19218.800295931302</v>
      </c>
      <c r="BV463">
        <v>22165.747319885599</v>
      </c>
      <c r="BW463">
        <v>23573.419638420299</v>
      </c>
      <c r="BX463">
        <v>22153.4400353819</v>
      </c>
      <c r="BY463">
        <v>20741.9343455423</v>
      </c>
      <c r="BZ463">
        <v>19449.147847254699</v>
      </c>
      <c r="CA463">
        <v>19022.237108890298</v>
      </c>
      <c r="CB463">
        <v>18336.983652134699</v>
      </c>
      <c r="CC463">
        <v>15731.467376045201</v>
      </c>
      <c r="CD463">
        <v>14094.991197215601</v>
      </c>
      <c r="CE463">
        <v>9347.5193795730302</v>
      </c>
      <c r="CF463">
        <v>7888.3882172850099</v>
      </c>
      <c r="CG463">
        <v>4866.0433432296904</v>
      </c>
      <c r="CH463">
        <v>3040.5892523204202</v>
      </c>
      <c r="CI463">
        <v>3328.16371664401</v>
      </c>
      <c r="CJ463">
        <v>68.951793438152094</v>
      </c>
      <c r="CK463">
        <v>53.730774800233398</v>
      </c>
      <c r="CL463" t="s">
        <v>105</v>
      </c>
      <c r="CM463" t="s">
        <v>105</v>
      </c>
      <c r="CN463" t="s">
        <v>105</v>
      </c>
      <c r="CO463" t="s">
        <v>105</v>
      </c>
      <c r="CP463" t="s">
        <v>105</v>
      </c>
      <c r="CQ463" t="s">
        <v>105</v>
      </c>
      <c r="CR463" t="s">
        <v>105</v>
      </c>
      <c r="CS463" t="s">
        <v>105</v>
      </c>
      <c r="CT463" t="s">
        <v>105</v>
      </c>
      <c r="CU463" t="s">
        <v>105</v>
      </c>
      <c r="CV463" t="s">
        <v>105</v>
      </c>
      <c r="CW463" t="s">
        <v>105</v>
      </c>
      <c r="CX463" t="s">
        <v>105</v>
      </c>
      <c r="CY463" t="s">
        <v>105</v>
      </c>
      <c r="CZ463" t="s">
        <v>105</v>
      </c>
      <c r="DA463" t="s">
        <v>105</v>
      </c>
    </row>
    <row r="464" spans="1:105" x14ac:dyDescent="0.2">
      <c r="A464">
        <v>715</v>
      </c>
      <c r="B464">
        <v>1</v>
      </c>
      <c r="C464">
        <v>1.3721185510428099E-2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6800.4991945026104</v>
      </c>
      <c r="BQ464">
        <v>4176.5754311927103</v>
      </c>
      <c r="BR464">
        <v>280.98623349443801</v>
      </c>
      <c r="BS464">
        <v>421.83864927664598</v>
      </c>
      <c r="BT464">
        <v>669.639678187649</v>
      </c>
      <c r="BU464">
        <v>499.46998070090399</v>
      </c>
      <c r="BV464">
        <v>215.35547420348399</v>
      </c>
      <c r="BW464">
        <v>114.14618649057201</v>
      </c>
      <c r="BX464">
        <v>65.163650946393602</v>
      </c>
      <c r="BY464">
        <v>415.98887701801198</v>
      </c>
      <c r="BZ464">
        <v>558.13597540087596</v>
      </c>
      <c r="CA464">
        <v>657.11176517548802</v>
      </c>
      <c r="CB464">
        <v>625.73789261116997</v>
      </c>
      <c r="CC464">
        <v>683.02721898602601</v>
      </c>
      <c r="CD464">
        <v>342.43840965978598</v>
      </c>
      <c r="CE464">
        <v>435.70172149393301</v>
      </c>
      <c r="CF464">
        <v>322.28775488105703</v>
      </c>
      <c r="CG464">
        <v>288.53329426135298</v>
      </c>
      <c r="CH464">
        <v>101.52871561374501</v>
      </c>
      <c r="CI464">
        <v>103.40771610108099</v>
      </c>
      <c r="CJ464">
        <v>61.4157183426912</v>
      </c>
      <c r="CK464">
        <v>5.9857652308366696</v>
      </c>
      <c r="CL464">
        <v>0</v>
      </c>
      <c r="CM464">
        <v>0</v>
      </c>
      <c r="CN464">
        <v>0</v>
      </c>
      <c r="CO464">
        <v>0</v>
      </c>
      <c r="CP464">
        <v>46.434853987278998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 x14ac:dyDescent="0.2">
      <c r="A465">
        <v>716</v>
      </c>
      <c r="B465">
        <v>21</v>
      </c>
      <c r="C465">
        <v>0.28814489571898999</v>
      </c>
      <c r="D465">
        <v>2</v>
      </c>
      <c r="E465">
        <v>6</v>
      </c>
      <c r="F465">
        <v>6</v>
      </c>
      <c r="G465">
        <v>7</v>
      </c>
      <c r="H465">
        <v>0</v>
      </c>
      <c r="I465">
        <v>0</v>
      </c>
      <c r="J465">
        <v>0</v>
      </c>
      <c r="K465">
        <v>1</v>
      </c>
      <c r="L465">
        <v>2</v>
      </c>
      <c r="M465">
        <v>1</v>
      </c>
      <c r="N465">
        <v>1</v>
      </c>
      <c r="O465">
        <v>2</v>
      </c>
      <c r="P465">
        <v>0</v>
      </c>
      <c r="Q465">
        <v>4</v>
      </c>
      <c r="R465">
        <v>1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12</v>
      </c>
      <c r="AA465">
        <v>0</v>
      </c>
      <c r="AB465">
        <v>3</v>
      </c>
      <c r="AC465">
        <v>15</v>
      </c>
      <c r="AD465">
        <v>17</v>
      </c>
      <c r="AE465">
        <v>21</v>
      </c>
      <c r="AF465">
        <v>21</v>
      </c>
      <c r="AG465">
        <v>22</v>
      </c>
      <c r="AH465">
        <v>9</v>
      </c>
      <c r="AI465">
        <v>0</v>
      </c>
      <c r="AJ465">
        <v>4</v>
      </c>
      <c r="AK465">
        <v>13</v>
      </c>
      <c r="AL465">
        <v>15</v>
      </c>
      <c r="AM465">
        <v>19</v>
      </c>
      <c r="AN465">
        <v>19</v>
      </c>
      <c r="AO465">
        <v>20</v>
      </c>
      <c r="AP465">
        <v>3</v>
      </c>
      <c r="AQ465">
        <v>2</v>
      </c>
      <c r="AR465">
        <v>0</v>
      </c>
      <c r="AS465">
        <v>1</v>
      </c>
      <c r="AT465">
        <v>0</v>
      </c>
      <c r="AU465">
        <v>3</v>
      </c>
      <c r="AV465">
        <v>2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6</v>
      </c>
      <c r="BL465">
        <v>0</v>
      </c>
      <c r="BM465">
        <v>1</v>
      </c>
      <c r="BN465">
        <v>4</v>
      </c>
      <c r="BO465">
        <v>0</v>
      </c>
      <c r="BP465">
        <v>28447.4357443888</v>
      </c>
      <c r="BQ465">
        <v>19097.5097532199</v>
      </c>
      <c r="BR465">
        <v>1479.5018648835701</v>
      </c>
      <c r="BS465">
        <v>1637.1941190668699</v>
      </c>
      <c r="BT465">
        <v>1436.94881607091</v>
      </c>
      <c r="BU465">
        <v>1826.8564500924001</v>
      </c>
      <c r="BV465">
        <v>1484.93343712917</v>
      </c>
      <c r="BW465">
        <v>1654.77635564142</v>
      </c>
      <c r="BX465">
        <v>1966.3413888955899</v>
      </c>
      <c r="BY465">
        <v>2331.4307351141301</v>
      </c>
      <c r="BZ465">
        <v>1964.47713314357</v>
      </c>
      <c r="CA465">
        <v>2025.8161992170601</v>
      </c>
      <c r="CB465">
        <v>2070.45055144668</v>
      </c>
      <c r="CC465">
        <v>2155.3197235530702</v>
      </c>
      <c r="CD465">
        <v>1617.10777898685</v>
      </c>
      <c r="CE465">
        <v>1503.2592041380401</v>
      </c>
      <c r="CF465">
        <v>1272.7501975964101</v>
      </c>
      <c r="CG465">
        <v>837.88664058945301</v>
      </c>
      <c r="CH465">
        <v>509.86664626236501</v>
      </c>
      <c r="CI465">
        <v>672.51850256120304</v>
      </c>
      <c r="CJ465">
        <v>67.132622865619496</v>
      </c>
      <c r="CK465">
        <v>27.4904951893785</v>
      </c>
      <c r="CL465">
        <v>0</v>
      </c>
      <c r="CM465">
        <v>0</v>
      </c>
      <c r="CN465">
        <v>0</v>
      </c>
      <c r="CO465">
        <v>5.4738838399121104</v>
      </c>
      <c r="CP465">
        <v>13.4686171783337</v>
      </c>
      <c r="CQ465">
        <v>6.04311269369318</v>
      </c>
      <c r="CR465">
        <v>5.0855868957814003</v>
      </c>
      <c r="CS465">
        <v>8.57842341133113</v>
      </c>
      <c r="CT465">
        <v>0</v>
      </c>
      <c r="CU465">
        <v>19.7451279219997</v>
      </c>
      <c r="CV465">
        <v>4.8298666167191104</v>
      </c>
      <c r="CW465">
        <v>4.6396828696555898</v>
      </c>
      <c r="CX465">
        <v>12.36775944058</v>
      </c>
      <c r="CY465">
        <v>0</v>
      </c>
      <c r="CZ465">
        <v>0</v>
      </c>
      <c r="DA465">
        <v>0</v>
      </c>
    </row>
    <row r="466" spans="1:105" x14ac:dyDescent="0.2">
      <c r="A466">
        <v>717</v>
      </c>
      <c r="B466">
        <v>21</v>
      </c>
      <c r="C466">
        <v>0.28814489571898999</v>
      </c>
      <c r="D466">
        <v>0</v>
      </c>
      <c r="E466">
        <v>6</v>
      </c>
      <c r="F466">
        <v>5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2</v>
      </c>
      <c r="O466">
        <v>2</v>
      </c>
      <c r="P466">
        <v>1</v>
      </c>
      <c r="Q466">
        <v>2</v>
      </c>
      <c r="R466">
        <v>4</v>
      </c>
      <c r="S466">
        <v>1</v>
      </c>
      <c r="T466">
        <v>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13</v>
      </c>
      <c r="AB466">
        <v>3</v>
      </c>
      <c r="AC466">
        <v>17</v>
      </c>
      <c r="AD466">
        <v>17</v>
      </c>
      <c r="AE466">
        <v>23</v>
      </c>
      <c r="AF466">
        <v>22</v>
      </c>
      <c r="AG466">
        <v>27</v>
      </c>
      <c r="AH466">
        <v>1</v>
      </c>
      <c r="AI466">
        <v>6</v>
      </c>
      <c r="AJ466">
        <v>0</v>
      </c>
      <c r="AK466">
        <v>7</v>
      </c>
      <c r="AL466">
        <v>7</v>
      </c>
      <c r="AM466">
        <v>13</v>
      </c>
      <c r="AN466">
        <v>12</v>
      </c>
      <c r="AO466">
        <v>17</v>
      </c>
      <c r="AP466">
        <v>2</v>
      </c>
      <c r="AQ466">
        <v>0</v>
      </c>
      <c r="AR466">
        <v>1</v>
      </c>
      <c r="AS466">
        <v>1</v>
      </c>
      <c r="AT466">
        <v>0</v>
      </c>
      <c r="AU466">
        <v>3</v>
      </c>
      <c r="AV466">
        <v>0</v>
      </c>
      <c r="AW466">
        <v>1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6</v>
      </c>
      <c r="BM466">
        <v>3</v>
      </c>
      <c r="BN466">
        <v>0</v>
      </c>
      <c r="BO466">
        <v>2</v>
      </c>
      <c r="BP466">
        <v>30599.609769856801</v>
      </c>
      <c r="BQ466">
        <v>20226.969560796799</v>
      </c>
      <c r="BR466">
        <v>2227.8359638961301</v>
      </c>
      <c r="BS466">
        <v>1719.1142350196301</v>
      </c>
      <c r="BT466">
        <v>2138.2704360800299</v>
      </c>
      <c r="BU466">
        <v>1943.07208058884</v>
      </c>
      <c r="BV466">
        <v>1752.7585376040299</v>
      </c>
      <c r="BW466">
        <v>2553.5494741349098</v>
      </c>
      <c r="BX466">
        <v>2693.9719569845402</v>
      </c>
      <c r="BY466">
        <v>1837.5284336859199</v>
      </c>
      <c r="BZ466">
        <v>1719.0198247076301</v>
      </c>
      <c r="CA466">
        <v>1789.08053037732</v>
      </c>
      <c r="CB466">
        <v>2507.9867847594101</v>
      </c>
      <c r="CC466">
        <v>1789.90399234438</v>
      </c>
      <c r="CD466">
        <v>1640.0979456098401</v>
      </c>
      <c r="CE466">
        <v>1195.84784394491</v>
      </c>
      <c r="CF466">
        <v>1013.61012578035</v>
      </c>
      <c r="CG466">
        <v>820.46917092207696</v>
      </c>
      <c r="CH466">
        <v>748.05419401131803</v>
      </c>
      <c r="CI466">
        <v>509.43823940554398</v>
      </c>
      <c r="CJ466">
        <v>66.102050689293705</v>
      </c>
      <c r="CK466">
        <v>25.955445200132001</v>
      </c>
      <c r="CL466">
        <v>0</v>
      </c>
      <c r="CM466">
        <v>0</v>
      </c>
      <c r="CN466">
        <v>0</v>
      </c>
      <c r="CO466">
        <v>0</v>
      </c>
      <c r="CP466">
        <v>5.7052924207516398</v>
      </c>
      <c r="CQ466">
        <v>7.8322351701353199</v>
      </c>
      <c r="CR466">
        <v>7.4239822534703404</v>
      </c>
      <c r="CS466">
        <v>10.884185318363601</v>
      </c>
      <c r="CT466">
        <v>5.8172685714667596</v>
      </c>
      <c r="CU466">
        <v>11.1789266388037</v>
      </c>
      <c r="CV466">
        <v>15.9490473566579</v>
      </c>
      <c r="CW466">
        <v>5.5868918348532199</v>
      </c>
      <c r="CX466">
        <v>12.1943936662657</v>
      </c>
      <c r="CY466">
        <v>8.3622678676340705</v>
      </c>
      <c r="CZ466">
        <v>0</v>
      </c>
      <c r="DA466">
        <v>0</v>
      </c>
    </row>
    <row r="467" spans="1:105" x14ac:dyDescent="0.2">
      <c r="A467">
        <v>718</v>
      </c>
      <c r="B467">
        <v>1</v>
      </c>
      <c r="C467">
        <v>1.3721185510428099E-2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2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2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6045.6469944671999</v>
      </c>
      <c r="BQ467">
        <v>3521.8627743564102</v>
      </c>
      <c r="BR467">
        <v>306.476641154937</v>
      </c>
      <c r="BS467">
        <v>417.42242942938799</v>
      </c>
      <c r="BT467">
        <v>263.26316513180302</v>
      </c>
      <c r="BU467">
        <v>391.06230726898298</v>
      </c>
      <c r="BV467">
        <v>167.81145284257801</v>
      </c>
      <c r="BW467">
        <v>278.596856850726</v>
      </c>
      <c r="BX467">
        <v>329.92431975363201</v>
      </c>
      <c r="BY467">
        <v>269.04988216847801</v>
      </c>
      <c r="BZ467">
        <v>335.95271373813</v>
      </c>
      <c r="CA467">
        <v>442.65063234351697</v>
      </c>
      <c r="CB467">
        <v>422.95062389012003</v>
      </c>
      <c r="CC467">
        <v>467.30971585735699</v>
      </c>
      <c r="CD467">
        <v>416.55426964289097</v>
      </c>
      <c r="CE467">
        <v>376.56598499185998</v>
      </c>
      <c r="CF467">
        <v>310.98642670973902</v>
      </c>
      <c r="CG467">
        <v>152.078403303691</v>
      </c>
      <c r="CH467">
        <v>192.44394959588001</v>
      </c>
      <c r="CI467">
        <v>504.54721979348898</v>
      </c>
      <c r="CJ467">
        <v>58.254522263365999</v>
      </c>
      <c r="CK467">
        <v>7.0985162119408596</v>
      </c>
      <c r="CL467">
        <v>0</v>
      </c>
      <c r="CM467">
        <v>0</v>
      </c>
      <c r="CN467">
        <v>0</v>
      </c>
      <c r="CO467">
        <v>0</v>
      </c>
      <c r="CP467">
        <v>59.5906884220881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 x14ac:dyDescent="0.2">
      <c r="A468">
        <v>719</v>
      </c>
      <c r="B468">
        <v>3</v>
      </c>
      <c r="C468">
        <v>4.1163556531284298E-2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2</v>
      </c>
      <c r="AD468">
        <v>3</v>
      </c>
      <c r="AE468">
        <v>3</v>
      </c>
      <c r="AF468">
        <v>2</v>
      </c>
      <c r="AG468">
        <v>3</v>
      </c>
      <c r="AH468">
        <v>0</v>
      </c>
      <c r="AI468">
        <v>0</v>
      </c>
      <c r="AJ468">
        <v>0</v>
      </c>
      <c r="AK468">
        <v>1</v>
      </c>
      <c r="AL468">
        <v>2</v>
      </c>
      <c r="AM468">
        <v>2</v>
      </c>
      <c r="AN468">
        <v>1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16429.7244087687</v>
      </c>
      <c r="BQ468">
        <v>11809.8577599293</v>
      </c>
      <c r="BR468">
        <v>849.20078661136995</v>
      </c>
      <c r="BS468">
        <v>960.02932129733199</v>
      </c>
      <c r="BT468">
        <v>862.09973147364201</v>
      </c>
      <c r="BU468">
        <v>1948.2566628806401</v>
      </c>
      <c r="BV468">
        <v>1894.17116928835</v>
      </c>
      <c r="BW468">
        <v>947.06527043127596</v>
      </c>
      <c r="BX468">
        <v>860.250809089585</v>
      </c>
      <c r="BY468">
        <v>956.49605193510502</v>
      </c>
      <c r="BZ468">
        <v>1054.0599473001701</v>
      </c>
      <c r="CA468">
        <v>965.14522537689299</v>
      </c>
      <c r="CB468">
        <v>1212.1502265696499</v>
      </c>
      <c r="CC468">
        <v>857.85913262902102</v>
      </c>
      <c r="CD468">
        <v>1114.4032644286101</v>
      </c>
      <c r="CE468">
        <v>675.00348774144504</v>
      </c>
      <c r="CF468">
        <v>428.52260064848201</v>
      </c>
      <c r="CG468">
        <v>355.07815756385003</v>
      </c>
      <c r="CH468">
        <v>238.93859506221699</v>
      </c>
      <c r="CI468">
        <v>250.993968441101</v>
      </c>
      <c r="CJ468">
        <v>71.881045999933093</v>
      </c>
      <c r="CK468">
        <v>6.3506268682146203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10.5589343334765</v>
      </c>
      <c r="CR468">
        <v>0</v>
      </c>
      <c r="CS468">
        <v>0</v>
      </c>
      <c r="CT468">
        <v>0</v>
      </c>
      <c r="CU468">
        <v>20.722270052353998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 x14ac:dyDescent="0.2">
      <c r="A469">
        <v>720</v>
      </c>
      <c r="B469">
        <v>5</v>
      </c>
      <c r="C469">
        <v>6.8605927552140497E-2</v>
      </c>
      <c r="D469">
        <v>0</v>
      </c>
      <c r="E469">
        <v>1</v>
      </c>
      <c r="F469">
        <v>1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4</v>
      </c>
      <c r="AD469">
        <v>4</v>
      </c>
      <c r="AE469">
        <v>5</v>
      </c>
      <c r="AF469">
        <v>5</v>
      </c>
      <c r="AG469">
        <v>7</v>
      </c>
      <c r="AH469">
        <v>2</v>
      </c>
      <c r="AI469">
        <v>0</v>
      </c>
      <c r="AJ469">
        <v>0</v>
      </c>
      <c r="AK469">
        <v>2</v>
      </c>
      <c r="AL469">
        <v>2</v>
      </c>
      <c r="AM469">
        <v>3</v>
      </c>
      <c r="AN469">
        <v>3</v>
      </c>
      <c r="AO469">
        <v>5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2</v>
      </c>
      <c r="BL469">
        <v>0</v>
      </c>
      <c r="BM469">
        <v>0</v>
      </c>
      <c r="BN469">
        <v>1</v>
      </c>
      <c r="BO469">
        <v>0</v>
      </c>
      <c r="BP469">
        <v>13476.743289169</v>
      </c>
      <c r="BQ469">
        <v>8229.2524839638099</v>
      </c>
      <c r="BR469">
        <v>814.93327373187401</v>
      </c>
      <c r="BS469">
        <v>906.11225021542202</v>
      </c>
      <c r="BT469">
        <v>833.09562836143903</v>
      </c>
      <c r="BU469">
        <v>601.58286461548596</v>
      </c>
      <c r="BV469">
        <v>643.24917052962905</v>
      </c>
      <c r="BW469">
        <v>529.95394465724905</v>
      </c>
      <c r="BX469">
        <v>661.40395961799197</v>
      </c>
      <c r="BY469">
        <v>884.38018452685799</v>
      </c>
      <c r="BZ469">
        <v>931.63123618536395</v>
      </c>
      <c r="CA469">
        <v>1050.75991187658</v>
      </c>
      <c r="CB469">
        <v>1058.3605631942701</v>
      </c>
      <c r="CC469">
        <v>939.23823272881702</v>
      </c>
      <c r="CD469">
        <v>928.69241603157002</v>
      </c>
      <c r="CE469">
        <v>914.323002822597</v>
      </c>
      <c r="CF469">
        <v>774.06467846421299</v>
      </c>
      <c r="CG469">
        <v>374.15522319753899</v>
      </c>
      <c r="CH469">
        <v>258.643886070473</v>
      </c>
      <c r="CI469">
        <v>372.16286234160998</v>
      </c>
      <c r="CJ469">
        <v>61.062619561637803</v>
      </c>
      <c r="CK469">
        <v>15.1897150128259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18.8695642344309</v>
      </c>
      <c r="CR469">
        <v>0</v>
      </c>
      <c r="CS469">
        <v>0</v>
      </c>
      <c r="CT469">
        <v>0</v>
      </c>
      <c r="CU469">
        <v>9.5169218838399896</v>
      </c>
      <c r="CV469">
        <v>18.897151590415799</v>
      </c>
      <c r="CW469">
        <v>10.646926042338</v>
      </c>
      <c r="CX469">
        <v>0</v>
      </c>
      <c r="CY469">
        <v>0</v>
      </c>
      <c r="CZ469">
        <v>0</v>
      </c>
      <c r="DA469">
        <v>0</v>
      </c>
    </row>
    <row r="470" spans="1:105" x14ac:dyDescent="0.2">
      <c r="A470">
        <v>721</v>
      </c>
      <c r="B470">
        <v>5</v>
      </c>
      <c r="C470">
        <v>6.8605927552140497E-2</v>
      </c>
      <c r="D470">
        <v>0</v>
      </c>
      <c r="E470">
        <v>2</v>
      </c>
      <c r="F470">
        <v>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5</v>
      </c>
      <c r="AD470">
        <v>5</v>
      </c>
      <c r="AE470">
        <v>7</v>
      </c>
      <c r="AF470">
        <v>7</v>
      </c>
      <c r="AG470">
        <v>6</v>
      </c>
      <c r="AH470">
        <v>3</v>
      </c>
      <c r="AI470">
        <v>0</v>
      </c>
      <c r="AJ470">
        <v>0</v>
      </c>
      <c r="AK470">
        <v>3</v>
      </c>
      <c r="AL470">
        <v>3</v>
      </c>
      <c r="AM470">
        <v>5</v>
      </c>
      <c r="AN470">
        <v>5</v>
      </c>
      <c r="AO470">
        <v>4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3</v>
      </c>
      <c r="AV470">
        <v>0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10756.5483415906</v>
      </c>
      <c r="BQ470">
        <v>6595.4157445208502</v>
      </c>
      <c r="BR470">
        <v>513.17686087597303</v>
      </c>
      <c r="BS470">
        <v>659.42807074729603</v>
      </c>
      <c r="BT470">
        <v>636.23590538064298</v>
      </c>
      <c r="BU470">
        <v>471.94132217002903</v>
      </c>
      <c r="BV470">
        <v>583.83457326136295</v>
      </c>
      <c r="BW470">
        <v>455.43208030062101</v>
      </c>
      <c r="BX470">
        <v>560.57684713293997</v>
      </c>
      <c r="BY470">
        <v>609.38364652188602</v>
      </c>
      <c r="BZ470">
        <v>685.42235974905395</v>
      </c>
      <c r="CA470">
        <v>819.01685163812601</v>
      </c>
      <c r="CB470">
        <v>840.86996160929698</v>
      </c>
      <c r="CC470">
        <v>835.27972592787103</v>
      </c>
      <c r="CD470">
        <v>733.65837620966704</v>
      </c>
      <c r="CE470">
        <v>492.41256892195503</v>
      </c>
      <c r="CF470">
        <v>480.19528431081397</v>
      </c>
      <c r="CG470">
        <v>330.99266298598701</v>
      </c>
      <c r="CH470">
        <v>289.47923938121602</v>
      </c>
      <c r="CI470">
        <v>759.21200446583396</v>
      </c>
      <c r="CJ470">
        <v>61.315354471280003</v>
      </c>
      <c r="CK470">
        <v>18.952558086098499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43.914341709961299</v>
      </c>
      <c r="CR470">
        <v>0</v>
      </c>
      <c r="CS470">
        <v>16.4100235657388</v>
      </c>
      <c r="CT470">
        <v>0</v>
      </c>
      <c r="CU470">
        <v>0</v>
      </c>
      <c r="CV470">
        <v>0</v>
      </c>
      <c r="CW470">
        <v>11.9720372584065</v>
      </c>
      <c r="CX470">
        <v>0</v>
      </c>
      <c r="CY470">
        <v>0</v>
      </c>
      <c r="CZ470">
        <v>0</v>
      </c>
      <c r="DA470">
        <v>0</v>
      </c>
    </row>
    <row r="471" spans="1:105" x14ac:dyDescent="0.2">
      <c r="A471">
        <v>722</v>
      </c>
      <c r="B471">
        <v>21</v>
      </c>
      <c r="C471">
        <v>0.28814489571898999</v>
      </c>
      <c r="D471">
        <v>3</v>
      </c>
      <c r="E471">
        <v>6</v>
      </c>
      <c r="F471">
        <v>7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5</v>
      </c>
      <c r="O471">
        <v>4</v>
      </c>
      <c r="P471">
        <v>2</v>
      </c>
      <c r="Q471">
        <v>2</v>
      </c>
      <c r="R471">
        <v>2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</v>
      </c>
      <c r="AA471">
        <v>5</v>
      </c>
      <c r="AB471">
        <v>1</v>
      </c>
      <c r="AC471">
        <v>15</v>
      </c>
      <c r="AD471">
        <v>18</v>
      </c>
      <c r="AE471">
        <v>21</v>
      </c>
      <c r="AF471">
        <v>22</v>
      </c>
      <c r="AG471">
        <v>20</v>
      </c>
      <c r="AH471">
        <v>11</v>
      </c>
      <c r="AI471">
        <v>2</v>
      </c>
      <c r="AJ471">
        <v>1</v>
      </c>
      <c r="AK471">
        <v>14</v>
      </c>
      <c r="AL471">
        <v>17</v>
      </c>
      <c r="AM471">
        <v>20</v>
      </c>
      <c r="AN471">
        <v>21</v>
      </c>
      <c r="AO471">
        <v>19</v>
      </c>
      <c r="AP471">
        <v>2</v>
      </c>
      <c r="AQ471">
        <v>0</v>
      </c>
      <c r="AR471">
        <v>1</v>
      </c>
      <c r="AS471">
        <v>1</v>
      </c>
      <c r="AT471">
        <v>0</v>
      </c>
      <c r="AU471">
        <v>6</v>
      </c>
      <c r="AV471">
        <v>0</v>
      </c>
      <c r="AW471">
        <v>1</v>
      </c>
      <c r="AX471">
        <v>5</v>
      </c>
      <c r="AY471">
        <v>0</v>
      </c>
      <c r="AZ471">
        <v>2</v>
      </c>
      <c r="BA471">
        <v>1</v>
      </c>
      <c r="BB471">
        <v>1</v>
      </c>
      <c r="BC471">
        <v>1</v>
      </c>
      <c r="BD471">
        <v>1</v>
      </c>
      <c r="BE471">
        <v>2</v>
      </c>
      <c r="BF471">
        <v>0</v>
      </c>
      <c r="BG471">
        <v>0</v>
      </c>
      <c r="BH471">
        <v>2</v>
      </c>
      <c r="BI471">
        <v>0</v>
      </c>
      <c r="BJ471">
        <v>0</v>
      </c>
      <c r="BK471">
        <v>3</v>
      </c>
      <c r="BL471">
        <v>2</v>
      </c>
      <c r="BM471">
        <v>0</v>
      </c>
      <c r="BN471">
        <v>2</v>
      </c>
      <c r="BO471">
        <v>0</v>
      </c>
      <c r="BP471">
        <v>47189.143085770796</v>
      </c>
      <c r="BQ471">
        <v>30543.984956216202</v>
      </c>
      <c r="BR471">
        <v>2332.3850757485402</v>
      </c>
      <c r="BS471">
        <v>2546.86726007279</v>
      </c>
      <c r="BT471">
        <v>3194.1292372179701</v>
      </c>
      <c r="BU471">
        <v>2657.0623463673201</v>
      </c>
      <c r="BV471">
        <v>2744.6822569773899</v>
      </c>
      <c r="BW471">
        <v>3019.8624159272799</v>
      </c>
      <c r="BX471">
        <v>2627.9714201257102</v>
      </c>
      <c r="BY471">
        <v>2835.4765117033398</v>
      </c>
      <c r="BZ471">
        <v>3092.0919393194699</v>
      </c>
      <c r="CA471">
        <v>3290.6995595980402</v>
      </c>
      <c r="CB471">
        <v>3658.0690057371999</v>
      </c>
      <c r="CC471">
        <v>3517.9432291506801</v>
      </c>
      <c r="CD471">
        <v>3100.1262713097599</v>
      </c>
      <c r="CE471">
        <v>2442.2057848619702</v>
      </c>
      <c r="CF471">
        <v>2265.7708919874699</v>
      </c>
      <c r="CG471">
        <v>1204.7420224367499</v>
      </c>
      <c r="CH471">
        <v>1205.2237794796999</v>
      </c>
      <c r="CI471">
        <v>1453.83407774945</v>
      </c>
      <c r="CJ471">
        <v>64.726720933880003</v>
      </c>
      <c r="CK471">
        <v>17.188326957093899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9.9342274143930496</v>
      </c>
      <c r="CR471">
        <v>19.026082101611401</v>
      </c>
      <c r="CS471">
        <v>14.1069763177022</v>
      </c>
      <c r="CT471">
        <v>6.46811297739153</v>
      </c>
      <c r="CU471">
        <v>6.0777350340798098</v>
      </c>
      <c r="CV471">
        <v>5.4673654238431899</v>
      </c>
      <c r="CW471">
        <v>0</v>
      </c>
      <c r="CX471">
        <v>6.4513501224420402</v>
      </c>
      <c r="CY471">
        <v>0</v>
      </c>
      <c r="CZ471">
        <v>0</v>
      </c>
      <c r="DA471">
        <v>0</v>
      </c>
    </row>
    <row r="472" spans="1:105" x14ac:dyDescent="0.2">
      <c r="A472">
        <v>801</v>
      </c>
      <c r="B472">
        <v>14</v>
      </c>
      <c r="C472">
        <v>0.192096597145993</v>
      </c>
      <c r="D472">
        <v>3</v>
      </c>
      <c r="E472">
        <v>2</v>
      </c>
      <c r="F472">
        <v>3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5</v>
      </c>
      <c r="N472">
        <v>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0</v>
      </c>
      <c r="AB472">
        <v>2</v>
      </c>
      <c r="AC472">
        <v>9</v>
      </c>
      <c r="AD472">
        <v>12</v>
      </c>
      <c r="AE472">
        <v>11</v>
      </c>
      <c r="AF472">
        <v>12</v>
      </c>
      <c r="AG472">
        <v>15</v>
      </c>
      <c r="AH472">
        <v>6</v>
      </c>
      <c r="AI472">
        <v>1</v>
      </c>
      <c r="AJ472">
        <v>1</v>
      </c>
      <c r="AK472">
        <v>8</v>
      </c>
      <c r="AL472">
        <v>11</v>
      </c>
      <c r="AM472">
        <v>10</v>
      </c>
      <c r="AN472">
        <v>11</v>
      </c>
      <c r="AO472">
        <v>14</v>
      </c>
      <c r="AP472">
        <v>3</v>
      </c>
      <c r="AQ472">
        <v>1</v>
      </c>
      <c r="AR472">
        <v>2</v>
      </c>
      <c r="AS472">
        <v>0</v>
      </c>
      <c r="AT472">
        <v>0</v>
      </c>
      <c r="AU472">
        <v>7</v>
      </c>
      <c r="AV472">
        <v>3</v>
      </c>
      <c r="AW472">
        <v>0</v>
      </c>
      <c r="AX472">
        <v>0</v>
      </c>
      <c r="AY472">
        <v>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5</v>
      </c>
      <c r="BL472">
        <v>0</v>
      </c>
      <c r="BM472">
        <v>1</v>
      </c>
      <c r="BN472">
        <v>2</v>
      </c>
      <c r="BO472">
        <v>0</v>
      </c>
      <c r="BP472">
        <v>8436.4013074426603</v>
      </c>
      <c r="BQ472">
        <v>5856.6848530460402</v>
      </c>
      <c r="BR472">
        <v>331.06285644246901</v>
      </c>
      <c r="BS472">
        <v>612.91115516154503</v>
      </c>
      <c r="BT472">
        <v>317.297099275687</v>
      </c>
      <c r="BU472">
        <v>656.49685201177397</v>
      </c>
      <c r="BV472">
        <v>694.29731765348697</v>
      </c>
      <c r="BW472">
        <v>448.46749497926203</v>
      </c>
      <c r="BX472">
        <v>634.52836618087099</v>
      </c>
      <c r="BY472">
        <v>390.22523833499201</v>
      </c>
      <c r="BZ472">
        <v>596.12322297523303</v>
      </c>
      <c r="CA472">
        <v>679.16221652964396</v>
      </c>
      <c r="CB472">
        <v>560.91754628786202</v>
      </c>
      <c r="CC472">
        <v>560.86537541351697</v>
      </c>
      <c r="CD472">
        <v>635.60122267940301</v>
      </c>
      <c r="CE472">
        <v>374.13639957150298</v>
      </c>
      <c r="CF472">
        <v>419.39536447172702</v>
      </c>
      <c r="CG472">
        <v>92.865946673519602</v>
      </c>
      <c r="CH472">
        <v>89.981697673229206</v>
      </c>
      <c r="CI472">
        <v>342.06593512694002</v>
      </c>
      <c r="CJ472">
        <v>69.421600983813207</v>
      </c>
      <c r="CK472">
        <v>59.760770603520903</v>
      </c>
      <c r="CL472">
        <v>0</v>
      </c>
      <c r="CM472">
        <v>0</v>
      </c>
      <c r="CN472">
        <v>0</v>
      </c>
      <c r="CO472">
        <v>0</v>
      </c>
      <c r="CP472">
        <v>14.403051467629099</v>
      </c>
      <c r="CQ472">
        <v>111.49080046997</v>
      </c>
      <c r="CR472">
        <v>47.279210196016002</v>
      </c>
      <c r="CS472">
        <v>25.6262256195111</v>
      </c>
      <c r="CT472">
        <v>16.7750552479575</v>
      </c>
      <c r="CU472">
        <v>0</v>
      </c>
      <c r="CV472">
        <v>17.827932226723401</v>
      </c>
      <c r="CW472">
        <v>0</v>
      </c>
      <c r="CX472">
        <v>0</v>
      </c>
      <c r="CY472">
        <v>26.728220006000399</v>
      </c>
      <c r="CZ472">
        <v>0</v>
      </c>
      <c r="DA472">
        <v>0</v>
      </c>
    </row>
    <row r="473" spans="1:105" x14ac:dyDescent="0.2">
      <c r="A473">
        <v>802</v>
      </c>
      <c r="B473">
        <v>49</v>
      </c>
      <c r="C473">
        <v>0.672338090010977</v>
      </c>
      <c r="D473">
        <v>7</v>
      </c>
      <c r="E473">
        <v>6</v>
      </c>
      <c r="F473">
        <v>10</v>
      </c>
      <c r="G473">
        <v>26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13</v>
      </c>
      <c r="N473">
        <v>6</v>
      </c>
      <c r="O473">
        <v>7</v>
      </c>
      <c r="P473">
        <v>9</v>
      </c>
      <c r="Q473">
        <v>4</v>
      </c>
      <c r="R473">
        <v>0</v>
      </c>
      <c r="S473">
        <v>3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31</v>
      </c>
      <c r="AA473">
        <v>4</v>
      </c>
      <c r="AB473">
        <v>1</v>
      </c>
      <c r="AC473">
        <v>37</v>
      </c>
      <c r="AD473">
        <v>44</v>
      </c>
      <c r="AE473">
        <v>43</v>
      </c>
      <c r="AF473">
        <v>47</v>
      </c>
      <c r="AG473">
        <v>63</v>
      </c>
      <c r="AH473">
        <v>20</v>
      </c>
      <c r="AI473">
        <v>2</v>
      </c>
      <c r="AJ473">
        <v>1</v>
      </c>
      <c r="AK473">
        <v>23</v>
      </c>
      <c r="AL473">
        <v>30</v>
      </c>
      <c r="AM473">
        <v>29</v>
      </c>
      <c r="AN473">
        <v>33</v>
      </c>
      <c r="AO473">
        <v>49</v>
      </c>
      <c r="AP473">
        <v>5</v>
      </c>
      <c r="AQ473">
        <v>0</v>
      </c>
      <c r="AR473">
        <v>2</v>
      </c>
      <c r="AS473">
        <v>1</v>
      </c>
      <c r="AT473">
        <v>2</v>
      </c>
      <c r="AU473">
        <v>7</v>
      </c>
      <c r="AV473">
        <v>4</v>
      </c>
      <c r="AW473">
        <v>0</v>
      </c>
      <c r="AX473">
        <v>0</v>
      </c>
      <c r="AY473">
        <v>3</v>
      </c>
      <c r="AZ473">
        <v>4</v>
      </c>
      <c r="BA473">
        <v>1</v>
      </c>
      <c r="BB473">
        <v>1</v>
      </c>
      <c r="BC473">
        <v>1</v>
      </c>
      <c r="BD473">
        <v>1</v>
      </c>
      <c r="BE473">
        <v>2</v>
      </c>
      <c r="BF473">
        <v>0</v>
      </c>
      <c r="BG473">
        <v>0</v>
      </c>
      <c r="BH473">
        <v>3</v>
      </c>
      <c r="BI473">
        <v>1</v>
      </c>
      <c r="BJ473">
        <v>0</v>
      </c>
      <c r="BK473">
        <v>20</v>
      </c>
      <c r="BL473">
        <v>3</v>
      </c>
      <c r="BM473">
        <v>0</v>
      </c>
      <c r="BN473">
        <v>9</v>
      </c>
      <c r="BO473">
        <v>1</v>
      </c>
      <c r="BP473">
        <v>30443.523195480699</v>
      </c>
      <c r="BQ473">
        <v>20408.116011936101</v>
      </c>
      <c r="BR473">
        <v>1502.01123541794</v>
      </c>
      <c r="BS473">
        <v>1609.04152629601</v>
      </c>
      <c r="BT473">
        <v>1811.23397900137</v>
      </c>
      <c r="BU473">
        <v>1445.60829703177</v>
      </c>
      <c r="BV473">
        <v>1760.5974113064699</v>
      </c>
      <c r="BW473">
        <v>2401.2408233136498</v>
      </c>
      <c r="BX473">
        <v>2185.2378949828699</v>
      </c>
      <c r="BY473">
        <v>1814.7097786225499</v>
      </c>
      <c r="BZ473">
        <v>1976.7077098320101</v>
      </c>
      <c r="CA473">
        <v>2247.01225061072</v>
      </c>
      <c r="CB473">
        <v>2236.7464319370401</v>
      </c>
      <c r="CC473">
        <v>2301.8841058483499</v>
      </c>
      <c r="CD473">
        <v>2038.3713084507201</v>
      </c>
      <c r="CE473">
        <v>1623.7294438875899</v>
      </c>
      <c r="CF473">
        <v>1241.5554371108799</v>
      </c>
      <c r="CG473">
        <v>862.62104513136899</v>
      </c>
      <c r="CH473">
        <v>624.84734153443696</v>
      </c>
      <c r="CI473">
        <v>760.36717516492399</v>
      </c>
      <c r="CJ473">
        <v>67.035986212547598</v>
      </c>
      <c r="CK473">
        <v>60.025138983114999</v>
      </c>
      <c r="CL473">
        <v>0</v>
      </c>
      <c r="CM473">
        <v>0</v>
      </c>
      <c r="CN473">
        <v>0</v>
      </c>
      <c r="CO473">
        <v>0</v>
      </c>
      <c r="CP473">
        <v>11.3597804197376</v>
      </c>
      <c r="CQ473">
        <v>54.138676445040403</v>
      </c>
      <c r="CR473">
        <v>27.456964817311299</v>
      </c>
      <c r="CS473">
        <v>38.573661102511601</v>
      </c>
      <c r="CT473">
        <v>45.530251919566098</v>
      </c>
      <c r="CU473">
        <v>17.8014160755591</v>
      </c>
      <c r="CV473">
        <v>0</v>
      </c>
      <c r="CW473">
        <v>13.0328020962392</v>
      </c>
      <c r="CX473">
        <v>0</v>
      </c>
      <c r="CY473">
        <v>0</v>
      </c>
      <c r="CZ473">
        <v>0</v>
      </c>
      <c r="DA473">
        <v>11.592575971152099</v>
      </c>
    </row>
    <row r="474" spans="1:105" x14ac:dyDescent="0.2">
      <c r="A474">
        <v>803</v>
      </c>
      <c r="B474">
        <v>7</v>
      </c>
      <c r="C474">
        <v>9.6048298572996696E-2</v>
      </c>
      <c r="D474">
        <v>1</v>
      </c>
      <c r="E474">
        <v>0</v>
      </c>
      <c r="F474">
        <v>3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0</v>
      </c>
      <c r="AB474">
        <v>0</v>
      </c>
      <c r="AC474">
        <v>5</v>
      </c>
      <c r="AD474">
        <v>6</v>
      </c>
      <c r="AE474">
        <v>5</v>
      </c>
      <c r="AF474">
        <v>8</v>
      </c>
      <c r="AG474">
        <v>8</v>
      </c>
      <c r="AH474">
        <v>5</v>
      </c>
      <c r="AI474">
        <v>0</v>
      </c>
      <c r="AJ474">
        <v>0</v>
      </c>
      <c r="AK474">
        <v>5</v>
      </c>
      <c r="AL474">
        <v>6</v>
      </c>
      <c r="AM474">
        <v>5</v>
      </c>
      <c r="AN474">
        <v>8</v>
      </c>
      <c r="AO474">
        <v>8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2</v>
      </c>
      <c r="AV474">
        <v>1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3</v>
      </c>
      <c r="BL474">
        <v>0</v>
      </c>
      <c r="BM474">
        <v>0</v>
      </c>
      <c r="BN474">
        <v>2</v>
      </c>
      <c r="BO474">
        <v>0</v>
      </c>
      <c r="BP474">
        <v>10381.891465557799</v>
      </c>
      <c r="BQ474">
        <v>6251.0360350369001</v>
      </c>
      <c r="BR474">
        <v>870.19595877205995</v>
      </c>
      <c r="BS474">
        <v>1089.08270775246</v>
      </c>
      <c r="BT474">
        <v>731.65025652044403</v>
      </c>
      <c r="BU474">
        <v>374.75001801311402</v>
      </c>
      <c r="BV474">
        <v>487.22374674145198</v>
      </c>
      <c r="BW474">
        <v>443.22460569317599</v>
      </c>
      <c r="BX474">
        <v>645.90151498827595</v>
      </c>
      <c r="BY474">
        <v>873.37380042298503</v>
      </c>
      <c r="BZ474">
        <v>771.23563889229604</v>
      </c>
      <c r="CA474">
        <v>597.89302405190699</v>
      </c>
      <c r="CB474">
        <v>492.24682165122499</v>
      </c>
      <c r="CC474">
        <v>831.75097261028895</v>
      </c>
      <c r="CD474">
        <v>733.43589197217796</v>
      </c>
      <c r="CE474">
        <v>286.064648835767</v>
      </c>
      <c r="CF474">
        <v>506.176688502069</v>
      </c>
      <c r="CG474">
        <v>358.96911377098797</v>
      </c>
      <c r="CH474">
        <v>133.704028523738</v>
      </c>
      <c r="CI474">
        <v>155.01202784338901</v>
      </c>
      <c r="CJ474">
        <v>60.210955352161697</v>
      </c>
      <c r="CK474">
        <v>27.995359332297799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11.449851134939999</v>
      </c>
      <c r="CT474">
        <v>0</v>
      </c>
      <c r="CU474">
        <v>50.176200077884701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 x14ac:dyDescent="0.2">
      <c r="A475">
        <v>804</v>
      </c>
      <c r="B475">
        <v>5</v>
      </c>
      <c r="C475">
        <v>6.8605927552140497E-2</v>
      </c>
      <c r="D475">
        <v>1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3</v>
      </c>
      <c r="AE475">
        <v>2</v>
      </c>
      <c r="AF475">
        <v>6</v>
      </c>
      <c r="AG475">
        <v>2</v>
      </c>
      <c r="AH475">
        <v>3</v>
      </c>
      <c r="AI475">
        <v>1</v>
      </c>
      <c r="AJ475">
        <v>0</v>
      </c>
      <c r="AK475">
        <v>5</v>
      </c>
      <c r="AL475">
        <v>6</v>
      </c>
      <c r="AM475">
        <v>5</v>
      </c>
      <c r="AN475">
        <v>9</v>
      </c>
      <c r="AO475">
        <v>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4067.9006997967899</v>
      </c>
      <c r="BQ475">
        <v>2909.2713525964</v>
      </c>
      <c r="BR475">
        <v>131.122071520666</v>
      </c>
      <c r="BS475">
        <v>184.34705401529899</v>
      </c>
      <c r="BT475">
        <v>240.558874203409</v>
      </c>
      <c r="BU475">
        <v>321.49503960529</v>
      </c>
      <c r="BV475">
        <v>273.85000257018498</v>
      </c>
      <c r="BW475">
        <v>163.87696891958501</v>
      </c>
      <c r="BX475">
        <v>181.517976246709</v>
      </c>
      <c r="BY475">
        <v>215.16716913416701</v>
      </c>
      <c r="BZ475">
        <v>482.69519022676002</v>
      </c>
      <c r="CA475">
        <v>433.11086611121499</v>
      </c>
      <c r="CB475">
        <v>218.78091327062899</v>
      </c>
      <c r="CC475">
        <v>273.52995777942402</v>
      </c>
      <c r="CD475">
        <v>345.247268732441</v>
      </c>
      <c r="CE475">
        <v>233.842016073114</v>
      </c>
      <c r="CF475">
        <v>96.6164535921029</v>
      </c>
      <c r="CG475">
        <v>135.63571614869599</v>
      </c>
      <c r="CH475">
        <v>86.634967840522407</v>
      </c>
      <c r="CI475">
        <v>49.872193806580299</v>
      </c>
      <c r="CJ475">
        <v>71.517757371553699</v>
      </c>
      <c r="CK475">
        <v>42.966084923100397</v>
      </c>
      <c r="CL475">
        <v>0</v>
      </c>
      <c r="CM475">
        <v>0</v>
      </c>
      <c r="CN475">
        <v>0</v>
      </c>
      <c r="CO475">
        <v>0</v>
      </c>
      <c r="CP475">
        <v>36.516340719905998</v>
      </c>
      <c r="CQ475">
        <v>0</v>
      </c>
      <c r="CR475">
        <v>0</v>
      </c>
      <c r="CS475">
        <v>92.950983556088204</v>
      </c>
      <c r="CT475">
        <v>0</v>
      </c>
      <c r="CU475">
        <v>0</v>
      </c>
      <c r="CV475">
        <v>0</v>
      </c>
      <c r="CW475">
        <v>73.118133612728798</v>
      </c>
      <c r="CX475">
        <v>0</v>
      </c>
      <c r="CY475">
        <v>0</v>
      </c>
      <c r="CZ475">
        <v>0</v>
      </c>
      <c r="DA475">
        <v>0</v>
      </c>
    </row>
    <row r="476" spans="1:105" x14ac:dyDescent="0.2">
      <c r="A476">
        <v>805</v>
      </c>
      <c r="B476">
        <v>27</v>
      </c>
      <c r="C476">
        <v>0.370472008781559</v>
      </c>
      <c r="D476">
        <v>3</v>
      </c>
      <c r="E476">
        <v>7</v>
      </c>
      <c r="F476">
        <v>8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3</v>
      </c>
      <c r="N476">
        <v>8</v>
      </c>
      <c r="O476">
        <v>4</v>
      </c>
      <c r="P476">
        <v>0</v>
      </c>
      <c r="Q476">
        <v>2</v>
      </c>
      <c r="R476">
        <v>3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17</v>
      </c>
      <c r="AA476">
        <v>1</v>
      </c>
      <c r="AB476">
        <v>0</v>
      </c>
      <c r="AC476">
        <v>19</v>
      </c>
      <c r="AD476">
        <v>22</v>
      </c>
      <c r="AE476">
        <v>26</v>
      </c>
      <c r="AF476">
        <v>27</v>
      </c>
      <c r="AG476">
        <v>28</v>
      </c>
      <c r="AH476">
        <v>15</v>
      </c>
      <c r="AI476">
        <v>1</v>
      </c>
      <c r="AJ476">
        <v>1</v>
      </c>
      <c r="AK476">
        <v>18</v>
      </c>
      <c r="AL476">
        <v>21</v>
      </c>
      <c r="AM476">
        <v>25</v>
      </c>
      <c r="AN476">
        <v>26</v>
      </c>
      <c r="AO476">
        <v>27</v>
      </c>
      <c r="AP476">
        <v>5</v>
      </c>
      <c r="AQ476">
        <v>2</v>
      </c>
      <c r="AR476">
        <v>1</v>
      </c>
      <c r="AS476">
        <v>1</v>
      </c>
      <c r="AT476">
        <v>1</v>
      </c>
      <c r="AU476">
        <v>3</v>
      </c>
      <c r="AV476">
        <v>1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8</v>
      </c>
      <c r="BL476">
        <v>0</v>
      </c>
      <c r="BM476">
        <v>0</v>
      </c>
      <c r="BN476">
        <v>5</v>
      </c>
      <c r="BO476">
        <v>0</v>
      </c>
      <c r="BP476">
        <v>16519.984331982101</v>
      </c>
      <c r="BQ476">
        <v>11395.3368299546</v>
      </c>
      <c r="BR476">
        <v>898.51222877928296</v>
      </c>
      <c r="BS476">
        <v>946.50306164529002</v>
      </c>
      <c r="BT476">
        <v>992.49916265945797</v>
      </c>
      <c r="BU476">
        <v>912.17952707092195</v>
      </c>
      <c r="BV476">
        <v>898.43147191365597</v>
      </c>
      <c r="BW476">
        <v>961.28058093307095</v>
      </c>
      <c r="BX476">
        <v>981.86715282161299</v>
      </c>
      <c r="BY476">
        <v>1140.79131937687</v>
      </c>
      <c r="BZ476">
        <v>1052.9983046003299</v>
      </c>
      <c r="CA476">
        <v>1101.30522145805</v>
      </c>
      <c r="CB476">
        <v>1521.1991573437399</v>
      </c>
      <c r="CC476">
        <v>1613.09280035866</v>
      </c>
      <c r="CD476">
        <v>1212.1912940776399</v>
      </c>
      <c r="CE476">
        <v>884.417686135537</v>
      </c>
      <c r="CF476">
        <v>641.92668806700794</v>
      </c>
      <c r="CG476">
        <v>365.71926319397102</v>
      </c>
      <c r="CH476">
        <v>258.451715791997</v>
      </c>
      <c r="CI476">
        <v>136.61769575499201</v>
      </c>
      <c r="CJ476">
        <v>68.979101922594396</v>
      </c>
      <c r="CK476">
        <v>59.234756293087102</v>
      </c>
      <c r="CL476">
        <v>0</v>
      </c>
      <c r="CM476">
        <v>0</v>
      </c>
      <c r="CN476">
        <v>0</v>
      </c>
      <c r="CO476">
        <v>0</v>
      </c>
      <c r="CP476">
        <v>22.261018926017901</v>
      </c>
      <c r="CQ476">
        <v>31.208369954670701</v>
      </c>
      <c r="CR476">
        <v>81.477417561125506</v>
      </c>
      <c r="CS476">
        <v>35.063380410230501</v>
      </c>
      <c r="CT476">
        <v>0</v>
      </c>
      <c r="CU476">
        <v>18.1602698419258</v>
      </c>
      <c r="CV476">
        <v>19.721283603906802</v>
      </c>
      <c r="CW476">
        <v>6.1992713610627801</v>
      </c>
      <c r="CX476">
        <v>8.2495230322611999</v>
      </c>
      <c r="CY476">
        <v>0</v>
      </c>
      <c r="CZ476">
        <v>0</v>
      </c>
      <c r="DA476">
        <v>0</v>
      </c>
    </row>
    <row r="477" spans="1:105" x14ac:dyDescent="0.2">
      <c r="A477">
        <v>806</v>
      </c>
      <c r="B477">
        <v>17</v>
      </c>
      <c r="C477">
        <v>0.23326015367727801</v>
      </c>
      <c r="D477">
        <v>1</v>
      </c>
      <c r="E477">
        <v>5</v>
      </c>
      <c r="F477">
        <v>4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5</v>
      </c>
      <c r="N477">
        <v>2</v>
      </c>
      <c r="O477">
        <v>1</v>
      </c>
      <c r="P477">
        <v>2</v>
      </c>
      <c r="Q477">
        <v>1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</v>
      </c>
      <c r="AA477">
        <v>3</v>
      </c>
      <c r="AB477">
        <v>0</v>
      </c>
      <c r="AC477">
        <v>8</v>
      </c>
      <c r="AD477">
        <v>9</v>
      </c>
      <c r="AE477">
        <v>13</v>
      </c>
      <c r="AF477">
        <v>12</v>
      </c>
      <c r="AG477">
        <v>15</v>
      </c>
      <c r="AH477">
        <v>9</v>
      </c>
      <c r="AI477">
        <v>0</v>
      </c>
      <c r="AJ477">
        <v>0</v>
      </c>
      <c r="AK477">
        <v>10</v>
      </c>
      <c r="AL477">
        <v>11</v>
      </c>
      <c r="AM477">
        <v>15</v>
      </c>
      <c r="AN477">
        <v>14</v>
      </c>
      <c r="AO477">
        <v>17</v>
      </c>
      <c r="AP477">
        <v>4</v>
      </c>
      <c r="AQ477">
        <v>0</v>
      </c>
      <c r="AR477">
        <v>2</v>
      </c>
      <c r="AS477">
        <v>0</v>
      </c>
      <c r="AT477">
        <v>2</v>
      </c>
      <c r="AU477">
        <v>3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3</v>
      </c>
      <c r="BM477">
        <v>0</v>
      </c>
      <c r="BN477">
        <v>4</v>
      </c>
      <c r="BO477">
        <v>0</v>
      </c>
      <c r="BP477">
        <v>19717.877339182702</v>
      </c>
      <c r="BQ477">
        <v>14416.3440197607</v>
      </c>
      <c r="BR477">
        <v>844.14399137212104</v>
      </c>
      <c r="BS477">
        <v>1049.5683498236299</v>
      </c>
      <c r="BT477">
        <v>1061.2804708593601</v>
      </c>
      <c r="BU477">
        <v>2588.8272933098901</v>
      </c>
      <c r="BV477">
        <v>3111.0818121346601</v>
      </c>
      <c r="BW477">
        <v>1535.9406119832499</v>
      </c>
      <c r="BX477">
        <v>982.48381143430697</v>
      </c>
      <c r="BY477">
        <v>1066.7083441314301</v>
      </c>
      <c r="BZ477">
        <v>902.33374323147098</v>
      </c>
      <c r="CA477">
        <v>1028.44934405858</v>
      </c>
      <c r="CB477">
        <v>1108.2304646766599</v>
      </c>
      <c r="CC477">
        <v>1093.99347359801</v>
      </c>
      <c r="CD477">
        <v>998.29512120245704</v>
      </c>
      <c r="CE477">
        <v>940.30894813561804</v>
      </c>
      <c r="CF477">
        <v>569.46896699716899</v>
      </c>
      <c r="CG477">
        <v>342.76646944995599</v>
      </c>
      <c r="CH477">
        <v>271.34970992857899</v>
      </c>
      <c r="CI477">
        <v>222.64641285558599</v>
      </c>
      <c r="CJ477">
        <v>73.113062688106993</v>
      </c>
      <c r="CK477">
        <v>29.480428562015899</v>
      </c>
      <c r="CL477">
        <v>0</v>
      </c>
      <c r="CM477">
        <v>0</v>
      </c>
      <c r="CN477">
        <v>0</v>
      </c>
      <c r="CO477">
        <v>0</v>
      </c>
      <c r="CP477">
        <v>6.4286319703939396</v>
      </c>
      <c r="CQ477">
        <v>32.553341978137198</v>
      </c>
      <c r="CR477">
        <v>20.3565695100894</v>
      </c>
      <c r="CS477">
        <v>9.3746337084693199</v>
      </c>
      <c r="CT477">
        <v>22.164747966063299</v>
      </c>
      <c r="CU477">
        <v>9.7233763216153193</v>
      </c>
      <c r="CV477">
        <v>9.0233938866836905</v>
      </c>
      <c r="CW477">
        <v>18.281644710568902</v>
      </c>
      <c r="CX477">
        <v>0</v>
      </c>
      <c r="CY477">
        <v>0</v>
      </c>
      <c r="CZ477">
        <v>0</v>
      </c>
      <c r="DA477">
        <v>0</v>
      </c>
    </row>
    <row r="478" spans="1:105" x14ac:dyDescent="0.2">
      <c r="A478">
        <v>807</v>
      </c>
      <c r="B478">
        <v>3</v>
      </c>
      <c r="C478">
        <v>4.1163556531284298E-2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3</v>
      </c>
      <c r="AF478">
        <v>2</v>
      </c>
      <c r="AG478">
        <v>1</v>
      </c>
      <c r="AH478">
        <v>2</v>
      </c>
      <c r="AI478">
        <v>0</v>
      </c>
      <c r="AJ478">
        <v>0</v>
      </c>
      <c r="AK478">
        <v>2</v>
      </c>
      <c r="AL478">
        <v>2</v>
      </c>
      <c r="AM478">
        <v>4</v>
      </c>
      <c r="AN478">
        <v>3</v>
      </c>
      <c r="AO478">
        <v>2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4845.57793705733</v>
      </c>
      <c r="BQ478">
        <v>3095.6565011320299</v>
      </c>
      <c r="BR478">
        <v>203.687664446784</v>
      </c>
      <c r="BS478">
        <v>234.17372355810801</v>
      </c>
      <c r="BT478">
        <v>354.68453312638502</v>
      </c>
      <c r="BU478">
        <v>329.21631390430298</v>
      </c>
      <c r="BV478">
        <v>192.87343572823499</v>
      </c>
      <c r="BW478">
        <v>287.59909735373498</v>
      </c>
      <c r="BX478">
        <v>320.13981482527498</v>
      </c>
      <c r="BY478">
        <v>225.55668354073501</v>
      </c>
      <c r="BZ478">
        <v>306.25919716689702</v>
      </c>
      <c r="CA478">
        <v>353.94165083063399</v>
      </c>
      <c r="CB478">
        <v>287.21828190359997</v>
      </c>
      <c r="CC478">
        <v>422.76553647041698</v>
      </c>
      <c r="CD478">
        <v>370.08648940820399</v>
      </c>
      <c r="CE478">
        <v>268.93557577873099</v>
      </c>
      <c r="CF478">
        <v>186.88943146380399</v>
      </c>
      <c r="CG478">
        <v>191.939600517743</v>
      </c>
      <c r="CH478">
        <v>100.158879807055</v>
      </c>
      <c r="CI478">
        <v>209.45202722668799</v>
      </c>
      <c r="CJ478">
        <v>63.886218348847699</v>
      </c>
      <c r="CK478">
        <v>24.227494223785399</v>
      </c>
      <c r="CL478">
        <v>0</v>
      </c>
      <c r="CM478">
        <v>0</v>
      </c>
      <c r="CN478">
        <v>0</v>
      </c>
      <c r="CO478">
        <v>0</v>
      </c>
      <c r="CP478">
        <v>51.847471696881698</v>
      </c>
      <c r="CQ478">
        <v>34.770623732870803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 x14ac:dyDescent="0.2">
      <c r="A479">
        <v>808</v>
      </c>
      <c r="B479">
        <v>9</v>
      </c>
      <c r="C479">
        <v>0.12349066959385301</v>
      </c>
      <c r="D479">
        <v>2</v>
      </c>
      <c r="E479">
        <v>2</v>
      </c>
      <c r="F479">
        <v>2</v>
      </c>
      <c r="G479">
        <v>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2</v>
      </c>
      <c r="N479">
        <v>0</v>
      </c>
      <c r="O479">
        <v>2</v>
      </c>
      <c r="P479">
        <v>1</v>
      </c>
      <c r="Q479">
        <v>2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5</v>
      </c>
      <c r="AA479">
        <v>1</v>
      </c>
      <c r="AB479">
        <v>0</v>
      </c>
      <c r="AC479">
        <v>6</v>
      </c>
      <c r="AD479">
        <v>8</v>
      </c>
      <c r="AE479">
        <v>8</v>
      </c>
      <c r="AF479">
        <v>8</v>
      </c>
      <c r="AG479">
        <v>9</v>
      </c>
      <c r="AH479">
        <v>4</v>
      </c>
      <c r="AI479">
        <v>1</v>
      </c>
      <c r="AJ479">
        <v>1</v>
      </c>
      <c r="AK479">
        <v>6</v>
      </c>
      <c r="AL479">
        <v>8</v>
      </c>
      <c r="AM479">
        <v>8</v>
      </c>
      <c r="AN479">
        <v>8</v>
      </c>
      <c r="AO479">
        <v>9</v>
      </c>
      <c r="AP479">
        <v>2</v>
      </c>
      <c r="AQ479">
        <v>2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2</v>
      </c>
      <c r="BL479">
        <v>1</v>
      </c>
      <c r="BM479">
        <v>0</v>
      </c>
      <c r="BN479">
        <v>1</v>
      </c>
      <c r="BO479">
        <v>1</v>
      </c>
      <c r="BP479">
        <v>12809.883437905401</v>
      </c>
      <c r="BQ479">
        <v>8539.7538904616704</v>
      </c>
      <c r="BR479">
        <v>782.46319753132298</v>
      </c>
      <c r="BS479">
        <v>937.38934065707701</v>
      </c>
      <c r="BT479">
        <v>1207.31613853455</v>
      </c>
      <c r="BU479">
        <v>1081.53315514623</v>
      </c>
      <c r="BV479">
        <v>549.48058840304202</v>
      </c>
      <c r="BW479">
        <v>675.70736770040401</v>
      </c>
      <c r="BX479">
        <v>609.30946024321395</v>
      </c>
      <c r="BY479">
        <v>666.009861275145</v>
      </c>
      <c r="BZ479">
        <v>956.77911638156399</v>
      </c>
      <c r="CA479">
        <v>1112.4643719171499</v>
      </c>
      <c r="CB479">
        <v>1016.82665447052</v>
      </c>
      <c r="CC479">
        <v>1077.1986431912001</v>
      </c>
      <c r="CD479">
        <v>794.44467173321095</v>
      </c>
      <c r="CE479">
        <v>469.38693418683101</v>
      </c>
      <c r="CF479">
        <v>383.20063840242602</v>
      </c>
      <c r="CG479">
        <v>164.94275578710901</v>
      </c>
      <c r="CH479">
        <v>152.800142174819</v>
      </c>
      <c r="CI479">
        <v>172.63040016959999</v>
      </c>
      <c r="CJ479">
        <v>66.665352045217702</v>
      </c>
      <c r="CK479">
        <v>26.347363505558398</v>
      </c>
      <c r="CL479">
        <v>0</v>
      </c>
      <c r="CM479">
        <v>0</v>
      </c>
      <c r="CN479">
        <v>0</v>
      </c>
      <c r="CO479">
        <v>9.2461335581043205</v>
      </c>
      <c r="CP479">
        <v>0</v>
      </c>
      <c r="CQ479">
        <v>29.598611700897798</v>
      </c>
      <c r="CR479">
        <v>0</v>
      </c>
      <c r="CS479">
        <v>30.029585390384302</v>
      </c>
      <c r="CT479">
        <v>10.4517331417296</v>
      </c>
      <c r="CU479">
        <v>17.978103843032098</v>
      </c>
      <c r="CV479">
        <v>9.8345179643301002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 x14ac:dyDescent="0.2">
      <c r="A480">
        <v>809</v>
      </c>
      <c r="B480">
        <v>7</v>
      </c>
      <c r="C480">
        <v>9.6048298572996696E-2</v>
      </c>
      <c r="D480">
        <v>1</v>
      </c>
      <c r="E480">
        <v>3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0</v>
      </c>
      <c r="Q480">
        <v>2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0</v>
      </c>
      <c r="AB480">
        <v>0</v>
      </c>
      <c r="AC480">
        <v>5</v>
      </c>
      <c r="AD480">
        <v>6</v>
      </c>
      <c r="AE480">
        <v>8</v>
      </c>
      <c r="AF480">
        <v>8</v>
      </c>
      <c r="AG480">
        <v>5</v>
      </c>
      <c r="AH480">
        <v>6</v>
      </c>
      <c r="AI480">
        <v>0</v>
      </c>
      <c r="AJ480">
        <v>0</v>
      </c>
      <c r="AK480">
        <v>6</v>
      </c>
      <c r="AL480">
        <v>7</v>
      </c>
      <c r="AM480">
        <v>9</v>
      </c>
      <c r="AN480">
        <v>9</v>
      </c>
      <c r="AO480">
        <v>6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2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5957.19752219166</v>
      </c>
      <c r="BQ480">
        <v>4137.29238482038</v>
      </c>
      <c r="BR480">
        <v>280.90295769729897</v>
      </c>
      <c r="BS480">
        <v>448.48479704069302</v>
      </c>
      <c r="BT480">
        <v>568.08147444864505</v>
      </c>
      <c r="BU480">
        <v>409.49606714219198</v>
      </c>
      <c r="BV480">
        <v>335.11615723791402</v>
      </c>
      <c r="BW480">
        <v>230.62019030817299</v>
      </c>
      <c r="BX480">
        <v>365.51943010867399</v>
      </c>
      <c r="BY480">
        <v>582.86047313522499</v>
      </c>
      <c r="BZ480">
        <v>359.83721322403102</v>
      </c>
      <c r="CA480">
        <v>552.15222803611903</v>
      </c>
      <c r="CB480">
        <v>555.36661028011895</v>
      </c>
      <c r="CC480">
        <v>351.87549419087799</v>
      </c>
      <c r="CD480">
        <v>394.44852115705498</v>
      </c>
      <c r="CE480">
        <v>241.75719698383301</v>
      </c>
      <c r="CF480">
        <v>193.20329022164299</v>
      </c>
      <c r="CG480">
        <v>30.610636986080099</v>
      </c>
      <c r="CH480">
        <v>39.229698722332699</v>
      </c>
      <c r="CI480">
        <v>17.635085270753802</v>
      </c>
      <c r="CJ480">
        <v>69.450314000974501</v>
      </c>
      <c r="CK480">
        <v>42.298194984253598</v>
      </c>
      <c r="CL480">
        <v>0</v>
      </c>
      <c r="CM480">
        <v>0</v>
      </c>
      <c r="CN480">
        <v>0</v>
      </c>
      <c r="CO480">
        <v>0</v>
      </c>
      <c r="CP480">
        <v>29.840399467521198</v>
      </c>
      <c r="CQ480">
        <v>0</v>
      </c>
      <c r="CR480">
        <v>0</v>
      </c>
      <c r="CS480">
        <v>34.313529432557601</v>
      </c>
      <c r="CT480">
        <v>0</v>
      </c>
      <c r="CU480">
        <v>36.221894949397402</v>
      </c>
      <c r="CV480">
        <v>0</v>
      </c>
      <c r="CW480">
        <v>28.419143035222</v>
      </c>
      <c r="CX480">
        <v>0</v>
      </c>
      <c r="CY480">
        <v>0</v>
      </c>
      <c r="CZ480">
        <v>0</v>
      </c>
      <c r="DA480">
        <v>0</v>
      </c>
    </row>
    <row r="481" spans="1:105" x14ac:dyDescent="0.2">
      <c r="A481">
        <v>810</v>
      </c>
      <c r="B481">
        <v>19</v>
      </c>
      <c r="C481">
        <v>0.26070252469813399</v>
      </c>
      <c r="D481">
        <v>5</v>
      </c>
      <c r="E481">
        <v>1</v>
      </c>
      <c r="F481">
        <v>8</v>
      </c>
      <c r="G481">
        <v>5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3</v>
      </c>
      <c r="P481">
        <v>5</v>
      </c>
      <c r="Q481">
        <v>2</v>
      </c>
      <c r="R481">
        <v>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</v>
      </c>
      <c r="AA481">
        <v>1</v>
      </c>
      <c r="AB481">
        <v>1</v>
      </c>
      <c r="AC481">
        <v>13</v>
      </c>
      <c r="AD481">
        <v>18</v>
      </c>
      <c r="AE481">
        <v>14</v>
      </c>
      <c r="AF481">
        <v>21</v>
      </c>
      <c r="AG481">
        <v>18</v>
      </c>
      <c r="AH481">
        <v>11</v>
      </c>
      <c r="AI481">
        <v>0</v>
      </c>
      <c r="AJ481">
        <v>1</v>
      </c>
      <c r="AK481">
        <v>12</v>
      </c>
      <c r="AL481">
        <v>17</v>
      </c>
      <c r="AM481">
        <v>13</v>
      </c>
      <c r="AN481">
        <v>20</v>
      </c>
      <c r="AO481">
        <v>17</v>
      </c>
      <c r="AP481">
        <v>2</v>
      </c>
      <c r="AQ481">
        <v>2</v>
      </c>
      <c r="AR481">
        <v>0</v>
      </c>
      <c r="AS481">
        <v>0</v>
      </c>
      <c r="AT481">
        <v>0</v>
      </c>
      <c r="AU481">
        <v>6</v>
      </c>
      <c r="AV481">
        <v>4</v>
      </c>
      <c r="AW481">
        <v>0</v>
      </c>
      <c r="AX481">
        <v>2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2</v>
      </c>
      <c r="BF481">
        <v>0</v>
      </c>
      <c r="BG481">
        <v>0</v>
      </c>
      <c r="BH481">
        <v>2</v>
      </c>
      <c r="BI481">
        <v>0</v>
      </c>
      <c r="BJ481">
        <v>1</v>
      </c>
      <c r="BK481">
        <v>2</v>
      </c>
      <c r="BL481">
        <v>1</v>
      </c>
      <c r="BM481">
        <v>1</v>
      </c>
      <c r="BN481">
        <v>2</v>
      </c>
      <c r="BO481">
        <v>0</v>
      </c>
      <c r="BP481">
        <v>15280.309518542301</v>
      </c>
      <c r="BQ481">
        <v>10310.8909143983</v>
      </c>
      <c r="BR481">
        <v>682.66044789245097</v>
      </c>
      <c r="BS481">
        <v>841.61012052588899</v>
      </c>
      <c r="BT481">
        <v>1144.32849152525</v>
      </c>
      <c r="BU481">
        <v>1142.88686396854</v>
      </c>
      <c r="BV481">
        <v>657.75599017942204</v>
      </c>
      <c r="BW481">
        <v>1082.7950564069399</v>
      </c>
      <c r="BX481">
        <v>918.62066309415002</v>
      </c>
      <c r="BY481">
        <v>878.67638942597205</v>
      </c>
      <c r="BZ481">
        <v>829.91615751008101</v>
      </c>
      <c r="CA481">
        <v>1330.5450346620701</v>
      </c>
      <c r="CB481">
        <v>1395.6667338633999</v>
      </c>
      <c r="CC481">
        <v>1086.7131099384701</v>
      </c>
      <c r="CD481">
        <v>987.31491534928296</v>
      </c>
      <c r="CE481">
        <v>829.80188280353502</v>
      </c>
      <c r="CF481">
        <v>520.80883428684001</v>
      </c>
      <c r="CG481">
        <v>399.563233464512</v>
      </c>
      <c r="CH481">
        <v>295.52357064157297</v>
      </c>
      <c r="CI481">
        <v>255.12202300397701</v>
      </c>
      <c r="CJ481">
        <v>67.478285710680595</v>
      </c>
      <c r="CK481">
        <v>46.067794135684402</v>
      </c>
      <c r="CL481">
        <v>0</v>
      </c>
      <c r="CM481">
        <v>0</v>
      </c>
      <c r="CN481">
        <v>0</v>
      </c>
      <c r="CO481">
        <v>8.74977245365843</v>
      </c>
      <c r="CP481">
        <v>0</v>
      </c>
      <c r="CQ481">
        <v>9.2353580124231396</v>
      </c>
      <c r="CR481">
        <v>10.8858862006407</v>
      </c>
      <c r="CS481">
        <v>34.142262567904702</v>
      </c>
      <c r="CT481">
        <v>60.247049714046099</v>
      </c>
      <c r="CU481">
        <v>15.031434095787301</v>
      </c>
      <c r="CV481">
        <v>14.330068572056</v>
      </c>
      <c r="CW481">
        <v>9.2020606989513603</v>
      </c>
      <c r="CX481">
        <v>10.1284806342283</v>
      </c>
      <c r="CY481">
        <v>0</v>
      </c>
      <c r="CZ481">
        <v>0</v>
      </c>
      <c r="DA481">
        <v>0</v>
      </c>
    </row>
    <row r="482" spans="1:105" x14ac:dyDescent="0.2">
      <c r="A482">
        <v>811</v>
      </c>
      <c r="B482">
        <v>49</v>
      </c>
      <c r="C482">
        <v>0.672338090010977</v>
      </c>
      <c r="D482">
        <v>5</v>
      </c>
      <c r="E482">
        <v>10</v>
      </c>
      <c r="F482">
        <v>16</v>
      </c>
      <c r="G482">
        <v>18</v>
      </c>
      <c r="H482">
        <v>0</v>
      </c>
      <c r="I482">
        <v>0</v>
      </c>
      <c r="J482">
        <v>0</v>
      </c>
      <c r="K482">
        <v>3</v>
      </c>
      <c r="L482">
        <v>4</v>
      </c>
      <c r="M482">
        <v>7</v>
      </c>
      <c r="N482">
        <v>8</v>
      </c>
      <c r="O482">
        <v>5</v>
      </c>
      <c r="P482">
        <v>3</v>
      </c>
      <c r="Q482">
        <v>3</v>
      </c>
      <c r="R482">
        <v>1</v>
      </c>
      <c r="S482">
        <v>7</v>
      </c>
      <c r="T482">
        <v>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23</v>
      </c>
      <c r="AA482">
        <v>2</v>
      </c>
      <c r="AB482">
        <v>1</v>
      </c>
      <c r="AC482">
        <v>27</v>
      </c>
      <c r="AD482">
        <v>32</v>
      </c>
      <c r="AE482">
        <v>37</v>
      </c>
      <c r="AF482">
        <v>43</v>
      </c>
      <c r="AG482">
        <v>45</v>
      </c>
      <c r="AH482">
        <v>30</v>
      </c>
      <c r="AI482">
        <v>2</v>
      </c>
      <c r="AJ482">
        <v>1</v>
      </c>
      <c r="AK482">
        <v>33</v>
      </c>
      <c r="AL482">
        <v>38</v>
      </c>
      <c r="AM482">
        <v>43</v>
      </c>
      <c r="AN482">
        <v>49</v>
      </c>
      <c r="AO482">
        <v>51</v>
      </c>
      <c r="AP482">
        <v>7</v>
      </c>
      <c r="AQ482">
        <v>1</v>
      </c>
      <c r="AR482">
        <v>1</v>
      </c>
      <c r="AS482">
        <v>4</v>
      </c>
      <c r="AT482">
        <v>1</v>
      </c>
      <c r="AU482">
        <v>10</v>
      </c>
      <c r="AV482">
        <v>2</v>
      </c>
      <c r="AW482">
        <v>1</v>
      </c>
      <c r="AX482">
        <v>6</v>
      </c>
      <c r="AY482">
        <v>1</v>
      </c>
      <c r="AZ482">
        <v>3</v>
      </c>
      <c r="BA482">
        <v>2</v>
      </c>
      <c r="BB482">
        <v>2</v>
      </c>
      <c r="BC482">
        <v>2</v>
      </c>
      <c r="BD482">
        <v>2</v>
      </c>
      <c r="BE482">
        <v>0</v>
      </c>
      <c r="BF482">
        <v>0</v>
      </c>
      <c r="BG482">
        <v>0</v>
      </c>
      <c r="BH482">
        <v>5</v>
      </c>
      <c r="BI482">
        <v>0</v>
      </c>
      <c r="BJ482">
        <v>0</v>
      </c>
      <c r="BK482">
        <v>12</v>
      </c>
      <c r="BL482">
        <v>1</v>
      </c>
      <c r="BM482">
        <v>0</v>
      </c>
      <c r="BN482">
        <v>8</v>
      </c>
      <c r="BO482">
        <v>1</v>
      </c>
      <c r="BP482">
        <v>36721.611830975402</v>
      </c>
      <c r="BQ482">
        <v>23982.9171192098</v>
      </c>
      <c r="BR482">
        <v>1753.17627449922</v>
      </c>
      <c r="BS482">
        <v>2558.5352848390999</v>
      </c>
      <c r="BT482">
        <v>2658.7458607387998</v>
      </c>
      <c r="BU482">
        <v>2556.1101415056801</v>
      </c>
      <c r="BV482">
        <v>1806.65567687977</v>
      </c>
      <c r="BW482">
        <v>2268.60542994766</v>
      </c>
      <c r="BX482">
        <v>2008.6128352482699</v>
      </c>
      <c r="BY482">
        <v>2029.7999263500301</v>
      </c>
      <c r="BZ482">
        <v>2666.5946453340998</v>
      </c>
      <c r="CA482">
        <v>2573.0055378810098</v>
      </c>
      <c r="CB482">
        <v>3220.5098744294501</v>
      </c>
      <c r="CC482">
        <v>2708.06873284319</v>
      </c>
      <c r="CD482">
        <v>2144.9543187906302</v>
      </c>
      <c r="CE482">
        <v>1862.1705727041001</v>
      </c>
      <c r="CF482">
        <v>1451.2942837687001</v>
      </c>
      <c r="CG482">
        <v>1172.4982211231099</v>
      </c>
      <c r="CH482">
        <v>536.84868020514102</v>
      </c>
      <c r="CI482">
        <v>745.42553388743204</v>
      </c>
      <c r="CJ482">
        <v>65.310088319651896</v>
      </c>
      <c r="CK482">
        <v>51.078023324310301</v>
      </c>
      <c r="CL482">
        <v>0</v>
      </c>
      <c r="CM482">
        <v>0</v>
      </c>
      <c r="CN482">
        <v>0</v>
      </c>
      <c r="CO482">
        <v>11.736583456583199</v>
      </c>
      <c r="CP482">
        <v>22.140356079960402</v>
      </c>
      <c r="CQ482">
        <v>30.8559607042883</v>
      </c>
      <c r="CR482">
        <v>39.828481923502103</v>
      </c>
      <c r="CS482">
        <v>24.632969659186902</v>
      </c>
      <c r="CT482">
        <v>11.250303848203099</v>
      </c>
      <c r="CU482">
        <v>11.6595162965356</v>
      </c>
      <c r="CV482">
        <v>3.1050983819050102</v>
      </c>
      <c r="CW482">
        <v>25.848679227025102</v>
      </c>
      <c r="CX482">
        <v>9.3242078979455396</v>
      </c>
      <c r="CY482">
        <v>5.3700773423128298</v>
      </c>
      <c r="CZ482">
        <v>0</v>
      </c>
      <c r="DA482">
        <v>0</v>
      </c>
    </row>
    <row r="483" spans="1:105" x14ac:dyDescent="0.2">
      <c r="A483">
        <v>812</v>
      </c>
      <c r="B483">
        <v>9</v>
      </c>
      <c r="C483">
        <v>0.12349066959385301</v>
      </c>
      <c r="D483">
        <v>2</v>
      </c>
      <c r="E483">
        <v>1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0</v>
      </c>
      <c r="P483">
        <v>3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0</v>
      </c>
      <c r="AB483">
        <v>0</v>
      </c>
      <c r="AC483">
        <v>5</v>
      </c>
      <c r="AD483">
        <v>7</v>
      </c>
      <c r="AE483">
        <v>6</v>
      </c>
      <c r="AF483">
        <v>9</v>
      </c>
      <c r="AG483">
        <v>7</v>
      </c>
      <c r="AH483">
        <v>6</v>
      </c>
      <c r="AI483">
        <v>0</v>
      </c>
      <c r="AJ483">
        <v>1</v>
      </c>
      <c r="AK483">
        <v>7</v>
      </c>
      <c r="AL483">
        <v>9</v>
      </c>
      <c r="AM483">
        <v>8</v>
      </c>
      <c r="AN483">
        <v>11</v>
      </c>
      <c r="AO483">
        <v>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2</v>
      </c>
      <c r="BI483">
        <v>0</v>
      </c>
      <c r="BJ483">
        <v>0</v>
      </c>
      <c r="BK483">
        <v>2</v>
      </c>
      <c r="BL483">
        <v>0</v>
      </c>
      <c r="BM483">
        <v>0</v>
      </c>
      <c r="BN483">
        <v>1</v>
      </c>
      <c r="BO483">
        <v>0</v>
      </c>
      <c r="BP483">
        <v>2919.5132789470399</v>
      </c>
      <c r="BQ483">
        <v>2007.0566270689701</v>
      </c>
      <c r="BR483">
        <v>183.54400028699101</v>
      </c>
      <c r="BS483">
        <v>166.16628234230501</v>
      </c>
      <c r="BT483">
        <v>169.135309966759</v>
      </c>
      <c r="BU483">
        <v>203.36197451565201</v>
      </c>
      <c r="BV483">
        <v>205.517468034514</v>
      </c>
      <c r="BW483">
        <v>145.08631420555801</v>
      </c>
      <c r="BX483">
        <v>241.38741636075</v>
      </c>
      <c r="BY483">
        <v>270.72003030371798</v>
      </c>
      <c r="BZ483">
        <v>101.217595274492</v>
      </c>
      <c r="CA483">
        <v>249.06212262525599</v>
      </c>
      <c r="CB483">
        <v>236.81067659558801</v>
      </c>
      <c r="CC483">
        <v>182.289011296209</v>
      </c>
      <c r="CD483">
        <v>171.60401785722999</v>
      </c>
      <c r="CE483">
        <v>103.27255547982701</v>
      </c>
      <c r="CF483">
        <v>119.545426596357</v>
      </c>
      <c r="CG483">
        <v>79.591755858764998</v>
      </c>
      <c r="CH483">
        <v>51.746580610846799</v>
      </c>
      <c r="CI483">
        <v>39.454740736225403</v>
      </c>
      <c r="CJ483">
        <v>68.746274988440405</v>
      </c>
      <c r="CK483">
        <v>112.104460315393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68.924488534680293</v>
      </c>
      <c r="CR483">
        <v>82.854360436545207</v>
      </c>
      <c r="CS483">
        <v>0</v>
      </c>
      <c r="CT483">
        <v>296.39115529906599</v>
      </c>
      <c r="CU483">
        <v>40.150625452775898</v>
      </c>
      <c r="CV483">
        <v>42.227825804819801</v>
      </c>
      <c r="CW483">
        <v>54.857941951040502</v>
      </c>
      <c r="CX483">
        <v>0</v>
      </c>
      <c r="CY483">
        <v>0</v>
      </c>
      <c r="CZ483">
        <v>0</v>
      </c>
      <c r="DA483">
        <v>0</v>
      </c>
    </row>
    <row r="484" spans="1:105" x14ac:dyDescent="0.2">
      <c r="A484">
        <v>813</v>
      </c>
      <c r="B484">
        <v>1</v>
      </c>
      <c r="C484">
        <v>1.3721185510428099E-2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2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1576.00213564664</v>
      </c>
      <c r="BQ484">
        <v>1041.09459174977</v>
      </c>
      <c r="BR484">
        <v>46.675655411882303</v>
      </c>
      <c r="BS484">
        <v>103.120984797476</v>
      </c>
      <c r="BT484">
        <v>130.916821915659</v>
      </c>
      <c r="BU484">
        <v>88.995781117533596</v>
      </c>
      <c r="BV484">
        <v>59.670509012865097</v>
      </c>
      <c r="BW484">
        <v>105.180092935163</v>
      </c>
      <c r="BX484">
        <v>86.252987573168596</v>
      </c>
      <c r="BY484">
        <v>144.54016828560501</v>
      </c>
      <c r="BZ484">
        <v>102.89567606897999</v>
      </c>
      <c r="CA484">
        <v>116.965540762977</v>
      </c>
      <c r="CB484">
        <v>84.581252337106704</v>
      </c>
      <c r="CC484">
        <v>100.113501025741</v>
      </c>
      <c r="CD484">
        <v>151.89908263063001</v>
      </c>
      <c r="CE484">
        <v>114.171361017376</v>
      </c>
      <c r="CF484">
        <v>30.277893219888401</v>
      </c>
      <c r="CG484">
        <v>37.111233546653303</v>
      </c>
      <c r="CH484">
        <v>45.8099955602924</v>
      </c>
      <c r="CI484">
        <v>26.823598427641301</v>
      </c>
      <c r="CJ484">
        <v>66.059211989747993</v>
      </c>
      <c r="CK484">
        <v>24.0131878487453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85.495265825892602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 x14ac:dyDescent="0.2">
      <c r="A485">
        <v>814</v>
      </c>
      <c r="B485">
        <v>19</v>
      </c>
      <c r="C485">
        <v>0.26070252469813399</v>
      </c>
      <c r="D485">
        <v>1</v>
      </c>
      <c r="E485">
        <v>4</v>
      </c>
      <c r="F485">
        <v>6</v>
      </c>
      <c r="G485">
        <v>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3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4</v>
      </c>
      <c r="AB485">
        <v>0</v>
      </c>
      <c r="AC485">
        <v>15</v>
      </c>
      <c r="AD485">
        <v>16</v>
      </c>
      <c r="AE485">
        <v>19</v>
      </c>
      <c r="AF485">
        <v>21</v>
      </c>
      <c r="AG485">
        <v>23</v>
      </c>
      <c r="AH485">
        <v>6</v>
      </c>
      <c r="AI485">
        <v>2</v>
      </c>
      <c r="AJ485">
        <v>1</v>
      </c>
      <c r="AK485">
        <v>10</v>
      </c>
      <c r="AL485">
        <v>11</v>
      </c>
      <c r="AM485">
        <v>14</v>
      </c>
      <c r="AN485">
        <v>16</v>
      </c>
      <c r="AO485">
        <v>18</v>
      </c>
      <c r="AP485">
        <v>2</v>
      </c>
      <c r="AQ485">
        <v>0</v>
      </c>
      <c r="AR485">
        <v>1</v>
      </c>
      <c r="AS485">
        <v>1</v>
      </c>
      <c r="AT485">
        <v>0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4</v>
      </c>
      <c r="BL485">
        <v>3</v>
      </c>
      <c r="BM485">
        <v>0</v>
      </c>
      <c r="BN485">
        <v>1</v>
      </c>
      <c r="BO485">
        <v>2</v>
      </c>
      <c r="BP485">
        <v>5844.7025685517201</v>
      </c>
      <c r="BQ485">
        <v>4409.6404969901996</v>
      </c>
      <c r="BR485">
        <v>312.66421012072198</v>
      </c>
      <c r="BS485">
        <v>137.67211361375701</v>
      </c>
      <c r="BT485">
        <v>162.54302268012199</v>
      </c>
      <c r="BU485">
        <v>655.63318998251202</v>
      </c>
      <c r="BV485">
        <v>379.71998152272499</v>
      </c>
      <c r="BW485">
        <v>164.52113490953801</v>
      </c>
      <c r="BX485">
        <v>310.04575403152302</v>
      </c>
      <c r="BY485">
        <v>521.754332065982</v>
      </c>
      <c r="BZ485">
        <v>314.37460735030697</v>
      </c>
      <c r="CA485">
        <v>548.68933777291295</v>
      </c>
      <c r="CB485">
        <v>258.920645073331</v>
      </c>
      <c r="CC485">
        <v>615.50535483598503</v>
      </c>
      <c r="CD485">
        <v>640.476159445382</v>
      </c>
      <c r="CE485">
        <v>253.29179164373599</v>
      </c>
      <c r="CF485">
        <v>117.98213417141</v>
      </c>
      <c r="CG485">
        <v>194.89888447526999</v>
      </c>
      <c r="CH485">
        <v>157.09910085520701</v>
      </c>
      <c r="CI485">
        <v>98.910814001298306</v>
      </c>
      <c r="CJ485">
        <v>75.446790410121395</v>
      </c>
      <c r="CK485">
        <v>107.718531776958</v>
      </c>
      <c r="CL485">
        <v>0</v>
      </c>
      <c r="CM485">
        <v>0</v>
      </c>
      <c r="CN485">
        <v>0</v>
      </c>
      <c r="CO485">
        <v>15.252431012936899</v>
      </c>
      <c r="CP485">
        <v>0</v>
      </c>
      <c r="CQ485">
        <v>60.782464243870599</v>
      </c>
      <c r="CR485">
        <v>96.7599123997352</v>
      </c>
      <c r="CS485">
        <v>76.6644329364984</v>
      </c>
      <c r="CT485">
        <v>31.8091848584228</v>
      </c>
      <c r="CU485">
        <v>18.225249356200798</v>
      </c>
      <c r="CV485">
        <v>38.621871952959999</v>
      </c>
      <c r="CW485">
        <v>16.2468123492845</v>
      </c>
      <c r="CX485">
        <v>0</v>
      </c>
      <c r="CY485">
        <v>39.4801581808279</v>
      </c>
      <c r="CZ485">
        <v>0</v>
      </c>
      <c r="DA485">
        <v>0</v>
      </c>
    </row>
    <row r="486" spans="1:105" x14ac:dyDescent="0.2">
      <c r="A486">
        <v>815</v>
      </c>
      <c r="B486">
        <v>15</v>
      </c>
      <c r="C486">
        <v>0.205817782656422</v>
      </c>
      <c r="D486">
        <v>3</v>
      </c>
      <c r="E486">
        <v>4</v>
      </c>
      <c r="F486">
        <v>3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2</v>
      </c>
      <c r="O486">
        <v>3</v>
      </c>
      <c r="P486">
        <v>2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</v>
      </c>
      <c r="AA486">
        <v>1</v>
      </c>
      <c r="AB486">
        <v>0</v>
      </c>
      <c r="AC486">
        <v>11</v>
      </c>
      <c r="AD486">
        <v>14</v>
      </c>
      <c r="AE486">
        <v>15</v>
      </c>
      <c r="AF486">
        <v>14</v>
      </c>
      <c r="AG486">
        <v>16</v>
      </c>
      <c r="AH486">
        <v>7</v>
      </c>
      <c r="AI486">
        <v>1</v>
      </c>
      <c r="AJ486">
        <v>1</v>
      </c>
      <c r="AK486">
        <v>9</v>
      </c>
      <c r="AL486">
        <v>12</v>
      </c>
      <c r="AM486">
        <v>13</v>
      </c>
      <c r="AN486">
        <v>12</v>
      </c>
      <c r="AO486">
        <v>14</v>
      </c>
      <c r="AP486">
        <v>2</v>
      </c>
      <c r="AQ486">
        <v>0</v>
      </c>
      <c r="AR486">
        <v>1</v>
      </c>
      <c r="AS486">
        <v>1</v>
      </c>
      <c r="AT486">
        <v>0</v>
      </c>
      <c r="AU486">
        <v>5</v>
      </c>
      <c r="AV486">
        <v>2</v>
      </c>
      <c r="AW486">
        <v>2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0</v>
      </c>
      <c r="BG486">
        <v>0</v>
      </c>
      <c r="BH486">
        <v>2</v>
      </c>
      <c r="BI486">
        <v>0</v>
      </c>
      <c r="BJ486">
        <v>0</v>
      </c>
      <c r="BK486">
        <v>4</v>
      </c>
      <c r="BL486">
        <v>1</v>
      </c>
      <c r="BM486">
        <v>0</v>
      </c>
      <c r="BN486">
        <v>2</v>
      </c>
      <c r="BO486">
        <v>1</v>
      </c>
      <c r="BP486">
        <v>8646.2487372944397</v>
      </c>
      <c r="BQ486">
        <v>5768.5681960663396</v>
      </c>
      <c r="BR486">
        <v>385.27132635017898</v>
      </c>
      <c r="BS486">
        <v>466.67871925106698</v>
      </c>
      <c r="BT486">
        <v>588.96962735598504</v>
      </c>
      <c r="BU486">
        <v>570.54018938659101</v>
      </c>
      <c r="BV486">
        <v>714.88705812160504</v>
      </c>
      <c r="BW486">
        <v>455.46887296550102</v>
      </c>
      <c r="BX486">
        <v>432.31596710209499</v>
      </c>
      <c r="BY486">
        <v>398.953625474999</v>
      </c>
      <c r="BZ486">
        <v>643.337437876683</v>
      </c>
      <c r="CA486">
        <v>487.77014892394101</v>
      </c>
      <c r="CB486">
        <v>601.71176214884304</v>
      </c>
      <c r="CC486">
        <v>756.71828488951803</v>
      </c>
      <c r="CD486">
        <v>706.86484917656503</v>
      </c>
      <c r="CE486">
        <v>391.81789593574899</v>
      </c>
      <c r="CF486">
        <v>463.76532619210099</v>
      </c>
      <c r="CG486">
        <v>162.69599319508501</v>
      </c>
      <c r="CH486">
        <v>88.819265503971096</v>
      </c>
      <c r="CI486">
        <v>329.66238744396099</v>
      </c>
      <c r="CJ486">
        <v>66.717583212525398</v>
      </c>
      <c r="CK486">
        <v>65.007465848408799</v>
      </c>
      <c r="CL486">
        <v>0</v>
      </c>
      <c r="CM486">
        <v>0</v>
      </c>
      <c r="CN486">
        <v>0</v>
      </c>
      <c r="CO486">
        <v>0</v>
      </c>
      <c r="CP486">
        <v>13.988223575169201</v>
      </c>
      <c r="CQ486">
        <v>65.866191480163593</v>
      </c>
      <c r="CR486">
        <v>46.262459686752301</v>
      </c>
      <c r="CS486">
        <v>75.196709803756406</v>
      </c>
      <c r="CT486">
        <v>31.087884557145401</v>
      </c>
      <c r="CU486">
        <v>0</v>
      </c>
      <c r="CV486">
        <v>49.857758958979801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 x14ac:dyDescent="0.2">
      <c r="A487">
        <v>816</v>
      </c>
      <c r="B487">
        <v>3</v>
      </c>
      <c r="C487">
        <v>4.1163556531284298E-2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2</v>
      </c>
      <c r="AE487">
        <v>2</v>
      </c>
      <c r="AF487">
        <v>1</v>
      </c>
      <c r="AG487">
        <v>2</v>
      </c>
      <c r="AH487">
        <v>1</v>
      </c>
      <c r="AI487">
        <v>0</v>
      </c>
      <c r="AJ487">
        <v>0</v>
      </c>
      <c r="AK487">
        <v>1</v>
      </c>
      <c r="AL487">
        <v>2</v>
      </c>
      <c r="AM487">
        <v>2</v>
      </c>
      <c r="AN487">
        <v>1</v>
      </c>
      <c r="AO487">
        <v>2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3226.3550458631198</v>
      </c>
      <c r="BQ487">
        <v>2068.4176318477998</v>
      </c>
      <c r="BR487">
        <v>183.02691232835599</v>
      </c>
      <c r="BS487">
        <v>256.77239994397502</v>
      </c>
      <c r="BT487">
        <v>345.50624427675098</v>
      </c>
      <c r="BU487">
        <v>209.15733272967699</v>
      </c>
      <c r="BV487">
        <v>178.64758437531799</v>
      </c>
      <c r="BW487">
        <v>154.394715843792</v>
      </c>
      <c r="BX487">
        <v>198.11195220654901</v>
      </c>
      <c r="BY487">
        <v>222.82016579872899</v>
      </c>
      <c r="BZ487">
        <v>178.35012816353799</v>
      </c>
      <c r="CA487">
        <v>234.005497335461</v>
      </c>
      <c r="CB487">
        <v>271.10092090999399</v>
      </c>
      <c r="CC487">
        <v>255.748608988086</v>
      </c>
      <c r="CD487">
        <v>166.08072549665599</v>
      </c>
      <c r="CE487">
        <v>170.13974811821899</v>
      </c>
      <c r="CF487">
        <v>67.586168434814795</v>
      </c>
      <c r="CG487">
        <v>65.824788114711197</v>
      </c>
      <c r="CH487">
        <v>35.249208935593202</v>
      </c>
      <c r="CI487">
        <v>33.831943862901497</v>
      </c>
      <c r="CJ487">
        <v>64.110043762851006</v>
      </c>
      <c r="CK487">
        <v>36.2596019513716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64.769056022081998</v>
      </c>
      <c r="CR487">
        <v>50.4765103196506</v>
      </c>
      <c r="CS487">
        <v>0</v>
      </c>
      <c r="CT487">
        <v>56.069485920584903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 x14ac:dyDescent="0.2">
      <c r="A488">
        <v>817</v>
      </c>
      <c r="B488">
        <v>3</v>
      </c>
      <c r="C488">
        <v>4.1163556531284298E-2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2</v>
      </c>
      <c r="AD488">
        <v>2</v>
      </c>
      <c r="AE488">
        <v>2</v>
      </c>
      <c r="AF488">
        <v>4</v>
      </c>
      <c r="AG488">
        <v>3</v>
      </c>
      <c r="AH488">
        <v>2</v>
      </c>
      <c r="AI488">
        <v>0</v>
      </c>
      <c r="AJ488">
        <v>0</v>
      </c>
      <c r="AK488">
        <v>2</v>
      </c>
      <c r="AL488">
        <v>2</v>
      </c>
      <c r="AM488">
        <v>2</v>
      </c>
      <c r="AN488">
        <v>4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2567.48383708047</v>
      </c>
      <c r="BQ488">
        <v>1766.4933439521999</v>
      </c>
      <c r="BR488">
        <v>162.02030555940601</v>
      </c>
      <c r="BS488">
        <v>181.13930412642799</v>
      </c>
      <c r="BT488">
        <v>195.60632539816001</v>
      </c>
      <c r="BU488">
        <v>223.32690940417601</v>
      </c>
      <c r="BV488">
        <v>93.457008061864599</v>
      </c>
      <c r="BW488">
        <v>145.761911090843</v>
      </c>
      <c r="BX488">
        <v>197.33853817413299</v>
      </c>
      <c r="BY488">
        <v>164.11425055103001</v>
      </c>
      <c r="BZ488">
        <v>249.147790476491</v>
      </c>
      <c r="CA488">
        <v>185.90542678906399</v>
      </c>
      <c r="CB488">
        <v>298.617678181109</v>
      </c>
      <c r="CC488">
        <v>102.576184613287</v>
      </c>
      <c r="CD488">
        <v>106.247646610202</v>
      </c>
      <c r="CE488">
        <v>91.603830171976895</v>
      </c>
      <c r="CF488">
        <v>34.920284480115598</v>
      </c>
      <c r="CG488">
        <v>27.824102228501499</v>
      </c>
      <c r="CH488">
        <v>65.260705482853595</v>
      </c>
      <c r="CI488">
        <v>42.6156356808347</v>
      </c>
      <c r="CJ488">
        <v>68.802510786626996</v>
      </c>
      <c r="CK488">
        <v>42.456995525497703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53.7907912249728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 x14ac:dyDescent="0.2">
      <c r="A489">
        <v>818</v>
      </c>
      <c r="B489">
        <v>59</v>
      </c>
      <c r="C489">
        <v>0.80954994511525802</v>
      </c>
      <c r="D489">
        <v>10</v>
      </c>
      <c r="E489">
        <v>10</v>
      </c>
      <c r="F489">
        <v>11</v>
      </c>
      <c r="G489">
        <v>28</v>
      </c>
      <c r="H489">
        <v>0</v>
      </c>
      <c r="I489">
        <v>0</v>
      </c>
      <c r="J489">
        <v>0</v>
      </c>
      <c r="K489">
        <v>2</v>
      </c>
      <c r="L489">
        <v>6</v>
      </c>
      <c r="M489">
        <v>10</v>
      </c>
      <c r="N489">
        <v>12</v>
      </c>
      <c r="O489">
        <v>6</v>
      </c>
      <c r="P489">
        <v>2</v>
      </c>
      <c r="Q489">
        <v>2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39</v>
      </c>
      <c r="AA489">
        <v>3</v>
      </c>
      <c r="AB489">
        <v>2</v>
      </c>
      <c r="AC489">
        <v>46</v>
      </c>
      <c r="AD489">
        <v>56</v>
      </c>
      <c r="AE489">
        <v>56</v>
      </c>
      <c r="AF489">
        <v>57</v>
      </c>
      <c r="AG489">
        <v>74</v>
      </c>
      <c r="AH489">
        <v>34</v>
      </c>
      <c r="AI489">
        <v>1</v>
      </c>
      <c r="AJ489">
        <v>2</v>
      </c>
      <c r="AK489">
        <v>37</v>
      </c>
      <c r="AL489">
        <v>47</v>
      </c>
      <c r="AM489">
        <v>47</v>
      </c>
      <c r="AN489">
        <v>48</v>
      </c>
      <c r="AO489">
        <v>65</v>
      </c>
      <c r="AP489">
        <v>6</v>
      </c>
      <c r="AQ489">
        <v>1</v>
      </c>
      <c r="AR489">
        <v>3</v>
      </c>
      <c r="AS489">
        <v>0</v>
      </c>
      <c r="AT489">
        <v>2</v>
      </c>
      <c r="AU489">
        <v>8</v>
      </c>
      <c r="AV489">
        <v>3</v>
      </c>
      <c r="AW489">
        <v>1</v>
      </c>
      <c r="AX489">
        <v>2</v>
      </c>
      <c r="AY489">
        <v>2</v>
      </c>
      <c r="AZ489">
        <v>3</v>
      </c>
      <c r="BA489">
        <v>1</v>
      </c>
      <c r="BB489">
        <v>1</v>
      </c>
      <c r="BC489">
        <v>1</v>
      </c>
      <c r="BD489">
        <v>1</v>
      </c>
      <c r="BE489">
        <v>3</v>
      </c>
      <c r="BF489">
        <v>1</v>
      </c>
      <c r="BG489">
        <v>0</v>
      </c>
      <c r="BH489">
        <v>5</v>
      </c>
      <c r="BI489">
        <v>0</v>
      </c>
      <c r="BJ489">
        <v>0</v>
      </c>
      <c r="BK489">
        <v>23</v>
      </c>
      <c r="BL489">
        <v>1</v>
      </c>
      <c r="BM489">
        <v>0</v>
      </c>
      <c r="BN489">
        <v>13</v>
      </c>
      <c r="BO489">
        <v>1</v>
      </c>
      <c r="BP489">
        <v>47672.9777692442</v>
      </c>
      <c r="BQ489">
        <v>31232.380289353601</v>
      </c>
      <c r="BR489">
        <v>2496.1193162458098</v>
      </c>
      <c r="BS489">
        <v>2701.7591700462999</v>
      </c>
      <c r="BT489">
        <v>3196.0389202248298</v>
      </c>
      <c r="BU489">
        <v>2716.31924327151</v>
      </c>
      <c r="BV489">
        <v>3222.9131330891801</v>
      </c>
      <c r="BW489">
        <v>3059.3156377915202</v>
      </c>
      <c r="BX489">
        <v>2834.1540242385399</v>
      </c>
      <c r="BY489">
        <v>2542.3045842573802</v>
      </c>
      <c r="BZ489">
        <v>2752.0712845031799</v>
      </c>
      <c r="CA489">
        <v>3485.6380752630098</v>
      </c>
      <c r="CB489">
        <v>3861.84719066343</v>
      </c>
      <c r="CC489">
        <v>3432.1650025254798</v>
      </c>
      <c r="CD489">
        <v>3325.6521137503601</v>
      </c>
      <c r="CE489">
        <v>3130.3548736706898</v>
      </c>
      <c r="CF489">
        <v>1620.3890626888899</v>
      </c>
      <c r="CG489">
        <v>1315.90845540909</v>
      </c>
      <c r="CH489">
        <v>992.72064935733204</v>
      </c>
      <c r="CI489">
        <v>987.307032247709</v>
      </c>
      <c r="CJ489">
        <v>65.513802054762493</v>
      </c>
      <c r="CK489">
        <v>47.226627824546398</v>
      </c>
      <c r="CL489">
        <v>0</v>
      </c>
      <c r="CM489">
        <v>0</v>
      </c>
      <c r="CN489">
        <v>0</v>
      </c>
      <c r="CO489">
        <v>7.3629048019820296</v>
      </c>
      <c r="CP489">
        <v>18.616697851390601</v>
      </c>
      <c r="CQ489">
        <v>32.687048948041401</v>
      </c>
      <c r="CR489">
        <v>42.340676961704901</v>
      </c>
      <c r="CS489">
        <v>23.600633996231501</v>
      </c>
      <c r="CT489">
        <v>7.2672536182544798</v>
      </c>
      <c r="CU489">
        <v>5.7378303679709797</v>
      </c>
      <c r="CV489">
        <v>7.7683032287060199</v>
      </c>
      <c r="CW489">
        <v>2.9136128340687999</v>
      </c>
      <c r="CX489">
        <v>0</v>
      </c>
      <c r="CY489">
        <v>0</v>
      </c>
      <c r="CZ489">
        <v>0</v>
      </c>
      <c r="DA489">
        <v>0</v>
      </c>
    </row>
    <row r="490" spans="1:105" x14ac:dyDescent="0.2">
      <c r="A490">
        <v>820</v>
      </c>
      <c r="B490">
        <v>34</v>
      </c>
      <c r="C490">
        <v>0.46652030735455502</v>
      </c>
      <c r="D490">
        <v>7</v>
      </c>
      <c r="E490">
        <v>5</v>
      </c>
      <c r="F490">
        <v>13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3</v>
      </c>
      <c r="O490">
        <v>7</v>
      </c>
      <c r="P490">
        <v>3</v>
      </c>
      <c r="Q490">
        <v>5</v>
      </c>
      <c r="R490">
        <v>2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</v>
      </c>
      <c r="AA490">
        <v>0</v>
      </c>
      <c r="AB490">
        <v>0</v>
      </c>
      <c r="AC490">
        <v>22</v>
      </c>
      <c r="AD490">
        <v>29</v>
      </c>
      <c r="AE490">
        <v>27</v>
      </c>
      <c r="AF490">
        <v>35</v>
      </c>
      <c r="AG490">
        <v>31</v>
      </c>
      <c r="AH490">
        <v>21</v>
      </c>
      <c r="AI490">
        <v>1</v>
      </c>
      <c r="AJ490">
        <v>0</v>
      </c>
      <c r="AK490">
        <v>22</v>
      </c>
      <c r="AL490">
        <v>29</v>
      </c>
      <c r="AM490">
        <v>27</v>
      </c>
      <c r="AN490">
        <v>35</v>
      </c>
      <c r="AO490">
        <v>31</v>
      </c>
      <c r="AP490">
        <v>10</v>
      </c>
      <c r="AQ490">
        <v>3</v>
      </c>
      <c r="AR490">
        <v>1</v>
      </c>
      <c r="AS490">
        <v>3</v>
      </c>
      <c r="AT490">
        <v>3</v>
      </c>
      <c r="AU490">
        <v>6</v>
      </c>
      <c r="AV490">
        <v>2</v>
      </c>
      <c r="AW490">
        <v>0</v>
      </c>
      <c r="AX490">
        <v>4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3</v>
      </c>
      <c r="BF490">
        <v>0</v>
      </c>
      <c r="BG490">
        <v>0</v>
      </c>
      <c r="BH490">
        <v>3</v>
      </c>
      <c r="BI490">
        <v>0</v>
      </c>
      <c r="BJ490">
        <v>0</v>
      </c>
      <c r="BK490">
        <v>8</v>
      </c>
      <c r="BL490">
        <v>0</v>
      </c>
      <c r="BM490">
        <v>0</v>
      </c>
      <c r="BN490">
        <v>4</v>
      </c>
      <c r="BO490">
        <v>0</v>
      </c>
      <c r="BP490">
        <v>21275.101578875801</v>
      </c>
      <c r="BQ490">
        <v>13984.7108196811</v>
      </c>
      <c r="BR490">
        <v>1133.50780664732</v>
      </c>
      <c r="BS490">
        <v>1326.6994656737099</v>
      </c>
      <c r="BT490">
        <v>1062.20052564051</v>
      </c>
      <c r="BU490">
        <v>1045.10146965029</v>
      </c>
      <c r="BV490">
        <v>1452.7091767069101</v>
      </c>
      <c r="BW490">
        <v>1464.4083025274699</v>
      </c>
      <c r="BX490">
        <v>1290.46488730127</v>
      </c>
      <c r="BY490">
        <v>1209.5816365293799</v>
      </c>
      <c r="BZ490">
        <v>1376.1769989662801</v>
      </c>
      <c r="CA490">
        <v>1346.80527578756</v>
      </c>
      <c r="CB490">
        <v>1588.8079213803801</v>
      </c>
      <c r="CC490">
        <v>1506.7469069957999</v>
      </c>
      <c r="CD490">
        <v>1703.90824383578</v>
      </c>
      <c r="CE490">
        <v>1589.9810982224101</v>
      </c>
      <c r="CF490">
        <v>808.61785816889198</v>
      </c>
      <c r="CG490">
        <v>558.039209193646</v>
      </c>
      <c r="CH490">
        <v>293.84396863104803</v>
      </c>
      <c r="CI490">
        <v>517.50082701713995</v>
      </c>
      <c r="CJ490">
        <v>65.732756987476094</v>
      </c>
      <c r="CK490">
        <v>60.7806633229605</v>
      </c>
      <c r="CL490">
        <v>0</v>
      </c>
      <c r="CM490">
        <v>0</v>
      </c>
      <c r="CN490">
        <v>0</v>
      </c>
      <c r="CO490">
        <v>0</v>
      </c>
      <c r="CP490">
        <v>13.7673805058059</v>
      </c>
      <c r="CQ490">
        <v>20.486089807208799</v>
      </c>
      <c r="CR490">
        <v>23.2474360947074</v>
      </c>
      <c r="CS490">
        <v>57.871248939301999</v>
      </c>
      <c r="CT490">
        <v>21.799521444214399</v>
      </c>
      <c r="CU490">
        <v>37.124891696583198</v>
      </c>
      <c r="CV490">
        <v>12.5880540566689</v>
      </c>
      <c r="CW490">
        <v>6.6368146857114301</v>
      </c>
      <c r="CX490">
        <v>11.7377212489897</v>
      </c>
      <c r="CY490">
        <v>0</v>
      </c>
      <c r="CZ490">
        <v>0</v>
      </c>
      <c r="DA490">
        <v>0</v>
      </c>
    </row>
    <row r="491" spans="1:105" x14ac:dyDescent="0.2">
      <c r="A491">
        <v>821</v>
      </c>
      <c r="B491">
        <v>12</v>
      </c>
      <c r="C491">
        <v>0.164654226125137</v>
      </c>
      <c r="D491">
        <v>1</v>
      </c>
      <c r="E491">
        <v>1</v>
      </c>
      <c r="F491">
        <v>5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1</v>
      </c>
      <c r="O491">
        <v>2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9</v>
      </c>
      <c r="AA491">
        <v>1</v>
      </c>
      <c r="AB491">
        <v>1</v>
      </c>
      <c r="AC491">
        <v>11</v>
      </c>
      <c r="AD491">
        <v>12</v>
      </c>
      <c r="AE491">
        <v>12</v>
      </c>
      <c r="AF491">
        <v>16</v>
      </c>
      <c r="AG491">
        <v>16</v>
      </c>
      <c r="AH491">
        <v>5</v>
      </c>
      <c r="AI491">
        <v>1</v>
      </c>
      <c r="AJ491">
        <v>1</v>
      </c>
      <c r="AK491">
        <v>7</v>
      </c>
      <c r="AL491">
        <v>8</v>
      </c>
      <c r="AM491">
        <v>8</v>
      </c>
      <c r="AN491">
        <v>12</v>
      </c>
      <c r="AO491">
        <v>12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2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5</v>
      </c>
      <c r="BL491">
        <v>0</v>
      </c>
      <c r="BM491">
        <v>0</v>
      </c>
      <c r="BN491">
        <v>3</v>
      </c>
      <c r="BO491">
        <v>0</v>
      </c>
      <c r="BP491">
        <v>4197.59387037548</v>
      </c>
      <c r="BQ491">
        <v>2833.8349808174798</v>
      </c>
      <c r="BR491">
        <v>192.312979010226</v>
      </c>
      <c r="BS491">
        <v>418.35222394422902</v>
      </c>
      <c r="BT491">
        <v>236.03422505068099</v>
      </c>
      <c r="BU491">
        <v>214.24470268294101</v>
      </c>
      <c r="BV491">
        <v>245.519527059377</v>
      </c>
      <c r="BW491">
        <v>266.51674223123098</v>
      </c>
      <c r="BX491">
        <v>356.21657387635003</v>
      </c>
      <c r="BY491">
        <v>311.43365712003703</v>
      </c>
      <c r="BZ491">
        <v>256.54988075736497</v>
      </c>
      <c r="CA491">
        <v>294.96511593596102</v>
      </c>
      <c r="CB491">
        <v>352.17499909564299</v>
      </c>
      <c r="CC491">
        <v>337.581601133248</v>
      </c>
      <c r="CD491">
        <v>198.63218092532699</v>
      </c>
      <c r="CE491">
        <v>163.38417604826699</v>
      </c>
      <c r="CF491">
        <v>150.16676924302001</v>
      </c>
      <c r="CG491">
        <v>93.338560033148596</v>
      </c>
      <c r="CH491">
        <v>67.431490324151099</v>
      </c>
      <c r="CI491">
        <v>42.738465904276097</v>
      </c>
      <c r="CJ491">
        <v>67.510937654480401</v>
      </c>
      <c r="CK491">
        <v>105.86360957174</v>
      </c>
      <c r="CL491">
        <v>0</v>
      </c>
      <c r="CM491">
        <v>0</v>
      </c>
      <c r="CN491">
        <v>0</v>
      </c>
      <c r="CO491">
        <v>0</v>
      </c>
      <c r="CP491">
        <v>81.459915793838903</v>
      </c>
      <c r="CQ491">
        <v>37.521094983683803</v>
      </c>
      <c r="CR491">
        <v>28.072809446174698</v>
      </c>
      <c r="CS491">
        <v>64.219134774798405</v>
      </c>
      <c r="CT491">
        <v>0</v>
      </c>
      <c r="CU491">
        <v>33.902314069474798</v>
      </c>
      <c r="CV491">
        <v>0</v>
      </c>
      <c r="CW491">
        <v>29.6224674758055</v>
      </c>
      <c r="CX491">
        <v>50.344309534412098</v>
      </c>
      <c r="CY491">
        <v>0</v>
      </c>
      <c r="CZ491">
        <v>0</v>
      </c>
      <c r="DA491">
        <v>0</v>
      </c>
    </row>
    <row r="492" spans="1:105" x14ac:dyDescent="0.2">
      <c r="A492">
        <v>822</v>
      </c>
      <c r="B492">
        <v>20</v>
      </c>
      <c r="C492">
        <v>0.27442371020856199</v>
      </c>
      <c r="D492">
        <v>8</v>
      </c>
      <c r="E492">
        <v>3</v>
      </c>
      <c r="F492">
        <v>4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3</v>
      </c>
      <c r="O492">
        <v>3</v>
      </c>
      <c r="P492">
        <v>2</v>
      </c>
      <c r="Q492">
        <v>1</v>
      </c>
      <c r="R492">
        <v>2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</v>
      </c>
      <c r="AA492">
        <v>1</v>
      </c>
      <c r="AB492">
        <v>0</v>
      </c>
      <c r="AC492">
        <v>10</v>
      </c>
      <c r="AD492">
        <v>18</v>
      </c>
      <c r="AE492">
        <v>13</v>
      </c>
      <c r="AF492">
        <v>14</v>
      </c>
      <c r="AG492">
        <v>15</v>
      </c>
      <c r="AH492">
        <v>10</v>
      </c>
      <c r="AI492">
        <v>1</v>
      </c>
      <c r="AJ492">
        <v>1</v>
      </c>
      <c r="AK492">
        <v>12</v>
      </c>
      <c r="AL492">
        <v>20</v>
      </c>
      <c r="AM492">
        <v>15</v>
      </c>
      <c r="AN492">
        <v>16</v>
      </c>
      <c r="AO492">
        <v>17</v>
      </c>
      <c r="AP492">
        <v>2</v>
      </c>
      <c r="AQ492">
        <v>2</v>
      </c>
      <c r="AR492">
        <v>0</v>
      </c>
      <c r="AS492">
        <v>0</v>
      </c>
      <c r="AT492">
        <v>0</v>
      </c>
      <c r="AU492">
        <v>4</v>
      </c>
      <c r="AV492">
        <v>3</v>
      </c>
      <c r="AW492">
        <v>0</v>
      </c>
      <c r="AX492">
        <v>0</v>
      </c>
      <c r="AY492">
        <v>1</v>
      </c>
      <c r="AZ492">
        <v>3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2</v>
      </c>
      <c r="BO492">
        <v>0</v>
      </c>
      <c r="BP492">
        <v>9984.4211337033194</v>
      </c>
      <c r="BQ492">
        <v>6498.8837238876304</v>
      </c>
      <c r="BR492">
        <v>930.69248362076098</v>
      </c>
      <c r="BS492">
        <v>548.03054334355397</v>
      </c>
      <c r="BT492">
        <v>562.54592471656497</v>
      </c>
      <c r="BU492">
        <v>435.12387140645598</v>
      </c>
      <c r="BV492">
        <v>810.15202861859598</v>
      </c>
      <c r="BW492">
        <v>870.67346340815902</v>
      </c>
      <c r="BX492">
        <v>601.74402808393995</v>
      </c>
      <c r="BY492">
        <v>679.10248046130403</v>
      </c>
      <c r="BZ492">
        <v>609.37757084495104</v>
      </c>
      <c r="CA492">
        <v>533.10497199799397</v>
      </c>
      <c r="CB492">
        <v>828.02884971215099</v>
      </c>
      <c r="CC492">
        <v>675.44930886099201</v>
      </c>
      <c r="CD492">
        <v>456.12715049309003</v>
      </c>
      <c r="CE492">
        <v>447.47227271706799</v>
      </c>
      <c r="CF492">
        <v>265.98443433728499</v>
      </c>
      <c r="CG492">
        <v>294.336508601861</v>
      </c>
      <c r="CH492">
        <v>195.48848454483601</v>
      </c>
      <c r="CI492">
        <v>240.986757933761</v>
      </c>
      <c r="CJ492">
        <v>65.090240454201805</v>
      </c>
      <c r="CK492">
        <v>76.9362895603401</v>
      </c>
      <c r="CL492">
        <v>0</v>
      </c>
      <c r="CM492">
        <v>0</v>
      </c>
      <c r="CN492">
        <v>0</v>
      </c>
      <c r="CO492">
        <v>0</v>
      </c>
      <c r="CP492">
        <v>12.3433622909655</v>
      </c>
      <c r="CQ492">
        <v>0</v>
      </c>
      <c r="CR492">
        <v>49.855085551119402</v>
      </c>
      <c r="CS492">
        <v>44.175954091084201</v>
      </c>
      <c r="CT492">
        <v>32.820374357179602</v>
      </c>
      <c r="CU492">
        <v>18.758031767217599</v>
      </c>
      <c r="CV492">
        <v>24.153747791459999</v>
      </c>
      <c r="CW492">
        <v>0</v>
      </c>
      <c r="CX492">
        <v>65.771134140050407</v>
      </c>
      <c r="CY492">
        <v>0</v>
      </c>
      <c r="CZ492">
        <v>0</v>
      </c>
      <c r="DA492">
        <v>0</v>
      </c>
    </row>
    <row r="493" spans="1:105" x14ac:dyDescent="0.2">
      <c r="A493">
        <v>823</v>
      </c>
      <c r="B493">
        <v>6</v>
      </c>
      <c r="C493">
        <v>8.2327113062568597E-2</v>
      </c>
      <c r="D493">
        <v>0</v>
      </c>
      <c r="E493">
        <v>1</v>
      </c>
      <c r="F493">
        <v>2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1</v>
      </c>
      <c r="AB493">
        <v>0</v>
      </c>
      <c r="AC493">
        <v>6</v>
      </c>
      <c r="AD493">
        <v>6</v>
      </c>
      <c r="AE493">
        <v>7</v>
      </c>
      <c r="AF493">
        <v>8</v>
      </c>
      <c r="AG493">
        <v>9</v>
      </c>
      <c r="AH493">
        <v>3</v>
      </c>
      <c r="AI493">
        <v>1</v>
      </c>
      <c r="AJ493">
        <v>0</v>
      </c>
      <c r="AK493">
        <v>4</v>
      </c>
      <c r="AL493">
        <v>4</v>
      </c>
      <c r="AM493">
        <v>5</v>
      </c>
      <c r="AN493">
        <v>6</v>
      </c>
      <c r="AO493">
        <v>7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N493">
        <v>2</v>
      </c>
      <c r="BO493">
        <v>0</v>
      </c>
      <c r="BP493">
        <v>3040.2552424707301</v>
      </c>
      <c r="BQ493">
        <v>2003.6128378707699</v>
      </c>
      <c r="BR493">
        <v>242.501548264485</v>
      </c>
      <c r="BS493">
        <v>138.760788757499</v>
      </c>
      <c r="BT493">
        <v>163.50616111913899</v>
      </c>
      <c r="BU493">
        <v>149.60267161348401</v>
      </c>
      <c r="BV493">
        <v>114.263966009024</v>
      </c>
      <c r="BW493">
        <v>207.10499642925899</v>
      </c>
      <c r="BX493">
        <v>144.70955481588999</v>
      </c>
      <c r="BY493">
        <v>223.09755264625201</v>
      </c>
      <c r="BZ493">
        <v>216.56696539446901</v>
      </c>
      <c r="CA493">
        <v>277.24250733663899</v>
      </c>
      <c r="CB493">
        <v>218.98470565744199</v>
      </c>
      <c r="CC493">
        <v>186.23484028452299</v>
      </c>
      <c r="CD493">
        <v>265.80507768378999</v>
      </c>
      <c r="CE493">
        <v>165.827075344707</v>
      </c>
      <c r="CF493">
        <v>153.46903125577899</v>
      </c>
      <c r="CG493">
        <v>52.434858944776103</v>
      </c>
      <c r="CH493">
        <v>61.639984720523103</v>
      </c>
      <c r="CI493">
        <v>58.502956193049997</v>
      </c>
      <c r="CJ493">
        <v>65.902783749251697</v>
      </c>
      <c r="CK493">
        <v>74.8647628747499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96.569374688318604</v>
      </c>
      <c r="CR493">
        <v>138.20787456257099</v>
      </c>
      <c r="CS493">
        <v>44.8234410525166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 x14ac:dyDescent="0.2">
      <c r="A494">
        <v>824</v>
      </c>
      <c r="B494">
        <v>4</v>
      </c>
      <c r="C494">
        <v>5.4884742041712398E-2</v>
      </c>
      <c r="D494">
        <v>0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4</v>
      </c>
      <c r="AD494">
        <v>4</v>
      </c>
      <c r="AE494">
        <v>5</v>
      </c>
      <c r="AF494">
        <v>4</v>
      </c>
      <c r="AG494">
        <v>7</v>
      </c>
      <c r="AH494">
        <v>2</v>
      </c>
      <c r="AI494">
        <v>0</v>
      </c>
      <c r="AJ494">
        <v>0</v>
      </c>
      <c r="AK494">
        <v>3</v>
      </c>
      <c r="AL494">
        <v>3</v>
      </c>
      <c r="AM494">
        <v>4</v>
      </c>
      <c r="AN494">
        <v>3</v>
      </c>
      <c r="AO494">
        <v>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2</v>
      </c>
      <c r="BL494">
        <v>0</v>
      </c>
      <c r="BM494">
        <v>0</v>
      </c>
      <c r="BN494">
        <v>2</v>
      </c>
      <c r="BO494">
        <v>0</v>
      </c>
      <c r="BP494">
        <v>12439.612215523201</v>
      </c>
      <c r="BQ494">
        <v>8170.5223351762097</v>
      </c>
      <c r="BR494">
        <v>891.06038075860999</v>
      </c>
      <c r="BS494">
        <v>1196.3045362596299</v>
      </c>
      <c r="BT494">
        <v>900.01297928669896</v>
      </c>
      <c r="BU494">
        <v>954.01569902178403</v>
      </c>
      <c r="BV494">
        <v>533.52547959868798</v>
      </c>
      <c r="BW494">
        <v>500.17506466657602</v>
      </c>
      <c r="BX494">
        <v>687.520979684194</v>
      </c>
      <c r="BY494">
        <v>992.25661318303003</v>
      </c>
      <c r="BZ494">
        <v>1076.2335326704299</v>
      </c>
      <c r="CA494">
        <v>1048.4170495794301</v>
      </c>
      <c r="CB494">
        <v>1152.11886972145</v>
      </c>
      <c r="CC494">
        <v>734.22532935543097</v>
      </c>
      <c r="CD494">
        <v>492.033717695186</v>
      </c>
      <c r="CE494">
        <v>637.130893526725</v>
      </c>
      <c r="CF494">
        <v>304.13695367007199</v>
      </c>
      <c r="CG494">
        <v>147.08377787415299</v>
      </c>
      <c r="CH494">
        <v>66.401524444668297</v>
      </c>
      <c r="CI494">
        <v>126.958834526453</v>
      </c>
      <c r="CJ494">
        <v>65.6814874420308</v>
      </c>
      <c r="CK494">
        <v>12.2391195933061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9.2916636551801801</v>
      </c>
      <c r="CU494">
        <v>19.076378057780499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 x14ac:dyDescent="0.2">
      <c r="A495">
        <v>901</v>
      </c>
      <c r="B495">
        <v>67</v>
      </c>
      <c r="C495">
        <v>0.91931942919868304</v>
      </c>
      <c r="D495">
        <v>15</v>
      </c>
      <c r="E495">
        <v>9</v>
      </c>
      <c r="F495">
        <v>18</v>
      </c>
      <c r="G495">
        <v>25</v>
      </c>
      <c r="H495">
        <v>0</v>
      </c>
      <c r="I495">
        <v>0</v>
      </c>
      <c r="J495">
        <v>0</v>
      </c>
      <c r="K495">
        <v>2</v>
      </c>
      <c r="L495">
        <v>2</v>
      </c>
      <c r="M495">
        <v>9</v>
      </c>
      <c r="N495">
        <v>6</v>
      </c>
      <c r="O495">
        <v>4</v>
      </c>
      <c r="P495">
        <v>6</v>
      </c>
      <c r="Q495">
        <v>7</v>
      </c>
      <c r="R495">
        <v>6</v>
      </c>
      <c r="S495">
        <v>7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24</v>
      </c>
      <c r="AA495">
        <v>0</v>
      </c>
      <c r="AB495">
        <v>5</v>
      </c>
      <c r="AC495">
        <v>31</v>
      </c>
      <c r="AD495">
        <v>46</v>
      </c>
      <c r="AE495">
        <v>40</v>
      </c>
      <c r="AF495">
        <v>49</v>
      </c>
      <c r="AG495">
        <v>56</v>
      </c>
      <c r="AH495">
        <v>34</v>
      </c>
      <c r="AI495">
        <v>1</v>
      </c>
      <c r="AJ495">
        <v>5</v>
      </c>
      <c r="AK495">
        <v>42</v>
      </c>
      <c r="AL495">
        <v>57</v>
      </c>
      <c r="AM495">
        <v>51</v>
      </c>
      <c r="AN495">
        <v>60</v>
      </c>
      <c r="AO495">
        <v>67</v>
      </c>
      <c r="AP495">
        <v>15</v>
      </c>
      <c r="AQ495">
        <v>8</v>
      </c>
      <c r="AR495">
        <v>1</v>
      </c>
      <c r="AS495">
        <v>4</v>
      </c>
      <c r="AT495">
        <v>2</v>
      </c>
      <c r="AU495">
        <v>15</v>
      </c>
      <c r="AV495">
        <v>3</v>
      </c>
      <c r="AW495">
        <v>1</v>
      </c>
      <c r="AX495">
        <v>7</v>
      </c>
      <c r="AY495">
        <v>4</v>
      </c>
      <c r="AZ495">
        <v>4</v>
      </c>
      <c r="BA495">
        <v>1</v>
      </c>
      <c r="BB495">
        <v>1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9</v>
      </c>
      <c r="BI495">
        <v>0</v>
      </c>
      <c r="BJ495">
        <v>2</v>
      </c>
      <c r="BK495">
        <v>17</v>
      </c>
      <c r="BL495">
        <v>0</v>
      </c>
      <c r="BM495">
        <v>3</v>
      </c>
      <c r="BN495">
        <v>12</v>
      </c>
      <c r="BO495">
        <v>0</v>
      </c>
      <c r="BP495">
        <v>59171.909383952101</v>
      </c>
      <c r="BQ495">
        <v>39426.5749732439</v>
      </c>
      <c r="BR495">
        <v>3880.9071842206399</v>
      </c>
      <c r="BS495">
        <v>3680.0104029415302</v>
      </c>
      <c r="BT495">
        <v>3809.2115712888299</v>
      </c>
      <c r="BU495">
        <v>3497.5897683068201</v>
      </c>
      <c r="BV495">
        <v>3111.88775400537</v>
      </c>
      <c r="BW495">
        <v>4090.0341706744898</v>
      </c>
      <c r="BX495">
        <v>4580.8949886018599</v>
      </c>
      <c r="BY495">
        <v>4606.0668652646</v>
      </c>
      <c r="BZ495">
        <v>4092.9354640975098</v>
      </c>
      <c r="CA495">
        <v>4154.6931276822797</v>
      </c>
      <c r="CB495">
        <v>3590.41091744904</v>
      </c>
      <c r="CC495">
        <v>3619.7964203576898</v>
      </c>
      <c r="CD495">
        <v>4082.2654968042498</v>
      </c>
      <c r="CE495">
        <v>3034.96139325592</v>
      </c>
      <c r="CF495">
        <v>1788.85201119465</v>
      </c>
      <c r="CG495">
        <v>1578.0059251816399</v>
      </c>
      <c r="CH495">
        <v>938.62837714197894</v>
      </c>
      <c r="CI495">
        <v>1034.7575454830201</v>
      </c>
      <c r="CJ495">
        <v>66.630560655757193</v>
      </c>
      <c r="CK495">
        <v>42.484035225903</v>
      </c>
      <c r="CL495">
        <v>0</v>
      </c>
      <c r="CM495">
        <v>0</v>
      </c>
      <c r="CN495">
        <v>0</v>
      </c>
      <c r="CO495">
        <v>5.7182234981439803</v>
      </c>
      <c r="CP495">
        <v>6.4269670312682798</v>
      </c>
      <c r="CQ495">
        <v>22.0047061330928</v>
      </c>
      <c r="CR495">
        <v>13.097877194149101</v>
      </c>
      <c r="CS495">
        <v>8.6841987253048991</v>
      </c>
      <c r="CT495">
        <v>14.659405340325799</v>
      </c>
      <c r="CU495">
        <v>16.848416441059701</v>
      </c>
      <c r="CV495">
        <v>16.7111791322843</v>
      </c>
      <c r="CW495">
        <v>19.338104100639701</v>
      </c>
      <c r="CX495">
        <v>2.4496201944308602</v>
      </c>
      <c r="CY495">
        <v>3.29493482922758</v>
      </c>
      <c r="CZ495">
        <v>0</v>
      </c>
      <c r="DA495">
        <v>0</v>
      </c>
    </row>
    <row r="496" spans="1:105" x14ac:dyDescent="0.2">
      <c r="A496">
        <v>902</v>
      </c>
      <c r="B496">
        <v>2</v>
      </c>
      <c r="C496">
        <v>2.7442371020856199E-2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2</v>
      </c>
      <c r="AF496">
        <v>1</v>
      </c>
      <c r="AG496">
        <v>2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2</v>
      </c>
      <c r="AN496">
        <v>1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2485.2407940256498</v>
      </c>
      <c r="BQ496">
        <v>1818.5104081382001</v>
      </c>
      <c r="BR496">
        <v>143.359142639081</v>
      </c>
      <c r="BS496">
        <v>138.51137904798301</v>
      </c>
      <c r="BT496">
        <v>142.713769096915</v>
      </c>
      <c r="BU496">
        <v>197.20463827470701</v>
      </c>
      <c r="BV496">
        <v>149.55608033594501</v>
      </c>
      <c r="BW496">
        <v>215.47229432578101</v>
      </c>
      <c r="BX496">
        <v>274.28132398164797</v>
      </c>
      <c r="BY496">
        <v>193.955794393258</v>
      </c>
      <c r="BZ496">
        <v>124.777104805424</v>
      </c>
      <c r="CA496">
        <v>122.93691428241399</v>
      </c>
      <c r="CB496">
        <v>213.53773374853299</v>
      </c>
      <c r="CC496">
        <v>222.38510730505601</v>
      </c>
      <c r="CD496">
        <v>104.403416685431</v>
      </c>
      <c r="CE496">
        <v>61.935604170855598</v>
      </c>
      <c r="CF496">
        <v>63.657049155852</v>
      </c>
      <c r="CG496">
        <v>79.408986338252703</v>
      </c>
      <c r="CH496">
        <v>16.338387172124399</v>
      </c>
      <c r="CI496">
        <v>20.806068266390099</v>
      </c>
      <c r="CJ496">
        <v>73.172402952252</v>
      </c>
      <c r="CK496">
        <v>27.495030974934199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81.342532943585397</v>
      </c>
      <c r="CV496">
        <v>0</v>
      </c>
      <c r="CW496">
        <v>0</v>
      </c>
      <c r="CX496">
        <v>95.782305957765203</v>
      </c>
      <c r="CY496">
        <v>0</v>
      </c>
      <c r="CZ496">
        <v>0</v>
      </c>
      <c r="DA496">
        <v>0</v>
      </c>
    </row>
    <row r="497" spans="1:105" x14ac:dyDescent="0.2">
      <c r="A497">
        <v>903</v>
      </c>
      <c r="B497">
        <v>4</v>
      </c>
      <c r="C497">
        <v>5.4884742041712398E-2</v>
      </c>
      <c r="D497">
        <v>0</v>
      </c>
      <c r="E497">
        <v>1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2</v>
      </c>
      <c r="AC497">
        <v>3</v>
      </c>
      <c r="AD497">
        <v>3</v>
      </c>
      <c r="AE497">
        <v>4</v>
      </c>
      <c r="AF497">
        <v>4</v>
      </c>
      <c r="AG497">
        <v>5</v>
      </c>
      <c r="AH497">
        <v>1</v>
      </c>
      <c r="AI497">
        <v>0</v>
      </c>
      <c r="AJ497">
        <v>3</v>
      </c>
      <c r="AK497">
        <v>4</v>
      </c>
      <c r="AL497">
        <v>4</v>
      </c>
      <c r="AM497">
        <v>5</v>
      </c>
      <c r="AN497">
        <v>5</v>
      </c>
      <c r="AO497">
        <v>6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1</v>
      </c>
      <c r="BN497">
        <v>1</v>
      </c>
      <c r="BO497">
        <v>0</v>
      </c>
      <c r="BP497">
        <v>11308.8096295779</v>
      </c>
      <c r="BQ497">
        <v>8145.3559857281798</v>
      </c>
      <c r="BR497">
        <v>601.58415236634698</v>
      </c>
      <c r="BS497">
        <v>544.44907629638203</v>
      </c>
      <c r="BT497">
        <v>480.26560531274799</v>
      </c>
      <c r="BU497">
        <v>632.63210210825798</v>
      </c>
      <c r="BV497">
        <v>752.08828708671797</v>
      </c>
      <c r="BW497">
        <v>843.78663004295697</v>
      </c>
      <c r="BX497">
        <v>1355.64601785068</v>
      </c>
      <c r="BY497">
        <v>836.12205542476897</v>
      </c>
      <c r="BZ497">
        <v>638.15526037634902</v>
      </c>
      <c r="CA497">
        <v>855.52170546784703</v>
      </c>
      <c r="CB497">
        <v>858.21704662332104</v>
      </c>
      <c r="CC497">
        <v>625.54043632554601</v>
      </c>
      <c r="CD497">
        <v>747.64644442173096</v>
      </c>
      <c r="CE497">
        <v>512.20687520723698</v>
      </c>
      <c r="CF497">
        <v>395.305405319447</v>
      </c>
      <c r="CG497">
        <v>281.87506153086298</v>
      </c>
      <c r="CH497">
        <v>147.28878846040101</v>
      </c>
      <c r="CI497">
        <v>200.47867935625499</v>
      </c>
      <c r="CJ497">
        <v>72.0266434092607</v>
      </c>
      <c r="CK497">
        <v>12.2769342647779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11.851337345189901</v>
      </c>
      <c r="CR497">
        <v>0</v>
      </c>
      <c r="CS497">
        <v>35.879929019166099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 x14ac:dyDescent="0.2">
      <c r="A498">
        <v>904</v>
      </c>
      <c r="B498">
        <v>8</v>
      </c>
      <c r="C498">
        <v>0.109769484083425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2</v>
      </c>
      <c r="AD498">
        <v>3</v>
      </c>
      <c r="AE498">
        <v>6</v>
      </c>
      <c r="AF498">
        <v>4</v>
      </c>
      <c r="AG498">
        <v>3</v>
      </c>
      <c r="AH498">
        <v>3</v>
      </c>
      <c r="AI498">
        <v>0</v>
      </c>
      <c r="AJ498">
        <v>2</v>
      </c>
      <c r="AK498">
        <v>6</v>
      </c>
      <c r="AL498">
        <v>7</v>
      </c>
      <c r="AM498">
        <v>10</v>
      </c>
      <c r="AN498">
        <v>8</v>
      </c>
      <c r="AO498">
        <v>7</v>
      </c>
      <c r="AP498">
        <v>2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16146.297283084201</v>
      </c>
      <c r="BQ498">
        <v>11573.8577241822</v>
      </c>
      <c r="BR498">
        <v>1140.98134964015</v>
      </c>
      <c r="BS498">
        <v>894.15159918537097</v>
      </c>
      <c r="BT498">
        <v>1040.5772361080899</v>
      </c>
      <c r="BU498">
        <v>632.85290586307406</v>
      </c>
      <c r="BV498">
        <v>1200.1934718979701</v>
      </c>
      <c r="BW498">
        <v>1933.70586244114</v>
      </c>
      <c r="BX498">
        <v>1685.0788172272401</v>
      </c>
      <c r="BY498">
        <v>1452.11800328972</v>
      </c>
      <c r="BZ498">
        <v>1126.5769355400801</v>
      </c>
      <c r="CA498">
        <v>989.32336694221101</v>
      </c>
      <c r="CB498">
        <v>1072.5404467083099</v>
      </c>
      <c r="CC498">
        <v>814.04903303614105</v>
      </c>
      <c r="CD498">
        <v>667.41888123633396</v>
      </c>
      <c r="CE498">
        <v>460.58359687191302</v>
      </c>
      <c r="CF498">
        <v>443.07542231033602</v>
      </c>
      <c r="CG498">
        <v>253.53856611114199</v>
      </c>
      <c r="CH498">
        <v>145.45085493606899</v>
      </c>
      <c r="CI498">
        <v>194.08093373890301</v>
      </c>
      <c r="CJ498">
        <v>71.681188084575098</v>
      </c>
      <c r="CK498">
        <v>17.280323014695799</v>
      </c>
      <c r="CL498">
        <v>0</v>
      </c>
      <c r="CM498">
        <v>0</v>
      </c>
      <c r="CN498">
        <v>0</v>
      </c>
      <c r="CO498">
        <v>0</v>
      </c>
      <c r="CP498">
        <v>24.9959699852045</v>
      </c>
      <c r="CQ498">
        <v>0</v>
      </c>
      <c r="CR498">
        <v>5.9344405126727402</v>
      </c>
      <c r="CS498">
        <v>0</v>
      </c>
      <c r="CT498">
        <v>0</v>
      </c>
      <c r="CU498">
        <v>10.1079185371997</v>
      </c>
      <c r="CV498">
        <v>0</v>
      </c>
      <c r="CW498">
        <v>0</v>
      </c>
      <c r="CX498">
        <v>14.9830942473127</v>
      </c>
      <c r="CY498">
        <v>0</v>
      </c>
      <c r="CZ498">
        <v>0</v>
      </c>
      <c r="DA498">
        <v>0</v>
      </c>
    </row>
    <row r="499" spans="1:105" x14ac:dyDescent="0.2">
      <c r="A499">
        <v>905</v>
      </c>
      <c r="B499">
        <v>29</v>
      </c>
      <c r="C499">
        <v>0.39791437980241501</v>
      </c>
      <c r="D499">
        <v>3</v>
      </c>
      <c r="E499">
        <v>8</v>
      </c>
      <c r="F499">
        <v>8</v>
      </c>
      <c r="G499">
        <v>10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3</v>
      </c>
      <c r="O499">
        <v>4</v>
      </c>
      <c r="P499">
        <v>1</v>
      </c>
      <c r="Q499">
        <v>2</v>
      </c>
      <c r="R499">
        <v>2</v>
      </c>
      <c r="S499">
        <v>6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14</v>
      </c>
      <c r="AA499">
        <v>0</v>
      </c>
      <c r="AB499">
        <v>4</v>
      </c>
      <c r="AC499">
        <v>18</v>
      </c>
      <c r="AD499">
        <v>21</v>
      </c>
      <c r="AE499">
        <v>26</v>
      </c>
      <c r="AF499">
        <v>26</v>
      </c>
      <c r="AG499">
        <v>28</v>
      </c>
      <c r="AH499">
        <v>12</v>
      </c>
      <c r="AI499">
        <v>1</v>
      </c>
      <c r="AJ499">
        <v>6</v>
      </c>
      <c r="AK499">
        <v>19</v>
      </c>
      <c r="AL499">
        <v>22</v>
      </c>
      <c r="AM499">
        <v>27</v>
      </c>
      <c r="AN499">
        <v>27</v>
      </c>
      <c r="AO499">
        <v>29</v>
      </c>
      <c r="AP499">
        <v>6</v>
      </c>
      <c r="AQ499">
        <v>1</v>
      </c>
      <c r="AR499">
        <v>1</v>
      </c>
      <c r="AS499">
        <v>3</v>
      </c>
      <c r="AT499">
        <v>1</v>
      </c>
      <c r="AU499">
        <v>7</v>
      </c>
      <c r="AV499">
        <v>0</v>
      </c>
      <c r="AW499">
        <v>4</v>
      </c>
      <c r="AX499">
        <v>2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7</v>
      </c>
      <c r="BL499">
        <v>0</v>
      </c>
      <c r="BM499">
        <v>1</v>
      </c>
      <c r="BN499">
        <v>4</v>
      </c>
      <c r="BO499">
        <v>1</v>
      </c>
      <c r="BP499">
        <v>52780.182915845799</v>
      </c>
      <c r="BQ499">
        <v>42676.216752072098</v>
      </c>
      <c r="BR499">
        <v>3672.2609184896801</v>
      </c>
      <c r="BS499">
        <v>1750.1777592813701</v>
      </c>
      <c r="BT499">
        <v>1279.94686015606</v>
      </c>
      <c r="BU499">
        <v>1612.6320069020801</v>
      </c>
      <c r="BV499">
        <v>3695.0225866740202</v>
      </c>
      <c r="BW499">
        <v>10584.5614456352</v>
      </c>
      <c r="BX499">
        <v>8940.0649069778592</v>
      </c>
      <c r="BY499">
        <v>6022.5418526740996</v>
      </c>
      <c r="BZ499">
        <v>3560.4684606911601</v>
      </c>
      <c r="CA499">
        <v>2744.4283691031101</v>
      </c>
      <c r="CB499">
        <v>1859.37938608897</v>
      </c>
      <c r="CC499">
        <v>2108.13563314466</v>
      </c>
      <c r="CD499">
        <v>1548.9821041809701</v>
      </c>
      <c r="CE499">
        <v>899.41430147764595</v>
      </c>
      <c r="CF499">
        <v>854.40247655560802</v>
      </c>
      <c r="CG499">
        <v>557.19524727540204</v>
      </c>
      <c r="CH499">
        <v>644.27744320798899</v>
      </c>
      <c r="CI499">
        <v>446.29115732992102</v>
      </c>
      <c r="CJ499">
        <v>80.856515446557395</v>
      </c>
      <c r="CK499">
        <v>16.988384987636</v>
      </c>
      <c r="CL499">
        <v>0</v>
      </c>
      <c r="CM499">
        <v>0</v>
      </c>
      <c r="CN499">
        <v>0</v>
      </c>
      <c r="CO499">
        <v>0</v>
      </c>
      <c r="CP499">
        <v>5.4126868052523802</v>
      </c>
      <c r="CQ499">
        <v>1.8895445128005299</v>
      </c>
      <c r="CR499">
        <v>3.3556803347797302</v>
      </c>
      <c r="CS499">
        <v>6.64171391058734</v>
      </c>
      <c r="CT499">
        <v>2.8086191776176501</v>
      </c>
      <c r="CU499">
        <v>7.2874920785548101</v>
      </c>
      <c r="CV499">
        <v>10.756277147972501</v>
      </c>
      <c r="CW499">
        <v>28.461166851251999</v>
      </c>
      <c r="CX499">
        <v>0</v>
      </c>
      <c r="CY499">
        <v>11.1183466657924</v>
      </c>
      <c r="CZ499">
        <v>0</v>
      </c>
      <c r="DA499">
        <v>0</v>
      </c>
    </row>
    <row r="500" spans="1:105" x14ac:dyDescent="0.2">
      <c r="A500">
        <v>906</v>
      </c>
      <c r="B500">
        <v>163</v>
      </c>
      <c r="C500">
        <v>2.2365532381997801</v>
      </c>
      <c r="D500">
        <v>21</v>
      </c>
      <c r="E500">
        <v>38</v>
      </c>
      <c r="F500">
        <v>47</v>
      </c>
      <c r="G500">
        <v>57</v>
      </c>
      <c r="H500">
        <v>0</v>
      </c>
      <c r="I500">
        <v>0</v>
      </c>
      <c r="J500">
        <v>1</v>
      </c>
      <c r="K500">
        <v>0</v>
      </c>
      <c r="L500">
        <v>3</v>
      </c>
      <c r="M500">
        <v>10</v>
      </c>
      <c r="N500">
        <v>11</v>
      </c>
      <c r="O500">
        <v>19</v>
      </c>
      <c r="P500">
        <v>16</v>
      </c>
      <c r="Q500">
        <v>20</v>
      </c>
      <c r="R500">
        <v>23</v>
      </c>
      <c r="S500">
        <v>14</v>
      </c>
      <c r="T500">
        <v>8</v>
      </c>
      <c r="U500">
        <v>2</v>
      </c>
      <c r="V500">
        <v>2</v>
      </c>
      <c r="W500">
        <v>0</v>
      </c>
      <c r="X500">
        <v>0</v>
      </c>
      <c r="Y500">
        <v>0</v>
      </c>
      <c r="Z500">
        <v>28</v>
      </c>
      <c r="AA500">
        <v>34</v>
      </c>
      <c r="AB500">
        <v>25</v>
      </c>
      <c r="AC500">
        <v>91</v>
      </c>
      <c r="AD500">
        <v>112</v>
      </c>
      <c r="AE500">
        <v>129</v>
      </c>
      <c r="AF500">
        <v>138</v>
      </c>
      <c r="AG500">
        <v>148</v>
      </c>
      <c r="AH500">
        <v>36</v>
      </c>
      <c r="AI500">
        <v>46</v>
      </c>
      <c r="AJ500">
        <v>31</v>
      </c>
      <c r="AK500">
        <v>118</v>
      </c>
      <c r="AL500">
        <v>139</v>
      </c>
      <c r="AM500">
        <v>156</v>
      </c>
      <c r="AN500">
        <v>165</v>
      </c>
      <c r="AO500">
        <v>175</v>
      </c>
      <c r="AP500">
        <v>25</v>
      </c>
      <c r="AQ500">
        <v>4</v>
      </c>
      <c r="AR500">
        <v>5</v>
      </c>
      <c r="AS500">
        <v>5</v>
      </c>
      <c r="AT500">
        <v>11</v>
      </c>
      <c r="AU500">
        <v>31</v>
      </c>
      <c r="AV500">
        <v>1</v>
      </c>
      <c r="AW500">
        <v>8</v>
      </c>
      <c r="AX500">
        <v>13</v>
      </c>
      <c r="AY500">
        <v>9</v>
      </c>
      <c r="AZ500">
        <v>9</v>
      </c>
      <c r="BA500">
        <v>3</v>
      </c>
      <c r="BB500">
        <v>3</v>
      </c>
      <c r="BC500">
        <v>3</v>
      </c>
      <c r="BD500">
        <v>3</v>
      </c>
      <c r="BE500">
        <v>1</v>
      </c>
      <c r="BF500">
        <v>1</v>
      </c>
      <c r="BG500">
        <v>3</v>
      </c>
      <c r="BH500">
        <v>9</v>
      </c>
      <c r="BI500">
        <v>5</v>
      </c>
      <c r="BJ500">
        <v>13</v>
      </c>
      <c r="BK500">
        <v>12</v>
      </c>
      <c r="BL500">
        <v>15</v>
      </c>
      <c r="BM500">
        <v>11</v>
      </c>
      <c r="BN500">
        <v>8</v>
      </c>
      <c r="BO500">
        <v>12</v>
      </c>
      <c r="BP500">
        <v>261747.48518176901</v>
      </c>
      <c r="BQ500">
        <v>186936.24399172299</v>
      </c>
      <c r="BR500">
        <v>20332.6631040875</v>
      </c>
      <c r="BS500">
        <v>14522.5056897988</v>
      </c>
      <c r="BT500">
        <v>12287.576736475599</v>
      </c>
      <c r="BU500">
        <v>12208.6606665493</v>
      </c>
      <c r="BV500">
        <v>17595.139577874801</v>
      </c>
      <c r="BW500">
        <v>28045.874063015399</v>
      </c>
      <c r="BX500">
        <v>30358.426575928599</v>
      </c>
      <c r="BY500">
        <v>23987.2034006059</v>
      </c>
      <c r="BZ500">
        <v>18746.682661240298</v>
      </c>
      <c r="CA500">
        <v>15428.646238346901</v>
      </c>
      <c r="CB500">
        <v>15005.4556348159</v>
      </c>
      <c r="CC500">
        <v>12953.294470942899</v>
      </c>
      <c r="CD500">
        <v>12606.860702403001</v>
      </c>
      <c r="CE500">
        <v>9957.4462199719692</v>
      </c>
      <c r="CF500">
        <v>7070.9361187119503</v>
      </c>
      <c r="CG500">
        <v>5057.5287591220304</v>
      </c>
      <c r="CH500">
        <v>2810.31632878043</v>
      </c>
      <c r="CI500">
        <v>2772.26823309776</v>
      </c>
      <c r="CJ500">
        <v>71.418544427239198</v>
      </c>
      <c r="CK500">
        <v>21.798875985656501</v>
      </c>
      <c r="CL500">
        <v>0</v>
      </c>
      <c r="CM500">
        <v>0</v>
      </c>
      <c r="CN500">
        <v>0.81383011593450005</v>
      </c>
      <c r="CO500">
        <v>0</v>
      </c>
      <c r="CP500">
        <v>1.7050163124436799</v>
      </c>
      <c r="CQ500">
        <v>3.5655868587056001</v>
      </c>
      <c r="CR500">
        <v>3.6233761893055298</v>
      </c>
      <c r="CS500">
        <v>7.9208900190174196</v>
      </c>
      <c r="CT500">
        <v>8.5348433582229504</v>
      </c>
      <c r="CU500">
        <v>12.962900108689601</v>
      </c>
      <c r="CV500">
        <v>15.3277584898089</v>
      </c>
      <c r="CW500">
        <v>10.808061247588499</v>
      </c>
      <c r="CX500">
        <v>6.3457510865295097</v>
      </c>
      <c r="CY500">
        <v>2.00854712726295</v>
      </c>
      <c r="CZ500">
        <v>2.82847980298869</v>
      </c>
      <c r="DA500">
        <v>0</v>
      </c>
    </row>
    <row r="501" spans="1:105" x14ac:dyDescent="0.2">
      <c r="A501">
        <v>907</v>
      </c>
      <c r="B501">
        <v>24</v>
      </c>
      <c r="C501">
        <v>0.329308452250274</v>
      </c>
      <c r="D501">
        <v>6</v>
      </c>
      <c r="E501">
        <v>6</v>
      </c>
      <c r="F501">
        <v>3</v>
      </c>
      <c r="G501">
        <v>9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2</v>
      </c>
      <c r="N501">
        <v>1</v>
      </c>
      <c r="O501">
        <v>5</v>
      </c>
      <c r="P501">
        <v>0</v>
      </c>
      <c r="Q501">
        <v>2</v>
      </c>
      <c r="R501">
        <v>3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2</v>
      </c>
      <c r="AC501">
        <v>13</v>
      </c>
      <c r="AD501">
        <v>19</v>
      </c>
      <c r="AE501">
        <v>19</v>
      </c>
      <c r="AF501">
        <v>16</v>
      </c>
      <c r="AG501">
        <v>22</v>
      </c>
      <c r="AH501">
        <v>9</v>
      </c>
      <c r="AI501">
        <v>0</v>
      </c>
      <c r="AJ501">
        <v>4</v>
      </c>
      <c r="AK501">
        <v>13</v>
      </c>
      <c r="AL501">
        <v>19</v>
      </c>
      <c r="AM501">
        <v>19</v>
      </c>
      <c r="AN501">
        <v>16</v>
      </c>
      <c r="AO501">
        <v>22</v>
      </c>
      <c r="AP501">
        <v>4</v>
      </c>
      <c r="AQ501">
        <v>1</v>
      </c>
      <c r="AR501">
        <v>1</v>
      </c>
      <c r="AS501">
        <v>0</v>
      </c>
      <c r="AT501">
        <v>2</v>
      </c>
      <c r="AU501">
        <v>2</v>
      </c>
      <c r="AV501">
        <v>1</v>
      </c>
      <c r="AW501">
        <v>1</v>
      </c>
      <c r="AX501">
        <v>0</v>
      </c>
      <c r="AY501">
        <v>0</v>
      </c>
      <c r="AZ501">
        <v>5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0</v>
      </c>
      <c r="BG501">
        <v>0</v>
      </c>
      <c r="BH501">
        <v>3</v>
      </c>
      <c r="BI501">
        <v>0</v>
      </c>
      <c r="BJ501">
        <v>0</v>
      </c>
      <c r="BK501">
        <v>8</v>
      </c>
      <c r="BL501">
        <v>0</v>
      </c>
      <c r="BM501">
        <v>0</v>
      </c>
      <c r="BN501">
        <v>4</v>
      </c>
      <c r="BO501">
        <v>0</v>
      </c>
      <c r="BP501">
        <v>41930.302774330303</v>
      </c>
      <c r="BQ501">
        <v>28986.108490338302</v>
      </c>
      <c r="BR501">
        <v>2553.4685164498201</v>
      </c>
      <c r="BS501">
        <v>2475.14911417557</v>
      </c>
      <c r="BT501">
        <v>2514.3952435061501</v>
      </c>
      <c r="BU501">
        <v>2346.8609333142799</v>
      </c>
      <c r="BV501">
        <v>2904.4874473780601</v>
      </c>
      <c r="BW501">
        <v>3302.8489298869999</v>
      </c>
      <c r="BX501">
        <v>3164.30933802662</v>
      </c>
      <c r="BY501">
        <v>3084.8870535557198</v>
      </c>
      <c r="BZ501">
        <v>2749.2502582451498</v>
      </c>
      <c r="CA501">
        <v>3097.63091746177</v>
      </c>
      <c r="CB501">
        <v>2926.0191478759598</v>
      </c>
      <c r="CC501">
        <v>2916.6062105373999</v>
      </c>
      <c r="CD501">
        <v>2493.2082540563601</v>
      </c>
      <c r="CE501">
        <v>1936.3620568793399</v>
      </c>
      <c r="CF501">
        <v>1507.3900151830101</v>
      </c>
      <c r="CG501">
        <v>736.22782073644396</v>
      </c>
      <c r="CH501">
        <v>517.56015232932498</v>
      </c>
      <c r="CI501">
        <v>703.64136473232998</v>
      </c>
      <c r="CJ501">
        <v>69.129261113000098</v>
      </c>
      <c r="CK501">
        <v>20.699570630531301</v>
      </c>
      <c r="CL501">
        <v>0</v>
      </c>
      <c r="CM501">
        <v>0</v>
      </c>
      <c r="CN501">
        <v>0</v>
      </c>
      <c r="CO501">
        <v>0</v>
      </c>
      <c r="CP501">
        <v>10.328844776754501</v>
      </c>
      <c r="CQ501">
        <v>6.0553783792600697</v>
      </c>
      <c r="CR501">
        <v>3.1602472867701299</v>
      </c>
      <c r="CS501">
        <v>16.208048830302801</v>
      </c>
      <c r="CT501">
        <v>0</v>
      </c>
      <c r="CU501">
        <v>6.4565471267920502</v>
      </c>
      <c r="CV501">
        <v>10.252837894713499</v>
      </c>
      <c r="CW501">
        <v>6.8572849936827396</v>
      </c>
      <c r="CX501">
        <v>8.0217927914608502</v>
      </c>
      <c r="CY501">
        <v>0</v>
      </c>
      <c r="CZ501">
        <v>0</v>
      </c>
      <c r="DA501">
        <v>0</v>
      </c>
    </row>
    <row r="502" spans="1:105" x14ac:dyDescent="0.2">
      <c r="A502">
        <v>908</v>
      </c>
      <c r="B502">
        <v>29</v>
      </c>
      <c r="C502">
        <v>0.39791437980241501</v>
      </c>
      <c r="D502">
        <v>6</v>
      </c>
      <c r="E502">
        <v>9</v>
      </c>
      <c r="F502">
        <v>9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2</v>
      </c>
      <c r="N502">
        <v>1</v>
      </c>
      <c r="O502">
        <v>5</v>
      </c>
      <c r="P502">
        <v>5</v>
      </c>
      <c r="Q502">
        <v>2</v>
      </c>
      <c r="R502">
        <v>4</v>
      </c>
      <c r="S502">
        <v>2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0</v>
      </c>
      <c r="AB502">
        <v>7</v>
      </c>
      <c r="AC502">
        <v>11</v>
      </c>
      <c r="AD502">
        <v>17</v>
      </c>
      <c r="AE502">
        <v>20</v>
      </c>
      <c r="AF502">
        <v>20</v>
      </c>
      <c r="AG502">
        <v>16</v>
      </c>
      <c r="AH502">
        <v>8</v>
      </c>
      <c r="AI502">
        <v>0</v>
      </c>
      <c r="AJ502">
        <v>10</v>
      </c>
      <c r="AK502">
        <v>19</v>
      </c>
      <c r="AL502">
        <v>25</v>
      </c>
      <c r="AM502">
        <v>28</v>
      </c>
      <c r="AN502">
        <v>28</v>
      </c>
      <c r="AO502">
        <v>24</v>
      </c>
      <c r="AP502">
        <v>6</v>
      </c>
      <c r="AQ502">
        <v>2</v>
      </c>
      <c r="AR502">
        <v>4</v>
      </c>
      <c r="AS502">
        <v>0</v>
      </c>
      <c r="AT502">
        <v>0</v>
      </c>
      <c r="AU502">
        <v>6</v>
      </c>
      <c r="AV502">
        <v>2</v>
      </c>
      <c r="AW502">
        <v>1</v>
      </c>
      <c r="AX502">
        <v>2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3</v>
      </c>
      <c r="BL502">
        <v>0</v>
      </c>
      <c r="BM502">
        <v>1</v>
      </c>
      <c r="BN502">
        <v>2</v>
      </c>
      <c r="BO502">
        <v>0</v>
      </c>
      <c r="BP502">
        <v>62206.546000862603</v>
      </c>
      <c r="BQ502">
        <v>42108.032405210397</v>
      </c>
      <c r="BR502">
        <v>4050.8126441618501</v>
      </c>
      <c r="BS502">
        <v>3837.3944436781899</v>
      </c>
      <c r="BT502">
        <v>3300.1940467622499</v>
      </c>
      <c r="BU502">
        <v>3176.92546759879</v>
      </c>
      <c r="BV502">
        <v>3762.7969051138002</v>
      </c>
      <c r="BW502">
        <v>4901.8923455189297</v>
      </c>
      <c r="BX502">
        <v>4843.5717040980098</v>
      </c>
      <c r="BY502">
        <v>4968.7810017902302</v>
      </c>
      <c r="BZ502">
        <v>4542.8997656636302</v>
      </c>
      <c r="CA502">
        <v>3881.6096193293602</v>
      </c>
      <c r="CB502">
        <v>4213.4327823659496</v>
      </c>
      <c r="CC502">
        <v>3674.3679754418699</v>
      </c>
      <c r="CD502">
        <v>4141.7548382898203</v>
      </c>
      <c r="CE502">
        <v>2639.4661588928702</v>
      </c>
      <c r="CF502">
        <v>1944.21646199681</v>
      </c>
      <c r="CG502">
        <v>1639.58555638491</v>
      </c>
      <c r="CH502">
        <v>1092.91120470802</v>
      </c>
      <c r="CI502">
        <v>1593.93307906727</v>
      </c>
      <c r="CJ502">
        <v>67.690677448361299</v>
      </c>
      <c r="CK502">
        <v>17.217617603768399</v>
      </c>
      <c r="CL502">
        <v>0</v>
      </c>
      <c r="CM502">
        <v>0</v>
      </c>
      <c r="CN502">
        <v>0</v>
      </c>
      <c r="CO502">
        <v>0</v>
      </c>
      <c r="CP502">
        <v>10.630390374149201</v>
      </c>
      <c r="CQ502">
        <v>4.0800569637729804</v>
      </c>
      <c r="CR502">
        <v>2.0645921255876698</v>
      </c>
      <c r="CS502">
        <v>10.062830296200501</v>
      </c>
      <c r="CT502">
        <v>11.006186043969601</v>
      </c>
      <c r="CU502">
        <v>5.1525016581794896</v>
      </c>
      <c r="CV502">
        <v>9.4934468083620391</v>
      </c>
      <c r="CW502">
        <v>5.4431129744415001</v>
      </c>
      <c r="CX502">
        <v>2.41443552079705</v>
      </c>
      <c r="CY502">
        <v>3.7886448993892499</v>
      </c>
      <c r="CZ502">
        <v>0</v>
      </c>
      <c r="DA502">
        <v>0</v>
      </c>
    </row>
    <row r="503" spans="1:105" x14ac:dyDescent="0.2">
      <c r="A503">
        <v>909</v>
      </c>
      <c r="B503">
        <v>7</v>
      </c>
      <c r="C503">
        <v>9.6048298572996696E-2</v>
      </c>
      <c r="D503">
        <v>2</v>
      </c>
      <c r="E503">
        <v>3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  <c r="AC503">
        <v>5</v>
      </c>
      <c r="AD503">
        <v>7</v>
      </c>
      <c r="AE503">
        <v>8</v>
      </c>
      <c r="AF503">
        <v>5</v>
      </c>
      <c r="AG503">
        <v>7</v>
      </c>
      <c r="AH503">
        <v>4</v>
      </c>
      <c r="AI503">
        <v>0</v>
      </c>
      <c r="AJ503">
        <v>0</v>
      </c>
      <c r="AK503">
        <v>4</v>
      </c>
      <c r="AL503">
        <v>6</v>
      </c>
      <c r="AM503">
        <v>7</v>
      </c>
      <c r="AN503">
        <v>4</v>
      </c>
      <c r="AO503">
        <v>6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2</v>
      </c>
      <c r="AV503">
        <v>0</v>
      </c>
      <c r="AW503">
        <v>2</v>
      </c>
      <c r="AX503">
        <v>0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2</v>
      </c>
      <c r="BL503">
        <v>0</v>
      </c>
      <c r="BM503">
        <v>0</v>
      </c>
      <c r="BN503">
        <v>1</v>
      </c>
      <c r="BO503">
        <v>0</v>
      </c>
      <c r="BP503">
        <v>19562.0772123346</v>
      </c>
      <c r="BQ503">
        <v>13394.3616711051</v>
      </c>
      <c r="BR503">
        <v>1175.8840744617601</v>
      </c>
      <c r="BS503">
        <v>842.25023062096705</v>
      </c>
      <c r="BT503">
        <v>923.88597679682596</v>
      </c>
      <c r="BU503">
        <v>1069.99318527521</v>
      </c>
      <c r="BV503">
        <v>1107.82210925287</v>
      </c>
      <c r="BW503">
        <v>1203.7260204779</v>
      </c>
      <c r="BX503">
        <v>1914.5139253406501</v>
      </c>
      <c r="BY503">
        <v>1371.4664423654499</v>
      </c>
      <c r="BZ503">
        <v>1604.9664021962601</v>
      </c>
      <c r="CA503">
        <v>1339.0226291619799</v>
      </c>
      <c r="CB503">
        <v>1269.79740620593</v>
      </c>
      <c r="CC503">
        <v>1225.52272037889</v>
      </c>
      <c r="CD503">
        <v>1287.5308304499699</v>
      </c>
      <c r="CE503">
        <v>739.952605671573</v>
      </c>
      <c r="CF503">
        <v>889.28777145088497</v>
      </c>
      <c r="CG503">
        <v>529.20116300748703</v>
      </c>
      <c r="CH503">
        <v>534.75851549668903</v>
      </c>
      <c r="CI503">
        <v>532.495203723278</v>
      </c>
      <c r="CJ503">
        <v>68.471060234132494</v>
      </c>
      <c r="CK503">
        <v>13.0651989469209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5.2232579077327399</v>
      </c>
      <c r="CS503">
        <v>7.2914653185041898</v>
      </c>
      <c r="CT503">
        <v>0</v>
      </c>
      <c r="CU503">
        <v>0</v>
      </c>
      <c r="CV503">
        <v>0</v>
      </c>
      <c r="CW503">
        <v>8.1597834407413803</v>
      </c>
      <c r="CX503">
        <v>15.533608615034399</v>
      </c>
      <c r="CY503">
        <v>0</v>
      </c>
      <c r="CZ503">
        <v>0</v>
      </c>
      <c r="DA503">
        <v>0</v>
      </c>
    </row>
    <row r="504" spans="1:105" x14ac:dyDescent="0.2">
      <c r="A504">
        <v>910</v>
      </c>
      <c r="B504">
        <v>22</v>
      </c>
      <c r="C504">
        <v>0.30186608122941799</v>
      </c>
      <c r="D504">
        <v>3</v>
      </c>
      <c r="E504">
        <v>5</v>
      </c>
      <c r="F504">
        <v>9</v>
      </c>
      <c r="G504">
        <v>5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3</v>
      </c>
      <c r="N504">
        <v>3</v>
      </c>
      <c r="O504">
        <v>4</v>
      </c>
      <c r="P504">
        <v>3</v>
      </c>
      <c r="Q504">
        <v>3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</v>
      </c>
      <c r="AB504">
        <v>8</v>
      </c>
      <c r="AC504">
        <v>12</v>
      </c>
      <c r="AD504">
        <v>15</v>
      </c>
      <c r="AE504">
        <v>17</v>
      </c>
      <c r="AF504">
        <v>21</v>
      </c>
      <c r="AG504">
        <v>17</v>
      </c>
      <c r="AH504">
        <v>3</v>
      </c>
      <c r="AI504">
        <v>1</v>
      </c>
      <c r="AJ504">
        <v>11</v>
      </c>
      <c r="AK504">
        <v>15</v>
      </c>
      <c r="AL504">
        <v>18</v>
      </c>
      <c r="AM504">
        <v>20</v>
      </c>
      <c r="AN504">
        <v>24</v>
      </c>
      <c r="AO504">
        <v>20</v>
      </c>
      <c r="AP504">
        <v>3</v>
      </c>
      <c r="AQ504">
        <v>0</v>
      </c>
      <c r="AR504">
        <v>2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3</v>
      </c>
      <c r="BK504">
        <v>1</v>
      </c>
      <c r="BL504">
        <v>0</v>
      </c>
      <c r="BM504">
        <v>3</v>
      </c>
      <c r="BN504">
        <v>0</v>
      </c>
      <c r="BO504">
        <v>0</v>
      </c>
      <c r="BP504">
        <v>68271.614208026207</v>
      </c>
      <c r="BQ504">
        <v>47852.6271785055</v>
      </c>
      <c r="BR504">
        <v>4578.3035613474303</v>
      </c>
      <c r="BS504">
        <v>4051.0043689673798</v>
      </c>
      <c r="BT504">
        <v>4429.15049722822</v>
      </c>
      <c r="BU504">
        <v>4176.1798700013396</v>
      </c>
      <c r="BV504">
        <v>4450.5861464856498</v>
      </c>
      <c r="BW504">
        <v>6140.3761577528203</v>
      </c>
      <c r="BX504">
        <v>5523.6327291231401</v>
      </c>
      <c r="BY504">
        <v>5244.8331733281402</v>
      </c>
      <c r="BZ504">
        <v>5003.5660767667596</v>
      </c>
      <c r="CA504">
        <v>5357.3820370843996</v>
      </c>
      <c r="CB504">
        <v>4995.6209828119399</v>
      </c>
      <c r="CC504">
        <v>3623.1996094751098</v>
      </c>
      <c r="CD504">
        <v>3337.2503956761798</v>
      </c>
      <c r="CE504">
        <v>2168.7996186279702</v>
      </c>
      <c r="CF504">
        <v>1639.1571044883899</v>
      </c>
      <c r="CG504">
        <v>1605.37884573521</v>
      </c>
      <c r="CH504">
        <v>921.55347601461597</v>
      </c>
      <c r="CI504">
        <v>1025.6395571115499</v>
      </c>
      <c r="CJ504">
        <v>70.091542046591499</v>
      </c>
      <c r="CK504">
        <v>11.4936218224409</v>
      </c>
      <c r="CL504">
        <v>0</v>
      </c>
      <c r="CM504">
        <v>0</v>
      </c>
      <c r="CN504">
        <v>0</v>
      </c>
      <c r="CO504">
        <v>2.3945328772433299</v>
      </c>
      <c r="CP504">
        <v>0</v>
      </c>
      <c r="CQ504">
        <v>4.8856941707263504</v>
      </c>
      <c r="CR504">
        <v>5.4312083136567297</v>
      </c>
      <c r="CS504">
        <v>7.62655334842953</v>
      </c>
      <c r="CT504">
        <v>5.9957237577615103</v>
      </c>
      <c r="CU504">
        <v>5.5997499883966899</v>
      </c>
      <c r="CV504">
        <v>4.0035062845665204</v>
      </c>
      <c r="CW504">
        <v>2.7599914655126301</v>
      </c>
      <c r="CX504">
        <v>0</v>
      </c>
      <c r="CY504">
        <v>0</v>
      </c>
      <c r="CZ504">
        <v>0</v>
      </c>
      <c r="DA504">
        <v>0</v>
      </c>
    </row>
    <row r="505" spans="1:105" x14ac:dyDescent="0.2">
      <c r="A505">
        <v>911</v>
      </c>
      <c r="B505">
        <v>4</v>
      </c>
      <c r="C505">
        <v>5.4884742041712398E-2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2</v>
      </c>
      <c r="AD505">
        <v>2</v>
      </c>
      <c r="AE505">
        <v>4</v>
      </c>
      <c r="AF505">
        <v>3</v>
      </c>
      <c r="AG505">
        <v>3</v>
      </c>
      <c r="AH505">
        <v>2</v>
      </c>
      <c r="AI505">
        <v>0</v>
      </c>
      <c r="AJ505">
        <v>0</v>
      </c>
      <c r="AK505">
        <v>2</v>
      </c>
      <c r="AL505">
        <v>2</v>
      </c>
      <c r="AM505">
        <v>4</v>
      </c>
      <c r="AN505">
        <v>3</v>
      </c>
      <c r="AO505">
        <v>3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0</v>
      </c>
      <c r="BP505">
        <v>14448.8547381558</v>
      </c>
      <c r="BQ505">
        <v>10677.0139413048</v>
      </c>
      <c r="BR505">
        <v>820.74717890472402</v>
      </c>
      <c r="BS505">
        <v>568.93973077873602</v>
      </c>
      <c r="BT505">
        <v>701.25403228911</v>
      </c>
      <c r="BU505">
        <v>457.93110291109701</v>
      </c>
      <c r="BV505">
        <v>607.92952880003304</v>
      </c>
      <c r="BW505">
        <v>1579.3488459909399</v>
      </c>
      <c r="BX505">
        <v>1793.2745729788901</v>
      </c>
      <c r="BY505">
        <v>1212.12080653613</v>
      </c>
      <c r="BZ505">
        <v>1307.5929446755499</v>
      </c>
      <c r="CA505">
        <v>789.49301897050805</v>
      </c>
      <c r="CB505">
        <v>976.69393824052997</v>
      </c>
      <c r="CC505">
        <v>995.74156470135301</v>
      </c>
      <c r="CD505">
        <v>956.88761749973798</v>
      </c>
      <c r="CE505">
        <v>515.44301648165003</v>
      </c>
      <c r="CF505">
        <v>399.149556165283</v>
      </c>
      <c r="CG505">
        <v>304.98162551172402</v>
      </c>
      <c r="CH505">
        <v>314.80237687639402</v>
      </c>
      <c r="CI505">
        <v>146.523279843366</v>
      </c>
      <c r="CJ505">
        <v>73.895226540754706</v>
      </c>
      <c r="CK505">
        <v>9.3659145290747201</v>
      </c>
      <c r="CL505">
        <v>0</v>
      </c>
      <c r="CM505">
        <v>0</v>
      </c>
      <c r="CN505">
        <v>0</v>
      </c>
      <c r="CO505">
        <v>0</v>
      </c>
      <c r="CP505">
        <v>16.449275000243201</v>
      </c>
      <c r="CQ505">
        <v>12.663446743110899</v>
      </c>
      <c r="CR505">
        <v>0</v>
      </c>
      <c r="CS505">
        <v>0</v>
      </c>
      <c r="CT505">
        <v>0</v>
      </c>
      <c r="CU505">
        <v>12.6663564587815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 x14ac:dyDescent="0.2">
      <c r="A506">
        <v>912</v>
      </c>
      <c r="B506">
        <v>10</v>
      </c>
      <c r="C506">
        <v>0.13721185510428099</v>
      </c>
      <c r="D506">
        <v>1</v>
      </c>
      <c r="E506">
        <v>1</v>
      </c>
      <c r="F506">
        <v>5</v>
      </c>
      <c r="G506">
        <v>3</v>
      </c>
      <c r="H506">
        <v>0</v>
      </c>
      <c r="I506">
        <v>0</v>
      </c>
      <c r="J506">
        <v>0</v>
      </c>
      <c r="K506">
        <v>2</v>
      </c>
      <c r="L506">
        <v>1</v>
      </c>
      <c r="M506">
        <v>1</v>
      </c>
      <c r="N506">
        <v>2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5</v>
      </c>
      <c r="AC506">
        <v>8</v>
      </c>
      <c r="AD506">
        <v>9</v>
      </c>
      <c r="AE506">
        <v>9</v>
      </c>
      <c r="AF506">
        <v>13</v>
      </c>
      <c r="AG506">
        <v>11</v>
      </c>
      <c r="AH506">
        <v>2</v>
      </c>
      <c r="AI506">
        <v>0</v>
      </c>
      <c r="AJ506">
        <v>3</v>
      </c>
      <c r="AK506">
        <v>5</v>
      </c>
      <c r="AL506">
        <v>6</v>
      </c>
      <c r="AM506">
        <v>6</v>
      </c>
      <c r="AN506">
        <v>10</v>
      </c>
      <c r="AO506">
        <v>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2</v>
      </c>
      <c r="BN506">
        <v>0</v>
      </c>
      <c r="BO506">
        <v>0</v>
      </c>
      <c r="BP506">
        <v>52250.370816458897</v>
      </c>
      <c r="BQ506">
        <v>36457.012358740503</v>
      </c>
      <c r="BR506">
        <v>3631.68901450968</v>
      </c>
      <c r="BS506">
        <v>3253.09550026958</v>
      </c>
      <c r="BT506">
        <v>2457.8969150061098</v>
      </c>
      <c r="BU506">
        <v>2428.3445244295399</v>
      </c>
      <c r="BV506">
        <v>3041.7429637139799</v>
      </c>
      <c r="BW506">
        <v>5214.0638311285802</v>
      </c>
      <c r="BX506">
        <v>5779.9725083230296</v>
      </c>
      <c r="BY506">
        <v>4114.6339559076796</v>
      </c>
      <c r="BZ506">
        <v>3580.0800079831101</v>
      </c>
      <c r="CA506">
        <v>3292.0127331334602</v>
      </c>
      <c r="CB506">
        <v>3947.62134454018</v>
      </c>
      <c r="CC506">
        <v>2689.9898355310802</v>
      </c>
      <c r="CD506">
        <v>2368.5506540499</v>
      </c>
      <c r="CE506">
        <v>1702.36378749549</v>
      </c>
      <c r="CF506">
        <v>1474.9055086311</v>
      </c>
      <c r="CG506">
        <v>1333.10450261497</v>
      </c>
      <c r="CH506">
        <v>1038.7822329790099</v>
      </c>
      <c r="CI506">
        <v>901.520996212456</v>
      </c>
      <c r="CJ506">
        <v>69.773691151023399</v>
      </c>
      <c r="CK506">
        <v>6.8573913172032901</v>
      </c>
      <c r="CL506">
        <v>0</v>
      </c>
      <c r="CM506">
        <v>0</v>
      </c>
      <c r="CN506">
        <v>0</v>
      </c>
      <c r="CO506">
        <v>8.2360636222730204</v>
      </c>
      <c r="CP506">
        <v>3.2875887671290802</v>
      </c>
      <c r="CQ506">
        <v>1.91788983101795</v>
      </c>
      <c r="CR506">
        <v>3.4602240704779201</v>
      </c>
      <c r="CS506">
        <v>0</v>
      </c>
      <c r="CT506">
        <v>2.7932336645274201</v>
      </c>
      <c r="CU506">
        <v>3.0376553223357798</v>
      </c>
      <c r="CV506">
        <v>0</v>
      </c>
      <c r="CW506">
        <v>3.7174861659005898</v>
      </c>
      <c r="CX506">
        <v>0</v>
      </c>
      <c r="CY506">
        <v>0</v>
      </c>
      <c r="CZ506">
        <v>0</v>
      </c>
      <c r="DA506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U60"/>
  <sheetViews>
    <sheetView tabSelected="1" topLeftCell="A43" workbookViewId="0">
      <selection activeCell="D42" sqref="D42:D48"/>
    </sheetView>
  </sheetViews>
  <sheetFormatPr baseColWidth="10" defaultRowHeight="16" x14ac:dyDescent="0.2"/>
  <cols>
    <col min="4" max="4" width="17.6640625" bestFit="1" customWidth="1"/>
    <col min="5" max="5" width="14" bestFit="1" customWidth="1"/>
    <col min="6" max="6" width="17.33203125" customWidth="1"/>
    <col min="7" max="7" width="21.6640625" customWidth="1"/>
    <col min="8" max="8" width="23" bestFit="1" customWidth="1"/>
    <col min="9" max="9" width="21.5" customWidth="1"/>
    <col min="10" max="10" width="20.1640625" customWidth="1"/>
    <col min="11" max="11" width="20.33203125" customWidth="1"/>
    <col min="12" max="12" width="19.83203125" customWidth="1"/>
    <col min="13" max="13" width="20.83203125" customWidth="1"/>
    <col min="17" max="17" width="16" customWidth="1"/>
    <col min="18" max="18" width="14.33203125" customWidth="1"/>
    <col min="19" max="19" width="16" customWidth="1"/>
  </cols>
  <sheetData>
    <row r="5" spans="3:21" x14ac:dyDescent="0.2">
      <c r="D5" t="s">
        <v>111</v>
      </c>
      <c r="E5" t="s">
        <v>113</v>
      </c>
      <c r="F5" t="s">
        <v>149</v>
      </c>
      <c r="G5" t="s">
        <v>114</v>
      </c>
      <c r="H5" t="s">
        <v>112</v>
      </c>
    </row>
    <row r="6" spans="3:21" x14ac:dyDescent="0.2">
      <c r="C6" s="2" t="s">
        <v>69</v>
      </c>
      <c r="D6">
        <f>SUM(Table1[da04])</f>
        <v>5</v>
      </c>
      <c r="E6" s="21">
        <f>SUM(Table1[a04])</f>
        <v>512553.18319381616</v>
      </c>
      <c r="F6" s="21"/>
      <c r="G6">
        <f>AVERAGE(Table1[CrudeRt_04])</f>
        <v>0.16727497253886733</v>
      </c>
      <c r="H6" s="11">
        <v>6.9134000000000001E-2</v>
      </c>
      <c r="I6" t="e">
        <f>#REF!*100000</f>
        <v>#REF!</v>
      </c>
    </row>
    <row r="7" spans="3:21" x14ac:dyDescent="0.2">
      <c r="C7" s="2" t="s">
        <v>70</v>
      </c>
      <c r="D7">
        <f>SUM(Table1[da59])</f>
        <v>0</v>
      </c>
      <c r="E7" s="21">
        <f>SUM(Table1[a59])</f>
        <v>529852.16782284027</v>
      </c>
      <c r="F7" s="21"/>
      <c r="G7">
        <f>AVERAGE(Table1[CrudeRt_a59])</f>
        <v>0</v>
      </c>
      <c r="H7" s="11"/>
      <c r="J7" s="11">
        <v>1.3818E-2</v>
      </c>
      <c r="L7" t="s">
        <v>127</v>
      </c>
      <c r="M7" t="s">
        <v>128</v>
      </c>
      <c r="N7" t="s">
        <v>129</v>
      </c>
      <c r="O7" t="s">
        <v>112</v>
      </c>
      <c r="P7" t="s">
        <v>130</v>
      </c>
      <c r="T7" t="s">
        <v>126</v>
      </c>
      <c r="U7" t="s">
        <v>112</v>
      </c>
    </row>
    <row r="8" spans="3:21" x14ac:dyDescent="0.2">
      <c r="C8" s="2" t="s">
        <v>71</v>
      </c>
      <c r="D8">
        <f>SUM(Table1[da1014])</f>
        <v>4</v>
      </c>
      <c r="E8" s="21">
        <f>SUM(Table1[a1014])</f>
        <v>550759.24829549168</v>
      </c>
      <c r="F8" s="21"/>
      <c r="G8">
        <f>AVERAGE(Table1[CrudeRt_a1014])</f>
        <v>6.6339100325323183E-2</v>
      </c>
      <c r="H8" s="11">
        <v>0.145565</v>
      </c>
      <c r="J8" s="11">
        <v>2</v>
      </c>
      <c r="K8" s="11" t="s">
        <v>116</v>
      </c>
      <c r="L8" cm="1">
        <f t="array" ref="L8">SUM((Table1[a04]) + (Table1[a59]) + (Table1[a1014]))</f>
        <v>1593164.5993121483</v>
      </c>
      <c r="M8">
        <v>1593164.5989999999</v>
      </c>
      <c r="N8">
        <f>AVERAGE(Table1[CrudeRt_04])</f>
        <v>0.16727497253886733</v>
      </c>
      <c r="O8" s="11">
        <v>5.5316999999999998E-2</v>
      </c>
      <c r="P8">
        <f>N8*O8</f>
        <v>9.253149655932524E-3</v>
      </c>
      <c r="T8" s="13">
        <v>15192</v>
      </c>
      <c r="U8" s="11">
        <v>5.5316999999999998E-2</v>
      </c>
    </row>
    <row r="9" spans="3:21" x14ac:dyDescent="0.2">
      <c r="C9" s="2" t="s">
        <v>72</v>
      </c>
      <c r="D9">
        <f>SUM(Table1[da1520])</f>
        <v>148</v>
      </c>
      <c r="E9" s="21">
        <f>SUM(Table1[a1520])</f>
        <v>553644.64947008062</v>
      </c>
      <c r="F9" s="21"/>
      <c r="G9">
        <f>AVERAGE(Table1[CrudeRt_a1520])</f>
        <v>3.877098664167566</v>
      </c>
      <c r="H9" s="11">
        <v>7.2168999999999997E-2</v>
      </c>
      <c r="J9" s="11">
        <v>3</v>
      </c>
      <c r="K9" s="11" t="s">
        <v>117</v>
      </c>
      <c r="N9">
        <f>AVERAGE(G7,G8)</f>
        <v>3.3169550162661592E-2</v>
      </c>
      <c r="O9" s="11">
        <v>0.145565</v>
      </c>
      <c r="P9">
        <f>N9*O9</f>
        <v>4.8283255694278344E-3</v>
      </c>
      <c r="T9" s="13">
        <v>39977</v>
      </c>
      <c r="U9" s="11">
        <v>0.145565</v>
      </c>
    </row>
    <row r="10" spans="3:21" x14ac:dyDescent="0.2">
      <c r="C10" s="2" t="s">
        <v>73</v>
      </c>
      <c r="D10">
        <f>SUM(Table1[da2024])</f>
        <v>485</v>
      </c>
      <c r="E10" s="21">
        <f>SUM(Table1[a2024])</f>
        <v>551679.489334226</v>
      </c>
      <c r="F10" s="21"/>
      <c r="G10">
        <f>AVERAGE(Table1[CrudeRt_a2024])</f>
        <v>20.010203226788207</v>
      </c>
      <c r="H10">
        <v>6.6477999999999995E-2</v>
      </c>
      <c r="J10" s="11">
        <v>4</v>
      </c>
      <c r="K10" s="11" t="s">
        <v>118</v>
      </c>
      <c r="N10">
        <f>AVERAGE(G9,G10)</f>
        <v>11.943650945477886</v>
      </c>
      <c r="O10" s="11">
        <v>0.13864599999999999</v>
      </c>
      <c r="P10">
        <f t="shared" ref="P10:P15" si="0">N10*O10</f>
        <v>1.6559394289867269</v>
      </c>
      <c r="T10" s="13">
        <v>38077</v>
      </c>
      <c r="U10" s="11">
        <v>0.13864599999999999</v>
      </c>
    </row>
    <row r="11" spans="3:21" x14ac:dyDescent="0.2">
      <c r="C11" s="2" t="s">
        <v>74</v>
      </c>
      <c r="D11">
        <f>SUM(Table1[da2529])</f>
        <v>821</v>
      </c>
      <c r="E11" s="21">
        <f>SUM(Table1[a2529])</f>
        <v>558270.58834406792</v>
      </c>
      <c r="F11" s="21"/>
      <c r="G11">
        <f>AVERAGE(Table1[CrudeRt_a2529])</f>
        <v>25.598684098252669</v>
      </c>
      <c r="H11">
        <v>6.4530000000000004E-2</v>
      </c>
      <c r="J11" s="11">
        <v>5</v>
      </c>
      <c r="K11" s="11" t="s">
        <v>119</v>
      </c>
      <c r="N11">
        <f>AVERAGE(G11,G12)</f>
        <v>36.440543438480944</v>
      </c>
      <c r="O11" s="11">
        <v>0.135573</v>
      </c>
      <c r="P11">
        <f t="shared" si="0"/>
        <v>4.9403537955851773</v>
      </c>
      <c r="T11" s="13">
        <v>37233</v>
      </c>
      <c r="U11" s="11">
        <v>0.135573</v>
      </c>
    </row>
    <row r="12" spans="3:21" x14ac:dyDescent="0.2">
      <c r="C12" s="2" t="s">
        <v>75</v>
      </c>
      <c r="D12">
        <f>SUM(Table1[da3034])</f>
        <v>806</v>
      </c>
      <c r="E12" s="21">
        <f>SUM(Table1[a3034])</f>
        <v>559762.56788460177</v>
      </c>
      <c r="F12" s="21"/>
      <c r="G12">
        <f>AVERAGE(Table1[CrudeRt_a3034])</f>
        <v>47.282402778709219</v>
      </c>
      <c r="H12">
        <v>7.1043999999999996E-2</v>
      </c>
      <c r="J12" s="11">
        <v>6</v>
      </c>
      <c r="K12" s="11" t="s">
        <v>120</v>
      </c>
      <c r="N12">
        <f>AVERAGE(G13,G14)</f>
        <v>17.160641529257372</v>
      </c>
      <c r="O12" s="11">
        <v>0.16261300000000001</v>
      </c>
      <c r="P12">
        <f t="shared" si="0"/>
        <v>2.7905434009971293</v>
      </c>
      <c r="T12" s="13">
        <v>44659</v>
      </c>
      <c r="U12" s="11">
        <v>0.16261300000000001</v>
      </c>
    </row>
    <row r="13" spans="3:21" x14ac:dyDescent="0.2">
      <c r="C13" s="2" t="s">
        <v>76</v>
      </c>
      <c r="D13">
        <f>SUM(Table1[da3539])</f>
        <v>740</v>
      </c>
      <c r="E13" s="21">
        <f>SUM(Table1[a3539])</f>
        <v>562345.84495920979</v>
      </c>
      <c r="F13" s="21"/>
      <c r="G13">
        <f>AVERAGE(Table1[CrudeRt_a3539])</f>
        <v>19.136209414099717</v>
      </c>
      <c r="H13">
        <v>8.0762E-2</v>
      </c>
      <c r="J13" s="11">
        <v>7</v>
      </c>
      <c r="K13" s="11" t="s">
        <v>121</v>
      </c>
      <c r="N13">
        <f>AVERAGE(G15,G16)</f>
        <v>12.875157328698752</v>
      </c>
      <c r="O13" s="11">
        <v>0.13483400000000001</v>
      </c>
      <c r="P13">
        <f t="shared" si="0"/>
        <v>1.7360089632577675</v>
      </c>
      <c r="T13" s="13">
        <v>37030</v>
      </c>
      <c r="U13" s="11">
        <v>0.13483400000000001</v>
      </c>
    </row>
    <row r="14" spans="3:21" x14ac:dyDescent="0.2">
      <c r="C14" s="2" t="s">
        <v>77</v>
      </c>
      <c r="D14">
        <f>SUM(Table1[da4044])</f>
        <v>525</v>
      </c>
      <c r="E14" s="21">
        <f>SUM(Table1[a4044])</f>
        <v>558813.41357637499</v>
      </c>
      <c r="F14" s="21"/>
      <c r="G14">
        <f>AVERAGE(Table1[CrudeRt_a4044])</f>
        <v>15.185073644415029</v>
      </c>
      <c r="H14">
        <v>8.1850999999999993E-2</v>
      </c>
      <c r="J14" s="11">
        <v>8</v>
      </c>
      <c r="K14" s="11" t="s">
        <v>122</v>
      </c>
      <c r="N14">
        <f>AVERAGE(G17,G18)</f>
        <v>7.2090458540028681</v>
      </c>
      <c r="O14" s="11">
        <v>8.7247000000000005E-2</v>
      </c>
      <c r="P14">
        <f t="shared" si="0"/>
        <v>0.62896762362418823</v>
      </c>
      <c r="T14" s="13">
        <v>23961</v>
      </c>
      <c r="U14" s="11">
        <v>8.7247000000000005E-2</v>
      </c>
    </row>
    <row r="15" spans="3:21" x14ac:dyDescent="0.2">
      <c r="C15" s="2" t="s">
        <v>78</v>
      </c>
      <c r="D15">
        <f>SUM(Table1[da4549])</f>
        <v>646</v>
      </c>
      <c r="E15" s="21">
        <f>SUM(Table1[a4549])</f>
        <v>610239.70466031891</v>
      </c>
      <c r="F15" s="21"/>
      <c r="G15">
        <f>AVERAGE(Table1[CrudeRt_a4549])</f>
        <v>13.472326991799322</v>
      </c>
      <c r="H15">
        <v>7.2118000000000002E-2</v>
      </c>
      <c r="J15" s="11">
        <v>9</v>
      </c>
      <c r="K15" s="11" t="s">
        <v>123</v>
      </c>
      <c r="N15">
        <f>AVERAGE(G19,G20)</f>
        <v>22.804443662520438</v>
      </c>
      <c r="O15" s="11">
        <v>6.6036999999999998E-2</v>
      </c>
      <c r="P15">
        <f t="shared" si="0"/>
        <v>1.5059370461418622</v>
      </c>
      <c r="T15" s="13">
        <v>18136</v>
      </c>
      <c r="U15" s="11">
        <v>6.6036999999999998E-2</v>
      </c>
    </row>
    <row r="16" spans="3:21" x14ac:dyDescent="0.2">
      <c r="C16" s="2" t="s">
        <v>79</v>
      </c>
      <c r="D16">
        <f>SUM(Table1[da5054])</f>
        <v>610</v>
      </c>
      <c r="E16" s="21">
        <f>SUM(Table1[a5054])</f>
        <v>646716.81642787717</v>
      </c>
      <c r="F16" s="21"/>
      <c r="G16">
        <f>AVERAGE(Table1[CrudeRt_a5054])</f>
        <v>12.277987665598182</v>
      </c>
      <c r="H16">
        <v>6.2715999999999994E-2</v>
      </c>
      <c r="J16" s="11">
        <v>10</v>
      </c>
      <c r="K16" s="11" t="s">
        <v>124</v>
      </c>
      <c r="N16">
        <f>G21</f>
        <v>47.282402778709219</v>
      </c>
      <c r="O16" s="11">
        <v>4.4842E-2</v>
      </c>
      <c r="P16">
        <f>N16*O16</f>
        <v>2.1202375054028786</v>
      </c>
      <c r="T16" s="13">
        <v>12315</v>
      </c>
      <c r="U16" s="11">
        <v>4.4842E-2</v>
      </c>
    </row>
    <row r="17" spans="3:21" x14ac:dyDescent="0.2">
      <c r="C17" s="2" t="s">
        <v>80</v>
      </c>
      <c r="D17">
        <f>SUM(Table1[da5559])</f>
        <v>475</v>
      </c>
      <c r="E17" s="21">
        <f>SUM(Table1[a5559])</f>
        <v>622523.72676342423</v>
      </c>
      <c r="F17" s="21"/>
      <c r="G17">
        <f>AVERAGE(Table1[CrudeRt_a5559])</f>
        <v>10.540993043838171</v>
      </c>
      <c r="H17">
        <v>4.8453999999999997E-2</v>
      </c>
      <c r="J17" s="11">
        <v>11</v>
      </c>
      <c r="K17" s="11" t="s">
        <v>125</v>
      </c>
      <c r="O17" s="11">
        <v>1.5507999999999999E-2</v>
      </c>
      <c r="T17" s="13">
        <v>4259</v>
      </c>
      <c r="U17" s="11">
        <v>1.5507999999999999E-2</v>
      </c>
    </row>
    <row r="18" spans="3:21" x14ac:dyDescent="0.2">
      <c r="C18" s="2" t="s">
        <v>81</v>
      </c>
      <c r="D18">
        <f>SUM(Table1[da6064])</f>
        <v>213</v>
      </c>
      <c r="E18" s="21">
        <f>SUM(Table1[a6064])</f>
        <v>539541.88163556892</v>
      </c>
      <c r="F18" s="21"/>
      <c r="G18">
        <f>AVERAGE(Table1[CrudeRt_a1520])</f>
        <v>3.877098664167566</v>
      </c>
      <c r="H18">
        <v>3.8793000000000001E-2</v>
      </c>
      <c r="P18">
        <f>AVERAGE(P8:P16)</f>
        <v>1.7102299154690099</v>
      </c>
      <c r="U18">
        <f>SUM(U8:U17)</f>
        <v>0.986182</v>
      </c>
    </row>
    <row r="19" spans="3:21" x14ac:dyDescent="0.2">
      <c r="C19" s="2" t="s">
        <v>82</v>
      </c>
      <c r="D19">
        <f>SUM(Table1[da6569])</f>
        <v>57</v>
      </c>
      <c r="E19" s="21">
        <f>SUM(Table1[a6569])</f>
        <v>431092.33570426423</v>
      </c>
      <c r="F19" s="21"/>
      <c r="G19">
        <f>AVERAGE(Table1[CrudeRt_a2024])</f>
        <v>20.010203226788207</v>
      </c>
      <c r="H19">
        <v>3.4264000000000003E-2</v>
      </c>
      <c r="P19">
        <f>SUM(P8:P16)</f>
        <v>15.392069239221088</v>
      </c>
    </row>
    <row r="20" spans="3:21" x14ac:dyDescent="0.2">
      <c r="C20" s="2" t="s">
        <v>83</v>
      </c>
      <c r="D20">
        <f>SUM(Table1[da7074])</f>
        <v>21</v>
      </c>
      <c r="E20" s="21">
        <f>SUM(Table1[a7074])</f>
        <v>324024.37258045864</v>
      </c>
      <c r="F20" s="21"/>
      <c r="G20">
        <f>AVERAGE(Table1[CrudeRt_a2529])</f>
        <v>25.598684098252669</v>
      </c>
      <c r="H20">
        <v>3.1773000000000003E-2</v>
      </c>
    </row>
    <row r="21" spans="3:21" x14ac:dyDescent="0.2">
      <c r="C21" s="2" t="s">
        <v>84</v>
      </c>
      <c r="D21">
        <f>SUM(Table1[da7580])</f>
        <v>7</v>
      </c>
      <c r="E21" s="21">
        <f>SUM(Table1[a7580])</f>
        <v>230067.12752692428</v>
      </c>
      <c r="F21" s="21"/>
      <c r="G21">
        <f>AVERAGE(Table1[CrudeRt_a3034])</f>
        <v>47.282402778709219</v>
      </c>
      <c r="H21" s="11">
        <v>2.7E-2</v>
      </c>
    </row>
    <row r="22" spans="3:21" x14ac:dyDescent="0.2">
      <c r="C22" s="2" t="s">
        <v>85</v>
      </c>
      <c r="D22">
        <f>SUM(Table1[da8085])</f>
        <v>2</v>
      </c>
      <c r="E22" s="21">
        <f>SUM(Table1[a8084])</f>
        <v>166737.51957900549</v>
      </c>
      <c r="F22" s="21"/>
      <c r="G22">
        <f>AVERAGE(G6:G21)</f>
        <v>16.52393639802812</v>
      </c>
      <c r="H22">
        <f>SUM(H6:H21)</f>
        <v>0.96665100000000004</v>
      </c>
      <c r="I22" s="20"/>
    </row>
    <row r="23" spans="3:21" x14ac:dyDescent="0.2">
      <c r="C23" s="2" t="s">
        <v>86</v>
      </c>
      <c r="D23">
        <f>SUM(Table1[da885])</f>
        <v>0</v>
      </c>
      <c r="E23" s="21">
        <f>SUM(Table1[a85])</f>
        <v>192921.97963093649</v>
      </c>
      <c r="F23" s="21"/>
    </row>
    <row r="24" spans="3:21" x14ac:dyDescent="0.2">
      <c r="D24">
        <f>SUM(D6:D23)</f>
        <v>5565</v>
      </c>
      <c r="E24" s="21">
        <f>SUM(E6:E23)</f>
        <v>8701546.6173894871</v>
      </c>
      <c r="F24" s="21"/>
    </row>
    <row r="27" spans="3:21" ht="108" x14ac:dyDescent="0.3">
      <c r="C27" s="15" t="s">
        <v>132</v>
      </c>
      <c r="D27" s="16" t="s">
        <v>133</v>
      </c>
      <c r="E27" s="16" t="s">
        <v>134</v>
      </c>
      <c r="F27" s="16" t="s">
        <v>114</v>
      </c>
      <c r="G27" s="16" t="s">
        <v>139</v>
      </c>
      <c r="H27" s="16" t="s">
        <v>136</v>
      </c>
      <c r="I27" s="16" t="s">
        <v>115</v>
      </c>
      <c r="J27" s="16" t="s">
        <v>152</v>
      </c>
    </row>
    <row r="28" spans="3:21" ht="26" x14ac:dyDescent="0.3">
      <c r="C28" s="28" t="s">
        <v>131</v>
      </c>
      <c r="D28" s="29">
        <f>E24</f>
        <v>8701546.6173894871</v>
      </c>
      <c r="E28" s="28">
        <f>D24</f>
        <v>5565</v>
      </c>
      <c r="F28" s="30">
        <f>E28/D28</f>
        <v>6.3954147977311315E-4</v>
      </c>
      <c r="G28" s="31">
        <v>274634</v>
      </c>
      <c r="H28" s="28">
        <v>1</v>
      </c>
      <c r="I28" s="30">
        <f t="shared" ref="I28:I38" si="1">F28*H28</f>
        <v>6.3954147977311315E-4</v>
      </c>
      <c r="J28" s="32">
        <f>I28*100000</f>
        <v>63.954147977311315</v>
      </c>
      <c r="K28" s="26">
        <f>I28*100000</f>
        <v>63.954147977311315</v>
      </c>
      <c r="L28" t="s">
        <v>150</v>
      </c>
    </row>
    <row r="29" spans="3:21" ht="31" x14ac:dyDescent="0.35">
      <c r="C29" s="18" t="s">
        <v>110</v>
      </c>
      <c r="D29" s="22">
        <f>E6</f>
        <v>512553.18319381616</v>
      </c>
      <c r="E29" s="15">
        <f>D6</f>
        <v>5</v>
      </c>
      <c r="F29" s="24">
        <f t="shared" ref="F29:F38" si="2">E29/D29</f>
        <v>9.7550852554344724E-6</v>
      </c>
      <c r="G29" s="19">
        <v>18987</v>
      </c>
      <c r="H29" s="15">
        <v>6.9134000000000001E-2</v>
      </c>
      <c r="I29" s="24">
        <f t="shared" si="1"/>
        <v>6.7440806404920688E-7</v>
      </c>
      <c r="J29" s="27">
        <f>I29*100000</f>
        <v>6.7440806404920686E-2</v>
      </c>
    </row>
    <row r="30" spans="3:21" ht="31" x14ac:dyDescent="0.35">
      <c r="C30" s="18" t="s">
        <v>140</v>
      </c>
      <c r="D30" s="22">
        <f>E7+E8</f>
        <v>1080611.416118332</v>
      </c>
      <c r="E30" s="15">
        <f>D7+D8</f>
        <v>4</v>
      </c>
      <c r="F30" s="24">
        <f t="shared" si="2"/>
        <v>3.7016081269698352E-6</v>
      </c>
      <c r="G30" s="19">
        <v>39977</v>
      </c>
      <c r="H30" s="15">
        <v>0.145565</v>
      </c>
      <c r="I30" s="24">
        <f t="shared" si="1"/>
        <v>5.3882458700236404E-7</v>
      </c>
      <c r="J30" s="27">
        <f t="shared" ref="J30:J38" si="3">I30*100000</f>
        <v>5.3882458700236405E-2</v>
      </c>
    </row>
    <row r="31" spans="3:21" ht="31" x14ac:dyDescent="0.35">
      <c r="C31" s="18" t="s">
        <v>141</v>
      </c>
      <c r="D31" s="22">
        <f>E9+E10</f>
        <v>1105324.1388043067</v>
      </c>
      <c r="E31" s="15">
        <f>D9+D10</f>
        <v>633</v>
      </c>
      <c r="F31" s="24">
        <f t="shared" si="2"/>
        <v>5.7268268897551881E-4</v>
      </c>
      <c r="G31" s="19">
        <v>38077</v>
      </c>
      <c r="H31" s="15">
        <v>0.13864599999999999</v>
      </c>
      <c r="I31" s="24">
        <f t="shared" si="1"/>
        <v>7.9400164095699775E-5</v>
      </c>
      <c r="J31" s="27">
        <f t="shared" si="3"/>
        <v>7.9400164095699779</v>
      </c>
    </row>
    <row r="32" spans="3:21" ht="31" x14ac:dyDescent="0.35">
      <c r="C32" s="18" t="s">
        <v>142</v>
      </c>
      <c r="D32" s="22">
        <f>E11+E12</f>
        <v>1118033.1562286697</v>
      </c>
      <c r="E32" s="15">
        <f>D11+D12</f>
        <v>1627</v>
      </c>
      <c r="F32" s="24">
        <f t="shared" si="2"/>
        <v>1.4552341233672968E-3</v>
      </c>
      <c r="G32" s="19">
        <v>37233</v>
      </c>
      <c r="H32" s="15">
        <v>0.135573</v>
      </c>
      <c r="I32" s="24">
        <f t="shared" si="1"/>
        <v>1.9729045580727452E-4</v>
      </c>
      <c r="J32" s="27">
        <f>I32*100000</f>
        <v>19.729045580727451</v>
      </c>
    </row>
    <row r="33" spans="2:12" ht="31" x14ac:dyDescent="0.35">
      <c r="C33" s="18" t="s">
        <v>143</v>
      </c>
      <c r="D33" s="22">
        <f>E13+E14</f>
        <v>1121159.2585355849</v>
      </c>
      <c r="E33" s="15">
        <f>D13+D14</f>
        <v>1265</v>
      </c>
      <c r="F33" s="24">
        <f t="shared" si="2"/>
        <v>1.128296439929769E-3</v>
      </c>
      <c r="G33" s="19">
        <v>44659</v>
      </c>
      <c r="H33" s="15">
        <v>0.16261300000000001</v>
      </c>
      <c r="I33" s="24">
        <f t="shared" si="1"/>
        <v>1.8347566898629954E-4</v>
      </c>
      <c r="J33" s="27">
        <f t="shared" si="3"/>
        <v>18.347566898629953</v>
      </c>
    </row>
    <row r="34" spans="2:12" ht="31" x14ac:dyDescent="0.35">
      <c r="C34" s="18" t="s">
        <v>144</v>
      </c>
      <c r="D34" s="22">
        <f t="shared" ref="D34" si="4">E12+E13</f>
        <v>1122108.4128438116</v>
      </c>
      <c r="E34" s="15">
        <f>D15+D16</f>
        <v>1256</v>
      </c>
      <c r="F34" s="24">
        <f t="shared" si="2"/>
        <v>1.1193214359892915E-3</v>
      </c>
      <c r="G34" s="19">
        <v>37030</v>
      </c>
      <c r="H34" s="15">
        <v>0.13483400000000001</v>
      </c>
      <c r="I34" s="24">
        <f t="shared" si="1"/>
        <v>1.5092258650018013E-4</v>
      </c>
      <c r="J34" s="27">
        <f t="shared" si="3"/>
        <v>15.092258650018014</v>
      </c>
    </row>
    <row r="35" spans="2:12" ht="31" x14ac:dyDescent="0.35">
      <c r="C35" s="18" t="s">
        <v>145</v>
      </c>
      <c r="D35" s="22">
        <f>E17+E18</f>
        <v>1162065.608398993</v>
      </c>
      <c r="E35" s="15">
        <f>D17+D18</f>
        <v>688</v>
      </c>
      <c r="F35" s="24">
        <f t="shared" si="2"/>
        <v>5.9204918812447681E-4</v>
      </c>
      <c r="G35" s="19">
        <v>23961</v>
      </c>
      <c r="H35" s="15">
        <v>8.7247000000000005E-2</v>
      </c>
      <c r="I35" s="24">
        <f t="shared" si="1"/>
        <v>5.1654515516296233E-5</v>
      </c>
      <c r="J35" s="27">
        <f t="shared" si="3"/>
        <v>5.1654515516296238</v>
      </c>
    </row>
    <row r="36" spans="2:12" ht="31" x14ac:dyDescent="0.35">
      <c r="C36" s="18" t="s">
        <v>146</v>
      </c>
      <c r="D36" s="22">
        <f>E19+E20</f>
        <v>755116.70828472287</v>
      </c>
      <c r="E36" s="15">
        <f>D19+D20</f>
        <v>78</v>
      </c>
      <c r="F36" s="24">
        <f t="shared" si="2"/>
        <v>1.0329529083945189E-4</v>
      </c>
      <c r="G36" s="19">
        <v>18136</v>
      </c>
      <c r="H36" s="15">
        <v>6.6036999999999998E-2</v>
      </c>
      <c r="I36" s="24">
        <f t="shared" si="1"/>
        <v>6.8213111211648845E-6</v>
      </c>
      <c r="J36" s="27">
        <f t="shared" si="3"/>
        <v>0.68213111211648847</v>
      </c>
    </row>
    <row r="37" spans="2:12" ht="31" x14ac:dyDescent="0.35">
      <c r="C37" s="18" t="s">
        <v>147</v>
      </c>
      <c r="D37" s="22">
        <f>E21+E22</f>
        <v>396804.64710592979</v>
      </c>
      <c r="E37" s="15">
        <f>D21+D22</f>
        <v>9</v>
      </c>
      <c r="F37" s="24">
        <f t="shared" si="2"/>
        <v>2.2681185983180752E-5</v>
      </c>
      <c r="G37" s="19">
        <v>12315</v>
      </c>
      <c r="H37" s="15">
        <v>4.4842E-2</v>
      </c>
      <c r="I37" s="24">
        <f t="shared" si="1"/>
        <v>1.0170697418577913E-6</v>
      </c>
      <c r="J37" s="27">
        <f t="shared" si="3"/>
        <v>0.10170697418577913</v>
      </c>
    </row>
    <row r="38" spans="2:12" ht="26" x14ac:dyDescent="0.3">
      <c r="C38" s="15" t="s">
        <v>148</v>
      </c>
      <c r="D38" s="22">
        <f>E23</f>
        <v>192921.97963093649</v>
      </c>
      <c r="E38" s="15">
        <f>D23</f>
        <v>0</v>
      </c>
      <c r="F38" s="24">
        <f t="shared" si="2"/>
        <v>0</v>
      </c>
      <c r="G38" s="19">
        <v>4259</v>
      </c>
      <c r="H38" s="15">
        <v>1.5507999999999999E-2</v>
      </c>
      <c r="I38" s="25">
        <f t="shared" si="1"/>
        <v>0</v>
      </c>
      <c r="J38" s="26">
        <f t="shared" si="3"/>
        <v>0</v>
      </c>
    </row>
    <row r="39" spans="2:12" ht="26" x14ac:dyDescent="0.3">
      <c r="B39" s="33"/>
      <c r="C39" s="34"/>
      <c r="D39" s="35"/>
      <c r="E39" s="34"/>
      <c r="F39" s="36">
        <f>SUM(F29:F37)</f>
        <v>5.0070170465913904E-3</v>
      </c>
      <c r="G39" s="34"/>
      <c r="H39" s="34">
        <f>SUM(H29:H38)</f>
        <v>0.99999900000000008</v>
      </c>
      <c r="I39" s="36">
        <f>SUM(I29:I37)</f>
        <v>6.7179500441982441E-4</v>
      </c>
      <c r="J39" s="37">
        <f>SUM(J29:J37)</f>
        <v>67.179500441982455</v>
      </c>
      <c r="K39" s="26">
        <f>I39*100000</f>
        <v>67.179500441982441</v>
      </c>
      <c r="L39" t="s">
        <v>151</v>
      </c>
    </row>
    <row r="42" spans="2:12" ht="81" x14ac:dyDescent="0.3">
      <c r="C42" s="15" t="s">
        <v>132</v>
      </c>
      <c r="D42" s="16" t="s">
        <v>133</v>
      </c>
      <c r="E42" s="16" t="s">
        <v>134</v>
      </c>
      <c r="F42" s="16" t="s">
        <v>114</v>
      </c>
      <c r="G42" s="16" t="s">
        <v>139</v>
      </c>
      <c r="H42" s="16" t="s">
        <v>136</v>
      </c>
      <c r="I42" s="16" t="s">
        <v>115</v>
      </c>
      <c r="J42" s="16" t="s">
        <v>152</v>
      </c>
    </row>
    <row r="43" spans="2:12" ht="26" x14ac:dyDescent="0.3">
      <c r="C43" s="28" t="s">
        <v>131</v>
      </c>
      <c r="D43" s="29">
        <f>D28</f>
        <v>8701546.6173894871</v>
      </c>
      <c r="E43" s="28">
        <f>E28</f>
        <v>5565</v>
      </c>
      <c r="F43" s="30">
        <f>E43/D43</f>
        <v>6.3954147977311315E-4</v>
      </c>
      <c r="G43" s="31">
        <v>274634</v>
      </c>
      <c r="H43" s="28">
        <v>1</v>
      </c>
      <c r="I43" s="30">
        <f t="shared" ref="I43:I48" si="5">F43*H43</f>
        <v>6.3954147977311315E-4</v>
      </c>
      <c r="J43" s="32">
        <f>I43*100000</f>
        <v>63.954147977311315</v>
      </c>
    </row>
    <row r="44" spans="2:12" ht="31" x14ac:dyDescent="0.35">
      <c r="C44" s="18" t="s">
        <v>153</v>
      </c>
      <c r="D44" s="22">
        <f>SUM(D29:D31)</f>
        <v>2698488.7381164548</v>
      </c>
      <c r="E44" s="22">
        <f>SUM(E29:E31)</f>
        <v>642</v>
      </c>
      <c r="F44" s="24">
        <f>E44/D44</f>
        <v>2.3791094286653054E-4</v>
      </c>
      <c r="G44" s="19">
        <f>SUM(G29:G31)</f>
        <v>97041</v>
      </c>
      <c r="H44" s="15">
        <f>G44/$G$43</f>
        <v>0.35334663588630688</v>
      </c>
      <c r="I44" s="24">
        <f>F44*H44</f>
        <v>8.4065031302427924E-5</v>
      </c>
      <c r="J44" s="27">
        <f>I44*100000</f>
        <v>8.4065031302427915</v>
      </c>
    </row>
    <row r="45" spans="2:12" ht="31" x14ac:dyDescent="0.35">
      <c r="C45" s="18" t="s">
        <v>142</v>
      </c>
      <c r="D45" s="22">
        <f>D32</f>
        <v>1118033.1562286697</v>
      </c>
      <c r="E45" s="22">
        <f>E32</f>
        <v>1627</v>
      </c>
      <c r="F45" s="24">
        <f t="shared" ref="F44:F48" si="6">E45/D45</f>
        <v>1.4552341233672968E-3</v>
      </c>
      <c r="G45" s="19">
        <f>G32</f>
        <v>37233</v>
      </c>
      <c r="H45" s="15">
        <f t="shared" ref="H45:H48" si="7">G45/$G$43</f>
        <v>0.13557316282761786</v>
      </c>
      <c r="I45" s="24">
        <f t="shared" si="5"/>
        <v>1.9729069275958025E-4</v>
      </c>
      <c r="J45" s="27">
        <f>I45*100000</f>
        <v>19.729069275958025</v>
      </c>
    </row>
    <row r="46" spans="2:12" ht="31" x14ac:dyDescent="0.35">
      <c r="C46" s="18" t="s">
        <v>143</v>
      </c>
      <c r="D46" s="22">
        <f>D33</f>
        <v>1121159.2585355849</v>
      </c>
      <c r="E46" s="22">
        <f>E33</f>
        <v>1265</v>
      </c>
      <c r="F46" s="24">
        <f t="shared" si="6"/>
        <v>1.128296439929769E-3</v>
      </c>
      <c r="G46" s="19">
        <f>G33</f>
        <v>44659</v>
      </c>
      <c r="H46" s="15">
        <f t="shared" si="7"/>
        <v>0.16261278647217753</v>
      </c>
      <c r="I46" s="24">
        <f t="shared" si="5"/>
        <v>1.8347542806361762E-4</v>
      </c>
      <c r="J46" s="27">
        <f t="shared" ref="J46:J48" si="8">I46*100000</f>
        <v>18.347542806361762</v>
      </c>
    </row>
    <row r="47" spans="2:12" ht="31" x14ac:dyDescent="0.35">
      <c r="C47" s="18" t="s">
        <v>144</v>
      </c>
      <c r="D47" s="22">
        <f>SUM(D34)</f>
        <v>1122108.4128438116</v>
      </c>
      <c r="E47" s="15">
        <f>E34</f>
        <v>1256</v>
      </c>
      <c r="F47" s="24">
        <f t="shared" si="6"/>
        <v>1.1193214359892915E-3</v>
      </c>
      <c r="G47" s="19">
        <f>G34</f>
        <v>37030</v>
      </c>
      <c r="H47" s="15">
        <f t="shared" si="7"/>
        <v>0.13483399724724543</v>
      </c>
      <c r="I47" s="24">
        <f t="shared" si="5"/>
        <v>1.5092258341896294E-4</v>
      </c>
      <c r="J47" s="27">
        <f t="shared" si="8"/>
        <v>15.092258341896294</v>
      </c>
    </row>
    <row r="48" spans="2:12" ht="31" x14ac:dyDescent="0.35">
      <c r="C48" s="18" t="s">
        <v>154</v>
      </c>
      <c r="D48" s="22">
        <f>D35+D37+D36+D38</f>
        <v>2506908.943420582</v>
      </c>
      <c r="E48" s="15">
        <f>SUM(E35:E38)</f>
        <v>775</v>
      </c>
      <c r="F48" s="24">
        <f t="shared" si="6"/>
        <v>3.0914565207244501E-4</v>
      </c>
      <c r="G48" s="19">
        <f>SUM(G35:G38)</f>
        <v>58671</v>
      </c>
      <c r="H48" s="15">
        <f t="shared" si="7"/>
        <v>0.21363341756665236</v>
      </c>
      <c r="I48" s="24">
        <f t="shared" si="5"/>
        <v>6.6043842178107665E-5</v>
      </c>
      <c r="J48" s="27">
        <f t="shared" si="8"/>
        <v>6.6043842178107663</v>
      </c>
    </row>
    <row r="49" spans="3:20" ht="26" x14ac:dyDescent="0.3">
      <c r="C49" s="34"/>
      <c r="D49" s="35"/>
      <c r="E49" s="34"/>
      <c r="F49" s="36">
        <f>SUM(F44:F48)</f>
        <v>4.2499085942253323E-3</v>
      </c>
      <c r="G49" s="34"/>
      <c r="H49" s="34">
        <f>SUM(H44:H48)</f>
        <v>1</v>
      </c>
      <c r="I49" s="36">
        <f>SUM(I44:I48)</f>
        <v>6.8179757772269633E-4</v>
      </c>
      <c r="J49" s="37">
        <f>SUM(J44:J48)</f>
        <v>68.179757772269639</v>
      </c>
    </row>
    <row r="51" spans="3:20" x14ac:dyDescent="0.2">
      <c r="H51" s="12"/>
    </row>
    <row r="53" spans="3:20" ht="108" x14ac:dyDescent="0.3">
      <c r="C53" s="15" t="s">
        <v>132</v>
      </c>
      <c r="D53" s="16" t="s">
        <v>133</v>
      </c>
      <c r="E53" s="16" t="s">
        <v>158</v>
      </c>
      <c r="F53" s="16" t="s">
        <v>114</v>
      </c>
      <c r="G53" s="16" t="s">
        <v>161</v>
      </c>
      <c r="H53" s="16" t="s">
        <v>157</v>
      </c>
      <c r="I53" s="16" t="s">
        <v>155</v>
      </c>
      <c r="J53" s="16" t="s">
        <v>156</v>
      </c>
      <c r="K53" s="16" t="s">
        <v>159</v>
      </c>
      <c r="L53" s="16" t="s">
        <v>115</v>
      </c>
      <c r="M53" s="16"/>
      <c r="P53" t="s">
        <v>160</v>
      </c>
      <c r="Q53" s="16" t="s">
        <v>156</v>
      </c>
      <c r="R53" s="16" t="s">
        <v>159</v>
      </c>
      <c r="S53" s="16" t="s">
        <v>115</v>
      </c>
    </row>
    <row r="54" spans="3:20" ht="26" x14ac:dyDescent="0.3">
      <c r="C54" s="28" t="s">
        <v>131</v>
      </c>
      <c r="D54" s="29">
        <f>D39</f>
        <v>0</v>
      </c>
      <c r="E54" s="28"/>
      <c r="F54" s="30"/>
      <c r="G54" s="28"/>
      <c r="H54" s="28"/>
      <c r="I54" s="28"/>
      <c r="J54" s="32"/>
      <c r="Q54" s="32"/>
    </row>
    <row r="55" spans="3:20" ht="31" x14ac:dyDescent="0.35">
      <c r="C55" s="18" t="s">
        <v>153</v>
      </c>
      <c r="D55" s="22">
        <f>D44</f>
        <v>2698488.7381164548</v>
      </c>
      <c r="E55" s="22">
        <f>E44</f>
        <v>642</v>
      </c>
      <c r="F55" s="24">
        <f t="shared" ref="F55:F59" si="9">E55/D55</f>
        <v>2.3791094286653054E-4</v>
      </c>
      <c r="G55" s="23">
        <v>3683</v>
      </c>
      <c r="H55" s="23">
        <v>97041000</v>
      </c>
      <c r="I55" s="24">
        <f>G55/H55</f>
        <v>3.7953030162508634E-5</v>
      </c>
      <c r="J55" s="27">
        <f>I55*D55</f>
        <v>102.41582447092367</v>
      </c>
      <c r="K55" s="27">
        <f>J55/E55</f>
        <v>0.15952620634100259</v>
      </c>
      <c r="L55" s="24">
        <f>K55*$I$39</f>
        <v>1.0716890849393166E-4</v>
      </c>
      <c r="M55" s="26">
        <f>L55*100000</f>
        <v>10.716890849393165</v>
      </c>
      <c r="O55">
        <v>5.3</v>
      </c>
      <c r="P55">
        <f>O55/100000</f>
        <v>5.3000000000000001E-5</v>
      </c>
      <c r="Q55" s="27">
        <f>P55*D55</f>
        <v>143.0199031201721</v>
      </c>
      <c r="R55" s="27">
        <f>E55/Q55</f>
        <v>4.4888857144628407</v>
      </c>
      <c r="S55" s="24">
        <f>R55*$I$39</f>
        <v>3.0156109983876509E-3</v>
      </c>
      <c r="T55" s="26">
        <f>S55*100000</f>
        <v>301.56109983876507</v>
      </c>
    </row>
    <row r="56" spans="3:20" ht="31" x14ac:dyDescent="0.35">
      <c r="C56" s="18" t="s">
        <v>142</v>
      </c>
      <c r="D56" s="22">
        <f t="shared" ref="D56:E59" si="10">D45</f>
        <v>1118033.1562286697</v>
      </c>
      <c r="E56" s="22">
        <f t="shared" si="10"/>
        <v>1627</v>
      </c>
      <c r="F56" s="24">
        <f t="shared" si="9"/>
        <v>1.4552341233672968E-3</v>
      </c>
      <c r="G56" s="23">
        <v>12839</v>
      </c>
      <c r="H56" s="23">
        <v>37233000</v>
      </c>
      <c r="I56" s="24">
        <f t="shared" ref="I56:I59" si="11">G56/H56</f>
        <v>3.4482851234120271E-4</v>
      </c>
      <c r="J56" s="27">
        <f>I56*D56</f>
        <v>385.52971001047166</v>
      </c>
      <c r="K56" s="27">
        <f t="shared" ref="K56:K59" si="12">J56/E56</f>
        <v>0.23695741242192481</v>
      </c>
      <c r="L56" s="24">
        <f t="shared" ref="L56:L59" si="13">K56*$I$39</f>
        <v>1.5918680592529714E-4</v>
      </c>
      <c r="M56" s="26">
        <f t="shared" ref="M56:M59" si="14">L56*100000</f>
        <v>15.918680592529714</v>
      </c>
      <c r="O56">
        <v>35.5</v>
      </c>
      <c r="P56">
        <f t="shared" ref="P56:P59" si="15">O56/100000</f>
        <v>3.5500000000000001E-4</v>
      </c>
      <c r="Q56" s="27">
        <f>P56*D56</f>
        <v>396.90177046117776</v>
      </c>
      <c r="R56" s="27">
        <f t="shared" ref="R56:R58" si="16">E56/Q56</f>
        <v>4.0992510517388636</v>
      </c>
      <c r="S56" s="24">
        <f t="shared" ref="S56:S59" si="17">R56*$I$39</f>
        <v>2.7538563784208795E-3</v>
      </c>
      <c r="T56" s="26">
        <f t="shared" ref="T56:T59" si="18">S56*100000</f>
        <v>275.38563784208793</v>
      </c>
    </row>
    <row r="57" spans="3:20" ht="31" x14ac:dyDescent="0.35">
      <c r="C57" s="18" t="s">
        <v>143</v>
      </c>
      <c r="D57" s="22">
        <f t="shared" si="10"/>
        <v>1121159.2585355849</v>
      </c>
      <c r="E57" s="22">
        <f t="shared" si="10"/>
        <v>1265</v>
      </c>
      <c r="F57" s="24">
        <f t="shared" si="9"/>
        <v>1.128296439929769E-3</v>
      </c>
      <c r="G57" s="23">
        <v>11414</v>
      </c>
      <c r="H57" s="23">
        <v>44659000</v>
      </c>
      <c r="I57" s="24">
        <f t="shared" si="11"/>
        <v>2.5558118184464498E-4</v>
      </c>
      <c r="J57" s="27">
        <f t="shared" ref="J57:J59" si="19">I57*D57</f>
        <v>286.54720833259069</v>
      </c>
      <c r="K57" s="27">
        <f t="shared" si="12"/>
        <v>0.22651953227872781</v>
      </c>
      <c r="L57" s="24">
        <f t="shared" si="13"/>
        <v>1.5217469018836451E-4</v>
      </c>
      <c r="M57" s="26">
        <f t="shared" si="14"/>
        <v>15.21746901883645</v>
      </c>
      <c r="O57">
        <v>41.8</v>
      </c>
      <c r="P57">
        <f t="shared" si="15"/>
        <v>4.1799999999999997E-4</v>
      </c>
      <c r="Q57" s="27">
        <f>P57*D57</f>
        <v>468.64457006787444</v>
      </c>
      <c r="R57" s="27">
        <f t="shared" si="16"/>
        <v>2.69927377973629</v>
      </c>
      <c r="S57" s="24">
        <f t="shared" si="17"/>
        <v>1.813358640788257E-3</v>
      </c>
      <c r="T57" s="26">
        <f t="shared" si="18"/>
        <v>181.33586407882569</v>
      </c>
    </row>
    <row r="58" spans="3:20" ht="31" x14ac:dyDescent="0.35">
      <c r="C58" s="18" t="s">
        <v>144</v>
      </c>
      <c r="D58" s="22">
        <f t="shared" si="10"/>
        <v>1122108.4128438116</v>
      </c>
      <c r="E58" s="22">
        <f t="shared" si="10"/>
        <v>1256</v>
      </c>
      <c r="F58" s="24">
        <f t="shared" si="9"/>
        <v>1.1193214359892915E-3</v>
      </c>
      <c r="G58" s="23">
        <v>9565</v>
      </c>
      <c r="H58" s="23">
        <v>37030000</v>
      </c>
      <c r="I58" s="24">
        <f t="shared" si="11"/>
        <v>2.5830407777477723E-4</v>
      </c>
      <c r="J58" s="27">
        <f t="shared" si="19"/>
        <v>289.84517874293977</v>
      </c>
      <c r="K58" s="27">
        <f t="shared" si="12"/>
        <v>0.23076845441316859</v>
      </c>
      <c r="L58" s="24">
        <f t="shared" si="13"/>
        <v>1.5502909485245065E-4</v>
      </c>
      <c r="M58" s="26">
        <f t="shared" si="14"/>
        <v>15.502909485245064</v>
      </c>
      <c r="O58">
        <v>41.7</v>
      </c>
      <c r="P58">
        <f t="shared" si="15"/>
        <v>4.1700000000000005E-4</v>
      </c>
      <c r="Q58" s="27">
        <f>P58*D58</f>
        <v>467.91920815586946</v>
      </c>
      <c r="R58" s="27">
        <f t="shared" si="16"/>
        <v>2.6842240671206032</v>
      </c>
      <c r="S58" s="24">
        <f t="shared" si="17"/>
        <v>1.8032483190350847E-3</v>
      </c>
      <c r="T58" s="26">
        <f t="shared" si="18"/>
        <v>180.32483190350848</v>
      </c>
    </row>
    <row r="59" spans="3:20" ht="31" x14ac:dyDescent="0.35">
      <c r="C59" s="18" t="s">
        <v>154</v>
      </c>
      <c r="D59" s="22">
        <f t="shared" si="10"/>
        <v>2506908.943420582</v>
      </c>
      <c r="E59" s="22">
        <f t="shared" si="10"/>
        <v>775</v>
      </c>
      <c r="F59" s="24">
        <f t="shared" si="9"/>
        <v>3.0914565207244501E-4</v>
      </c>
      <c r="G59" s="23">
        <v>9290</v>
      </c>
      <c r="H59" s="23">
        <v>58671000</v>
      </c>
      <c r="I59" s="24">
        <f t="shared" si="11"/>
        <v>1.58340577116463E-4</v>
      </c>
      <c r="J59" s="27">
        <f t="shared" si="19"/>
        <v>396.94540887963745</v>
      </c>
      <c r="K59" s="27">
        <f t="shared" si="12"/>
        <v>0.51218762436082255</v>
      </c>
      <c r="L59" s="24">
        <f t="shared" si="13"/>
        <v>3.4408508737125817E-4</v>
      </c>
      <c r="M59" s="26">
        <f t="shared" si="14"/>
        <v>34.408508737125814</v>
      </c>
      <c r="O59">
        <v>34.4</v>
      </c>
      <c r="P59">
        <f t="shared" si="15"/>
        <v>3.4399999999999996E-4</v>
      </c>
      <c r="Q59" s="27">
        <f>P59*D59</f>
        <v>862.37667653668007</v>
      </c>
      <c r="R59" s="27">
        <f>E59/Q59</f>
        <v>0.89867922114082865</v>
      </c>
      <c r="S59" s="24">
        <f t="shared" si="17"/>
        <v>6.037282113383073E-4</v>
      </c>
      <c r="T59" s="26">
        <f t="shared" si="18"/>
        <v>60.372821133830733</v>
      </c>
    </row>
    <row r="60" spans="3:20" ht="26" x14ac:dyDescent="0.3">
      <c r="C60" s="34"/>
      <c r="D60" s="35"/>
      <c r="E60" s="38">
        <f t="shared" ref="E60:J60" si="20">SUM(E55:E59)</f>
        <v>5565</v>
      </c>
      <c r="F60" s="36">
        <f t="shared" si="20"/>
        <v>4.2499085942253323E-3</v>
      </c>
      <c r="G60" s="38">
        <f t="shared" si="20"/>
        <v>46791</v>
      </c>
      <c r="H60" s="38">
        <f t="shared" si="20"/>
        <v>274634000</v>
      </c>
      <c r="I60" s="34">
        <f t="shared" si="20"/>
        <v>1.0550073792395965E-3</v>
      </c>
      <c r="J60" s="37">
        <f t="shared" si="20"/>
        <v>1461.2833304365631</v>
      </c>
      <c r="K60" s="27"/>
      <c r="L60" s="39">
        <f>SUM(L55:L59)</f>
        <v>9.176445868313021E-4</v>
      </c>
      <c r="M60" s="26">
        <f>SUM(M55:M59)</f>
        <v>91.764458683130215</v>
      </c>
      <c r="Q60" s="37"/>
      <c r="R60" s="27"/>
      <c r="S60" s="39">
        <f>SUM(S55:S59)</f>
        <v>9.9898025479701804E-3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E16" sqref="E16"/>
    </sheetView>
  </sheetViews>
  <sheetFormatPr baseColWidth="10" defaultRowHeight="26" x14ac:dyDescent="0.3"/>
  <cols>
    <col min="1" max="1" width="20.33203125" style="15" customWidth="1"/>
    <col min="2" max="2" width="22.6640625" style="16" customWidth="1"/>
    <col min="3" max="4" width="16" style="15" customWidth="1"/>
    <col min="5" max="5" width="18" style="15" customWidth="1"/>
    <col min="6" max="6" width="19" style="15" customWidth="1"/>
    <col min="7" max="7" width="10.83203125" style="15"/>
    <col min="8" max="8" width="23.83203125" style="15" customWidth="1"/>
    <col min="9" max="16384" width="10.83203125" style="15"/>
  </cols>
  <sheetData>
    <row r="1" spans="1:9" x14ac:dyDescent="0.3">
      <c r="A1" s="14"/>
    </row>
    <row r="2" spans="1:9" ht="85" customHeight="1" x14ac:dyDescent="0.3">
      <c r="A2" s="15" t="s">
        <v>132</v>
      </c>
      <c r="B2" s="16" t="s">
        <v>133</v>
      </c>
      <c r="C2" s="16" t="s">
        <v>134</v>
      </c>
      <c r="D2" s="16" t="s">
        <v>135</v>
      </c>
      <c r="E2" s="16" t="s">
        <v>139</v>
      </c>
      <c r="F2" s="16" t="s">
        <v>136</v>
      </c>
      <c r="G2" s="16" t="s">
        <v>137</v>
      </c>
      <c r="H2" s="16" t="s">
        <v>138</v>
      </c>
      <c r="I2" s="16"/>
    </row>
    <row r="3" spans="1:9" x14ac:dyDescent="0.3">
      <c r="A3" s="15" t="s">
        <v>131</v>
      </c>
      <c r="E3" s="19">
        <v>274634</v>
      </c>
      <c r="F3" s="15">
        <v>1</v>
      </c>
    </row>
    <row r="4" spans="1:9" ht="31" x14ac:dyDescent="0.35">
      <c r="A4" s="18" t="s">
        <v>110</v>
      </c>
      <c r="B4" s="16">
        <f>Sheet3!E6</f>
        <v>512553.18319381616</v>
      </c>
      <c r="E4" s="19">
        <v>18987</v>
      </c>
      <c r="F4" s="15">
        <v>6.9134000000000001E-2</v>
      </c>
    </row>
    <row r="5" spans="1:9" ht="31" x14ac:dyDescent="0.35">
      <c r="A5" s="18" t="s">
        <v>140</v>
      </c>
      <c r="B5" s="16">
        <f>Sheet3!E7+Sheet3!E8</f>
        <v>1080611.416118332</v>
      </c>
      <c r="E5" s="19">
        <v>39977</v>
      </c>
      <c r="F5" s="15">
        <v>0.145565</v>
      </c>
    </row>
    <row r="6" spans="1:9" ht="31" x14ac:dyDescent="0.35">
      <c r="A6" s="18" t="s">
        <v>141</v>
      </c>
      <c r="B6" s="16">
        <f>Sheet3!E11+Sheet3!E12</f>
        <v>1118033.1562286697</v>
      </c>
      <c r="E6" s="19">
        <v>38077</v>
      </c>
      <c r="F6" s="15">
        <v>0.13864599999999999</v>
      </c>
    </row>
    <row r="7" spans="1:9" ht="31" x14ac:dyDescent="0.35">
      <c r="A7" s="18" t="s">
        <v>142</v>
      </c>
      <c r="B7" s="17"/>
      <c r="E7" s="19">
        <v>37233</v>
      </c>
      <c r="F7" s="15">
        <v>0.135573</v>
      </c>
    </row>
    <row r="8" spans="1:9" ht="31" x14ac:dyDescent="0.35">
      <c r="A8" s="18" t="s">
        <v>143</v>
      </c>
      <c r="B8" s="17"/>
      <c r="E8" s="19">
        <v>44659</v>
      </c>
      <c r="F8" s="15">
        <v>0.16261300000000001</v>
      </c>
    </row>
    <row r="9" spans="1:9" ht="31" x14ac:dyDescent="0.35">
      <c r="A9" s="18" t="s">
        <v>144</v>
      </c>
      <c r="B9" s="17"/>
      <c r="E9" s="19">
        <v>37030</v>
      </c>
      <c r="F9" s="15">
        <v>0.13483400000000001</v>
      </c>
    </row>
    <row r="10" spans="1:9" ht="31" x14ac:dyDescent="0.35">
      <c r="A10" s="18" t="s">
        <v>145</v>
      </c>
      <c r="B10" s="17"/>
      <c r="E10" s="19">
        <v>23961</v>
      </c>
      <c r="F10" s="15">
        <v>8.7247000000000005E-2</v>
      </c>
    </row>
    <row r="11" spans="1:9" ht="31" x14ac:dyDescent="0.35">
      <c r="A11" s="18" t="s">
        <v>146</v>
      </c>
      <c r="B11" s="17"/>
      <c r="E11" s="19">
        <v>18136</v>
      </c>
      <c r="F11" s="15">
        <v>6.6036999999999998E-2</v>
      </c>
    </row>
    <row r="12" spans="1:9" ht="31" x14ac:dyDescent="0.35">
      <c r="A12" s="18" t="s">
        <v>147</v>
      </c>
      <c r="B12" s="17"/>
      <c r="E12" s="19">
        <v>12315</v>
      </c>
      <c r="F12" s="15">
        <v>4.4842E-2</v>
      </c>
    </row>
    <row r="13" spans="1:9" x14ac:dyDescent="0.3">
      <c r="A13" s="15" t="s">
        <v>148</v>
      </c>
      <c r="B13" s="17"/>
      <c r="E13" s="19">
        <v>4259</v>
      </c>
      <c r="F13" s="15">
        <v>1.5507999999999999E-2</v>
      </c>
    </row>
    <row r="14" spans="1:9" x14ac:dyDescent="0.3">
      <c r="B14" s="17"/>
    </row>
    <row r="15" spans="1:9" x14ac:dyDescent="0.3">
      <c r="B15" s="17"/>
    </row>
    <row r="16" spans="1:9" x14ac:dyDescent="0.3">
      <c r="B16" s="17"/>
    </row>
    <row r="17" spans="2:2" x14ac:dyDescent="0.3">
      <c r="B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crudert_foradjusting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2022-09-14T00:53:15Z</dcterms:created>
  <dcterms:modified xsi:type="dcterms:W3CDTF">2022-10-20T00:31:56Z</dcterms:modified>
</cp:coreProperties>
</file>