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codebasicsio-my.sharepoint.com/personal/bhavin_codebasics_io/Documents/Paid_courses/10 ML Course/6 Ensemble Learning/11 XGBoost/"/>
    </mc:Choice>
  </mc:AlternateContent>
  <xr:revisionPtr revIDLastSave="277" documentId="11_F25DC773A252ABDACC10480D291A6AE05ADE58EF" xr6:coauthVersionLast="47" xr6:coauthVersionMax="47" xr10:uidLastSave="{B9413913-054A-456D-98EF-6B8263CD772F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lambda">Sheet1!$D$9</definedName>
    <definedName name="learning_rate">Sheet1!$F$8</definedName>
    <definedName name="similarity_score_root">Sheet1!$D$8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F3" i="1"/>
  <c r="F4" i="1"/>
  <c r="F5" i="1"/>
  <c r="F6" i="1"/>
  <c r="F2" i="1"/>
  <c r="F8" i="1"/>
  <c r="C6" i="1"/>
  <c r="D6" i="1" s="1"/>
  <c r="C15" i="1" s="1"/>
  <c r="C2" i="1"/>
  <c r="D2" i="1" s="1"/>
  <c r="B12" i="1" s="1"/>
  <c r="C3" i="1"/>
  <c r="D3" i="1" s="1"/>
  <c r="C4" i="1"/>
  <c r="D4" i="1" s="1"/>
  <c r="C5" i="1"/>
  <c r="D5" i="1" s="1"/>
  <c r="C18" i="1" l="1"/>
  <c r="F13" i="1"/>
  <c r="C12" i="1"/>
  <c r="C19" i="1"/>
  <c r="C14" i="1"/>
  <c r="C13" i="1"/>
  <c r="B15" i="1"/>
  <c r="B18" i="1"/>
  <c r="B19" i="1"/>
  <c r="E13" i="1"/>
  <c r="B14" i="1"/>
  <c r="D8" i="1"/>
  <c r="B13" i="1"/>
  <c r="E5" i="1" l="1"/>
  <c r="E6" i="1"/>
  <c r="E4" i="1"/>
  <c r="E2" i="1"/>
  <c r="E3" i="1"/>
  <c r="D15" i="1"/>
  <c r="D12" i="1"/>
  <c r="D13" i="1"/>
  <c r="D14" i="1"/>
</calcChain>
</file>

<file path=xl/sharedStrings.xml><?xml version="1.0" encoding="utf-8"?>
<sst xmlns="http://schemas.openxmlformats.org/spreadsheetml/2006/main" count="25" uniqueCount="19">
  <si>
    <t>Study Hours</t>
  </si>
  <si>
    <t>Exam Score</t>
  </si>
  <si>
    <t>F0</t>
  </si>
  <si>
    <t>Residuals (R1)</t>
  </si>
  <si>
    <t>Condition</t>
  </si>
  <si>
    <t>Left</t>
  </si>
  <si>
    <t>Right</t>
  </si>
  <si>
    <t>Lambda (Reg.)</t>
  </si>
  <si>
    <t>Gain</t>
  </si>
  <si>
    <t>Similarity Score (Root)</t>
  </si>
  <si>
    <t>Output (Left)</t>
  </si>
  <si>
    <t>Output (Right)</t>
  </si>
  <si>
    <t>Predicted Residuals (PR1)</t>
  </si>
  <si>
    <t>F1</t>
  </si>
  <si>
    <t>Learning Rate</t>
  </si>
  <si>
    <t>Study Hours &lt; 5</t>
  </si>
  <si>
    <t>Study Hours &lt; 7</t>
  </si>
  <si>
    <t>Study Hours &lt; 9</t>
  </si>
  <si>
    <t>Study Hours &lt;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</si>
</sst>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0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0" borderId="0" xfId="0" applyNumberFormat="1" applyFont="1"/>
    <xf numFmtId="170" fontId="1" fillId="3" borderId="0" xfId="0" applyNumberFormat="1" applyFont="1" applyFill="1"/>
    <xf numFmtId="0" fontId="1" fillId="4" borderId="0" xfId="0" applyFont="1" applyFill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"/>
        <family val="2"/>
        <scheme val="none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"/>
        <family val="2"/>
        <scheme val="none"/>
      </font>
    </dxf>
  </dxfs>
  <tableStyles count="1" defaultTableStyle="TableStyleMedium2" defaultPivotStyle="PivotStyleLight16">
    <tableStyle name="Invisible" pivot="0" table="0" count="0" xr9:uid="{08F333D4-B8C1-4A08-911F-E054144687F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B74592-0AE8-472F-9BA3-C080DF66C0CE}" name="Table1" displayName="Table1" ref="A1:F6" totalsRowShown="0" headerRowDxfId="5" dataDxfId="4">
  <tableColumns count="6">
    <tableColumn id="1" xr3:uid="{65017FD3-4D9A-4883-9531-66AEEE0DB3ED}" name="Study Hours" dataDxfId="7"/>
    <tableColumn id="2" xr3:uid="{60FDDFBE-1426-408E-98A0-5F7610C8F52E}" name="Exam Score" dataDxfId="6"/>
    <tableColumn id="3" xr3:uid="{89948C17-DEA5-4727-A2FD-78CA7C143AF5}" name="F0" dataDxfId="3">
      <calculatedColumnFormula>AVERAGE(Table1[Exam Score])</calculatedColumnFormula>
    </tableColumn>
    <tableColumn id="4" xr3:uid="{73398565-8439-4388-91AF-B024599A34EC}" name="Residuals (R1)" dataDxfId="2">
      <calculatedColumnFormula>Table1[[#This Row],[Exam Score]]-Table1[[#This Row],[F0]]</calculatedColumnFormula>
    </tableColumn>
    <tableColumn id="5" xr3:uid="{02706653-E157-4B3A-912F-307E93A569D6}" name="Predicted Residuals (PR1)" dataDxfId="0">
      <calculatedColumnFormula>$E$13</calculatedColumnFormula>
    </tableColumn>
    <tableColumn id="6" xr3:uid="{392D163A-C96D-400C-A676-EF9D310E4538}" name="F1" dataDxfId="1">
      <calculatedColumnFormula>Table1[[#This Row],[F0]]+learning_rate*Table1[[#This Row],[Predicted Residuals (PR1)]]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D20" sqref="D20"/>
    </sheetView>
  </sheetViews>
  <sheetFormatPr defaultRowHeight="21" x14ac:dyDescent="0.35"/>
  <cols>
    <col min="1" max="1" width="27" style="1" customWidth="1"/>
    <col min="2" max="2" width="25" style="1" customWidth="1"/>
    <col min="3" max="3" width="31.7109375" style="1" customWidth="1"/>
    <col min="4" max="4" width="24" style="1" customWidth="1"/>
    <col min="5" max="5" width="37.140625" style="1" customWidth="1"/>
    <col min="6" max="6" width="18.28515625" style="1" customWidth="1"/>
    <col min="7" max="16384" width="9.140625" style="1"/>
  </cols>
  <sheetData>
    <row r="1" spans="1:6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12</v>
      </c>
      <c r="F1" s="1" t="s">
        <v>13</v>
      </c>
    </row>
    <row r="2" spans="1:6" x14ac:dyDescent="0.35">
      <c r="A2" s="1">
        <v>2</v>
      </c>
      <c r="B2" s="1">
        <v>61</v>
      </c>
      <c r="C2" s="1">
        <f>AVERAGE(Table1[Exam Score])</f>
        <v>75</v>
      </c>
      <c r="D2" s="1">
        <f>Table1[[#This Row],[Exam Score]]-Table1[[#This Row],[F0]]</f>
        <v>-14</v>
      </c>
      <c r="E2" s="3">
        <f t="shared" ref="E2:E6" si="0">$E$13</f>
        <v>-10.333333333333334</v>
      </c>
      <c r="F2" s="1">
        <f>Table1[[#This Row],[F0]]+learning_rate*Table1[[#This Row],[Predicted Residuals (PR1)]]</f>
        <v>71.900000000000006</v>
      </c>
    </row>
    <row r="3" spans="1:6" x14ac:dyDescent="0.35">
      <c r="A3" s="1">
        <v>4</v>
      </c>
      <c r="B3" s="1">
        <v>58</v>
      </c>
      <c r="C3" s="1">
        <f>AVERAGE(Table1[Exam Score])</f>
        <v>75</v>
      </c>
      <c r="D3" s="1">
        <f>Table1[[#This Row],[Exam Score]]-Table1[[#This Row],[F0]]</f>
        <v>-17</v>
      </c>
      <c r="E3" s="3">
        <f t="shared" si="0"/>
        <v>-10.333333333333334</v>
      </c>
      <c r="F3" s="1">
        <f>Table1[[#This Row],[F0]]+learning_rate*Table1[[#This Row],[Predicted Residuals (PR1)]]</f>
        <v>71.900000000000006</v>
      </c>
    </row>
    <row r="4" spans="1:6" x14ac:dyDescent="0.35">
      <c r="A4" s="1">
        <v>5</v>
      </c>
      <c r="B4" s="1">
        <v>79</v>
      </c>
      <c r="C4" s="1">
        <f>AVERAGE(Table1[Exam Score])</f>
        <v>75</v>
      </c>
      <c r="D4" s="1">
        <f>Table1[[#This Row],[Exam Score]]-Table1[[#This Row],[F0]]</f>
        <v>4</v>
      </c>
      <c r="E4" s="3">
        <f>$F$13</f>
        <v>7.75</v>
      </c>
      <c r="F4" s="3">
        <f>Table1[[#This Row],[F0]]+learning_rate*Table1[[#This Row],[Predicted Residuals (PR1)]]</f>
        <v>77.325000000000003</v>
      </c>
    </row>
    <row r="5" spans="1:6" x14ac:dyDescent="0.35">
      <c r="A5" s="1">
        <v>7</v>
      </c>
      <c r="B5" s="1">
        <v>82</v>
      </c>
      <c r="C5" s="1">
        <f>AVERAGE(Table1[Exam Score])</f>
        <v>75</v>
      </c>
      <c r="D5" s="1">
        <f>Table1[[#This Row],[Exam Score]]-Table1[[#This Row],[F0]]</f>
        <v>7</v>
      </c>
      <c r="E5" s="3">
        <f t="shared" ref="E5:E6" si="1">$F$13</f>
        <v>7.75</v>
      </c>
      <c r="F5" s="3">
        <f>Table1[[#This Row],[F0]]+learning_rate*Table1[[#This Row],[Predicted Residuals (PR1)]]</f>
        <v>77.325000000000003</v>
      </c>
    </row>
    <row r="6" spans="1:6" x14ac:dyDescent="0.35">
      <c r="A6" s="1">
        <v>9</v>
      </c>
      <c r="B6" s="1">
        <v>95</v>
      </c>
      <c r="C6" s="6">
        <f>AVERAGE(Table1[Exam Score])</f>
        <v>75</v>
      </c>
      <c r="D6" s="6">
        <f>Table1[[#This Row],[Exam Score]]-Table1[[#This Row],[F0]]</f>
        <v>20</v>
      </c>
      <c r="E6" s="3">
        <f t="shared" si="1"/>
        <v>7.75</v>
      </c>
      <c r="F6" s="3">
        <f>Table1[[#This Row],[F0]]+learning_rate*Table1[[#This Row],[Predicted Residuals (PR1)]]</f>
        <v>77.325000000000003</v>
      </c>
    </row>
    <row r="7" spans="1:6" x14ac:dyDescent="0.35">
      <c r="D7" s="3"/>
    </row>
    <row r="8" spans="1:6" x14ac:dyDescent="0.35">
      <c r="C8" s="1" t="s">
        <v>9</v>
      </c>
      <c r="D8" s="3">
        <f>SUM(Table1[Residuals (R1)])^2/(4+lambda)</f>
        <v>0</v>
      </c>
      <c r="E8" s="1" t="s">
        <v>14</v>
      </c>
      <c r="F8" s="1">
        <f>0.3</f>
        <v>0.3</v>
      </c>
    </row>
    <row r="9" spans="1:6" x14ac:dyDescent="0.35">
      <c r="C9" s="1" t="s">
        <v>7</v>
      </c>
      <c r="D9" s="1">
        <v>1</v>
      </c>
    </row>
    <row r="11" spans="1:6" x14ac:dyDescent="0.35">
      <c r="A11" s="4" t="s">
        <v>4</v>
      </c>
      <c r="B11" s="4" t="s">
        <v>5</v>
      </c>
      <c r="C11" s="4" t="s">
        <v>6</v>
      </c>
      <c r="D11" s="4" t="s">
        <v>8</v>
      </c>
      <c r="E11" s="8" t="s">
        <v>10</v>
      </c>
      <c r="F11" s="8" t="s">
        <v>11</v>
      </c>
    </row>
    <row r="12" spans="1:6" x14ac:dyDescent="0.35">
      <c r="A12" s="1" t="s">
        <v>18</v>
      </c>
      <c r="B12" s="1">
        <f>D2^2/(1+lambda)</f>
        <v>98</v>
      </c>
      <c r="C12" s="1">
        <f>SUM(D3:D6)^2/(4+lambda)</f>
        <v>39.200000000000003</v>
      </c>
      <c r="D12" s="1">
        <f>B12+C12-similarity_score_root</f>
        <v>137.19999999999999</v>
      </c>
    </row>
    <row r="13" spans="1:6" x14ac:dyDescent="0.35">
      <c r="A13" s="5" t="s">
        <v>15</v>
      </c>
      <c r="B13" s="7">
        <f>SUM(D2:D3)^2/(2+lambda)</f>
        <v>320.33333333333331</v>
      </c>
      <c r="C13" s="7">
        <f>SUM(D4:D6)^2/(3+lambda)</f>
        <v>240.25</v>
      </c>
      <c r="D13" s="7">
        <f>B13+C13-similarity_score_root</f>
        <v>560.58333333333326</v>
      </c>
      <c r="E13" s="3">
        <f>SUM(D2:D3)/(2+lambda)</f>
        <v>-10.333333333333334</v>
      </c>
      <c r="F13" s="1">
        <f>SUM(D4:D6)/(3+lambda)</f>
        <v>7.75</v>
      </c>
    </row>
    <row r="14" spans="1:6" x14ac:dyDescent="0.35">
      <c r="A14" s="1" t="s">
        <v>16</v>
      </c>
      <c r="B14" s="3">
        <f>SUM(D2:D4)^2/(3+lambda)</f>
        <v>182.25</v>
      </c>
      <c r="C14" s="3">
        <f>SUM(D5:D6)^2/(2+lambda)</f>
        <v>243</v>
      </c>
      <c r="D14" s="3">
        <f>B14+C14-similarity_score_root</f>
        <v>425.25</v>
      </c>
    </row>
    <row r="15" spans="1:6" x14ac:dyDescent="0.35">
      <c r="A15" s="1" t="s">
        <v>17</v>
      </c>
      <c r="B15" s="1">
        <f>SUM(D2:D5)^2/(4+lambda)</f>
        <v>80</v>
      </c>
      <c r="C15" s="1">
        <f>D6^2/(1+lambda)</f>
        <v>200</v>
      </c>
      <c r="D15" s="1">
        <f>B15+C15-similarity_score_root</f>
        <v>280</v>
      </c>
    </row>
    <row r="17" spans="1:4" x14ac:dyDescent="0.35">
      <c r="A17" s="4" t="s">
        <v>4</v>
      </c>
      <c r="B17" s="4" t="s">
        <v>5</v>
      </c>
      <c r="C17" s="4" t="s">
        <v>6</v>
      </c>
      <c r="D17" s="4" t="s">
        <v>8</v>
      </c>
    </row>
    <row r="18" spans="1:4" x14ac:dyDescent="0.35">
      <c r="A18" s="5" t="s">
        <v>16</v>
      </c>
      <c r="B18" s="5">
        <f>D4^2/(1+lambda)</f>
        <v>8</v>
      </c>
      <c r="C18" s="5">
        <f>SUM(D5:D6)^2/(2+lambda)</f>
        <v>243</v>
      </c>
      <c r="D18" s="5">
        <f>B18+C18-240.3</f>
        <v>10.699999999999989</v>
      </c>
    </row>
    <row r="19" spans="1:4" x14ac:dyDescent="0.35">
      <c r="A19" s="1" t="s">
        <v>17</v>
      </c>
      <c r="B19" s="3">
        <f>SUM(D4:D5)^2/(2+lambda)</f>
        <v>40.333333333333336</v>
      </c>
      <c r="C19" s="1">
        <f>D6^2/(1+lambda)</f>
        <v>200</v>
      </c>
      <c r="D19" s="3">
        <f>B19+C19-240.3</f>
        <v>3.3333333333331439E-2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lambda</vt:lpstr>
      <vt:lpstr>learning_rate</vt:lpstr>
      <vt:lpstr>similarity_score_root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Dhaval Patel</cp:lastModifiedBy>
  <dcterms:created xsi:type="dcterms:W3CDTF">2015-06-05T18:17:20Z</dcterms:created>
  <dcterms:modified xsi:type="dcterms:W3CDTF">2024-06-18T20:20:20Z</dcterms:modified>
</cp:coreProperties>
</file>