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10 ML Course/16 ML Ops/16 Data Drift PSI CSI/Files to Download/"/>
    </mc:Choice>
  </mc:AlternateContent>
  <xr:revisionPtr revIDLastSave="96" documentId="8_{AEA3790E-B928-4BC9-8D76-C752D4EB4C9C}" xr6:coauthVersionLast="47" xr6:coauthVersionMax="47" xr10:uidLastSave="{5599BD6D-0AD5-42F7-89C2-6B6F10CBC465}"/>
  <bookViews>
    <workbookView xWindow="-240" yWindow="1395" windowWidth="26790" windowHeight="13050" activeTab="2" xr2:uid="{D6A1B5D0-03D2-4300-8482-BD6B8220EAF8}"/>
  </bookViews>
  <sheets>
    <sheet name="PSI Basics" sheetId="6" r:id="rId1"/>
    <sheet name="PSI" sheetId="1" r:id="rId2"/>
    <sheet name="CSI" sheetId="4" r:id="rId3"/>
  </sheets>
  <calcPr calcId="0"/>
</workbook>
</file>

<file path=xl/calcChain.xml><?xml version="1.0" encoding="utf-8"?>
<calcChain xmlns="http://schemas.openxmlformats.org/spreadsheetml/2006/main">
  <c r="F2" i="6" l="1"/>
  <c r="H2" i="6" s="1"/>
  <c r="H7" i="6" s="1"/>
  <c r="G2" i="6"/>
  <c r="F3" i="6"/>
  <c r="H3" i="6" s="1"/>
  <c r="G3" i="6"/>
  <c r="F4" i="6"/>
  <c r="G4" i="6"/>
  <c r="H4" i="6"/>
  <c r="F5" i="6"/>
  <c r="G5" i="6"/>
  <c r="H5" i="6"/>
  <c r="F6" i="6"/>
  <c r="G6" i="6"/>
  <c r="H6" i="6"/>
  <c r="D6" i="6"/>
  <c r="E6" i="6" s="1"/>
  <c r="D5" i="6"/>
  <c r="E5" i="6" s="1"/>
  <c r="D4" i="6"/>
  <c r="D3" i="6"/>
  <c r="E3" i="6" s="1"/>
  <c r="D2" i="6"/>
  <c r="E2" i="6" s="1"/>
  <c r="C6" i="6"/>
  <c r="C5" i="6"/>
  <c r="E4" i="6"/>
  <c r="C4" i="6"/>
  <c r="C3" i="6"/>
  <c r="C2" i="6"/>
  <c r="C7" i="6" s="1"/>
  <c r="E4" i="4"/>
  <c r="C4" i="4"/>
  <c r="E3" i="4"/>
  <c r="C3" i="4"/>
  <c r="E2" i="4"/>
  <c r="C2" i="4"/>
  <c r="C5" i="4" s="1"/>
  <c r="D2" i="1"/>
  <c r="G2" i="1" s="1"/>
  <c r="D3" i="1"/>
  <c r="D4" i="1"/>
  <c r="D5" i="1"/>
  <c r="D6" i="1"/>
  <c r="H6" i="1" s="1"/>
  <c r="D7" i="1"/>
  <c r="D8" i="1"/>
  <c r="D9" i="1"/>
  <c r="D10" i="1"/>
  <c r="D11" i="1"/>
  <c r="F2" i="1"/>
  <c r="F3" i="1"/>
  <c r="F4" i="1"/>
  <c r="F5" i="1"/>
  <c r="F6" i="1"/>
  <c r="F7" i="1"/>
  <c r="F8" i="1"/>
  <c r="F9" i="1"/>
  <c r="F10" i="1"/>
  <c r="F11" i="1"/>
  <c r="F12" i="1" s="1"/>
  <c r="H3" i="1"/>
  <c r="H5" i="1"/>
  <c r="G3" i="1"/>
  <c r="E7" i="6" l="1"/>
  <c r="G3" i="4"/>
  <c r="F4" i="4"/>
  <c r="E5" i="4"/>
  <c r="G2" i="4"/>
  <c r="F3" i="4"/>
  <c r="H3" i="4" s="1"/>
  <c r="G4" i="4"/>
  <c r="H4" i="4" s="1"/>
  <c r="F2" i="4"/>
  <c r="H2" i="4" s="1"/>
  <c r="H2" i="1"/>
  <c r="I2" i="1" s="1"/>
  <c r="D12" i="1"/>
  <c r="G5" i="1"/>
  <c r="I5" i="1" s="1"/>
  <c r="I3" i="1"/>
  <c r="G11" i="1"/>
  <c r="H10" i="1"/>
  <c r="G9" i="1"/>
  <c r="H8" i="1"/>
  <c r="H7" i="1"/>
  <c r="H4" i="1"/>
  <c r="H9" i="1"/>
  <c r="H11" i="1"/>
  <c r="I11" i="1" s="1"/>
  <c r="G10" i="1"/>
  <c r="G8" i="1"/>
  <c r="G7" i="1"/>
  <c r="G6" i="1"/>
  <c r="I6" i="1" s="1"/>
  <c r="G4" i="1"/>
  <c r="H5" i="4" l="1"/>
  <c r="I9" i="1"/>
  <c r="I4" i="1"/>
  <c r="I7" i="1"/>
  <c r="I8" i="1"/>
  <c r="I10" i="1"/>
  <c r="I12" i="1" l="1"/>
</calcChain>
</file>

<file path=xl/sharedStrings.xml><?xml version="1.0" encoding="utf-8"?>
<sst xmlns="http://schemas.openxmlformats.org/spreadsheetml/2006/main" count="48" uniqueCount="33">
  <si>
    <t>Decile</t>
  </si>
  <si>
    <t>Prob Range</t>
  </si>
  <si>
    <t>Train Count</t>
  </si>
  <si>
    <t>Train % (A)</t>
  </si>
  <si>
    <t>Test Count</t>
  </si>
  <si>
    <t>Test % (B)</t>
  </si>
  <si>
    <t>A-B</t>
  </si>
  <si>
    <t>Log(A/B)</t>
  </si>
  <si>
    <t>PSI</t>
  </si>
  <si>
    <t>0.00 - 0.02</t>
  </si>
  <si>
    <t>0.02 - 0.04</t>
  </si>
  <si>
    <t>0.04 - 0.06</t>
  </si>
  <si>
    <t>0.06 - 0.09</t>
  </si>
  <si>
    <t>0.09 - 0.12</t>
  </si>
  <si>
    <t>0.12 - 0.16</t>
  </si>
  <si>
    <t>0.16 - 0.22</t>
  </si>
  <si>
    <t>0.22 - 0.30</t>
  </si>
  <si>
    <t>0.30 - 0.45</t>
  </si>
  <si>
    <t>0.45 - 1.00</t>
  </si>
  <si>
    <t>Total</t>
  </si>
  <si>
    <t>Total PSI</t>
  </si>
  <si>
    <t>Own</t>
  </si>
  <si>
    <t>Rent</t>
  </si>
  <si>
    <t>Mortgage</t>
  </si>
  <si>
    <t>CSI</t>
  </si>
  <si>
    <t>Total CSI</t>
  </si>
  <si>
    <t>Residence Type</t>
  </si>
  <si>
    <t>LN</t>
  </si>
  <si>
    <t>Bin 1</t>
  </si>
  <si>
    <t>Bin 2</t>
  </si>
  <si>
    <t>Bin 3</t>
  </si>
  <si>
    <t>Bin 4</t>
  </si>
  <si>
    <t>Bin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</si>
</sst>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0.000"/>
    <numFmt numFmtId="166" formatCode="0.0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9" fontId="18" fillId="0" borderId="0" xfId="0" applyNumberFormat="1" applyFont="1"/>
    <xf numFmtId="10" fontId="18" fillId="0" borderId="0" xfId="0" applyNumberFormat="1" applyFont="1"/>
    <xf numFmtId="0" fontId="18" fillId="33" borderId="0" xfId="0" applyFont="1" applyFill="1"/>
    <xf numFmtId="164" fontId="18" fillId="0" borderId="0" xfId="0" applyNumberFormat="1" applyFont="1"/>
    <xf numFmtId="165" fontId="0" fillId="0" borderId="0" xfId="0" applyNumberFormat="1"/>
    <xf numFmtId="164" fontId="0" fillId="0" borderId="0" xfId="0" applyNumberFormat="1"/>
    <xf numFmtId="165" fontId="18" fillId="0" borderId="0" xfId="0" applyNumberFormat="1" applyFont="1"/>
    <xf numFmtId="166" fontId="18" fillId="0" borderId="0" xfId="0" applyNumberFormat="1" applyFont="1"/>
    <xf numFmtId="166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46771B81-0FDB-415C-8E82-31E49F138A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B299-B1E6-403E-9E0A-C4B88EDE196F}">
  <dimension ref="A1:H9"/>
  <sheetViews>
    <sheetView zoomScale="190" zoomScaleNormal="190" workbookViewId="0">
      <selection activeCell="H7" sqref="H7"/>
    </sheetView>
  </sheetViews>
  <sheetFormatPr defaultRowHeight="15" x14ac:dyDescent="0.25"/>
  <cols>
    <col min="2" max="2" width="15.5703125" bestFit="1" customWidth="1"/>
    <col min="3" max="3" width="14.28515625" bestFit="1" customWidth="1"/>
    <col min="4" max="4" width="14.5703125" bestFit="1" customWidth="1"/>
    <col min="5" max="5" width="13.42578125" bestFit="1" customWidth="1"/>
    <col min="6" max="6" width="13.140625" customWidth="1"/>
    <col min="7" max="7" width="14.5703125" customWidth="1"/>
    <col min="8" max="8" width="14.85546875" customWidth="1"/>
  </cols>
  <sheetData>
    <row r="1" spans="1:8" ht="21" x14ac:dyDescent="0.35">
      <c r="A1" s="4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27</v>
      </c>
      <c r="H1" s="4" t="s">
        <v>8</v>
      </c>
    </row>
    <row r="2" spans="1:8" ht="21" x14ac:dyDescent="0.35">
      <c r="A2" s="1" t="s">
        <v>28</v>
      </c>
      <c r="B2" s="1">
        <v>1000</v>
      </c>
      <c r="C2" s="2">
        <f>B2/$B$7</f>
        <v>0.2</v>
      </c>
      <c r="D2" s="1">
        <f>0.22*$D$7</f>
        <v>660</v>
      </c>
      <c r="E2" s="5">
        <f>D2/$D$7</f>
        <v>0.22</v>
      </c>
      <c r="F2" s="3">
        <f>C2-E2</f>
        <v>-1.999999999999999E-2</v>
      </c>
      <c r="G2" s="8">
        <f>LN(C2/E2)</f>
        <v>-9.5310179804324768E-2</v>
      </c>
      <c r="H2" s="9">
        <f>F2*G2</f>
        <v>1.9062035960864944E-3</v>
      </c>
    </row>
    <row r="3" spans="1:8" ht="21" x14ac:dyDescent="0.35">
      <c r="A3" s="1" t="s">
        <v>29</v>
      </c>
      <c r="B3" s="1">
        <v>1000</v>
      </c>
      <c r="C3" s="2">
        <f>B3/$B$7</f>
        <v>0.2</v>
      </c>
      <c r="D3" s="1">
        <f>0.33*$D$7</f>
        <v>990</v>
      </c>
      <c r="E3" s="5">
        <f>D3/$D$7</f>
        <v>0.33</v>
      </c>
      <c r="F3" s="3">
        <f t="shared" ref="F3:F6" si="0">C3-E3</f>
        <v>-0.13</v>
      </c>
      <c r="G3" s="8">
        <f t="shared" ref="G3:G6" si="1">LN(C3/E3)</f>
        <v>-0.50077528791248926</v>
      </c>
      <c r="H3" s="9">
        <f t="shared" ref="H3:H6" si="2">F3*G3</f>
        <v>6.5100787428623602E-2</v>
      </c>
    </row>
    <row r="4" spans="1:8" ht="21" x14ac:dyDescent="0.35">
      <c r="A4" s="1" t="s">
        <v>30</v>
      </c>
      <c r="B4" s="1">
        <v>1000</v>
      </c>
      <c r="C4" s="2">
        <f>B4/$B$7</f>
        <v>0.2</v>
      </c>
      <c r="D4" s="1">
        <f>0.18*$D$7</f>
        <v>540</v>
      </c>
      <c r="E4" s="5">
        <f>D4/$D$7</f>
        <v>0.18</v>
      </c>
      <c r="F4" s="3">
        <f t="shared" si="0"/>
        <v>2.0000000000000018E-2</v>
      </c>
      <c r="G4" s="8">
        <f t="shared" si="1"/>
        <v>0.10536051565782635</v>
      </c>
      <c r="H4" s="9">
        <f t="shared" si="2"/>
        <v>2.1072103131565289E-3</v>
      </c>
    </row>
    <row r="5" spans="1:8" ht="21" x14ac:dyDescent="0.35">
      <c r="A5" s="1" t="s">
        <v>31</v>
      </c>
      <c r="B5" s="1">
        <v>1000</v>
      </c>
      <c r="C5" s="2">
        <f>B5/$B$7</f>
        <v>0.2</v>
      </c>
      <c r="D5" s="1">
        <f>0.12*$D$7</f>
        <v>360</v>
      </c>
      <c r="E5" s="5">
        <f>D5/$D$7</f>
        <v>0.12</v>
      </c>
      <c r="F5" s="3">
        <f t="shared" si="0"/>
        <v>8.0000000000000016E-2</v>
      </c>
      <c r="G5" s="8">
        <f t="shared" si="1"/>
        <v>0.51082562376599072</v>
      </c>
      <c r="H5" s="9">
        <f t="shared" si="2"/>
        <v>4.0866049901279268E-2</v>
      </c>
    </row>
    <row r="6" spans="1:8" ht="21" x14ac:dyDescent="0.35">
      <c r="A6" s="1" t="s">
        <v>32</v>
      </c>
      <c r="B6" s="1">
        <v>1000</v>
      </c>
      <c r="C6" s="2">
        <f>B6/$B$7</f>
        <v>0.2</v>
      </c>
      <c r="D6" s="1">
        <f>0.15*$D$7</f>
        <v>450</v>
      </c>
      <c r="E6" s="5">
        <f>D6/$D$7</f>
        <v>0.15</v>
      </c>
      <c r="F6" s="3">
        <f t="shared" si="0"/>
        <v>5.0000000000000017E-2</v>
      </c>
      <c r="G6" s="8">
        <f t="shared" si="1"/>
        <v>0.28768207245178101</v>
      </c>
      <c r="H6" s="9">
        <f t="shared" si="2"/>
        <v>1.4384103622589055E-2</v>
      </c>
    </row>
    <row r="7" spans="1:8" ht="21" x14ac:dyDescent="0.35">
      <c r="A7" s="1" t="s">
        <v>19</v>
      </c>
      <c r="B7" s="1">
        <v>5000</v>
      </c>
      <c r="C7" s="2">
        <f>SUM(C2:C6)</f>
        <v>1</v>
      </c>
      <c r="D7" s="1">
        <v>3000</v>
      </c>
      <c r="E7" s="2">
        <f>SUM(E2:E6)</f>
        <v>1</v>
      </c>
      <c r="F7" s="1"/>
      <c r="G7" s="4" t="s">
        <v>20</v>
      </c>
      <c r="H7" s="10">
        <f>SUM(H2:H6)</f>
        <v>0.12436435486173496</v>
      </c>
    </row>
    <row r="9" spans="1:8" x14ac:dyDescent="0.25">
      <c r="C9" s="6"/>
      <c r="G9" s="7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86E5-545D-4F84-9F15-EF788C5689A2}">
  <dimension ref="A1:I14"/>
  <sheetViews>
    <sheetView topLeftCell="A11" zoomScale="190" zoomScaleNormal="190" workbookViewId="0">
      <selection activeCell="H14" sqref="H14"/>
    </sheetView>
  </sheetViews>
  <sheetFormatPr defaultRowHeight="15" x14ac:dyDescent="0.25"/>
  <cols>
    <col min="2" max="2" width="17.85546875" customWidth="1"/>
    <col min="3" max="3" width="15.5703125" bestFit="1" customWidth="1"/>
    <col min="4" max="4" width="14.28515625" bestFit="1" customWidth="1"/>
    <col min="5" max="5" width="14.5703125" bestFit="1" customWidth="1"/>
    <col min="6" max="6" width="13.42578125" bestFit="1" customWidth="1"/>
    <col min="7" max="7" width="13.140625" customWidth="1"/>
    <col min="8" max="8" width="14.5703125" customWidth="1"/>
    <col min="9" max="9" width="14.85546875" customWidth="1"/>
  </cols>
  <sheetData>
    <row r="1" spans="1:9" ht="2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21" x14ac:dyDescent="0.35">
      <c r="A2" s="1">
        <v>1</v>
      </c>
      <c r="B2" s="1" t="s">
        <v>9</v>
      </c>
      <c r="C2" s="1">
        <v>1000</v>
      </c>
      <c r="D2" s="2">
        <f>C2/$C$12</f>
        <v>0.1</v>
      </c>
      <c r="E2" s="1">
        <v>360</v>
      </c>
      <c r="F2" s="5">
        <f>E2/$E$12</f>
        <v>0.12</v>
      </c>
      <c r="G2" s="3">
        <f>D2-F2</f>
        <v>-1.999999999999999E-2</v>
      </c>
      <c r="H2" s="8">
        <f>LN(D2/F2)</f>
        <v>-0.18232155679395459</v>
      </c>
      <c r="I2" s="9">
        <f>G2*H2</f>
        <v>3.64643113587909E-3</v>
      </c>
    </row>
    <row r="3" spans="1:9" ht="21" x14ac:dyDescent="0.35">
      <c r="A3" s="1">
        <v>2</v>
      </c>
      <c r="B3" s="1" t="s">
        <v>10</v>
      </c>
      <c r="C3" s="1">
        <v>1000</v>
      </c>
      <c r="D3" s="2">
        <f t="shared" ref="D3:D11" si="0">C3/$C$12</f>
        <v>0.1</v>
      </c>
      <c r="E3" s="1">
        <v>330</v>
      </c>
      <c r="F3" s="5">
        <f t="shared" ref="F3:F11" si="1">E3/$E$12</f>
        <v>0.11</v>
      </c>
      <c r="G3" s="3">
        <f t="shared" ref="G3:G11" si="2">D3-F3</f>
        <v>-9.999999999999995E-3</v>
      </c>
      <c r="H3" s="8">
        <f t="shared" ref="H3:H11" si="3">LN(D3/F3)</f>
        <v>-9.5310179804324768E-2</v>
      </c>
      <c r="I3" s="9">
        <f t="shared" ref="I3:I11" si="4">G3*H3</f>
        <v>9.5310179804324719E-4</v>
      </c>
    </row>
    <row r="4" spans="1:9" ht="21" x14ac:dyDescent="0.35">
      <c r="A4" s="1">
        <v>3</v>
      </c>
      <c r="B4" s="1" t="s">
        <v>11</v>
      </c>
      <c r="C4" s="1">
        <v>1000</v>
      </c>
      <c r="D4" s="2">
        <f t="shared" si="0"/>
        <v>0.1</v>
      </c>
      <c r="E4" s="1">
        <v>300</v>
      </c>
      <c r="F4" s="5">
        <f t="shared" si="1"/>
        <v>0.1</v>
      </c>
      <c r="G4" s="3">
        <f t="shared" si="2"/>
        <v>0</v>
      </c>
      <c r="H4" s="8">
        <f t="shared" si="3"/>
        <v>0</v>
      </c>
      <c r="I4" s="9">
        <f t="shared" si="4"/>
        <v>0</v>
      </c>
    </row>
    <row r="5" spans="1:9" ht="21" x14ac:dyDescent="0.35">
      <c r="A5" s="1">
        <v>4</v>
      </c>
      <c r="B5" s="1" t="s">
        <v>12</v>
      </c>
      <c r="C5" s="1">
        <v>1000</v>
      </c>
      <c r="D5" s="2">
        <f t="shared" si="0"/>
        <v>0.1</v>
      </c>
      <c r="E5" s="1">
        <v>285</v>
      </c>
      <c r="F5" s="5">
        <f t="shared" si="1"/>
        <v>9.5000000000000001E-2</v>
      </c>
      <c r="G5" s="3">
        <f t="shared" si="2"/>
        <v>5.0000000000000044E-3</v>
      </c>
      <c r="H5" s="8">
        <f t="shared" si="3"/>
        <v>5.1293294387550481E-2</v>
      </c>
      <c r="I5" s="9">
        <f t="shared" si="4"/>
        <v>2.5646647193775261E-4</v>
      </c>
    </row>
    <row r="6" spans="1:9" ht="21" x14ac:dyDescent="0.35">
      <c r="A6" s="1">
        <v>5</v>
      </c>
      <c r="B6" s="1" t="s">
        <v>13</v>
      </c>
      <c r="C6" s="1">
        <v>1000</v>
      </c>
      <c r="D6" s="2">
        <f t="shared" si="0"/>
        <v>0.1</v>
      </c>
      <c r="E6" s="1">
        <v>270</v>
      </c>
      <c r="F6" s="5">
        <f t="shared" si="1"/>
        <v>0.09</v>
      </c>
      <c r="G6" s="3">
        <f t="shared" si="2"/>
        <v>1.0000000000000009E-2</v>
      </c>
      <c r="H6" s="8">
        <f t="shared" si="3"/>
        <v>0.10536051565782635</v>
      </c>
      <c r="I6" s="9">
        <f t="shared" si="4"/>
        <v>1.0536051565782645E-3</v>
      </c>
    </row>
    <row r="7" spans="1:9" ht="21" x14ac:dyDescent="0.35">
      <c r="A7" s="1">
        <v>6</v>
      </c>
      <c r="B7" s="1" t="s">
        <v>14</v>
      </c>
      <c r="C7" s="1">
        <v>1000</v>
      </c>
      <c r="D7" s="2">
        <f t="shared" si="0"/>
        <v>0.1</v>
      </c>
      <c r="E7" s="1">
        <v>285</v>
      </c>
      <c r="F7" s="5">
        <f t="shared" si="1"/>
        <v>9.5000000000000001E-2</v>
      </c>
      <c r="G7" s="3">
        <f t="shared" si="2"/>
        <v>5.0000000000000044E-3</v>
      </c>
      <c r="H7" s="8">
        <f t="shared" si="3"/>
        <v>5.1293294387550481E-2</v>
      </c>
      <c r="I7" s="9">
        <f t="shared" si="4"/>
        <v>2.5646647193775261E-4</v>
      </c>
    </row>
    <row r="8" spans="1:9" ht="21" x14ac:dyDescent="0.35">
      <c r="A8" s="1">
        <v>7</v>
      </c>
      <c r="B8" s="1" t="s">
        <v>15</v>
      </c>
      <c r="C8" s="1">
        <v>1000</v>
      </c>
      <c r="D8" s="2">
        <f t="shared" si="0"/>
        <v>0.1</v>
      </c>
      <c r="E8" s="1">
        <v>300</v>
      </c>
      <c r="F8" s="5">
        <f t="shared" si="1"/>
        <v>0.1</v>
      </c>
      <c r="G8" s="3">
        <f t="shared" si="2"/>
        <v>0</v>
      </c>
      <c r="H8" s="8">
        <f t="shared" si="3"/>
        <v>0</v>
      </c>
      <c r="I8" s="9">
        <f t="shared" si="4"/>
        <v>0</v>
      </c>
    </row>
    <row r="9" spans="1:9" ht="21" x14ac:dyDescent="0.35">
      <c r="A9" s="1">
        <v>8</v>
      </c>
      <c r="B9" s="1" t="s">
        <v>16</v>
      </c>
      <c r="C9" s="1">
        <v>1000</v>
      </c>
      <c r="D9" s="2">
        <f t="shared" si="0"/>
        <v>0.1</v>
      </c>
      <c r="E9" s="1">
        <v>285</v>
      </c>
      <c r="F9" s="5">
        <f t="shared" si="1"/>
        <v>9.5000000000000001E-2</v>
      </c>
      <c r="G9" s="3">
        <f t="shared" si="2"/>
        <v>5.0000000000000044E-3</v>
      </c>
      <c r="H9" s="8">
        <f t="shared" si="3"/>
        <v>5.1293294387550481E-2</v>
      </c>
      <c r="I9" s="9">
        <f t="shared" si="4"/>
        <v>2.5646647193775261E-4</v>
      </c>
    </row>
    <row r="10" spans="1:9" ht="21" x14ac:dyDescent="0.35">
      <c r="A10" s="1">
        <v>9</v>
      </c>
      <c r="B10" s="1" t="s">
        <v>17</v>
      </c>
      <c r="C10" s="1">
        <v>1000</v>
      </c>
      <c r="D10" s="2">
        <f t="shared" si="0"/>
        <v>0.1</v>
      </c>
      <c r="E10" s="1">
        <v>255</v>
      </c>
      <c r="F10" s="5">
        <f t="shared" si="1"/>
        <v>8.5000000000000006E-2</v>
      </c>
      <c r="G10" s="3">
        <f t="shared" si="2"/>
        <v>1.4999999999999999E-2</v>
      </c>
      <c r="H10" s="8">
        <f t="shared" si="3"/>
        <v>0.16251892949777494</v>
      </c>
      <c r="I10" s="9">
        <f t="shared" si="4"/>
        <v>2.4377839424666241E-3</v>
      </c>
    </row>
    <row r="11" spans="1:9" ht="21" x14ac:dyDescent="0.35">
      <c r="A11" s="1">
        <v>10</v>
      </c>
      <c r="B11" s="1" t="s">
        <v>18</v>
      </c>
      <c r="C11" s="1">
        <v>1000</v>
      </c>
      <c r="D11" s="2">
        <f t="shared" si="0"/>
        <v>0.1</v>
      </c>
      <c r="E11" s="1">
        <v>330</v>
      </c>
      <c r="F11" s="5">
        <f t="shared" si="1"/>
        <v>0.11</v>
      </c>
      <c r="G11" s="3">
        <f t="shared" si="2"/>
        <v>-9.999999999999995E-3</v>
      </c>
      <c r="H11" s="8">
        <f t="shared" si="3"/>
        <v>-9.5310179804324768E-2</v>
      </c>
      <c r="I11" s="9">
        <f t="shared" si="4"/>
        <v>9.5310179804324719E-4</v>
      </c>
    </row>
    <row r="12" spans="1:9" ht="21" x14ac:dyDescent="0.35">
      <c r="A12" s="1" t="s">
        <v>19</v>
      </c>
      <c r="B12" s="1"/>
      <c r="C12" s="1">
        <v>10000</v>
      </c>
      <c r="D12" s="2">
        <f>SUM(D2:D11)</f>
        <v>0.99999999999999989</v>
      </c>
      <c r="E12" s="1">
        <v>3000</v>
      </c>
      <c r="F12" s="2">
        <f>SUM(F2:F11)</f>
        <v>0.99999999999999978</v>
      </c>
      <c r="G12" s="1"/>
      <c r="H12" s="4" t="s">
        <v>20</v>
      </c>
      <c r="I12" s="10">
        <f>SUM(I2:I11)</f>
        <v>9.8134232468237298E-3</v>
      </c>
    </row>
    <row r="14" spans="1:9" x14ac:dyDescent="0.25">
      <c r="D14" s="6"/>
      <c r="H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AED1-8F70-49F9-8C4F-CB20571E80C7}">
  <dimension ref="A1:H7"/>
  <sheetViews>
    <sheetView tabSelected="1" zoomScale="190" zoomScaleNormal="190" workbookViewId="0">
      <selection activeCell="B11" sqref="B11"/>
    </sheetView>
  </sheetViews>
  <sheetFormatPr defaultRowHeight="15" x14ac:dyDescent="0.25"/>
  <cols>
    <col min="1" max="1" width="22.7109375" customWidth="1"/>
    <col min="2" max="2" width="15.5703125" bestFit="1" customWidth="1"/>
    <col min="3" max="3" width="14.28515625" bestFit="1" customWidth="1"/>
    <col min="4" max="4" width="14.5703125" bestFit="1" customWidth="1"/>
    <col min="5" max="5" width="13.42578125" bestFit="1" customWidth="1"/>
    <col min="6" max="6" width="13.140625" customWidth="1"/>
    <col min="7" max="7" width="14.5703125" customWidth="1"/>
    <col min="8" max="8" width="14.85546875" customWidth="1"/>
  </cols>
  <sheetData>
    <row r="1" spans="1:8" ht="21" x14ac:dyDescent="0.35">
      <c r="A1" s="4" t="s">
        <v>26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24</v>
      </c>
    </row>
    <row r="2" spans="1:8" ht="21" x14ac:dyDescent="0.35">
      <c r="A2" s="1" t="s">
        <v>21</v>
      </c>
      <c r="B2" s="1">
        <v>3000</v>
      </c>
      <c r="C2" s="2">
        <f>B2/$B$5</f>
        <v>0.3</v>
      </c>
      <c r="D2" s="1">
        <v>1200</v>
      </c>
      <c r="E2" s="5">
        <f>D2/$D$5</f>
        <v>0.4</v>
      </c>
      <c r="F2" s="3">
        <f>C2-E2</f>
        <v>-0.10000000000000003</v>
      </c>
      <c r="G2" s="8">
        <f>LN(C2/E2)</f>
        <v>-0.28768207245178107</v>
      </c>
      <c r="H2" s="9">
        <f>F2*G2</f>
        <v>2.8768207245178118E-2</v>
      </c>
    </row>
    <row r="3" spans="1:8" ht="21" x14ac:dyDescent="0.35">
      <c r="A3" s="1" t="s">
        <v>22</v>
      </c>
      <c r="B3" s="1">
        <v>2000</v>
      </c>
      <c r="C3" s="2">
        <f>B3/$B$5</f>
        <v>0.2</v>
      </c>
      <c r="D3" s="1">
        <v>800</v>
      </c>
      <c r="E3" s="5">
        <f>D3/$D$5</f>
        <v>0.26666666666666666</v>
      </c>
      <c r="F3" s="3">
        <f t="shared" ref="F3:F4" si="0">C3-E3</f>
        <v>-6.6666666666666652E-2</v>
      </c>
      <c r="G3" s="8">
        <f t="shared" ref="G3:G4" si="1">LN(C3/E3)</f>
        <v>-0.2876820724517809</v>
      </c>
      <c r="H3" s="9">
        <f t="shared" ref="H3:H4" si="2">F3*G3</f>
        <v>1.9178804830118721E-2</v>
      </c>
    </row>
    <row r="4" spans="1:8" ht="21" x14ac:dyDescent="0.35">
      <c r="A4" s="1" t="s">
        <v>23</v>
      </c>
      <c r="B4" s="1">
        <v>5000</v>
      </c>
      <c r="C4" s="2">
        <f>B4/$B$5</f>
        <v>0.5</v>
      </c>
      <c r="D4" s="1">
        <v>1000</v>
      </c>
      <c r="E4" s="5">
        <f>D4/$D$5</f>
        <v>0.33333333333333331</v>
      </c>
      <c r="F4" s="3">
        <f t="shared" si="0"/>
        <v>0.16666666666666669</v>
      </c>
      <c r="G4" s="8">
        <f t="shared" si="1"/>
        <v>0.40546510810816438</v>
      </c>
      <c r="H4" s="9">
        <f t="shared" si="2"/>
        <v>6.7577518018027402E-2</v>
      </c>
    </row>
    <row r="5" spans="1:8" ht="21" x14ac:dyDescent="0.35">
      <c r="A5" s="1" t="s">
        <v>19</v>
      </c>
      <c r="B5" s="1">
        <v>10000</v>
      </c>
      <c r="C5" s="2">
        <f>SUM(C2:C4)</f>
        <v>1</v>
      </c>
      <c r="D5" s="1">
        <v>3000</v>
      </c>
      <c r="E5" s="2">
        <f>SUM(E2:E4)</f>
        <v>1</v>
      </c>
      <c r="F5" s="1"/>
      <c r="G5" s="4" t="s">
        <v>25</v>
      </c>
      <c r="H5" s="10">
        <f>SUM(H2:H4)</f>
        <v>0.11552453009332424</v>
      </c>
    </row>
    <row r="7" spans="1:8" x14ac:dyDescent="0.25">
      <c r="C7" s="6"/>
      <c r="G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PSI Basics</vt:lpstr>
      <vt:lpstr>PSI</vt:lpstr>
      <vt:lpstr>CSI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2024-08-06T20:06:00Z</dcterms:created>
  <dcterms:modified xsi:type="dcterms:W3CDTF">2024-08-06T21:26:25Z</dcterms:modified>
</cp:coreProperties>
</file>