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o\Documents\GitHub\Unearthed2017\DATAZ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/>
  <c r="E4" i="1"/>
  <c r="E5" i="1"/>
  <c r="E6" i="1"/>
  <c r="E7" i="1"/>
  <c r="E8" i="1"/>
  <c r="E9" i="1"/>
  <c r="E10" i="1"/>
  <c r="E11" i="1"/>
  <c r="E12" i="1"/>
  <c r="E13" i="1"/>
  <c r="D18" i="1"/>
  <c r="C4" i="1" s="1"/>
  <c r="C5" i="1" l="1"/>
  <c r="D4" i="1"/>
  <c r="F4" i="1" s="1"/>
  <c r="D5" i="1" l="1"/>
  <c r="F5" i="1" s="1"/>
  <c r="C6" i="1"/>
  <c r="C7" i="1" l="1"/>
  <c r="D6" i="1"/>
  <c r="F6" i="1" s="1"/>
  <c r="C8" i="1" l="1"/>
  <c r="D7" i="1"/>
  <c r="F7" i="1" s="1"/>
  <c r="D8" i="1" l="1"/>
  <c r="F8" i="1" s="1"/>
  <c r="C9" i="1"/>
  <c r="D9" i="1" l="1"/>
  <c r="F9" i="1" s="1"/>
  <c r="C10" i="1"/>
  <c r="D10" i="1" l="1"/>
  <c r="F10" i="1" s="1"/>
  <c r="C11" i="1"/>
  <c r="C12" i="1" l="1"/>
  <c r="D12" i="1" s="1"/>
  <c r="D11" i="1"/>
  <c r="F11" i="1" s="1"/>
  <c r="F12" i="1" l="1"/>
  <c r="D13" i="1"/>
  <c r="D14" i="1" s="1"/>
</calcChain>
</file>

<file path=xl/sharedStrings.xml><?xml version="1.0" encoding="utf-8"?>
<sst xmlns="http://schemas.openxmlformats.org/spreadsheetml/2006/main" count="12" uniqueCount="12">
  <si>
    <t>Avg Well Num Increase</t>
  </si>
  <si>
    <t>Pump Cost</t>
  </si>
  <si>
    <t>Year</t>
  </si>
  <si>
    <t>Total Loss</t>
  </si>
  <si>
    <t>Grand Total Loss</t>
  </si>
  <si>
    <t>No Wells Per Year</t>
  </si>
  <si>
    <t>Min</t>
  </si>
  <si>
    <t>Max</t>
  </si>
  <si>
    <t>Average Wells</t>
  </si>
  <si>
    <t>Cumulative Sensor Cost</t>
  </si>
  <si>
    <t>Yearly Cost</t>
  </si>
  <si>
    <t>% Pump Break Gas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</si>
</sst>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tabSelected="1" topLeftCell="B1" zoomScale="115" zoomScaleNormal="115" workbookViewId="0">
      <selection activeCell="D3" sqref="D3"/>
    </sheetView>
  </sheetViews>
  <sheetFormatPr defaultRowHeight="15" x14ac:dyDescent="0.25"/>
  <cols>
    <col min="1" max="1" width="9.140625" style="1"/>
    <col min="2" max="2" width="6.140625" style="1" customWidth="1"/>
    <col min="3" max="3" width="23.5703125" style="1" bestFit="1" customWidth="1"/>
    <col min="4" max="4" width="15" style="1" bestFit="1" customWidth="1"/>
    <col min="5" max="5" width="22.28515625" style="1" bestFit="1" customWidth="1"/>
    <col min="6" max="6" width="13.42578125" style="1" customWidth="1"/>
    <col min="7" max="16384" width="9.140625" style="1"/>
  </cols>
  <sheetData>
    <row r="2" spans="2:6" x14ac:dyDescent="0.25">
      <c r="B2" s="6" t="s">
        <v>2</v>
      </c>
      <c r="C2" s="7" t="s">
        <v>0</v>
      </c>
      <c r="D2" s="7" t="s">
        <v>1</v>
      </c>
      <c r="E2" s="8" t="s">
        <v>9</v>
      </c>
      <c r="F2" s="7" t="s">
        <v>10</v>
      </c>
    </row>
    <row r="3" spans="2:6" x14ac:dyDescent="0.25">
      <c r="B3" s="11">
        <v>1</v>
      </c>
      <c r="C3" s="12">
        <v>1250</v>
      </c>
      <c r="D3" s="13">
        <f>(C3*200000)*$D$20</f>
        <v>12500000</v>
      </c>
      <c r="E3" s="14">
        <f>C3*25000</f>
        <v>31250000</v>
      </c>
      <c r="F3" s="14">
        <f>D3+E3</f>
        <v>43750000</v>
      </c>
    </row>
    <row r="4" spans="2:6" x14ac:dyDescent="0.25">
      <c r="B4" s="11">
        <v>2</v>
      </c>
      <c r="C4" s="12">
        <f>C3+D$18</f>
        <v>1650</v>
      </c>
      <c r="D4" s="13">
        <f>(C4*200000)*$D$20</f>
        <v>16500000</v>
      </c>
      <c r="E4" s="14">
        <f>E3+(400*25000)</f>
        <v>41250000</v>
      </c>
      <c r="F4" s="14">
        <f t="shared" ref="F4:F12" si="0">D4+E4</f>
        <v>57750000</v>
      </c>
    </row>
    <row r="5" spans="2:6" x14ac:dyDescent="0.25">
      <c r="B5" s="11">
        <v>3</v>
      </c>
      <c r="C5" s="12">
        <f>C4+D$18</f>
        <v>2050</v>
      </c>
      <c r="D5" s="13">
        <f>(C5*200000)*$D$20</f>
        <v>20500000</v>
      </c>
      <c r="E5" s="14">
        <f t="shared" ref="E5:E12" si="1">E4+(400*25000)</f>
        <v>51250000</v>
      </c>
      <c r="F5" s="14">
        <f t="shared" si="0"/>
        <v>71750000</v>
      </c>
    </row>
    <row r="6" spans="2:6" x14ac:dyDescent="0.25">
      <c r="B6" s="11">
        <v>4</v>
      </c>
      <c r="C6" s="12">
        <f>C5+D$18</f>
        <v>2450</v>
      </c>
      <c r="D6" s="13">
        <f>(C6*200000)*$D$20</f>
        <v>24500000</v>
      </c>
      <c r="E6" s="14">
        <f t="shared" si="1"/>
        <v>61250000</v>
      </c>
      <c r="F6" s="14">
        <f t="shared" si="0"/>
        <v>85750000</v>
      </c>
    </row>
    <row r="7" spans="2:6" x14ac:dyDescent="0.25">
      <c r="B7" s="11">
        <v>5</v>
      </c>
      <c r="C7" s="12">
        <f>C6+D$18</f>
        <v>2850</v>
      </c>
      <c r="D7" s="13">
        <f>(C7*200000)*$D$20</f>
        <v>28500000</v>
      </c>
      <c r="E7" s="14">
        <f t="shared" si="1"/>
        <v>71250000</v>
      </c>
      <c r="F7" s="14">
        <f t="shared" si="0"/>
        <v>99750000</v>
      </c>
    </row>
    <row r="8" spans="2:6" x14ac:dyDescent="0.25">
      <c r="B8" s="11">
        <v>6</v>
      </c>
      <c r="C8" s="12">
        <f>C7+D$18</f>
        <v>3250</v>
      </c>
      <c r="D8" s="13">
        <f>(C8*200000)*$D$20</f>
        <v>32500000</v>
      </c>
      <c r="E8" s="14">
        <f t="shared" si="1"/>
        <v>81250000</v>
      </c>
      <c r="F8" s="14">
        <f>D8+E8</f>
        <v>113750000</v>
      </c>
    </row>
    <row r="9" spans="2:6" x14ac:dyDescent="0.25">
      <c r="B9" s="11">
        <v>7</v>
      </c>
      <c r="C9" s="12">
        <f>C8+D$18</f>
        <v>3650</v>
      </c>
      <c r="D9" s="13">
        <f>(C9*200000)*$D$20</f>
        <v>36500000</v>
      </c>
      <c r="E9" s="14">
        <f t="shared" si="1"/>
        <v>91250000</v>
      </c>
      <c r="F9" s="14">
        <f t="shared" si="0"/>
        <v>127750000</v>
      </c>
    </row>
    <row r="10" spans="2:6" x14ac:dyDescent="0.25">
      <c r="B10" s="11">
        <v>8</v>
      </c>
      <c r="C10" s="12">
        <f>C9+D$18</f>
        <v>4050</v>
      </c>
      <c r="D10" s="13">
        <f>(C10*200000)*$D$20</f>
        <v>40500000</v>
      </c>
      <c r="E10" s="14">
        <f t="shared" si="1"/>
        <v>101250000</v>
      </c>
      <c r="F10" s="14">
        <f t="shared" si="0"/>
        <v>141750000</v>
      </c>
    </row>
    <row r="11" spans="2:6" x14ac:dyDescent="0.25">
      <c r="B11" s="11">
        <v>9</v>
      </c>
      <c r="C11" s="12">
        <f>C10+D$18</f>
        <v>4450</v>
      </c>
      <c r="D11" s="13">
        <f>(C11*200000)*$D$20</f>
        <v>44500000</v>
      </c>
      <c r="E11" s="14">
        <f t="shared" si="1"/>
        <v>111250000</v>
      </c>
      <c r="F11" s="14">
        <f t="shared" si="0"/>
        <v>155750000</v>
      </c>
    </row>
    <row r="12" spans="2:6" x14ac:dyDescent="0.25">
      <c r="B12" s="15">
        <v>10</v>
      </c>
      <c r="C12" s="16">
        <f>C11+D$18</f>
        <v>4850</v>
      </c>
      <c r="D12" s="17">
        <f>(C12*200000)*$D$20</f>
        <v>48500000</v>
      </c>
      <c r="E12" s="18">
        <f t="shared" si="1"/>
        <v>121250000</v>
      </c>
      <c r="F12" s="18">
        <f t="shared" si="0"/>
        <v>169750000</v>
      </c>
    </row>
    <row r="13" spans="2:6" x14ac:dyDescent="0.25">
      <c r="B13" s="2"/>
      <c r="C13" s="6" t="s">
        <v>3</v>
      </c>
      <c r="D13" s="20">
        <f>SUM(D3:D12)</f>
        <v>305000000</v>
      </c>
      <c r="E13" s="21">
        <f>SUM(E3:E12)</f>
        <v>762500000</v>
      </c>
      <c r="F13" s="3"/>
    </row>
    <row r="14" spans="2:6" x14ac:dyDescent="0.25">
      <c r="B14" s="2"/>
      <c r="C14" s="6" t="s">
        <v>4</v>
      </c>
      <c r="D14" s="20">
        <f>D13+E13</f>
        <v>1067500000</v>
      </c>
      <c r="E14" s="4"/>
    </row>
    <row r="15" spans="2:6" x14ac:dyDescent="0.25">
      <c r="B15" s="2"/>
      <c r="C15" s="5"/>
      <c r="D15" s="5"/>
      <c r="E15" s="4"/>
    </row>
    <row r="16" spans="2:6" x14ac:dyDescent="0.25">
      <c r="B16" s="2"/>
      <c r="C16" s="4"/>
      <c r="D16" s="7" t="s">
        <v>6</v>
      </c>
      <c r="E16" s="8" t="s">
        <v>7</v>
      </c>
    </row>
    <row r="17" spans="3:5" x14ac:dyDescent="0.25">
      <c r="C17" s="7" t="s">
        <v>5</v>
      </c>
      <c r="D17" s="9">
        <v>300</v>
      </c>
      <c r="E17" s="10">
        <v>500</v>
      </c>
    </row>
    <row r="18" spans="3:5" x14ac:dyDescent="0.25">
      <c r="C18" s="19" t="s">
        <v>8</v>
      </c>
      <c r="D18" s="16">
        <f>AVERAGE(D17:E17)</f>
        <v>400</v>
      </c>
      <c r="E18" s="4"/>
    </row>
    <row r="20" spans="3:5" x14ac:dyDescent="0.25">
      <c r="C20" s="6" t="s">
        <v>11</v>
      </c>
      <c r="D20" s="22">
        <v>0.05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Wardell</dc:creator>
  <cp:lastModifiedBy>Myles Wardell</cp:lastModifiedBy>
  <dcterms:created xsi:type="dcterms:W3CDTF">2017-04-23T04:43:07Z</dcterms:created>
  <dcterms:modified xsi:type="dcterms:W3CDTF">2017-04-23T05:35:24Z</dcterms:modified>
</cp:coreProperties>
</file>