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graduate design\simulation platform\A&amp;D Compare\"/>
    </mc:Choice>
  </mc:AlternateContent>
  <xr:revisionPtr revIDLastSave="0" documentId="13_ncr:1_{0C9340D3-11CD-42AF-AA98-504D7BCF3F9D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D19" i="1"/>
  <c r="D18" i="1"/>
  <c r="D17" i="1"/>
  <c r="D16" i="1"/>
  <c r="D15" i="1"/>
  <c r="D14" i="1"/>
  <c r="D13" i="1"/>
  <c r="D12" i="1"/>
  <c r="C19" i="1"/>
  <c r="C18" i="1"/>
  <c r="C17" i="1"/>
  <c r="C16" i="1"/>
  <c r="C15" i="1"/>
  <c r="C14" i="1"/>
  <c r="C12" i="1"/>
  <c r="C13" i="1"/>
  <c r="B19" i="1"/>
  <c r="B18" i="1"/>
  <c r="B17" i="1"/>
  <c r="B16" i="1"/>
  <c r="B15" i="1"/>
  <c r="B14" i="1"/>
  <c r="B13" i="1"/>
</calcChain>
</file>

<file path=xl/sharedStrings.xml><?xml version="1.0" encoding="utf-8"?>
<sst xmlns="http://schemas.openxmlformats.org/spreadsheetml/2006/main" count="35" uniqueCount="28">
  <si>
    <t>Astar_Diagonal</t>
    <phoneticPr fontId="1" type="noConversion"/>
  </si>
  <si>
    <t>Dstar</t>
    <phoneticPr fontId="1" type="noConversion"/>
  </si>
  <si>
    <t>complex_map</t>
    <phoneticPr fontId="1" type="noConversion"/>
  </si>
  <si>
    <t>complex_map_1</t>
    <phoneticPr fontId="1" type="noConversion"/>
  </si>
  <si>
    <t>complex_map_2</t>
    <phoneticPr fontId="1" type="noConversion"/>
  </si>
  <si>
    <t>complex_map_3</t>
    <phoneticPr fontId="1" type="noConversion"/>
  </si>
  <si>
    <t>complex_map_4</t>
    <phoneticPr fontId="1" type="noConversion"/>
  </si>
  <si>
    <t>complex_map_5</t>
    <phoneticPr fontId="1" type="noConversion"/>
  </si>
  <si>
    <t>complex_map_6</t>
    <phoneticPr fontId="1" type="noConversion"/>
  </si>
  <si>
    <t>complex_map_7</t>
    <phoneticPr fontId="1" type="noConversion"/>
  </si>
  <si>
    <t>代价计算原则：横向耗费代价为D，斜向耗费代价为1.5D（1.414D），取D=1，计算总代价</t>
    <phoneticPr fontId="1" type="noConversion"/>
  </si>
  <si>
    <t>横向：50 斜向：15 总步数：65 代价：72.5</t>
    <phoneticPr fontId="1" type="noConversion"/>
  </si>
  <si>
    <t>横向：54 斜向：9   总步数：63 代价：67.5</t>
    <phoneticPr fontId="1" type="noConversion"/>
  </si>
  <si>
    <t>横向：56 斜向：8   总步数：64 代价：68</t>
    <phoneticPr fontId="1" type="noConversion"/>
  </si>
  <si>
    <t>横向：48 斜向：14 总步数：62 代价：69</t>
    <phoneticPr fontId="1" type="noConversion"/>
  </si>
  <si>
    <t>横向：48 斜向：17 总步数：65 代价：73.5</t>
    <phoneticPr fontId="1" type="noConversion"/>
  </si>
  <si>
    <t>横向：48 斜向：15 总步数：63 代价：70.5</t>
    <phoneticPr fontId="1" type="noConversion"/>
  </si>
  <si>
    <t>横向：72 斜向：20 总步数：92 代价：102</t>
    <phoneticPr fontId="1" type="noConversion"/>
  </si>
  <si>
    <t>横向：25 斜向：17 总步数：42 代价：50.5</t>
    <phoneticPr fontId="1" type="noConversion"/>
  </si>
  <si>
    <t>横向：42 斜向：21 总步数：63 代价：73.5</t>
    <phoneticPr fontId="1" type="noConversion"/>
  </si>
  <si>
    <t>横向：54 斜向：11 总步数：65 代价：70.5</t>
    <phoneticPr fontId="1" type="noConversion"/>
  </si>
  <si>
    <t>横向：27 斜向：16 总步数：43 代价：51</t>
    <phoneticPr fontId="1" type="noConversion"/>
  </si>
  <si>
    <t>横向：44 斜向：18 总步数：62 代价：71</t>
    <phoneticPr fontId="1" type="noConversion"/>
  </si>
  <si>
    <t>横向：44 斜向：16 总步数：60 代价：68</t>
    <phoneticPr fontId="1" type="noConversion"/>
  </si>
  <si>
    <t>横向：50 斜向：13 总步数：63 代价：69.5</t>
    <phoneticPr fontId="1" type="noConversion"/>
  </si>
  <si>
    <t>横向：56 斜向：10 总步数：66 代价：71</t>
    <phoneticPr fontId="1" type="noConversion"/>
  </si>
  <si>
    <t>横向：76 斜向：16 总步数：92 代价：100</t>
    <phoneticPr fontId="1" type="noConversion"/>
  </si>
  <si>
    <t>横向：19 斜向：20 总步数：39 代价：49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</si>
</sst>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D12" sqref="A1:D12"/>
    </sheetView>
  </sheetViews>
  <sheetFormatPr defaultRowHeight="14.25" x14ac:dyDescent="0.2"/>
  <cols>
    <col min="1" max="1" width="25" customWidth="1"/>
    <col min="2" max="2" width="40.25" customWidth="1"/>
    <col min="3" max="4" width="40.375" customWidth="1"/>
    <col min="5" max="5" width="23.75" customWidth="1"/>
    <col min="6" max="6" width="19" customWidth="1"/>
    <col min="7" max="7" width="12.75" customWidth="1"/>
  </cols>
  <sheetData>
    <row r="1" spans="1:4" x14ac:dyDescent="0.2">
      <c r="A1" s="2" t="s">
        <v>10</v>
      </c>
      <c r="B1" s="2"/>
      <c r="C1" s="2"/>
      <c r="D1" s="2"/>
    </row>
    <row r="2" spans="1:4" x14ac:dyDescent="0.2">
      <c r="B2" s="1" t="s">
        <v>0</v>
      </c>
      <c r="C2" s="1"/>
      <c r="D2" s="1" t="s">
        <v>1</v>
      </c>
    </row>
    <row r="3" spans="1:4" x14ac:dyDescent="0.2">
      <c r="A3" t="s">
        <v>2</v>
      </c>
      <c r="B3" t="s">
        <v>11</v>
      </c>
      <c r="C3" t="s">
        <v>19</v>
      </c>
      <c r="D3" t="s">
        <v>22</v>
      </c>
    </row>
    <row r="4" spans="1:4" x14ac:dyDescent="0.2">
      <c r="A4" t="s">
        <v>3</v>
      </c>
      <c r="B4" t="s">
        <v>12</v>
      </c>
      <c r="C4" t="s">
        <v>12</v>
      </c>
      <c r="D4" t="s">
        <v>12</v>
      </c>
    </row>
    <row r="5" spans="1:4" x14ac:dyDescent="0.2">
      <c r="A5" t="s">
        <v>4</v>
      </c>
      <c r="B5" t="s">
        <v>13</v>
      </c>
      <c r="C5" t="s">
        <v>13</v>
      </c>
      <c r="D5" t="s">
        <v>23</v>
      </c>
    </row>
    <row r="6" spans="1:4" x14ac:dyDescent="0.2">
      <c r="A6" t="s">
        <v>5</v>
      </c>
      <c r="B6" t="s">
        <v>14</v>
      </c>
      <c r="C6" t="s">
        <v>14</v>
      </c>
      <c r="D6" t="s">
        <v>24</v>
      </c>
    </row>
    <row r="7" spans="1:4" x14ac:dyDescent="0.2">
      <c r="A7" t="s">
        <v>6</v>
      </c>
      <c r="B7" t="s">
        <v>15</v>
      </c>
      <c r="C7" t="s">
        <v>15</v>
      </c>
      <c r="D7" t="s">
        <v>24</v>
      </c>
    </row>
    <row r="8" spans="1:4" x14ac:dyDescent="0.2">
      <c r="A8" t="s">
        <v>7</v>
      </c>
      <c r="B8" t="s">
        <v>16</v>
      </c>
      <c r="C8" t="s">
        <v>20</v>
      </c>
      <c r="D8" t="s">
        <v>25</v>
      </c>
    </row>
    <row r="9" spans="1:4" x14ac:dyDescent="0.2">
      <c r="A9" t="s">
        <v>8</v>
      </c>
      <c r="B9" t="s">
        <v>17</v>
      </c>
      <c r="C9" t="s">
        <v>17</v>
      </c>
      <c r="D9" t="s">
        <v>26</v>
      </c>
    </row>
    <row r="10" spans="1:4" x14ac:dyDescent="0.2">
      <c r="A10" t="s">
        <v>9</v>
      </c>
      <c r="B10" t="s">
        <v>18</v>
      </c>
      <c r="C10" t="s">
        <v>21</v>
      </c>
      <c r="D10" t="s">
        <v>27</v>
      </c>
    </row>
    <row r="12" spans="1:4" x14ac:dyDescent="0.2">
      <c r="B12">
        <f>50+1.5*15</f>
        <v>72.5</v>
      </c>
      <c r="C12">
        <f>42+21*1.5</f>
        <v>73.5</v>
      </c>
      <c r="D12">
        <f>44+18*1.5</f>
        <v>71</v>
      </c>
    </row>
    <row r="13" spans="1:4" x14ac:dyDescent="0.2">
      <c r="B13">
        <f>54+9*1.5</f>
        <v>67.5</v>
      </c>
      <c r="C13">
        <f>54+9*1.5</f>
        <v>67.5</v>
      </c>
      <c r="D13">
        <f>54+9*1.5</f>
        <v>67.5</v>
      </c>
    </row>
    <row r="14" spans="1:4" x14ac:dyDescent="0.2">
      <c r="B14">
        <f>56+8*1.5</f>
        <v>68</v>
      </c>
      <c r="C14">
        <f>56+8*1.5</f>
        <v>68</v>
      </c>
      <c r="D14">
        <f>44+16*1.5</f>
        <v>68</v>
      </c>
    </row>
    <row r="15" spans="1:4" x14ac:dyDescent="0.2">
      <c r="B15">
        <f>48+14*1.5</f>
        <v>69</v>
      </c>
      <c r="C15">
        <f>48+14*1.5</f>
        <v>69</v>
      </c>
      <c r="D15">
        <f>50+13*1.5</f>
        <v>69.5</v>
      </c>
    </row>
    <row r="16" spans="1:4" x14ac:dyDescent="0.2">
      <c r="B16">
        <f>48+17*1.5</f>
        <v>73.5</v>
      </c>
      <c r="C16">
        <f>48+17*1.5</f>
        <v>73.5</v>
      </c>
      <c r="D16">
        <f>50+13*1.5</f>
        <v>69.5</v>
      </c>
    </row>
    <row r="17" spans="2:4" x14ac:dyDescent="0.2">
      <c r="B17">
        <f>48+15*1.5</f>
        <v>70.5</v>
      </c>
      <c r="C17">
        <f>54+11*1.5</f>
        <v>70.5</v>
      </c>
      <c r="D17">
        <f>56+10*1.5</f>
        <v>71</v>
      </c>
    </row>
    <row r="18" spans="2:4" x14ac:dyDescent="0.2">
      <c r="B18">
        <f>72+20*1.5</f>
        <v>102</v>
      </c>
      <c r="C18">
        <f>72+20*1.5</f>
        <v>102</v>
      </c>
      <c r="D18">
        <f>76+16*1.5</f>
        <v>100</v>
      </c>
    </row>
    <row r="19" spans="2:4" x14ac:dyDescent="0.2">
      <c r="B19">
        <f>25+17*1.5</f>
        <v>50.5</v>
      </c>
      <c r="C19">
        <f>27+16*1.5</f>
        <v>51</v>
      </c>
      <c r="D19">
        <f>19+20*1.5</f>
        <v>49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Fzk</dc:creator>
  <cp:lastModifiedBy>傅智康</cp:lastModifiedBy>
  <dcterms:created xsi:type="dcterms:W3CDTF">2015-06-05T18:19:34Z</dcterms:created>
  <dcterms:modified xsi:type="dcterms:W3CDTF">2021-04-02T13:49:36Z</dcterms:modified>
</cp:coreProperties>
</file>