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amfeldstein/Box Sync/Schmidt Lab Shared Drive/Developmental qPCR/Sam/MKOvWT (SamFeldstein2019@u.northwestern.edu)/qPCR Analysis/P14/Gene set 1/"/>
    </mc:Choice>
  </mc:AlternateContent>
  <xr:revisionPtr revIDLastSave="0" documentId="13_ncr:1_{E68CC14F-4028-164C-AF5D-799243FC438B}" xr6:coauthVersionLast="40" xr6:coauthVersionMax="40" xr10:uidLastSave="{00000000-0000-0000-0000-000000000000}"/>
  <bookViews>
    <workbookView xWindow="8120" yWindow="1200" windowWidth="19600" windowHeight="15700" tabRatio="500" activeTab="3" xr2:uid="{00000000-000D-0000-FFFF-FFFF00000000}"/>
  </bookViews>
  <sheets>
    <sheet name="Summary" sheetId="6" r:id="rId1"/>
    <sheet name="Analysis" sheetId="2" r:id="rId2"/>
    <sheet name="WO Outliers" sheetId="3" r:id="rId3"/>
    <sheet name="GeoMean" sheetId="4" r:id="rId4"/>
    <sheet name="Raw" sheetId="1" r:id="rId5"/>
    <sheet name="Notes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4" l="1"/>
  <c r="G16" i="4"/>
  <c r="G8" i="4"/>
  <c r="G233" i="4"/>
  <c r="G118" i="4" l="1"/>
  <c r="G104" i="4"/>
  <c r="G121" i="4"/>
  <c r="G282" i="3" l="1"/>
  <c r="N282" i="3"/>
  <c r="F263" i="4" l="1"/>
  <c r="F259" i="4"/>
  <c r="F263" i="2"/>
  <c r="F259" i="2"/>
  <c r="N259" i="2" s="1"/>
  <c r="F263" i="3"/>
  <c r="F261" i="3"/>
  <c r="F259" i="3"/>
  <c r="F48" i="3"/>
  <c r="F373" i="4"/>
  <c r="F371" i="4"/>
  <c r="I369" i="4"/>
  <c r="F369" i="4"/>
  <c r="F367" i="4"/>
  <c r="F365" i="4"/>
  <c r="F363" i="4"/>
  <c r="I361" i="4"/>
  <c r="I362" i="4"/>
  <c r="F361" i="4"/>
  <c r="F359" i="4"/>
  <c r="F356" i="4"/>
  <c r="F354" i="4"/>
  <c r="I352" i="4"/>
  <c r="I354" i="4" s="1"/>
  <c r="F352" i="4"/>
  <c r="F350" i="4"/>
  <c r="F348" i="4"/>
  <c r="G348" i="4" s="1"/>
  <c r="F346" i="4"/>
  <c r="I344" i="4"/>
  <c r="I345" i="4"/>
  <c r="F344" i="4"/>
  <c r="F342" i="4"/>
  <c r="F339" i="4"/>
  <c r="F337" i="4"/>
  <c r="I335" i="4"/>
  <c r="I337" i="4" s="1"/>
  <c r="F335" i="4"/>
  <c r="F333" i="4"/>
  <c r="F331" i="4"/>
  <c r="G331" i="4" s="1"/>
  <c r="F329" i="4"/>
  <c r="I327" i="4"/>
  <c r="I328" i="4"/>
  <c r="F327" i="4"/>
  <c r="G327" i="4" s="1"/>
  <c r="F325" i="4"/>
  <c r="F322" i="4"/>
  <c r="F320" i="4"/>
  <c r="I318" i="4"/>
  <c r="F318" i="4"/>
  <c r="F316" i="4"/>
  <c r="F314" i="4"/>
  <c r="F312" i="4"/>
  <c r="I310" i="4"/>
  <c r="I311" i="4"/>
  <c r="F310" i="4"/>
  <c r="F308" i="4"/>
  <c r="F305" i="4"/>
  <c r="F303" i="4"/>
  <c r="I301" i="4"/>
  <c r="F301" i="4"/>
  <c r="F299" i="4"/>
  <c r="F297" i="4"/>
  <c r="G297" i="4" s="1"/>
  <c r="F295" i="4"/>
  <c r="I293" i="4"/>
  <c r="I294" i="4" s="1"/>
  <c r="F293" i="4"/>
  <c r="F291" i="4"/>
  <c r="F288" i="4"/>
  <c r="F286" i="4"/>
  <c r="I284" i="4"/>
  <c r="I285" i="4" s="1"/>
  <c r="F284" i="4"/>
  <c r="F282" i="4"/>
  <c r="F280" i="4"/>
  <c r="F278" i="4"/>
  <c r="I276" i="4"/>
  <c r="I277" i="4" s="1"/>
  <c r="F276" i="4"/>
  <c r="F274" i="4"/>
  <c r="F271" i="4"/>
  <c r="F269" i="4"/>
  <c r="I267" i="4"/>
  <c r="F267" i="4"/>
  <c r="G267" i="4" s="1"/>
  <c r="F265" i="4"/>
  <c r="F261" i="4"/>
  <c r="I259" i="4"/>
  <c r="I260" i="4"/>
  <c r="F257" i="4"/>
  <c r="F254" i="4"/>
  <c r="F252" i="4"/>
  <c r="I250" i="4"/>
  <c r="F250" i="4"/>
  <c r="F248" i="4"/>
  <c r="F246" i="4"/>
  <c r="F244" i="4"/>
  <c r="G244" i="4" s="1"/>
  <c r="I242" i="4"/>
  <c r="F242" i="4"/>
  <c r="F240" i="4"/>
  <c r="F237" i="4"/>
  <c r="G237" i="4" s="1"/>
  <c r="F235" i="4"/>
  <c r="I233" i="4"/>
  <c r="F233" i="4"/>
  <c r="F231" i="4"/>
  <c r="F229" i="4"/>
  <c r="F227" i="4"/>
  <c r="I225" i="4"/>
  <c r="F225" i="4"/>
  <c r="F223" i="4"/>
  <c r="F220" i="4"/>
  <c r="F218" i="4"/>
  <c r="I216" i="4"/>
  <c r="F216" i="4"/>
  <c r="F214" i="4"/>
  <c r="F212" i="4"/>
  <c r="F210" i="4"/>
  <c r="G210" i="4" s="1"/>
  <c r="I208" i="4"/>
  <c r="F208" i="4"/>
  <c r="F206" i="4"/>
  <c r="F203" i="4"/>
  <c r="G203" i="4" s="1"/>
  <c r="F201" i="4"/>
  <c r="I199" i="4"/>
  <c r="F199" i="4"/>
  <c r="F197" i="4"/>
  <c r="F195" i="4"/>
  <c r="F193" i="4"/>
  <c r="I191" i="4"/>
  <c r="I193" i="4" s="1"/>
  <c r="I192" i="4"/>
  <c r="F191" i="4"/>
  <c r="F189" i="4"/>
  <c r="F186" i="4"/>
  <c r="F184" i="4"/>
  <c r="I182" i="4"/>
  <c r="F182" i="4"/>
  <c r="F180" i="4"/>
  <c r="F178" i="4"/>
  <c r="G178" i="4" s="1"/>
  <c r="F176" i="4"/>
  <c r="I174" i="4"/>
  <c r="F174" i="4"/>
  <c r="F172" i="4"/>
  <c r="F169" i="4"/>
  <c r="F167" i="4"/>
  <c r="F165" i="4"/>
  <c r="F163" i="4"/>
  <c r="F161" i="4"/>
  <c r="F159" i="4"/>
  <c r="I157" i="4"/>
  <c r="I159" i="4" s="1"/>
  <c r="I158" i="4"/>
  <c r="F157" i="4"/>
  <c r="F155" i="4"/>
  <c r="F152" i="4"/>
  <c r="F150" i="4"/>
  <c r="I148" i="4"/>
  <c r="F148" i="4"/>
  <c r="F146" i="4"/>
  <c r="F144" i="4"/>
  <c r="G144" i="4" s="1"/>
  <c r="F142" i="4"/>
  <c r="I140" i="4"/>
  <c r="I142" i="4" s="1"/>
  <c r="I141" i="4"/>
  <c r="F140" i="4"/>
  <c r="F138" i="4"/>
  <c r="F135" i="4"/>
  <c r="F390" i="4"/>
  <c r="F133" i="4"/>
  <c r="F388" i="4" s="1"/>
  <c r="F131" i="4"/>
  <c r="F129" i="4"/>
  <c r="F127" i="4"/>
  <c r="F125" i="4"/>
  <c r="F380" i="4"/>
  <c r="I123" i="4"/>
  <c r="F123" i="4"/>
  <c r="F121" i="4"/>
  <c r="F118" i="4"/>
  <c r="F116" i="4"/>
  <c r="I114" i="4"/>
  <c r="I115" i="4"/>
  <c r="F114" i="4"/>
  <c r="F112" i="4"/>
  <c r="F110" i="4"/>
  <c r="F108" i="4"/>
  <c r="I107" i="4"/>
  <c r="I106" i="4"/>
  <c r="I108" i="4"/>
  <c r="F106" i="4"/>
  <c r="F104" i="4"/>
  <c r="F101" i="4"/>
  <c r="F99" i="4"/>
  <c r="I97" i="4"/>
  <c r="I99" i="4" s="1"/>
  <c r="I98" i="4"/>
  <c r="F97" i="4"/>
  <c r="F95" i="4"/>
  <c r="F93" i="4"/>
  <c r="G93" i="4" s="1"/>
  <c r="F91" i="4"/>
  <c r="I89" i="4"/>
  <c r="I90" i="4" s="1"/>
  <c r="I91" i="4"/>
  <c r="F89" i="4"/>
  <c r="F87" i="4"/>
  <c r="F84" i="4"/>
  <c r="F82" i="4"/>
  <c r="I80" i="4"/>
  <c r="I81" i="4" s="1"/>
  <c r="F80" i="4"/>
  <c r="F78" i="4"/>
  <c r="F76" i="4"/>
  <c r="G76" i="4" s="1"/>
  <c r="F74" i="4"/>
  <c r="I72" i="4"/>
  <c r="I74" i="4" s="1"/>
  <c r="F72" i="4"/>
  <c r="F70" i="4"/>
  <c r="F67" i="4"/>
  <c r="G67" i="4" s="1"/>
  <c r="F65" i="4"/>
  <c r="I63" i="4"/>
  <c r="I64" i="4"/>
  <c r="F63" i="4"/>
  <c r="F61" i="4"/>
  <c r="F59" i="4"/>
  <c r="F57" i="4"/>
  <c r="I55" i="4"/>
  <c r="F55" i="4"/>
  <c r="F53" i="4"/>
  <c r="F50" i="4"/>
  <c r="G50" i="4" s="1"/>
  <c r="F48" i="4"/>
  <c r="I46" i="4"/>
  <c r="F46" i="4"/>
  <c r="F44" i="4"/>
  <c r="F42" i="4"/>
  <c r="F40" i="4"/>
  <c r="I38" i="4"/>
  <c r="F38" i="4"/>
  <c r="F36" i="4"/>
  <c r="F33" i="4"/>
  <c r="F31" i="4"/>
  <c r="I29" i="4"/>
  <c r="F29" i="4"/>
  <c r="F27" i="4"/>
  <c r="F25" i="4"/>
  <c r="G25" i="4" s="1"/>
  <c r="F23" i="4"/>
  <c r="I21" i="4"/>
  <c r="I22" i="4" s="1"/>
  <c r="F21" i="4"/>
  <c r="F19" i="4"/>
  <c r="F16" i="4"/>
  <c r="F14" i="4"/>
  <c r="I13" i="4"/>
  <c r="I12" i="4"/>
  <c r="I14" i="4"/>
  <c r="F12" i="4"/>
  <c r="F10" i="4"/>
  <c r="F8" i="4"/>
  <c r="F6" i="4"/>
  <c r="G6" i="4" s="1"/>
  <c r="I4" i="4"/>
  <c r="I5" i="4" s="1"/>
  <c r="F4" i="4"/>
  <c r="F2" i="4"/>
  <c r="I23" i="4"/>
  <c r="I40" i="4"/>
  <c r="I39" i="4"/>
  <c r="G84" i="4"/>
  <c r="G176" i="4"/>
  <c r="F378" i="4"/>
  <c r="G4" i="4" s="1"/>
  <c r="G108" i="4"/>
  <c r="G125" i="4"/>
  <c r="G23" i="4"/>
  <c r="G40" i="4"/>
  <c r="I65" i="4"/>
  <c r="G106" i="4"/>
  <c r="G152" i="4"/>
  <c r="G159" i="4"/>
  <c r="G186" i="4"/>
  <c r="G193" i="4"/>
  <c r="G271" i="4"/>
  <c r="G278" i="4"/>
  <c r="G312" i="4"/>
  <c r="G373" i="4"/>
  <c r="F382" i="4"/>
  <c r="G101" i="4"/>
  <c r="G254" i="4"/>
  <c r="G261" i="4"/>
  <c r="G295" i="4"/>
  <c r="G310" i="4"/>
  <c r="G356" i="4"/>
  <c r="G33" i="4"/>
  <c r="G72" i="4"/>
  <c r="G91" i="4"/>
  <c r="G225" i="4"/>
  <c r="G57" i="4"/>
  <c r="G63" i="4"/>
  <c r="I82" i="4"/>
  <c r="I116" i="4"/>
  <c r="G135" i="4"/>
  <c r="G142" i="4"/>
  <c r="G182" i="4"/>
  <c r="G220" i="4"/>
  <c r="G227" i="4"/>
  <c r="F386" i="4"/>
  <c r="G199" i="4" s="1"/>
  <c r="G114" i="4"/>
  <c r="I175" i="4"/>
  <c r="I176" i="4"/>
  <c r="I6" i="4"/>
  <c r="I184" i="4"/>
  <c r="I183" i="4"/>
  <c r="I149" i="4"/>
  <c r="I150" i="4"/>
  <c r="I303" i="4"/>
  <c r="I302" i="4"/>
  <c r="I235" i="4"/>
  <c r="I234" i="4"/>
  <c r="I286" i="4"/>
  <c r="I218" i="4"/>
  <c r="I217" i="4"/>
  <c r="I269" i="4"/>
  <c r="I268" i="4"/>
  <c r="I201" i="4"/>
  <c r="I200" i="4"/>
  <c r="I336" i="4"/>
  <c r="I353" i="4"/>
  <c r="I261" i="4"/>
  <c r="I278" i="4"/>
  <c r="I295" i="4"/>
  <c r="I312" i="4"/>
  <c r="I329" i="4"/>
  <c r="I346" i="4"/>
  <c r="I363" i="4"/>
  <c r="G161" i="4"/>
  <c r="G42" i="4"/>
  <c r="G301" i="4"/>
  <c r="G131" i="4"/>
  <c r="G12" i="4"/>
  <c r="G110" i="4"/>
  <c r="G250" i="4"/>
  <c r="G212" i="4"/>
  <c r="G365" i="4"/>
  <c r="G195" i="4"/>
  <c r="G165" i="4"/>
  <c r="G29" i="4"/>
  <c r="G229" i="4"/>
  <c r="G191" i="4"/>
  <c r="G314" i="4"/>
  <c r="G280" i="4"/>
  <c r="G246" i="4"/>
  <c r="G38" i="4"/>
  <c r="G263" i="4"/>
  <c r="G361" i="4"/>
  <c r="G127" i="4"/>
  <c r="G59" i="4"/>
  <c r="I12" i="3"/>
  <c r="I14" i="3" s="1"/>
  <c r="I29" i="3"/>
  <c r="I4" i="3"/>
  <c r="I6" i="3" s="1"/>
  <c r="I21" i="3"/>
  <c r="F104" i="3"/>
  <c r="F240" i="3"/>
  <c r="F233" i="3"/>
  <c r="F116" i="3"/>
  <c r="I13" i="3"/>
  <c r="I123" i="3"/>
  <c r="I157" i="3"/>
  <c r="I369" i="3"/>
  <c r="I371" i="3"/>
  <c r="I361" i="3"/>
  <c r="I352" i="3"/>
  <c r="I353" i="3" s="1"/>
  <c r="I344" i="3"/>
  <c r="I335" i="3"/>
  <c r="I336" i="3" s="1"/>
  <c r="I327" i="3"/>
  <c r="I329" i="3" s="1"/>
  <c r="I318" i="3"/>
  <c r="I320" i="3" s="1"/>
  <c r="I310" i="3"/>
  <c r="I301" i="3"/>
  <c r="I303" i="3" s="1"/>
  <c r="I293" i="3"/>
  <c r="I284" i="3"/>
  <c r="I285" i="3" s="1"/>
  <c r="I276" i="3"/>
  <c r="I267" i="3"/>
  <c r="I268" i="3" s="1"/>
  <c r="I259" i="3"/>
  <c r="I250" i="3"/>
  <c r="I252" i="3" s="1"/>
  <c r="I242" i="3"/>
  <c r="I233" i="3"/>
  <c r="I235" i="3" s="1"/>
  <c r="I225" i="3"/>
  <c r="I216" i="3"/>
  <c r="I217" i="3" s="1"/>
  <c r="I208" i="3"/>
  <c r="I199" i="3"/>
  <c r="I200" i="3" s="1"/>
  <c r="I191" i="3"/>
  <c r="I193" i="3" s="1"/>
  <c r="I182" i="3"/>
  <c r="I184" i="3" s="1"/>
  <c r="I174" i="3"/>
  <c r="I148" i="3"/>
  <c r="I150" i="3" s="1"/>
  <c r="I140" i="3"/>
  <c r="I124" i="3"/>
  <c r="I114" i="3"/>
  <c r="I115" i="3"/>
  <c r="I106" i="3"/>
  <c r="I107" i="3"/>
  <c r="I97" i="3"/>
  <c r="I98" i="3"/>
  <c r="I89" i="3"/>
  <c r="I91" i="3"/>
  <c r="I80" i="3"/>
  <c r="I82" i="3"/>
  <c r="I72" i="3"/>
  <c r="I74" i="3"/>
  <c r="I63" i="3"/>
  <c r="I65" i="3"/>
  <c r="I55" i="3"/>
  <c r="I56" i="3" s="1"/>
  <c r="I46" i="3"/>
  <c r="I47" i="3"/>
  <c r="I38" i="3"/>
  <c r="I39" i="3" s="1"/>
  <c r="I23" i="3"/>
  <c r="I73" i="3"/>
  <c r="I57" i="3"/>
  <c r="I269" i="3"/>
  <c r="I149" i="3"/>
  <c r="I48" i="3"/>
  <c r="I201" i="3"/>
  <c r="I337" i="3"/>
  <c r="I116" i="3"/>
  <c r="I40" i="3"/>
  <c r="I99" i="3"/>
  <c r="I108" i="3"/>
  <c r="I218" i="3"/>
  <c r="I286" i="3"/>
  <c r="I354" i="3"/>
  <c r="I64" i="3"/>
  <c r="I125" i="3"/>
  <c r="I234" i="3"/>
  <c r="I302" i="3"/>
  <c r="I370" i="3"/>
  <c r="I22" i="3"/>
  <c r="I81" i="3"/>
  <c r="I90" i="3"/>
  <c r="I183" i="3"/>
  <c r="I192" i="3"/>
  <c r="I251" i="3"/>
  <c r="I319" i="3"/>
  <c r="I328" i="3"/>
  <c r="F373" i="3"/>
  <c r="F371" i="3"/>
  <c r="F369" i="3"/>
  <c r="F367" i="3"/>
  <c r="F365" i="3"/>
  <c r="F363" i="3"/>
  <c r="F361" i="3"/>
  <c r="F359" i="3"/>
  <c r="N359" i="3" s="1"/>
  <c r="F356" i="3"/>
  <c r="F354" i="3"/>
  <c r="F352" i="3"/>
  <c r="F350" i="3"/>
  <c r="G350" i="3" s="1"/>
  <c r="H350" i="3" s="1"/>
  <c r="F348" i="3"/>
  <c r="F346" i="3"/>
  <c r="F344" i="3"/>
  <c r="F342" i="3"/>
  <c r="F339" i="3"/>
  <c r="F337" i="3"/>
  <c r="F335" i="3"/>
  <c r="F333" i="3"/>
  <c r="F331" i="3"/>
  <c r="F329" i="3"/>
  <c r="F327" i="3"/>
  <c r="F325" i="3"/>
  <c r="F322" i="3"/>
  <c r="F320" i="3"/>
  <c r="F318" i="3"/>
  <c r="F316" i="3"/>
  <c r="G316" i="3" s="1"/>
  <c r="H316" i="3" s="1"/>
  <c r="F314" i="3"/>
  <c r="F312" i="3"/>
  <c r="F310" i="3"/>
  <c r="F308" i="3"/>
  <c r="F305" i="3"/>
  <c r="F303" i="3"/>
  <c r="F301" i="3"/>
  <c r="F299" i="3"/>
  <c r="F297" i="3"/>
  <c r="F295" i="3"/>
  <c r="F293" i="3"/>
  <c r="F291" i="3"/>
  <c r="N291" i="3" s="1"/>
  <c r="O291" i="3" s="1"/>
  <c r="F288" i="3"/>
  <c r="F286" i="3"/>
  <c r="F284" i="3"/>
  <c r="F282" i="3"/>
  <c r="F280" i="3"/>
  <c r="F278" i="3"/>
  <c r="F276" i="3"/>
  <c r="F274" i="3"/>
  <c r="N274" i="3" s="1"/>
  <c r="O274" i="3" s="1"/>
  <c r="F271" i="3"/>
  <c r="F269" i="3"/>
  <c r="F267" i="3"/>
  <c r="F265" i="3"/>
  <c r="F257" i="3"/>
  <c r="F254" i="3"/>
  <c r="F252" i="3"/>
  <c r="F250" i="3"/>
  <c r="F248" i="3"/>
  <c r="F246" i="3"/>
  <c r="F244" i="3"/>
  <c r="F242" i="3"/>
  <c r="F237" i="3"/>
  <c r="F235" i="3"/>
  <c r="F231" i="3"/>
  <c r="F229" i="3"/>
  <c r="F227" i="3"/>
  <c r="F225" i="3"/>
  <c r="F223" i="3"/>
  <c r="F220" i="3"/>
  <c r="F218" i="3"/>
  <c r="F216" i="3"/>
  <c r="F214" i="3"/>
  <c r="F212" i="3"/>
  <c r="F210" i="3"/>
  <c r="F208" i="3"/>
  <c r="F206" i="3"/>
  <c r="F203" i="3"/>
  <c r="F201" i="3"/>
  <c r="F199" i="3"/>
  <c r="F197" i="3"/>
  <c r="F195" i="3"/>
  <c r="F193" i="3"/>
  <c r="F191" i="3"/>
  <c r="F189" i="3"/>
  <c r="F186" i="3"/>
  <c r="F184" i="3"/>
  <c r="F182" i="3"/>
  <c r="F180" i="3"/>
  <c r="F178" i="3"/>
  <c r="F176" i="3"/>
  <c r="F174" i="3"/>
  <c r="F172" i="3"/>
  <c r="F169" i="3"/>
  <c r="F167" i="3"/>
  <c r="N337" i="3" s="1"/>
  <c r="F165" i="3"/>
  <c r="F163" i="3"/>
  <c r="F161" i="3"/>
  <c r="N365" i="3" s="1"/>
  <c r="F159" i="3"/>
  <c r="F157" i="3"/>
  <c r="F155" i="3"/>
  <c r="F152" i="3"/>
  <c r="F150" i="3"/>
  <c r="N150" i="3" s="1"/>
  <c r="F148" i="3"/>
  <c r="N148" i="3"/>
  <c r="F146" i="3"/>
  <c r="F144" i="3"/>
  <c r="N144" i="3"/>
  <c r="F142" i="3"/>
  <c r="F140" i="3"/>
  <c r="F138" i="3"/>
  <c r="F135" i="3"/>
  <c r="G356" i="3"/>
  <c r="F133" i="3"/>
  <c r="F131" i="3"/>
  <c r="G233" i="3"/>
  <c r="H129" i="3"/>
  <c r="F129" i="3"/>
  <c r="F127" i="3"/>
  <c r="G331" i="3"/>
  <c r="F125" i="3"/>
  <c r="F123" i="3"/>
  <c r="H121" i="3"/>
  <c r="F121" i="3"/>
  <c r="F118" i="3"/>
  <c r="F114" i="3"/>
  <c r="G114" i="3"/>
  <c r="F112" i="3"/>
  <c r="F110" i="3"/>
  <c r="F108" i="3"/>
  <c r="F106" i="3"/>
  <c r="N106" i="3" s="1"/>
  <c r="F101" i="3"/>
  <c r="G101" i="3" s="1"/>
  <c r="F99" i="3"/>
  <c r="F97" i="3"/>
  <c r="G97" i="3" s="1"/>
  <c r="H95" i="3" s="1"/>
  <c r="F95" i="3"/>
  <c r="N95" i="3" s="1"/>
  <c r="F93" i="3"/>
  <c r="F91" i="3"/>
  <c r="F89" i="3"/>
  <c r="G89" i="3" s="1"/>
  <c r="F87" i="3"/>
  <c r="N87" i="3"/>
  <c r="F84" i="3"/>
  <c r="F82" i="3"/>
  <c r="F80" i="3"/>
  <c r="F78" i="3"/>
  <c r="F76" i="3"/>
  <c r="N76" i="3"/>
  <c r="F74" i="3"/>
  <c r="N74" i="3" s="1"/>
  <c r="F72" i="3"/>
  <c r="F70" i="3"/>
  <c r="N70" i="3"/>
  <c r="F67" i="3"/>
  <c r="F65" i="3"/>
  <c r="F63" i="3"/>
  <c r="F61" i="3"/>
  <c r="N61" i="3"/>
  <c r="F59" i="3"/>
  <c r="F57" i="3"/>
  <c r="G57" i="3"/>
  <c r="F55" i="3"/>
  <c r="N55" i="3" s="1"/>
  <c r="F53" i="3"/>
  <c r="N53" i="3" s="1"/>
  <c r="F50" i="3"/>
  <c r="F46" i="3"/>
  <c r="F44" i="3"/>
  <c r="F42" i="3"/>
  <c r="F40" i="3"/>
  <c r="F38" i="3"/>
  <c r="F36" i="3"/>
  <c r="N36" i="3" s="1"/>
  <c r="F33" i="3"/>
  <c r="F31" i="3"/>
  <c r="F29" i="3"/>
  <c r="F27" i="3"/>
  <c r="N27" i="3" s="1"/>
  <c r="F25" i="3"/>
  <c r="F23" i="3"/>
  <c r="F21" i="3"/>
  <c r="N21" i="3" s="1"/>
  <c r="F19" i="3"/>
  <c r="N19" i="3"/>
  <c r="F16" i="3"/>
  <c r="F14" i="3"/>
  <c r="F12" i="3"/>
  <c r="F10" i="3"/>
  <c r="F8" i="3"/>
  <c r="N6" i="3"/>
  <c r="F6" i="3"/>
  <c r="G6" i="3" s="1"/>
  <c r="F4" i="3"/>
  <c r="F2" i="3"/>
  <c r="N65" i="3"/>
  <c r="N14" i="3"/>
  <c r="N99" i="3"/>
  <c r="N110" i="3"/>
  <c r="N89" i="3"/>
  <c r="N369" i="3"/>
  <c r="N174" i="3"/>
  <c r="G8" i="3"/>
  <c r="G33" i="3"/>
  <c r="G76" i="3"/>
  <c r="N82" i="3"/>
  <c r="N114" i="3"/>
  <c r="N4" i="3"/>
  <c r="N80" i="3"/>
  <c r="K121" i="3"/>
  <c r="I121" i="3"/>
  <c r="J121" i="3" s="1"/>
  <c r="G10" i="3"/>
  <c r="N31" i="3"/>
  <c r="G80" i="3"/>
  <c r="N104" i="3"/>
  <c r="N112" i="3"/>
  <c r="N116" i="3"/>
  <c r="G344" i="3"/>
  <c r="N167" i="3"/>
  <c r="N223" i="3"/>
  <c r="N257" i="3"/>
  <c r="N8" i="3"/>
  <c r="G21" i="3"/>
  <c r="G55" i="3"/>
  <c r="G276" i="3"/>
  <c r="N269" i="3"/>
  <c r="N371" i="3"/>
  <c r="N127" i="3"/>
  <c r="N131" i="3"/>
  <c r="N138" i="3"/>
  <c r="N146" i="3"/>
  <c r="N189" i="3"/>
  <c r="G263" i="3"/>
  <c r="N123" i="3"/>
  <c r="N155" i="3"/>
  <c r="N161" i="3"/>
  <c r="G165" i="3"/>
  <c r="N201" i="3"/>
  <c r="G210" i="3"/>
  <c r="N216" i="3"/>
  <c r="G235" i="3"/>
  <c r="N303" i="3"/>
  <c r="N318" i="3"/>
  <c r="N361" i="3"/>
  <c r="G82" i="3"/>
  <c r="G110" i="3"/>
  <c r="G116" i="3"/>
  <c r="G159" i="3"/>
  <c r="N133" i="3"/>
  <c r="G144" i="3"/>
  <c r="N165" i="3"/>
  <c r="N172" i="3"/>
  <c r="N184" i="3"/>
  <c r="N235" i="3"/>
  <c r="N284" i="3"/>
  <c r="N327" i="3"/>
  <c r="N348" i="3"/>
  <c r="G148" i="3"/>
  <c r="N199" i="3"/>
  <c r="N225" i="3"/>
  <c r="N314" i="3"/>
  <c r="G337" i="3"/>
  <c r="G369" i="3"/>
  <c r="G174" i="3"/>
  <c r="G201" i="3"/>
  <c r="N246" i="3"/>
  <c r="N280" i="3"/>
  <c r="N352" i="3"/>
  <c r="G365" i="3"/>
  <c r="N25" i="3"/>
  <c r="G25" i="3"/>
  <c r="G65" i="3"/>
  <c r="N93" i="3"/>
  <c r="G93" i="3"/>
  <c r="G146" i="3"/>
  <c r="G112" i="3"/>
  <c r="N129" i="3"/>
  <c r="G4" i="3"/>
  <c r="G16" i="3"/>
  <c r="N38" i="3"/>
  <c r="G38" i="3"/>
  <c r="G53" i="3"/>
  <c r="G142" i="3"/>
  <c r="N191" i="3"/>
  <c r="G191" i="3"/>
  <c r="G155" i="3"/>
  <c r="G163" i="3"/>
  <c r="N182" i="3"/>
  <c r="G182" i="3"/>
  <c r="N240" i="3"/>
  <c r="G240" i="3"/>
  <c r="G346" i="3"/>
  <c r="G118" i="3"/>
  <c r="G61" i="3"/>
  <c r="G74" i="3"/>
  <c r="G84" i="3"/>
  <c r="G106" i="3"/>
  <c r="G138" i="3"/>
  <c r="N356" i="3"/>
  <c r="N286" i="3"/>
  <c r="G286" i="3"/>
  <c r="G14" i="3"/>
  <c r="G19" i="3"/>
  <c r="G23" i="3"/>
  <c r="G27" i="3"/>
  <c r="G31" i="3"/>
  <c r="G36" i="3"/>
  <c r="G40" i="3"/>
  <c r="G44" i="3"/>
  <c r="G50" i="3"/>
  <c r="N59" i="3"/>
  <c r="G59" i="3"/>
  <c r="N63" i="3"/>
  <c r="G63" i="3"/>
  <c r="N72" i="3"/>
  <c r="O70" i="3" s="1"/>
  <c r="G72" i="3"/>
  <c r="G87" i="3"/>
  <c r="G91" i="3"/>
  <c r="G95" i="3"/>
  <c r="G99" i="3"/>
  <c r="G108" i="3"/>
  <c r="G335" i="3"/>
  <c r="G301" i="3"/>
  <c r="G199" i="3"/>
  <c r="G267" i="3"/>
  <c r="G322" i="3"/>
  <c r="G288" i="3"/>
  <c r="G254" i="3"/>
  <c r="N140" i="3"/>
  <c r="G140" i="3"/>
  <c r="N248" i="3"/>
  <c r="G248" i="3"/>
  <c r="N295" i="3"/>
  <c r="G295" i="3"/>
  <c r="G223" i="3"/>
  <c r="G231" i="3"/>
  <c r="G244" i="3"/>
  <c r="N320" i="3"/>
  <c r="G320" i="3"/>
  <c r="N329" i="3"/>
  <c r="G329" i="3"/>
  <c r="G359" i="3"/>
  <c r="G371" i="3"/>
  <c r="N157" i="3"/>
  <c r="G157" i="3"/>
  <c r="N344" i="3"/>
  <c r="N310" i="3"/>
  <c r="N276" i="3"/>
  <c r="N208" i="3"/>
  <c r="G161" i="3"/>
  <c r="H155" i="3" s="1"/>
  <c r="G167" i="3"/>
  <c r="G172" i="3"/>
  <c r="G176" i="3"/>
  <c r="G180" i="3"/>
  <c r="G184" i="3"/>
  <c r="G189" i="3"/>
  <c r="G193" i="3"/>
  <c r="G197" i="3"/>
  <c r="N218" i="3"/>
  <c r="G218" i="3"/>
  <c r="N227" i="3"/>
  <c r="G227" i="3"/>
  <c r="N244" i="3"/>
  <c r="G257" i="3"/>
  <c r="N259" i="3"/>
  <c r="G269" i="3"/>
  <c r="G278" i="3"/>
  <c r="G297" i="3"/>
  <c r="G310" i="3"/>
  <c r="N316" i="3"/>
  <c r="N354" i="3"/>
  <c r="G354" i="3"/>
  <c r="N363" i="3"/>
  <c r="G363" i="3"/>
  <c r="N176" i="3"/>
  <c r="N206" i="3"/>
  <c r="G206" i="3"/>
  <c r="G208" i="3"/>
  <c r="N214" i="3"/>
  <c r="G214" i="3"/>
  <c r="N252" i="3"/>
  <c r="G252" i="3"/>
  <c r="N261" i="3"/>
  <c r="G261" i="3"/>
  <c r="N278" i="3"/>
  <c r="G291" i="3"/>
  <c r="H291" i="3" s="1"/>
  <c r="N293" i="3"/>
  <c r="G303" i="3"/>
  <c r="G312" i="3"/>
  <c r="N350" i="3"/>
  <c r="N231" i="3"/>
  <c r="N233" i="3"/>
  <c r="N263" i="3"/>
  <c r="N267" i="3"/>
  <c r="N297" i="3"/>
  <c r="N301" i="3"/>
  <c r="N331" i="3"/>
  <c r="N335" i="3"/>
  <c r="G216" i="3"/>
  <c r="G225" i="3"/>
  <c r="G237" i="3"/>
  <c r="H231" i="3" s="1"/>
  <c r="G246" i="3"/>
  <c r="G259" i="3"/>
  <c r="G271" i="3"/>
  <c r="G280" i="3"/>
  <c r="G284" i="3"/>
  <c r="G293" i="3"/>
  <c r="G305" i="3"/>
  <c r="G314" i="3"/>
  <c r="G318" i="3"/>
  <c r="G327" i="3"/>
  <c r="G339" i="3"/>
  <c r="G348" i="3"/>
  <c r="G352" i="3"/>
  <c r="G361" i="3"/>
  <c r="G373" i="3"/>
  <c r="F48" i="2"/>
  <c r="F2" i="2"/>
  <c r="F373" i="2"/>
  <c r="N373" i="2" s="1"/>
  <c r="F371" i="2"/>
  <c r="F369" i="2"/>
  <c r="G369" i="2" s="1"/>
  <c r="F367" i="2"/>
  <c r="F365" i="2"/>
  <c r="F363" i="2"/>
  <c r="N363" i="2"/>
  <c r="F361" i="2"/>
  <c r="F359" i="2"/>
  <c r="F356" i="2"/>
  <c r="F354" i="2"/>
  <c r="N354" i="2" s="1"/>
  <c r="F352" i="2"/>
  <c r="N352" i="2" s="1"/>
  <c r="F350" i="2"/>
  <c r="F348" i="2"/>
  <c r="F346" i="2"/>
  <c r="F344" i="2"/>
  <c r="F342" i="2"/>
  <c r="F339" i="2"/>
  <c r="F337" i="2"/>
  <c r="F335" i="2"/>
  <c r="N335" i="2"/>
  <c r="F333" i="2"/>
  <c r="F331" i="2"/>
  <c r="F329" i="2"/>
  <c r="N329" i="2"/>
  <c r="F327" i="2"/>
  <c r="F325" i="2"/>
  <c r="F322" i="2"/>
  <c r="F320" i="2"/>
  <c r="F318" i="2"/>
  <c r="F316" i="2"/>
  <c r="F314" i="2"/>
  <c r="N314" i="2"/>
  <c r="F312" i="2"/>
  <c r="F310" i="2"/>
  <c r="F308" i="2"/>
  <c r="F305" i="2"/>
  <c r="N305" i="2" s="1"/>
  <c r="F303" i="2"/>
  <c r="F301" i="2"/>
  <c r="F299" i="2"/>
  <c r="F297" i="2"/>
  <c r="F295" i="2"/>
  <c r="N295" i="2" s="1"/>
  <c r="F293" i="2"/>
  <c r="G293" i="2" s="1"/>
  <c r="F291" i="2"/>
  <c r="F288" i="2"/>
  <c r="F286" i="2"/>
  <c r="G286" i="2" s="1"/>
  <c r="F284" i="2"/>
  <c r="F282" i="2"/>
  <c r="N282" i="2" s="1"/>
  <c r="F280" i="2"/>
  <c r="G280" i="2" s="1"/>
  <c r="F278" i="2"/>
  <c r="F276" i="2"/>
  <c r="N276" i="2" s="1"/>
  <c r="F274" i="2"/>
  <c r="F271" i="2"/>
  <c r="F269" i="2"/>
  <c r="N269" i="2" s="1"/>
  <c r="F267" i="2"/>
  <c r="N267" i="2" s="1"/>
  <c r="F265" i="2"/>
  <c r="F261" i="2"/>
  <c r="F257" i="2"/>
  <c r="F254" i="2"/>
  <c r="F252" i="2"/>
  <c r="F250" i="2"/>
  <c r="F248" i="2"/>
  <c r="F246" i="2"/>
  <c r="G246" i="2" s="1"/>
  <c r="F244" i="2"/>
  <c r="F242" i="2"/>
  <c r="F240" i="2"/>
  <c r="F237" i="2"/>
  <c r="F235" i="2"/>
  <c r="F233" i="2"/>
  <c r="F231" i="2"/>
  <c r="F229" i="2"/>
  <c r="F227" i="2"/>
  <c r="F225" i="2"/>
  <c r="F223" i="2"/>
  <c r="G223" i="2" s="1"/>
  <c r="H223" i="2" s="1"/>
  <c r="F220" i="2"/>
  <c r="N220" i="2" s="1"/>
  <c r="F218" i="2"/>
  <c r="N218" i="2"/>
  <c r="F216" i="2"/>
  <c r="F214" i="2"/>
  <c r="F212" i="2"/>
  <c r="F210" i="2"/>
  <c r="F208" i="2"/>
  <c r="F206" i="2"/>
  <c r="F203" i="2"/>
  <c r="F201" i="2"/>
  <c r="F199" i="2"/>
  <c r="N199" i="2" s="1"/>
  <c r="O197" i="2" s="1"/>
  <c r="F197" i="2"/>
  <c r="F195" i="2"/>
  <c r="F193" i="2"/>
  <c r="N193" i="2" s="1"/>
  <c r="F191" i="2"/>
  <c r="G191" i="2" s="1"/>
  <c r="H189" i="2" s="1"/>
  <c r="I189" i="2" s="1"/>
  <c r="J189" i="2" s="1"/>
  <c r="K189" i="2" s="1"/>
  <c r="F189" i="2"/>
  <c r="F186" i="2"/>
  <c r="F184" i="2"/>
  <c r="F182" i="2"/>
  <c r="G182" i="2" s="1"/>
  <c r="F180" i="2"/>
  <c r="F178" i="2"/>
  <c r="G178" i="2" s="1"/>
  <c r="F176" i="2"/>
  <c r="F174" i="2"/>
  <c r="F172" i="2"/>
  <c r="F169" i="2"/>
  <c r="N271" i="2"/>
  <c r="F167" i="2"/>
  <c r="F165" i="2"/>
  <c r="N250" i="2"/>
  <c r="F163" i="2"/>
  <c r="N163" i="2" s="1"/>
  <c r="F161" i="2"/>
  <c r="N159" i="2"/>
  <c r="F159" i="2"/>
  <c r="N227" i="2" s="1"/>
  <c r="F157" i="2"/>
  <c r="F155" i="2"/>
  <c r="N70" i="2" s="1"/>
  <c r="F152" i="2"/>
  <c r="F150" i="2"/>
  <c r="N150" i="2" s="1"/>
  <c r="F148" i="2"/>
  <c r="F146" i="2"/>
  <c r="N146" i="2" s="1"/>
  <c r="O146" i="2" s="1"/>
  <c r="F144" i="2"/>
  <c r="F142" i="2"/>
  <c r="N142" i="2" s="1"/>
  <c r="F140" i="2"/>
  <c r="N140" i="2"/>
  <c r="F138" i="2"/>
  <c r="G138" i="2" s="1"/>
  <c r="F135" i="2"/>
  <c r="G271" i="2" s="1"/>
  <c r="F133" i="2"/>
  <c r="F131" i="2"/>
  <c r="G284" i="2" s="1"/>
  <c r="H129" i="2"/>
  <c r="F129" i="2"/>
  <c r="G163" i="2" s="1"/>
  <c r="F127" i="2"/>
  <c r="F125" i="2"/>
  <c r="G363" i="2"/>
  <c r="N123" i="2"/>
  <c r="F123" i="2"/>
  <c r="H121" i="2"/>
  <c r="I121" i="2"/>
  <c r="J121" i="2" s="1"/>
  <c r="K121" i="2" s="1"/>
  <c r="F121" i="2"/>
  <c r="F118" i="2"/>
  <c r="N118" i="2" s="1"/>
  <c r="F116" i="2"/>
  <c r="N116" i="2" s="1"/>
  <c r="G116" i="2"/>
  <c r="F114" i="2"/>
  <c r="F112" i="2"/>
  <c r="G112" i="2" s="1"/>
  <c r="N112" i="2"/>
  <c r="F110" i="2"/>
  <c r="F108" i="2"/>
  <c r="N106" i="2"/>
  <c r="F106" i="2"/>
  <c r="G106" i="2" s="1"/>
  <c r="F104" i="2"/>
  <c r="G104" i="2"/>
  <c r="F101" i="2"/>
  <c r="F99" i="2"/>
  <c r="F97" i="2"/>
  <c r="N97" i="2"/>
  <c r="F95" i="2"/>
  <c r="F93" i="2"/>
  <c r="F91" i="2"/>
  <c r="N91" i="2" s="1"/>
  <c r="F89" i="2"/>
  <c r="F87" i="2"/>
  <c r="F84" i="2"/>
  <c r="N84" i="2" s="1"/>
  <c r="O78" i="2" s="1"/>
  <c r="F82" i="2"/>
  <c r="N82" i="2"/>
  <c r="F80" i="2"/>
  <c r="N80" i="2" s="1"/>
  <c r="F78" i="2"/>
  <c r="N78" i="2"/>
  <c r="F76" i="2"/>
  <c r="N76" i="2" s="1"/>
  <c r="F74" i="2"/>
  <c r="F72" i="2"/>
  <c r="F70" i="2"/>
  <c r="G70" i="2" s="1"/>
  <c r="F67" i="2"/>
  <c r="N67" i="2" s="1"/>
  <c r="F65" i="2"/>
  <c r="F63" i="2"/>
  <c r="N63" i="2" s="1"/>
  <c r="F61" i="2"/>
  <c r="N61" i="2" s="1"/>
  <c r="F59" i="2"/>
  <c r="N59" i="2" s="1"/>
  <c r="G59" i="2"/>
  <c r="F57" i="2"/>
  <c r="N57" i="2" s="1"/>
  <c r="F55" i="2"/>
  <c r="F53" i="2"/>
  <c r="G53" i="2" s="1"/>
  <c r="F50" i="2"/>
  <c r="G50" i="2" s="1"/>
  <c r="F46" i="2"/>
  <c r="F44" i="2"/>
  <c r="F42" i="2"/>
  <c r="F40" i="2"/>
  <c r="N40" i="2"/>
  <c r="G38" i="2"/>
  <c r="F38" i="2"/>
  <c r="F36" i="2"/>
  <c r="G36" i="2"/>
  <c r="H36" i="2" s="1"/>
  <c r="F33" i="2"/>
  <c r="F31" i="2"/>
  <c r="N31" i="2"/>
  <c r="N29" i="2"/>
  <c r="O27" i="2" s="1"/>
  <c r="F29" i="2"/>
  <c r="G29" i="2" s="1"/>
  <c r="G27" i="2"/>
  <c r="F27" i="2"/>
  <c r="N27" i="2" s="1"/>
  <c r="F25" i="2"/>
  <c r="G25" i="2" s="1"/>
  <c r="F23" i="2"/>
  <c r="F21" i="2"/>
  <c r="F19" i="2"/>
  <c r="G19" i="2" s="1"/>
  <c r="F16" i="2"/>
  <c r="N16" i="2" s="1"/>
  <c r="F14" i="2"/>
  <c r="F12" i="2"/>
  <c r="F10" i="2"/>
  <c r="N10" i="2" s="1"/>
  <c r="F8" i="2"/>
  <c r="F6" i="2"/>
  <c r="N6" i="2" s="1"/>
  <c r="G4" i="2"/>
  <c r="F4" i="2"/>
  <c r="N184" i="2"/>
  <c r="N4" i="2"/>
  <c r="N38" i="2"/>
  <c r="G91" i="2"/>
  <c r="G146" i="2"/>
  <c r="G157" i="2"/>
  <c r="N186" i="2"/>
  <c r="G314" i="2"/>
  <c r="N25" i="2"/>
  <c r="N50" i="2"/>
  <c r="G95" i="2"/>
  <c r="N99" i="2"/>
  <c r="N152" i="2"/>
  <c r="N157" i="2"/>
  <c r="G169" i="2"/>
  <c r="G240" i="2"/>
  <c r="N248" i="2"/>
  <c r="N254" i="2"/>
  <c r="N288" i="2"/>
  <c r="N301" i="2"/>
  <c r="N331" i="2"/>
  <c r="N339" i="2"/>
  <c r="G2" i="2"/>
  <c r="N293" i="2"/>
  <c r="G16" i="2"/>
  <c r="N174" i="2"/>
  <c r="N208" i="2"/>
  <c r="N252" i="2"/>
  <c r="N322" i="2"/>
  <c r="N361" i="2"/>
  <c r="N14" i="2"/>
  <c r="G78" i="2"/>
  <c r="N89" i="2"/>
  <c r="N95" i="2"/>
  <c r="G361" i="2"/>
  <c r="N127" i="2"/>
  <c r="N169" i="2"/>
  <c r="N195" i="2"/>
  <c r="N233" i="2"/>
  <c r="N242" i="2"/>
  <c r="N284" i="2"/>
  <c r="N318" i="2"/>
  <c r="N327" i="2"/>
  <c r="N48" i="2"/>
  <c r="O350" i="3"/>
  <c r="O257" i="3"/>
  <c r="H87" i="3"/>
  <c r="I87" i="3" s="1"/>
  <c r="J87" i="3" s="1"/>
  <c r="K87" i="3" s="1"/>
  <c r="H19" i="3"/>
  <c r="H53" i="3"/>
  <c r="H359" i="3"/>
  <c r="H112" i="3"/>
  <c r="H257" i="3"/>
  <c r="H138" i="3"/>
  <c r="N148" i="2"/>
  <c r="G148" i="2"/>
  <c r="N12" i="2"/>
  <c r="O10" i="2" s="1"/>
  <c r="G12" i="2"/>
  <c r="G87" i="2"/>
  <c r="G337" i="2"/>
  <c r="N337" i="2"/>
  <c r="N55" i="2"/>
  <c r="G55" i="2"/>
  <c r="N74" i="2"/>
  <c r="G74" i="2"/>
  <c r="G210" i="2"/>
  <c r="N210" i="2"/>
  <c r="N8" i="2"/>
  <c r="G8" i="2"/>
  <c r="G67" i="2"/>
  <c r="N144" i="2"/>
  <c r="G144" i="2"/>
  <c r="N21" i="2"/>
  <c r="G21" i="2"/>
  <c r="N33" i="2"/>
  <c r="G33" i="2"/>
  <c r="N42" i="2"/>
  <c r="G42" i="2"/>
  <c r="N46" i="2"/>
  <c r="G46" i="2"/>
  <c r="G57" i="2"/>
  <c r="G76" i="2"/>
  <c r="G291" i="2"/>
  <c r="H291" i="2" s="1"/>
  <c r="I291" i="2" s="1"/>
  <c r="J291" i="2" s="1"/>
  <c r="K291" i="2" s="1"/>
  <c r="G346" i="2"/>
  <c r="N346" i="2"/>
  <c r="N110" i="2"/>
  <c r="G110" i="2"/>
  <c r="G299" i="2"/>
  <c r="N299" i="2"/>
  <c r="N274" i="2"/>
  <c r="O274" i="2" s="1"/>
  <c r="N155" i="2"/>
  <c r="O155" i="2" s="1"/>
  <c r="P155" i="2" s="1"/>
  <c r="Q155" i="2" s="1"/>
  <c r="R155" i="2" s="1"/>
  <c r="N104" i="2"/>
  <c r="G10" i="2"/>
  <c r="H10" i="2" s="1"/>
  <c r="G14" i="2"/>
  <c r="N19" i="2"/>
  <c r="N65" i="2"/>
  <c r="O61" i="2"/>
  <c r="G65" i="2"/>
  <c r="G80" i="2"/>
  <c r="G89" i="2"/>
  <c r="N101" i="2"/>
  <c r="G101" i="2"/>
  <c r="N114" i="2"/>
  <c r="O112" i="2"/>
  <c r="G114" i="2"/>
  <c r="H112" i="2" s="1"/>
  <c r="G201" i="2"/>
  <c r="N201" i="2"/>
  <c r="G356" i="2"/>
  <c r="G322" i="2"/>
  <c r="G288" i="2"/>
  <c r="N246" i="2"/>
  <c r="N212" i="2"/>
  <c r="N178" i="2"/>
  <c r="N365" i="2"/>
  <c r="N161" i="2"/>
  <c r="G161" i="2"/>
  <c r="G189" i="2"/>
  <c r="N189" i="2"/>
  <c r="G197" i="2"/>
  <c r="N197" i="2"/>
  <c r="N229" i="2"/>
  <c r="G235" i="2"/>
  <c r="H231" i="2" s="1"/>
  <c r="N235" i="2"/>
  <c r="G244" i="2"/>
  <c r="N244" i="2"/>
  <c r="G274" i="2"/>
  <c r="H274" i="2" s="1"/>
  <c r="I274" i="2" s="1"/>
  <c r="J274" i="2" s="1"/>
  <c r="K274" i="2" s="1"/>
  <c r="G295" i="2"/>
  <c r="G305" i="2"/>
  <c r="G318" i="2"/>
  <c r="G325" i="2"/>
  <c r="H325" i="2" s="1"/>
  <c r="I325" i="2" s="1"/>
  <c r="J325" i="2" s="1"/>
  <c r="K325" i="2" s="1"/>
  <c r="G327" i="2"/>
  <c r="G333" i="2"/>
  <c r="N333" i="2"/>
  <c r="O333" i="2" s="1"/>
  <c r="N348" i="2"/>
  <c r="G365" i="2"/>
  <c r="G371" i="2"/>
  <c r="N371" i="2"/>
  <c r="G99" i="2"/>
  <c r="G108" i="2"/>
  <c r="H104" i="2"/>
  <c r="I104" i="2" s="1"/>
  <c r="J104" i="2" s="1"/>
  <c r="K104" i="2" s="1"/>
  <c r="N121" i="2"/>
  <c r="O121" i="2" s="1"/>
  <c r="N125" i="2"/>
  <c r="N131" i="2"/>
  <c r="N135" i="2"/>
  <c r="G142" i="2"/>
  <c r="G167" i="2"/>
  <c r="N167" i="2"/>
  <c r="G172" i="2"/>
  <c r="N180" i="2"/>
  <c r="G184" i="2"/>
  <c r="G193" i="2"/>
  <c r="G203" i="2"/>
  <c r="G212" i="2"/>
  <c r="H206" i="2" s="1"/>
  <c r="I206" i="2" s="1"/>
  <c r="J206" i="2" s="1"/>
  <c r="K206" i="2" s="1"/>
  <c r="G216" i="2"/>
  <c r="G225" i="2"/>
  <c r="G231" i="2"/>
  <c r="N231" i="2"/>
  <c r="N263" i="2"/>
  <c r="G269" i="2"/>
  <c r="G278" i="2"/>
  <c r="N278" i="2"/>
  <c r="N286" i="2"/>
  <c r="O282" i="2" s="1"/>
  <c r="G308" i="2"/>
  <c r="N316" i="2"/>
  <c r="G320" i="2"/>
  <c r="H316" i="2" s="1"/>
  <c r="G329" i="2"/>
  <c r="G339" i="2"/>
  <c r="G348" i="2"/>
  <c r="G352" i="2"/>
  <c r="H350" i="2" s="1"/>
  <c r="G359" i="2"/>
  <c r="G367" i="2"/>
  <c r="N367" i="2"/>
  <c r="G40" i="2"/>
  <c r="G61" i="2"/>
  <c r="G63" i="2"/>
  <c r="H61" i="2" s="1"/>
  <c r="I53" i="2" s="1"/>
  <c r="J53" i="2" s="1"/>
  <c r="K53" i="2" s="1"/>
  <c r="G84" i="2"/>
  <c r="G97" i="2"/>
  <c r="G118" i="2"/>
  <c r="G344" i="2"/>
  <c r="G310" i="2"/>
  <c r="G276" i="2"/>
  <c r="G208" i="2"/>
  <c r="N129" i="2"/>
  <c r="G140" i="2"/>
  <c r="H138" i="2" s="1"/>
  <c r="G152" i="2"/>
  <c r="G159" i="2"/>
  <c r="G176" i="2"/>
  <c r="N176" i="2"/>
  <c r="G206" i="2"/>
  <c r="N214" i="2"/>
  <c r="G218" i="2"/>
  <c r="G227" i="2"/>
  <c r="G237" i="2"/>
  <c r="G257" i="2"/>
  <c r="G265" i="2"/>
  <c r="N265" i="2"/>
  <c r="O265" i="2" s="1"/>
  <c r="N280" i="2"/>
  <c r="N297" i="2"/>
  <c r="G303" i="2"/>
  <c r="N303" i="2"/>
  <c r="G312" i="2"/>
  <c r="N312" i="2"/>
  <c r="N320" i="2"/>
  <c r="O316" i="2" s="1"/>
  <c r="G342" i="2"/>
  <c r="H342" i="2" s="1"/>
  <c r="I342" i="2" s="1"/>
  <c r="J342" i="2" s="1"/>
  <c r="K342" i="2" s="1"/>
  <c r="N350" i="2"/>
  <c r="G354" i="2"/>
  <c r="G373" i="2"/>
  <c r="G165" i="2"/>
  <c r="H163" i="2" s="1"/>
  <c r="G174" i="2"/>
  <c r="G186" i="2"/>
  <c r="G195" i="2"/>
  <c r="G199" i="2"/>
  <c r="G220" i="2"/>
  <c r="G229" i="2"/>
  <c r="G233" i="2"/>
  <c r="G242" i="2"/>
  <c r="G254" i="2"/>
  <c r="G263" i="2"/>
  <c r="G267" i="2"/>
  <c r="G297" i="2"/>
  <c r="G301" i="2"/>
  <c r="G331" i="2"/>
  <c r="G335" i="2"/>
  <c r="N165" i="2"/>
  <c r="O163" i="2" s="1"/>
  <c r="G180" i="2"/>
  <c r="H180" i="2" s="1"/>
  <c r="G214" i="2"/>
  <c r="G248" i="2"/>
  <c r="G282" i="2"/>
  <c r="H282" i="2"/>
  <c r="N310" i="2"/>
  <c r="G316" i="2"/>
  <c r="N344" i="2"/>
  <c r="G350" i="2"/>
  <c r="N356" i="2"/>
  <c r="N369" i="2"/>
  <c r="N182" i="2"/>
  <c r="N203" i="2"/>
  <c r="N216" i="2"/>
  <c r="N225" i="2"/>
  <c r="N237" i="2"/>
  <c r="H240" i="2"/>
  <c r="H95" i="2"/>
  <c r="H359" i="2"/>
  <c r="O95" i="2"/>
  <c r="O248" i="2"/>
  <c r="H214" i="2"/>
  <c r="O367" i="2"/>
  <c r="H172" i="2"/>
  <c r="I172" i="2" s="1"/>
  <c r="J172" i="2" s="1"/>
  <c r="K172" i="2" s="1"/>
  <c r="O350" i="2"/>
  <c r="H367" i="2"/>
  <c r="I359" i="2" s="1"/>
  <c r="J359" i="2" s="1"/>
  <c r="K359" i="2" s="1"/>
  <c r="O231" i="2"/>
  <c r="O299" i="2"/>
  <c r="O214" i="2"/>
  <c r="H308" i="2"/>
  <c r="I308" i="2" s="1"/>
  <c r="J308" i="2" s="1"/>
  <c r="K308" i="2" s="1"/>
  <c r="H197" i="2"/>
  <c r="H299" i="2"/>
  <c r="H265" i="2"/>
  <c r="O180" i="2"/>
  <c r="H333" i="2"/>
  <c r="H53" i="2"/>
  <c r="P274" i="2" l="1"/>
  <c r="Q274" i="2" s="1"/>
  <c r="R274" i="2" s="1"/>
  <c r="I223" i="2"/>
  <c r="J223" i="2" s="1"/>
  <c r="K223" i="2" s="1"/>
  <c r="P121" i="2"/>
  <c r="Q121" i="2" s="1"/>
  <c r="R121" i="2" s="1"/>
  <c r="I155" i="3"/>
  <c r="J155" i="3" s="1"/>
  <c r="K155" i="3" s="1"/>
  <c r="G46" i="3"/>
  <c r="N46" i="3"/>
  <c r="N152" i="3"/>
  <c r="O146" i="3" s="1"/>
  <c r="G152" i="3"/>
  <c r="N178" i="3"/>
  <c r="G178" i="3"/>
  <c r="H172" i="3" s="1"/>
  <c r="N203" i="3"/>
  <c r="G242" i="3"/>
  <c r="H240" i="3" s="1"/>
  <c r="N242" i="3"/>
  <c r="O240" i="3" s="1"/>
  <c r="G299" i="3"/>
  <c r="H299" i="3" s="1"/>
  <c r="I291" i="3" s="1"/>
  <c r="J291" i="3" s="1"/>
  <c r="K291" i="3" s="1"/>
  <c r="N299" i="3"/>
  <c r="O299" i="3" s="1"/>
  <c r="P291" i="3" s="1"/>
  <c r="Q291" i="3" s="1"/>
  <c r="R291" i="3" s="1"/>
  <c r="N308" i="3"/>
  <c r="G308" i="3"/>
  <c r="H308" i="3" s="1"/>
  <c r="I308" i="3" s="1"/>
  <c r="J308" i="3" s="1"/>
  <c r="K308" i="3" s="1"/>
  <c r="N325" i="3"/>
  <c r="O325" i="3" s="1"/>
  <c r="G325" i="3"/>
  <c r="H325" i="3" s="1"/>
  <c r="I325" i="3" s="1"/>
  <c r="J325" i="3" s="1"/>
  <c r="K325" i="3" s="1"/>
  <c r="G333" i="3"/>
  <c r="H333" i="3" s="1"/>
  <c r="N333" i="3"/>
  <c r="N342" i="3"/>
  <c r="G342" i="3"/>
  <c r="H342" i="3" s="1"/>
  <c r="I342" i="3" s="1"/>
  <c r="J342" i="3" s="1"/>
  <c r="K342" i="3" s="1"/>
  <c r="G150" i="4"/>
  <c r="G184" i="4"/>
  <c r="I320" i="4"/>
  <c r="I319" i="4"/>
  <c r="N223" i="2"/>
  <c r="O223" i="2" s="1"/>
  <c r="P223" i="2" s="1"/>
  <c r="Q223" i="2" s="1"/>
  <c r="R223" i="2" s="1"/>
  <c r="N36" i="2"/>
  <c r="O36" i="2" s="1"/>
  <c r="N206" i="2"/>
  <c r="O206" i="2" s="1"/>
  <c r="P206" i="2" s="1"/>
  <c r="Q206" i="2" s="1"/>
  <c r="R206" i="2" s="1"/>
  <c r="N87" i="2"/>
  <c r="G48" i="2"/>
  <c r="G31" i="2"/>
  <c r="H27" i="2" s="1"/>
  <c r="N133" i="2"/>
  <c r="O129" i="2" s="1"/>
  <c r="G82" i="2"/>
  <c r="H78" i="2" s="1"/>
  <c r="N261" i="2"/>
  <c r="G261" i="2"/>
  <c r="G274" i="3"/>
  <c r="H274" i="3" s="1"/>
  <c r="I176" i="3"/>
  <c r="I175" i="3"/>
  <c r="I209" i="3"/>
  <c r="I210" i="3"/>
  <c r="I244" i="3"/>
  <c r="I243" i="3"/>
  <c r="I277" i="3"/>
  <c r="I278" i="3"/>
  <c r="I312" i="3"/>
  <c r="I311" i="3"/>
  <c r="I345" i="3"/>
  <c r="I346" i="3"/>
  <c r="N93" i="2"/>
  <c r="G93" i="2"/>
  <c r="H87" i="2" s="1"/>
  <c r="I87" i="2" s="1"/>
  <c r="J87" i="2" s="1"/>
  <c r="K87" i="2" s="1"/>
  <c r="N29" i="3"/>
  <c r="G29" i="3"/>
  <c r="H27" i="3" s="1"/>
  <c r="I19" i="3" s="1"/>
  <c r="J19" i="3" s="1"/>
  <c r="K19" i="3" s="1"/>
  <c r="G186" i="3"/>
  <c r="H180" i="3" s="1"/>
  <c r="N186" i="3"/>
  <c r="N212" i="3"/>
  <c r="G212" i="3"/>
  <c r="H206" i="3" s="1"/>
  <c r="G229" i="3"/>
  <c r="H223" i="3" s="1"/>
  <c r="I223" i="3" s="1"/>
  <c r="J223" i="3" s="1"/>
  <c r="K223" i="3" s="1"/>
  <c r="N229" i="3"/>
  <c r="O223" i="3" s="1"/>
  <c r="G265" i="3"/>
  <c r="H265" i="3" s="1"/>
  <c r="I257" i="3" s="1"/>
  <c r="J257" i="3" s="1"/>
  <c r="K257" i="3" s="1"/>
  <c r="N265" i="3"/>
  <c r="O265" i="3" s="1"/>
  <c r="P257" i="3" s="1"/>
  <c r="Q257" i="3" s="1"/>
  <c r="R257" i="3" s="1"/>
  <c r="O359" i="3"/>
  <c r="G367" i="3"/>
  <c r="H367" i="3" s="1"/>
  <c r="I359" i="3" s="1"/>
  <c r="J359" i="3" s="1"/>
  <c r="K359" i="3" s="1"/>
  <c r="N367" i="3"/>
  <c r="G133" i="4"/>
  <c r="G235" i="4"/>
  <c r="G201" i="4"/>
  <c r="G252" i="4"/>
  <c r="G99" i="4"/>
  <c r="G218" i="4"/>
  <c r="G286" i="4"/>
  <c r="G116" i="4"/>
  <c r="G31" i="4"/>
  <c r="G48" i="4"/>
  <c r="G269" i="4"/>
  <c r="G167" i="4"/>
  <c r="G320" i="4"/>
  <c r="G354" i="4"/>
  <c r="F384" i="4"/>
  <c r="I251" i="4"/>
  <c r="I252" i="4"/>
  <c r="G337" i="4"/>
  <c r="N48" i="3"/>
  <c r="G48" i="3"/>
  <c r="G259" i="2"/>
  <c r="H257" i="2" s="1"/>
  <c r="I257" i="2" s="1"/>
  <c r="J257" i="2" s="1"/>
  <c r="K257" i="2" s="1"/>
  <c r="N359" i="2"/>
  <c r="O359" i="2" s="1"/>
  <c r="P359" i="2" s="1"/>
  <c r="Q359" i="2" s="1"/>
  <c r="R359" i="2" s="1"/>
  <c r="N138" i="2"/>
  <c r="O138" i="2" s="1"/>
  <c r="P138" i="2" s="1"/>
  <c r="Q138" i="2" s="1"/>
  <c r="R138" i="2" s="1"/>
  <c r="N342" i="2"/>
  <c r="O342" i="2" s="1"/>
  <c r="P342" i="2" s="1"/>
  <c r="Q342" i="2" s="1"/>
  <c r="R342" i="2" s="1"/>
  <c r="G6" i="2"/>
  <c r="H2" i="2" s="1"/>
  <c r="I2" i="2" s="1"/>
  <c r="J2" i="2" s="1"/>
  <c r="K2" i="2" s="1"/>
  <c r="G252" i="2"/>
  <c r="N2" i="2"/>
  <c r="O2" i="2" s="1"/>
  <c r="P2" i="2" s="1"/>
  <c r="Q2" i="2" s="1"/>
  <c r="R2" i="2" s="1"/>
  <c r="N72" i="2"/>
  <c r="O70" i="2" s="1"/>
  <c r="P70" i="2" s="1"/>
  <c r="Q70" i="2" s="1"/>
  <c r="R70" i="2" s="1"/>
  <c r="G72" i="2"/>
  <c r="H70" i="2" s="1"/>
  <c r="N33" i="3"/>
  <c r="N84" i="3"/>
  <c r="N322" i="3"/>
  <c r="O316" i="3" s="1"/>
  <c r="N135" i="3"/>
  <c r="N101" i="3"/>
  <c r="N169" i="3"/>
  <c r="N288" i="3"/>
  <c r="N50" i="3"/>
  <c r="N271" i="3"/>
  <c r="N254" i="3"/>
  <c r="N16" i="3"/>
  <c r="N118" i="3"/>
  <c r="O112" i="3" s="1"/>
  <c r="N339" i="3"/>
  <c r="N237" i="3"/>
  <c r="O231" i="3" s="1"/>
  <c r="N373" i="3"/>
  <c r="G169" i="3"/>
  <c r="H163" i="3" s="1"/>
  <c r="N305" i="3"/>
  <c r="N195" i="3"/>
  <c r="G195" i="3"/>
  <c r="H189" i="3" s="1"/>
  <c r="G220" i="3"/>
  <c r="H214" i="3" s="1"/>
  <c r="N220" i="3"/>
  <c r="O214" i="3" s="1"/>
  <c r="N250" i="3"/>
  <c r="O248" i="3" s="1"/>
  <c r="G250" i="3"/>
  <c r="H248" i="3" s="1"/>
  <c r="O282" i="3"/>
  <c r="P274" i="3" s="1"/>
  <c r="Q274" i="3" s="1"/>
  <c r="R274" i="3" s="1"/>
  <c r="H282" i="3"/>
  <c r="N191" i="2"/>
  <c r="O189" i="2" s="1"/>
  <c r="P189" i="2" s="1"/>
  <c r="Q189" i="2" s="1"/>
  <c r="R189" i="2" s="1"/>
  <c r="N257" i="2"/>
  <c r="O257" i="2" s="1"/>
  <c r="P257" i="2" s="1"/>
  <c r="Q257" i="2" s="1"/>
  <c r="R257" i="2" s="1"/>
  <c r="N325" i="2"/>
  <c r="O325" i="2" s="1"/>
  <c r="P325" i="2" s="1"/>
  <c r="Q325" i="2" s="1"/>
  <c r="R325" i="2" s="1"/>
  <c r="N53" i="2"/>
  <c r="O53" i="2" s="1"/>
  <c r="P53" i="2" s="1"/>
  <c r="Q53" i="2" s="1"/>
  <c r="R53" i="2" s="1"/>
  <c r="G155" i="2"/>
  <c r="H155" i="2" s="1"/>
  <c r="I155" i="2" s="1"/>
  <c r="J155" i="2" s="1"/>
  <c r="K155" i="2" s="1"/>
  <c r="N240" i="2"/>
  <c r="O240" i="2" s="1"/>
  <c r="P240" i="2" s="1"/>
  <c r="Q240" i="2" s="1"/>
  <c r="R240" i="2" s="1"/>
  <c r="N291" i="2"/>
  <c r="O291" i="2" s="1"/>
  <c r="P291" i="2" s="1"/>
  <c r="Q291" i="2" s="1"/>
  <c r="R291" i="2" s="1"/>
  <c r="N172" i="2"/>
  <c r="O172" i="2" s="1"/>
  <c r="P172" i="2" s="1"/>
  <c r="Q172" i="2" s="1"/>
  <c r="R172" i="2" s="1"/>
  <c r="N308" i="2"/>
  <c r="O308" i="2" s="1"/>
  <c r="P308" i="2" s="1"/>
  <c r="Q308" i="2" s="1"/>
  <c r="R308" i="2" s="1"/>
  <c r="N23" i="2"/>
  <c r="O19" i="2" s="1"/>
  <c r="P19" i="2" s="1"/>
  <c r="Q19" i="2" s="1"/>
  <c r="R19" i="2" s="1"/>
  <c r="G23" i="2"/>
  <c r="H19" i="2" s="1"/>
  <c r="I19" i="2" s="1"/>
  <c r="J19" i="2" s="1"/>
  <c r="K19" i="2" s="1"/>
  <c r="N44" i="2"/>
  <c r="O44" i="2" s="1"/>
  <c r="G44" i="2"/>
  <c r="H44" i="2" s="1"/>
  <c r="I36" i="2" s="1"/>
  <c r="J36" i="2" s="1"/>
  <c r="K36" i="2" s="1"/>
  <c r="G203" i="3"/>
  <c r="H197" i="3" s="1"/>
  <c r="O172" i="3"/>
  <c r="P172" i="3" s="1"/>
  <c r="Q172" i="3" s="1"/>
  <c r="R172" i="3" s="1"/>
  <c r="N97" i="3"/>
  <c r="O95" i="3" s="1"/>
  <c r="O129" i="3"/>
  <c r="N108" i="2"/>
  <c r="O104" i="2" s="1"/>
  <c r="P104" i="2" s="1"/>
  <c r="Q104" i="2" s="1"/>
  <c r="R104" i="2" s="1"/>
  <c r="N2" i="3"/>
  <c r="O2" i="3" s="1"/>
  <c r="G2" i="3"/>
  <c r="H2" i="3" s="1"/>
  <c r="N23" i="3"/>
  <c r="O19" i="3" s="1"/>
  <c r="N91" i="3"/>
  <c r="O87" i="3" s="1"/>
  <c r="P87" i="3" s="1"/>
  <c r="Q87" i="3" s="1"/>
  <c r="R87" i="3" s="1"/>
  <c r="N142" i="3"/>
  <c r="O138" i="3" s="1"/>
  <c r="N163" i="3"/>
  <c r="N197" i="3"/>
  <c r="O197" i="3" s="1"/>
  <c r="N180" i="3"/>
  <c r="O180" i="3" s="1"/>
  <c r="N10" i="3"/>
  <c r="N44" i="3"/>
  <c r="O44" i="3" s="1"/>
  <c r="I159" i="3"/>
  <c r="I158" i="3"/>
  <c r="G82" i="4"/>
  <c r="G250" i="2"/>
  <c r="G150" i="2"/>
  <c r="H146" i="2" s="1"/>
  <c r="I138" i="2" s="1"/>
  <c r="J138" i="2" s="1"/>
  <c r="K138" i="2" s="1"/>
  <c r="N42" i="3"/>
  <c r="G42" i="3"/>
  <c r="H36" i="3" s="1"/>
  <c r="G78" i="3"/>
  <c r="H78" i="3" s="1"/>
  <c r="N78" i="3"/>
  <c r="N121" i="3"/>
  <c r="G70" i="3"/>
  <c r="H70" i="3" s="1"/>
  <c r="G104" i="3"/>
  <c r="H104" i="3" s="1"/>
  <c r="I104" i="3" s="1"/>
  <c r="J104" i="3" s="1"/>
  <c r="K104" i="3" s="1"/>
  <c r="I141" i="3"/>
  <c r="I142" i="3"/>
  <c r="I226" i="3"/>
  <c r="I227" i="3"/>
  <c r="I261" i="3"/>
  <c r="I260" i="3"/>
  <c r="I294" i="3"/>
  <c r="I295" i="3"/>
  <c r="I362" i="3"/>
  <c r="I363" i="3"/>
  <c r="I30" i="3"/>
  <c r="I31" i="3"/>
  <c r="G12" i="3"/>
  <c r="H10" i="3" s="1"/>
  <c r="N12" i="3"/>
  <c r="N67" i="3"/>
  <c r="O61" i="3" s="1"/>
  <c r="G67" i="3"/>
  <c r="H61" i="3" s="1"/>
  <c r="I53" i="3" s="1"/>
  <c r="J53" i="3" s="1"/>
  <c r="K53" i="3" s="1"/>
  <c r="N159" i="3"/>
  <c r="O155" i="3" s="1"/>
  <c r="N108" i="3"/>
  <c r="O104" i="3" s="1"/>
  <c r="P104" i="3" s="1"/>
  <c r="Q104" i="3" s="1"/>
  <c r="R104" i="3" s="1"/>
  <c r="N40" i="3"/>
  <c r="O36" i="3" s="1"/>
  <c r="P36" i="3" s="1"/>
  <c r="Q36" i="3" s="1"/>
  <c r="R36" i="3" s="1"/>
  <c r="N57" i="3"/>
  <c r="O53" i="3" s="1"/>
  <c r="P53" i="3" s="1"/>
  <c r="Q53" i="3" s="1"/>
  <c r="R53" i="3" s="1"/>
  <c r="N312" i="3"/>
  <c r="N346" i="3"/>
  <c r="N210" i="3"/>
  <c r="O206" i="3" s="1"/>
  <c r="P206" i="3" s="1"/>
  <c r="Q206" i="3" s="1"/>
  <c r="R206" i="3" s="1"/>
  <c r="N193" i="3"/>
  <c r="N125" i="3"/>
  <c r="I48" i="4"/>
  <c r="I47" i="4"/>
  <c r="I5" i="3"/>
  <c r="I30" i="4"/>
  <c r="I31" i="4"/>
  <c r="G65" i="4"/>
  <c r="I124" i="4"/>
  <c r="I125" i="4"/>
  <c r="G339" i="4"/>
  <c r="G322" i="4"/>
  <c r="G169" i="4"/>
  <c r="G305" i="4"/>
  <c r="G288" i="4"/>
  <c r="G146" i="4"/>
  <c r="H146" i="4" s="1"/>
  <c r="G174" i="4"/>
  <c r="I226" i="4"/>
  <c r="I227" i="4"/>
  <c r="I371" i="4"/>
  <c r="I370" i="4"/>
  <c r="G150" i="3"/>
  <c r="H146" i="3" s="1"/>
  <c r="I138" i="3" s="1"/>
  <c r="J138" i="3" s="1"/>
  <c r="K138" i="3" s="1"/>
  <c r="G140" i="4"/>
  <c r="G208" i="4"/>
  <c r="G276" i="4"/>
  <c r="G123" i="4"/>
  <c r="G157" i="4"/>
  <c r="G242" i="4"/>
  <c r="G259" i="4"/>
  <c r="G55" i="4"/>
  <c r="I56" i="4"/>
  <c r="I57" i="4"/>
  <c r="I73" i="4"/>
  <c r="G74" i="4"/>
  <c r="G363" i="4"/>
  <c r="G346" i="4"/>
  <c r="G329" i="4"/>
  <c r="G129" i="4"/>
  <c r="H129" i="4" s="1"/>
  <c r="G284" i="4"/>
  <c r="G303" i="4"/>
  <c r="G371" i="4"/>
  <c r="G148" i="4"/>
  <c r="G369" i="4"/>
  <c r="G352" i="4"/>
  <c r="G335" i="4"/>
  <c r="G318" i="4"/>
  <c r="G80" i="4"/>
  <c r="G46" i="4"/>
  <c r="G97" i="4"/>
  <c r="G21" i="4"/>
  <c r="G89" i="4"/>
  <c r="F376" i="4"/>
  <c r="G172" i="4" s="1"/>
  <c r="H172" i="4" s="1"/>
  <c r="I209" i="4"/>
  <c r="I210" i="4"/>
  <c r="G216" i="4"/>
  <c r="I243" i="4"/>
  <c r="I244" i="4"/>
  <c r="G293" i="4"/>
  <c r="G344" i="4"/>
  <c r="G257" i="4" l="1"/>
  <c r="H257" i="4" s="1"/>
  <c r="I257" i="4" s="1"/>
  <c r="J257" i="4" s="1"/>
  <c r="K257" i="4" s="1"/>
  <c r="G36" i="4"/>
  <c r="H36" i="4" s="1"/>
  <c r="G299" i="4"/>
  <c r="H299" i="4" s="1"/>
  <c r="G248" i="4"/>
  <c r="H248" i="4" s="1"/>
  <c r="G316" i="4"/>
  <c r="H316" i="4" s="1"/>
  <c r="G95" i="4"/>
  <c r="H95" i="4" s="1"/>
  <c r="G333" i="4"/>
  <c r="H333" i="4" s="1"/>
  <c r="G112" i="4"/>
  <c r="H112" i="4" s="1"/>
  <c r="G367" i="4"/>
  <c r="H367" i="4" s="1"/>
  <c r="G282" i="4"/>
  <c r="H282" i="4" s="1"/>
  <c r="G350" i="4"/>
  <c r="H350" i="4" s="1"/>
  <c r="G44" i="4"/>
  <c r="H44" i="4" s="1"/>
  <c r="G78" i="4"/>
  <c r="H78" i="4" s="1"/>
  <c r="I70" i="3"/>
  <c r="J70" i="3" s="1"/>
  <c r="K70" i="3" s="1"/>
  <c r="H248" i="2"/>
  <c r="I240" i="2" s="1"/>
  <c r="J240" i="2" s="1"/>
  <c r="K240" i="2" s="1"/>
  <c r="O163" i="3"/>
  <c r="P155" i="3" s="1"/>
  <c r="Q155" i="3" s="1"/>
  <c r="R155" i="3" s="1"/>
  <c r="I2" i="3"/>
  <c r="J2" i="3" s="1"/>
  <c r="K2" i="3" s="1"/>
  <c r="G163" i="4"/>
  <c r="H163" i="4" s="1"/>
  <c r="O367" i="3"/>
  <c r="O27" i="3"/>
  <c r="P19" i="3" s="1"/>
  <c r="Q19" i="3" s="1"/>
  <c r="R19" i="3" s="1"/>
  <c r="I274" i="3"/>
  <c r="J274" i="3" s="1"/>
  <c r="K274" i="3" s="1"/>
  <c r="O342" i="3"/>
  <c r="P342" i="3" s="1"/>
  <c r="Q342" i="3" s="1"/>
  <c r="R342" i="3" s="1"/>
  <c r="I172" i="3"/>
  <c r="J172" i="3" s="1"/>
  <c r="K172" i="3" s="1"/>
  <c r="I206" i="3"/>
  <c r="J206" i="3" s="1"/>
  <c r="K206" i="3" s="1"/>
  <c r="O87" i="2"/>
  <c r="P87" i="2" s="1"/>
  <c r="Q87" i="2" s="1"/>
  <c r="R87" i="2" s="1"/>
  <c r="G197" i="4"/>
  <c r="H197" i="4" s="1"/>
  <c r="G180" i="4"/>
  <c r="H180" i="4" s="1"/>
  <c r="I172" i="4" s="1"/>
  <c r="J172" i="4" s="1"/>
  <c r="K172" i="4" s="1"/>
  <c r="O121" i="3"/>
  <c r="P121" i="3" s="1"/>
  <c r="Q121" i="3" s="1"/>
  <c r="R121" i="3" s="1"/>
  <c r="O10" i="3"/>
  <c r="P138" i="3"/>
  <c r="Q138" i="3" s="1"/>
  <c r="R138" i="3" s="1"/>
  <c r="P2" i="3"/>
  <c r="Q2" i="3" s="1"/>
  <c r="R2" i="3" s="1"/>
  <c r="I70" i="2"/>
  <c r="J70" i="2" s="1"/>
  <c r="K70" i="2" s="1"/>
  <c r="P223" i="3"/>
  <c r="Q223" i="3" s="1"/>
  <c r="R223" i="3" s="1"/>
  <c r="P36" i="2"/>
  <c r="Q36" i="2" s="1"/>
  <c r="R36" i="2" s="1"/>
  <c r="O333" i="3"/>
  <c r="P325" i="3" s="1"/>
  <c r="Q325" i="3" s="1"/>
  <c r="R325" i="3" s="1"/>
  <c r="P240" i="3"/>
  <c r="Q240" i="3" s="1"/>
  <c r="R240" i="3" s="1"/>
  <c r="H44" i="3"/>
  <c r="I36" i="3" s="1"/>
  <c r="J36" i="3" s="1"/>
  <c r="K36" i="3" s="1"/>
  <c r="G155" i="4"/>
  <c r="H155" i="4" s="1"/>
  <c r="I155" i="4" s="1"/>
  <c r="J155" i="4" s="1"/>
  <c r="K155" i="4" s="1"/>
  <c r="G70" i="4"/>
  <c r="H70" i="4" s="1"/>
  <c r="I70" i="4" s="1"/>
  <c r="J70" i="4" s="1"/>
  <c r="K70" i="4" s="1"/>
  <c r="G342" i="4"/>
  <c r="H342" i="4" s="1"/>
  <c r="I342" i="4" s="1"/>
  <c r="J342" i="4" s="1"/>
  <c r="K342" i="4" s="1"/>
  <c r="G359" i="4"/>
  <c r="H359" i="4" s="1"/>
  <c r="G308" i="4"/>
  <c r="H308" i="4" s="1"/>
  <c r="G138" i="4"/>
  <c r="H138" i="4" s="1"/>
  <c r="I138" i="4" s="1"/>
  <c r="J138" i="4" s="1"/>
  <c r="K138" i="4" s="1"/>
  <c r="G87" i="4"/>
  <c r="H87" i="4" s="1"/>
  <c r="I87" i="4" s="1"/>
  <c r="J87" i="4" s="1"/>
  <c r="K87" i="4" s="1"/>
  <c r="H104" i="4"/>
  <c r="G325" i="4"/>
  <c r="H325" i="4" s="1"/>
  <c r="I325" i="4" s="1"/>
  <c r="J325" i="4" s="1"/>
  <c r="K325" i="4" s="1"/>
  <c r="G189" i="4"/>
  <c r="H189" i="4" s="1"/>
  <c r="I189" i="4" s="1"/>
  <c r="J189" i="4" s="1"/>
  <c r="K189" i="4" s="1"/>
  <c r="G2" i="4"/>
  <c r="H2" i="4" s="1"/>
  <c r="G291" i="4"/>
  <c r="H291" i="4" s="1"/>
  <c r="I291" i="4" s="1"/>
  <c r="J291" i="4" s="1"/>
  <c r="K291" i="4" s="1"/>
  <c r="G240" i="4"/>
  <c r="H240" i="4" s="1"/>
  <c r="I240" i="4" s="1"/>
  <c r="J240" i="4" s="1"/>
  <c r="K240" i="4" s="1"/>
  <c r="G206" i="4"/>
  <c r="H206" i="4" s="1"/>
  <c r="I206" i="4" s="1"/>
  <c r="J206" i="4" s="1"/>
  <c r="K206" i="4" s="1"/>
  <c r="G27" i="4"/>
  <c r="H27" i="4" s="1"/>
  <c r="G19" i="4"/>
  <c r="H19" i="4" s="1"/>
  <c r="I19" i="4" s="1"/>
  <c r="J19" i="4" s="1"/>
  <c r="K19" i="4" s="1"/>
  <c r="G265" i="4"/>
  <c r="H265" i="4" s="1"/>
  <c r="G223" i="4"/>
  <c r="H223" i="4" s="1"/>
  <c r="H121" i="4"/>
  <c r="I121" i="4" s="1"/>
  <c r="J121" i="4" s="1"/>
  <c r="K121" i="4" s="1"/>
  <c r="G214" i="4"/>
  <c r="H214" i="4" s="1"/>
  <c r="G10" i="4"/>
  <c r="H10" i="4" s="1"/>
  <c r="G61" i="4"/>
  <c r="H61" i="4" s="1"/>
  <c r="O189" i="3"/>
  <c r="P189" i="3" s="1"/>
  <c r="Q189" i="3" s="1"/>
  <c r="R189" i="3" s="1"/>
  <c r="G53" i="4"/>
  <c r="H53" i="4" s="1"/>
  <c r="O78" i="3"/>
  <c r="P70" i="3" s="1"/>
  <c r="Q70" i="3" s="1"/>
  <c r="R70" i="3" s="1"/>
  <c r="I189" i="3"/>
  <c r="J189" i="3" s="1"/>
  <c r="K189" i="3" s="1"/>
  <c r="G231" i="4"/>
  <c r="H231" i="4" s="1"/>
  <c r="P359" i="3"/>
  <c r="Q359" i="3" s="1"/>
  <c r="R359" i="3" s="1"/>
  <c r="G274" i="4"/>
  <c r="H274" i="4" s="1"/>
  <c r="I274" i="4" s="1"/>
  <c r="J274" i="4" s="1"/>
  <c r="K274" i="4" s="1"/>
  <c r="O308" i="3"/>
  <c r="P308" i="3" s="1"/>
  <c r="Q308" i="3" s="1"/>
  <c r="R308" i="3" s="1"/>
  <c r="I240" i="3"/>
  <c r="J240" i="3" s="1"/>
  <c r="K240" i="3" s="1"/>
  <c r="I223" i="4" l="1"/>
  <c r="J223" i="4" s="1"/>
  <c r="K223" i="4" s="1"/>
  <c r="I104" i="4"/>
  <c r="J104" i="4" s="1"/>
  <c r="K104" i="4" s="1"/>
  <c r="I308" i="4"/>
  <c r="J308" i="4" s="1"/>
  <c r="K308" i="4" s="1"/>
  <c r="I53" i="4"/>
  <c r="J53" i="4" s="1"/>
  <c r="K53" i="4" s="1"/>
  <c r="I359" i="4"/>
  <c r="J359" i="4" s="1"/>
  <c r="K359" i="4" s="1"/>
  <c r="I2" i="4"/>
  <c r="J2" i="4" s="1"/>
  <c r="K2" i="4" s="1"/>
  <c r="I36" i="4"/>
  <c r="J36" i="4" s="1"/>
  <c r="K36" i="4" s="1"/>
</calcChain>
</file>

<file path=xl/sharedStrings.xml><?xml version="1.0" encoding="utf-8"?>
<sst xmlns="http://schemas.openxmlformats.org/spreadsheetml/2006/main" count="4397" uniqueCount="64">
  <si>
    <t>N/A</t>
  </si>
  <si>
    <t>Arrdc3</t>
  </si>
  <si>
    <t>Sgcg</t>
  </si>
  <si>
    <t>Peli2</t>
  </si>
  <si>
    <t>Slc25a37</t>
  </si>
  <si>
    <t>Col5a3</t>
  </si>
  <si>
    <t>Ezr</t>
  </si>
  <si>
    <t>H3f3b</t>
  </si>
  <si>
    <t>Klhl33</t>
  </si>
  <si>
    <t>Plcxd2</t>
  </si>
  <si>
    <t>Chrnb4</t>
  </si>
  <si>
    <t>Prune2</t>
  </si>
  <si>
    <t>Igf2</t>
  </si>
  <si>
    <t>Mtap1a</t>
  </si>
  <si>
    <t>Slc39a14</t>
  </si>
  <si>
    <t>Clstn3</t>
  </si>
  <si>
    <t>Fabp7</t>
  </si>
  <si>
    <t>Ktn1</t>
  </si>
  <si>
    <t>Col18a1</t>
  </si>
  <si>
    <t>Slc24a2</t>
  </si>
  <si>
    <t>Opn4</t>
  </si>
  <si>
    <t>Gapdh</t>
  </si>
  <si>
    <t>Hprt</t>
  </si>
  <si>
    <t>KO</t>
  </si>
  <si>
    <t>WT</t>
  </si>
  <si>
    <t>Sample</t>
  </si>
  <si>
    <t>Genotype</t>
  </si>
  <si>
    <t>Gene</t>
  </si>
  <si>
    <t>Ct</t>
  </si>
  <si>
    <t>Average</t>
  </si>
  <si>
    <t>dCt (Gapdh)</t>
  </si>
  <si>
    <t>ddCt</t>
  </si>
  <si>
    <t>FC</t>
  </si>
  <si>
    <t>FC (negative)</t>
  </si>
  <si>
    <t>dCt(HPRT)</t>
  </si>
  <si>
    <t/>
  </si>
  <si>
    <t>GeoMean</t>
  </si>
  <si>
    <t>dCt (Geomean)</t>
  </si>
  <si>
    <t>W/O Outliers</t>
  </si>
  <si>
    <t>GAPDH FC</t>
  </si>
  <si>
    <t>HPRT FC</t>
  </si>
  <si>
    <t>Samples Run</t>
  </si>
  <si>
    <t>Genes Run:</t>
  </si>
  <si>
    <t>Control Genes:</t>
  </si>
  <si>
    <t>OPN4</t>
  </si>
  <si>
    <t>GAPDH (HKG)</t>
  </si>
  <si>
    <t>HPRT (HKG)</t>
  </si>
  <si>
    <t>3_2</t>
  </si>
  <si>
    <t>4_14</t>
  </si>
  <si>
    <t>5_3</t>
  </si>
  <si>
    <t>4_8</t>
  </si>
  <si>
    <t>4_13</t>
  </si>
  <si>
    <t>5_1</t>
  </si>
  <si>
    <t>6_2</t>
  </si>
  <si>
    <t>Run has high standard deviations for most of the genes</t>
  </si>
  <si>
    <t>180724_3_2</t>
  </si>
  <si>
    <t>180725_4_14</t>
  </si>
  <si>
    <t>180726_5_3</t>
  </si>
  <si>
    <t>180725_4_8</t>
  </si>
  <si>
    <t>180725_4_13</t>
  </si>
  <si>
    <t>180726_5_1</t>
  </si>
  <si>
    <t>180729_6_2</t>
  </si>
  <si>
    <t>180724_3_8</t>
  </si>
  <si>
    <t>3_8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</si>
</sst>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AD8D9"/>
        <bgColor indexed="64"/>
      </patternFill>
    </fill>
    <fill>
      <patternFill patternType="solid">
        <fgColor rgb="FFE6C8C9"/>
        <bgColor indexed="64"/>
      </patternFill>
    </fill>
    <fill>
      <patternFill patternType="solid">
        <fgColor rgb="FFC7E0B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Border="1" applyAlignment="1">
      <alignment wrapText="1"/>
    </xf>
    <xf numFmtId="2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7" borderId="0" xfId="0" applyFill="1"/>
    <xf numFmtId="0" fontId="0" fillId="8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5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9D9D9"/>
      <color rgb="FFC7E0B5"/>
      <color rgb="FFE6C8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opLeftCell="C1" workbookViewId="0">
      <selection activeCell="O16" sqref="O16"/>
    </sheetView>
  </sheetViews>
  <sheetFormatPr baseColWidth="10" defaultRowHeight="16" x14ac:dyDescent="0.2"/>
  <sheetData>
    <row r="1" spans="1:15" x14ac:dyDescent="0.2">
      <c r="A1" s="6">
        <v>43321</v>
      </c>
    </row>
    <row r="2" spans="1:15" x14ac:dyDescent="0.2">
      <c r="J2" t="s">
        <v>38</v>
      </c>
      <c r="O2" t="s">
        <v>36</v>
      </c>
    </row>
    <row r="3" spans="1:15" x14ac:dyDescent="0.2">
      <c r="G3" t="s">
        <v>39</v>
      </c>
      <c r="H3" t="s">
        <v>40</v>
      </c>
      <c r="L3" t="s">
        <v>39</v>
      </c>
      <c r="M3" t="s">
        <v>40</v>
      </c>
    </row>
    <row r="4" spans="1:15" x14ac:dyDescent="0.2">
      <c r="B4" t="s">
        <v>41</v>
      </c>
      <c r="C4" t="s">
        <v>55</v>
      </c>
      <c r="E4" t="s">
        <v>42</v>
      </c>
      <c r="F4" t="s">
        <v>1</v>
      </c>
      <c r="G4" s="10">
        <v>-2.0526675677808504</v>
      </c>
      <c r="H4" s="10">
        <v>-2.1472646290561088</v>
      </c>
      <c r="K4" t="s">
        <v>1</v>
      </c>
      <c r="L4" s="10">
        <v>-2.0526675677808504</v>
      </c>
      <c r="M4" s="10">
        <v>-2.1472646290561088</v>
      </c>
      <c r="O4" s="10">
        <v>-2.1149808953776552</v>
      </c>
    </row>
    <row r="5" spans="1:15" x14ac:dyDescent="0.2">
      <c r="C5" t="s">
        <v>62</v>
      </c>
      <c r="F5" t="s">
        <v>10</v>
      </c>
      <c r="G5" s="1">
        <v>-1.0060834674117027</v>
      </c>
      <c r="H5" s="1">
        <v>-1.0524487634336317</v>
      </c>
      <c r="K5" t="s">
        <v>10</v>
      </c>
      <c r="L5" s="1">
        <v>-1.0060834674117027</v>
      </c>
      <c r="M5" s="1">
        <v>-1.0524487634336317</v>
      </c>
      <c r="O5" s="1">
        <v>-1.0366253874374252</v>
      </c>
    </row>
    <row r="6" spans="1:15" x14ac:dyDescent="0.2">
      <c r="C6" t="s">
        <v>56</v>
      </c>
      <c r="F6" t="s">
        <v>15</v>
      </c>
      <c r="G6" s="11">
        <v>2.1659500910518523</v>
      </c>
      <c r="H6" s="11">
        <v>2.0705298476827574</v>
      </c>
      <c r="K6" t="s">
        <v>15</v>
      </c>
      <c r="L6" s="7">
        <v>1.1607039143837214</v>
      </c>
      <c r="M6" s="7">
        <v>1.109569472067846</v>
      </c>
      <c r="O6" s="7">
        <v>1.1265062895172464</v>
      </c>
    </row>
    <row r="7" spans="1:15" x14ac:dyDescent="0.2">
      <c r="C7" t="s">
        <v>57</v>
      </c>
      <c r="F7" t="s">
        <v>18</v>
      </c>
      <c r="G7" s="11">
        <v>2.6874725145938707</v>
      </c>
      <c r="H7" s="11">
        <v>2.5690767664878882</v>
      </c>
      <c r="I7" s="9"/>
      <c r="J7" s="9"/>
      <c r="K7" t="s">
        <v>18</v>
      </c>
      <c r="L7" s="11">
        <v>2.6874725145938707</v>
      </c>
      <c r="M7" s="11">
        <v>2.5690767664878882</v>
      </c>
      <c r="N7" s="9"/>
      <c r="O7" s="11">
        <v>2.6082919623840159</v>
      </c>
    </row>
    <row r="8" spans="1:15" x14ac:dyDescent="0.2">
      <c r="C8" t="s">
        <v>58</v>
      </c>
      <c r="F8" t="s">
        <v>5</v>
      </c>
      <c r="G8" s="11">
        <v>8.5593426312022238</v>
      </c>
      <c r="H8" s="11">
        <v>8.182263509978263</v>
      </c>
      <c r="K8" t="s">
        <v>5</v>
      </c>
      <c r="L8" s="11">
        <v>8.5593426312022238</v>
      </c>
      <c r="M8" s="11">
        <v>8.182263509978263</v>
      </c>
      <c r="O8" s="11">
        <v>8.3071601540190638</v>
      </c>
    </row>
    <row r="9" spans="1:15" x14ac:dyDescent="0.2">
      <c r="C9" t="s">
        <v>59</v>
      </c>
      <c r="F9" t="s">
        <v>6</v>
      </c>
      <c r="G9" s="1">
        <v>1.0352649238413767</v>
      </c>
      <c r="H9" s="1">
        <v>-1.0104514464867642</v>
      </c>
      <c r="K9" t="s">
        <v>6</v>
      </c>
      <c r="L9" s="1">
        <v>1.0352649238413767</v>
      </c>
      <c r="M9" s="1">
        <v>-1.0104514464867642</v>
      </c>
      <c r="O9" s="1">
        <v>1.0047630869265389</v>
      </c>
    </row>
    <row r="10" spans="1:15" x14ac:dyDescent="0.2">
      <c r="C10" t="s">
        <v>60</v>
      </c>
      <c r="F10" t="s">
        <v>16</v>
      </c>
      <c r="G10" s="10">
        <v>-6.3808561045589549</v>
      </c>
      <c r="H10" s="10">
        <v>-6.6749174739623482</v>
      </c>
      <c r="K10" t="s">
        <v>16</v>
      </c>
      <c r="L10" s="10">
        <v>-2.7155604897648029</v>
      </c>
      <c r="M10" s="10">
        <v>-2.8407069314385822</v>
      </c>
      <c r="O10" s="10">
        <v>-2.7979974186975229</v>
      </c>
    </row>
    <row r="11" spans="1:15" x14ac:dyDescent="0.2">
      <c r="C11" t="s">
        <v>61</v>
      </c>
      <c r="F11" t="s">
        <v>7</v>
      </c>
      <c r="G11" s="7">
        <v>1.0095763361901238</v>
      </c>
      <c r="H11" s="3">
        <v>-1.0361623012482439</v>
      </c>
      <c r="K11" t="s">
        <v>7</v>
      </c>
      <c r="L11" s="7">
        <v>1.0095763361901238</v>
      </c>
      <c r="M11" s="1">
        <v>-1.0361623012482439</v>
      </c>
      <c r="O11" s="7">
        <v>-1.0205837892527958</v>
      </c>
    </row>
    <row r="12" spans="1:15" x14ac:dyDescent="0.2">
      <c r="F12" t="s">
        <v>12</v>
      </c>
      <c r="G12" s="7">
        <v>1.3002148169670948</v>
      </c>
      <c r="H12" s="7">
        <v>1.2429342661456992</v>
      </c>
      <c r="K12" t="s">
        <v>12</v>
      </c>
      <c r="L12" s="7">
        <v>1.3002148169670948</v>
      </c>
      <c r="M12" s="1">
        <v>1.2429342661456992</v>
      </c>
      <c r="O12" s="1">
        <v>1.2619068057633236</v>
      </c>
    </row>
    <row r="13" spans="1:15" x14ac:dyDescent="0.2">
      <c r="F13" t="s">
        <v>8</v>
      </c>
      <c r="G13" s="10">
        <v>-2.6390158215457893</v>
      </c>
      <c r="H13" s="10">
        <v>-2.76063470679326</v>
      </c>
      <c r="K13" t="s">
        <v>8</v>
      </c>
      <c r="L13" s="10">
        <v>-2.6390158215457893</v>
      </c>
      <c r="M13" s="10">
        <v>-2.76063470679326</v>
      </c>
      <c r="O13" s="10">
        <v>-2.7191290654057867</v>
      </c>
    </row>
    <row r="14" spans="1:15" x14ac:dyDescent="0.2">
      <c r="B14" t="s">
        <v>43</v>
      </c>
      <c r="C14" t="s">
        <v>44</v>
      </c>
      <c r="F14" t="s">
        <v>17</v>
      </c>
      <c r="G14" s="10">
        <v>-2.1678275570331134</v>
      </c>
      <c r="H14" s="10">
        <v>-2.2677317594795707</v>
      </c>
      <c r="K14" t="s">
        <v>17</v>
      </c>
      <c r="L14" s="10">
        <v>-2.1678275570331134</v>
      </c>
      <c r="M14" s="10">
        <v>-2.2677317594795707</v>
      </c>
      <c r="O14" s="10">
        <v>-2.2336368243763025</v>
      </c>
    </row>
    <row r="15" spans="1:15" x14ac:dyDescent="0.2">
      <c r="C15" t="s">
        <v>45</v>
      </c>
      <c r="F15" t="s">
        <v>13</v>
      </c>
      <c r="G15" s="11">
        <v>6.1050368358422338</v>
      </c>
      <c r="H15" s="11">
        <v>5.8360813769606965</v>
      </c>
      <c r="K15" t="s">
        <v>13</v>
      </c>
      <c r="L15" s="11">
        <v>3.9620580005816541</v>
      </c>
      <c r="M15" s="11">
        <v>3.7875107936908532</v>
      </c>
      <c r="O15" s="11">
        <v>3.8453245498505479</v>
      </c>
    </row>
    <row r="16" spans="1:15" x14ac:dyDescent="0.2">
      <c r="C16" t="s">
        <v>46</v>
      </c>
      <c r="F16" t="s">
        <v>3</v>
      </c>
      <c r="G16" s="8">
        <v>-1.0736323145280544</v>
      </c>
      <c r="H16" s="1">
        <v>-1.1231105951023932</v>
      </c>
      <c r="K16" t="s">
        <v>3</v>
      </c>
      <c r="L16" s="1">
        <v>-1.0736323145280544</v>
      </c>
      <c r="M16" s="1">
        <v>-1.1231105951023932</v>
      </c>
      <c r="O16" s="1">
        <v>-1.106224831301742</v>
      </c>
    </row>
    <row r="17" spans="6:15" x14ac:dyDescent="0.2">
      <c r="F17" t="s">
        <v>9</v>
      </c>
      <c r="G17" s="11">
        <v>1.555631119012016</v>
      </c>
      <c r="H17" s="1">
        <v>1.4870982841226505</v>
      </c>
      <c r="K17" t="s">
        <v>9</v>
      </c>
      <c r="L17" s="11">
        <v>1.555631119012016</v>
      </c>
      <c r="M17" s="1">
        <v>1.4870982841226505</v>
      </c>
      <c r="O17" s="11">
        <v>1.5097978201152573</v>
      </c>
    </row>
    <row r="18" spans="6:15" x14ac:dyDescent="0.2">
      <c r="F18" t="s">
        <v>11</v>
      </c>
      <c r="G18" s="1">
        <v>-1.3484013716453733</v>
      </c>
      <c r="H18" s="1">
        <v>-1.4105423676738136</v>
      </c>
      <c r="K18" t="s">
        <v>11</v>
      </c>
      <c r="L18" s="1">
        <v>-1.3484013716453733</v>
      </c>
      <c r="M18" s="1">
        <v>-1.4105423676738136</v>
      </c>
      <c r="O18" s="1">
        <v>-1.3893351193803538</v>
      </c>
    </row>
    <row r="19" spans="6:15" x14ac:dyDescent="0.2">
      <c r="F19" t="s">
        <v>2</v>
      </c>
      <c r="G19" s="10">
        <v>-39.192345235118054</v>
      </c>
      <c r="H19" s="10">
        <v>-40.998522105606483</v>
      </c>
      <c r="K19" t="s">
        <v>2</v>
      </c>
      <c r="L19" s="10">
        <v>-39.192345235118054</v>
      </c>
      <c r="M19" s="10">
        <v>-40.998522105606483</v>
      </c>
      <c r="O19" s="10">
        <v>-40.382116772534232</v>
      </c>
    </row>
    <row r="20" spans="6:15" x14ac:dyDescent="0.2">
      <c r="F20" t="s">
        <v>19</v>
      </c>
      <c r="G20" s="1">
        <v>-1.2089461632748764</v>
      </c>
      <c r="H20" s="1">
        <v>-1.2646603744218079</v>
      </c>
      <c r="K20" t="s">
        <v>19</v>
      </c>
      <c r="L20" s="1">
        <v>-1.2089461632748764</v>
      </c>
      <c r="M20" s="1">
        <v>-1.2646603744218079</v>
      </c>
      <c r="O20" s="1">
        <v>-1.2456464353995482</v>
      </c>
    </row>
    <row r="21" spans="6:15" x14ac:dyDescent="0.2">
      <c r="F21" t="s">
        <v>4</v>
      </c>
      <c r="G21" s="1">
        <v>1.0469916960913404</v>
      </c>
      <c r="H21" s="1">
        <v>1.0008668094380462</v>
      </c>
      <c r="K21" t="s">
        <v>4</v>
      </c>
      <c r="L21" s="1">
        <v>1.0469916960913404</v>
      </c>
      <c r="M21" s="1">
        <v>1.0008668094380462</v>
      </c>
      <c r="O21" s="1">
        <v>1.0161443552514016</v>
      </c>
    </row>
    <row r="22" spans="6:15" x14ac:dyDescent="0.2">
      <c r="F22" t="s">
        <v>14</v>
      </c>
      <c r="G22" s="1">
        <v>1.2375613104385501</v>
      </c>
      <c r="H22" s="1">
        <v>1.183040939948907</v>
      </c>
      <c r="K22" t="s">
        <v>14</v>
      </c>
      <c r="L22" s="1">
        <v>1.2375613104385501</v>
      </c>
      <c r="M22" s="1">
        <v>1.183040939948907</v>
      </c>
      <c r="O22" s="1">
        <v>1.2010992489953334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74"/>
  <sheetViews>
    <sheetView topLeftCell="D87" workbookViewId="0">
      <selection activeCell="D104" sqref="D104"/>
    </sheetView>
  </sheetViews>
  <sheetFormatPr baseColWidth="10" defaultRowHeight="16" x14ac:dyDescent="0.2"/>
  <sheetData>
    <row r="1" spans="2:18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29</v>
      </c>
      <c r="I1" t="s">
        <v>31</v>
      </c>
      <c r="J1" t="s">
        <v>32</v>
      </c>
      <c r="K1" t="s">
        <v>33</v>
      </c>
      <c r="N1" t="s">
        <v>34</v>
      </c>
      <c r="O1" t="s">
        <v>29</v>
      </c>
      <c r="P1" t="s">
        <v>31</v>
      </c>
      <c r="Q1" t="s">
        <v>32</v>
      </c>
      <c r="R1" t="s">
        <v>33</v>
      </c>
    </row>
    <row r="2" spans="2:18" x14ac:dyDescent="0.2">
      <c r="B2" t="s">
        <v>47</v>
      </c>
      <c r="C2" t="s">
        <v>23</v>
      </c>
      <c r="D2" t="s">
        <v>1</v>
      </c>
      <c r="E2">
        <v>21.52</v>
      </c>
      <c r="F2">
        <f>AVERAGE(E2:E3)</f>
        <v>21.47</v>
      </c>
      <c r="G2">
        <f>F2-$F$121</f>
        <v>7.0299999999999994</v>
      </c>
      <c r="H2">
        <f>AVERAGE(G2,G4,G6,G8)</f>
        <v>6.40625</v>
      </c>
      <c r="I2">
        <f>H2-H10</f>
        <v>1.0375000000000014</v>
      </c>
      <c r="J2" s="1">
        <f>2^-I2</f>
        <v>0.48717094560085306</v>
      </c>
      <c r="K2" s="1">
        <f>-1/J2</f>
        <v>-2.0526675677808504</v>
      </c>
      <c r="N2">
        <f>F2-$F$155</f>
        <v>1.8599999999999994</v>
      </c>
      <c r="O2">
        <f>AVERAGE(N2,N4,N6,N8)</f>
        <v>1.1037500000000016</v>
      </c>
      <c r="P2">
        <f>O2-O10</f>
        <v>1.1025000000000018</v>
      </c>
      <c r="Q2" s="1">
        <f>2^-P2</f>
        <v>0.46570878431485102</v>
      </c>
      <c r="R2" s="1">
        <f>-1/Q2</f>
        <v>-2.1472646290561088</v>
      </c>
    </row>
    <row r="3" spans="2:18" x14ac:dyDescent="0.2">
      <c r="B3" t="s">
        <v>47</v>
      </c>
      <c r="C3" t="s">
        <v>23</v>
      </c>
      <c r="D3" t="s">
        <v>1</v>
      </c>
      <c r="E3">
        <v>21.42</v>
      </c>
    </row>
    <row r="4" spans="2:18" x14ac:dyDescent="0.2">
      <c r="B4" t="s">
        <v>63</v>
      </c>
      <c r="C4" t="s">
        <v>23</v>
      </c>
      <c r="D4" t="s">
        <v>1</v>
      </c>
      <c r="E4">
        <v>19.68</v>
      </c>
      <c r="F4">
        <f>AVERAGE(E4:E5)</f>
        <v>19.66</v>
      </c>
      <c r="G4">
        <f>F4-$F$123</f>
        <v>6.5549999999999997</v>
      </c>
      <c r="N4">
        <f>F4-$F$157</f>
        <v>1.5100000000000016</v>
      </c>
    </row>
    <row r="5" spans="2:18" x14ac:dyDescent="0.2">
      <c r="B5" t="s">
        <v>63</v>
      </c>
      <c r="C5" t="s">
        <v>23</v>
      </c>
      <c r="D5" t="s">
        <v>1</v>
      </c>
      <c r="E5">
        <v>19.64</v>
      </c>
      <c r="J5" t="s">
        <v>35</v>
      </c>
      <c r="Q5" t="s">
        <v>35</v>
      </c>
    </row>
    <row r="6" spans="2:18" x14ac:dyDescent="0.2">
      <c r="B6" t="s">
        <v>48</v>
      </c>
      <c r="C6" t="s">
        <v>23</v>
      </c>
      <c r="D6" t="s">
        <v>1</v>
      </c>
      <c r="E6">
        <v>19.600000000000001</v>
      </c>
      <c r="F6">
        <f>AVERAGE(E6:E7)</f>
        <v>19.725000000000001</v>
      </c>
      <c r="G6">
        <f>F6-$F$125</f>
        <v>7.2050000000000018</v>
      </c>
      <c r="N6">
        <f>F6-$F$159</f>
        <v>2.0950000000000024</v>
      </c>
    </row>
    <row r="7" spans="2:18" x14ac:dyDescent="0.2">
      <c r="B7" t="s">
        <v>48</v>
      </c>
      <c r="C7" t="s">
        <v>23</v>
      </c>
      <c r="D7" t="s">
        <v>1</v>
      </c>
      <c r="E7">
        <v>19.850000000000001</v>
      </c>
    </row>
    <row r="8" spans="2:18" x14ac:dyDescent="0.2">
      <c r="B8" t="s">
        <v>49</v>
      </c>
      <c r="C8" t="s">
        <v>23</v>
      </c>
      <c r="D8" t="s">
        <v>1</v>
      </c>
      <c r="E8">
        <v>21.35</v>
      </c>
      <c r="F8">
        <f>AVERAGE(E8:E9)</f>
        <v>21.28</v>
      </c>
      <c r="G8">
        <f>F8-$F$127</f>
        <v>4.8350000000000009</v>
      </c>
      <c r="N8">
        <f>F8-$F$161</f>
        <v>-1.0499999999999972</v>
      </c>
    </row>
    <row r="9" spans="2:18" x14ac:dyDescent="0.2">
      <c r="B9" t="s">
        <v>49</v>
      </c>
      <c r="C9" t="s">
        <v>23</v>
      </c>
      <c r="D9" t="s">
        <v>1</v>
      </c>
      <c r="E9">
        <v>21.21</v>
      </c>
    </row>
    <row r="10" spans="2:18" x14ac:dyDescent="0.2">
      <c r="B10" t="s">
        <v>50</v>
      </c>
      <c r="C10" t="s">
        <v>24</v>
      </c>
      <c r="D10" t="s">
        <v>1</v>
      </c>
      <c r="E10">
        <v>20.36</v>
      </c>
      <c r="F10">
        <f>AVERAGE(E10:E11)</f>
        <v>20.259999999999998</v>
      </c>
      <c r="G10">
        <f>F10-$F$129</f>
        <v>6.2449999999999974</v>
      </c>
      <c r="H10">
        <f>AVERAGE(G10,G12,G14,G16)</f>
        <v>5.3687499999999986</v>
      </c>
      <c r="N10">
        <f>F10-$F$163</f>
        <v>0.98499999999999943</v>
      </c>
      <c r="O10">
        <f>AVERAGE(N10,N12,N14,N16)</f>
        <v>1.2499999999997513E-3</v>
      </c>
    </row>
    <row r="11" spans="2:18" x14ac:dyDescent="0.2">
      <c r="B11" t="s">
        <v>50</v>
      </c>
      <c r="C11" t="s">
        <v>24</v>
      </c>
      <c r="D11" t="s">
        <v>1</v>
      </c>
      <c r="E11">
        <v>20.16</v>
      </c>
    </row>
    <row r="12" spans="2:18" x14ac:dyDescent="0.2">
      <c r="B12" t="s">
        <v>51</v>
      </c>
      <c r="C12" t="s">
        <v>24</v>
      </c>
      <c r="D12" t="s">
        <v>1</v>
      </c>
      <c r="E12">
        <v>20.18</v>
      </c>
      <c r="F12">
        <f>AVERAGE(E12:E13)</f>
        <v>20.164999999999999</v>
      </c>
      <c r="G12">
        <f>F12-$F$131</f>
        <v>6.0449999999999982</v>
      </c>
      <c r="N12">
        <f>F12-$F$165</f>
        <v>1.0749999999999993</v>
      </c>
    </row>
    <row r="13" spans="2:18" x14ac:dyDescent="0.2">
      <c r="B13" t="s">
        <v>51</v>
      </c>
      <c r="C13" t="s">
        <v>24</v>
      </c>
      <c r="D13" t="s">
        <v>1</v>
      </c>
      <c r="E13">
        <v>20.149999999999999</v>
      </c>
    </row>
    <row r="14" spans="2:18" x14ac:dyDescent="0.2">
      <c r="B14" t="s">
        <v>52</v>
      </c>
      <c r="C14" t="s">
        <v>24</v>
      </c>
      <c r="D14" t="s">
        <v>1</v>
      </c>
      <c r="E14">
        <v>21.06</v>
      </c>
      <c r="F14">
        <f>AVERAGE(E14:E15)</f>
        <v>21.055</v>
      </c>
      <c r="G14">
        <f>F14-$F$133</f>
        <v>5.120000000000001</v>
      </c>
      <c r="N14">
        <f>F14-$F$167</f>
        <v>-0.45499999999999829</v>
      </c>
    </row>
    <row r="15" spans="2:18" x14ac:dyDescent="0.2">
      <c r="B15" t="s">
        <v>52</v>
      </c>
      <c r="C15" t="s">
        <v>24</v>
      </c>
      <c r="D15" t="s">
        <v>1</v>
      </c>
      <c r="E15">
        <v>21.05</v>
      </c>
    </row>
    <row r="16" spans="2:18" x14ac:dyDescent="0.2">
      <c r="B16" t="s">
        <v>53</v>
      </c>
      <c r="C16" t="s">
        <v>24</v>
      </c>
      <c r="D16" t="s">
        <v>1</v>
      </c>
      <c r="E16">
        <v>21.57</v>
      </c>
      <c r="F16">
        <f>AVERAGE(E16:E17)</f>
        <v>21.625</v>
      </c>
      <c r="G16">
        <f>F16-$F$135</f>
        <v>4.0649999999999977</v>
      </c>
      <c r="N16">
        <f>F16-$F$169</f>
        <v>-1.6000000000000014</v>
      </c>
    </row>
    <row r="17" spans="2:18" x14ac:dyDescent="0.2">
      <c r="B17" t="s">
        <v>53</v>
      </c>
      <c r="C17" t="s">
        <v>24</v>
      </c>
      <c r="D17" t="s">
        <v>1</v>
      </c>
      <c r="E17">
        <v>21.68</v>
      </c>
    </row>
    <row r="19" spans="2:18" x14ac:dyDescent="0.2">
      <c r="B19" t="s">
        <v>47</v>
      </c>
      <c r="C19" t="s">
        <v>23</v>
      </c>
      <c r="D19" t="s">
        <v>10</v>
      </c>
      <c r="E19">
        <v>23.73</v>
      </c>
      <c r="F19">
        <f>AVERAGE(E19:E20)</f>
        <v>23.96</v>
      </c>
      <c r="G19">
        <f>F19-$F$121</f>
        <v>9.5200000000000014</v>
      </c>
      <c r="H19">
        <f>AVERAGE(G19,G21,G23,G25)</f>
        <v>10.047499999999999</v>
      </c>
      <c r="I19">
        <f>H19-H27</f>
        <v>8.7499999999991473E-3</v>
      </c>
      <c r="J19" s="1">
        <f>2^-I19</f>
        <v>0.99395331738493498</v>
      </c>
      <c r="K19" s="1">
        <f>-1/J19</f>
        <v>-1.0060834674117027</v>
      </c>
      <c r="N19">
        <f>F19-$F$155</f>
        <v>4.3500000000000014</v>
      </c>
      <c r="O19">
        <f>AVERAGE(N19,N21,N23,N25)</f>
        <v>4.7450000000000019</v>
      </c>
      <c r="P19">
        <f>O19-O27</f>
        <v>7.3750000000001315E-2</v>
      </c>
      <c r="Q19" s="1">
        <f>2^-P19</f>
        <v>0.95016501966089373</v>
      </c>
      <c r="R19" s="1">
        <f>-1/Q19</f>
        <v>-1.0524487634336317</v>
      </c>
    </row>
    <row r="20" spans="2:18" x14ac:dyDescent="0.2">
      <c r="B20" t="s">
        <v>47</v>
      </c>
      <c r="C20" t="s">
        <v>23</v>
      </c>
      <c r="D20" t="s">
        <v>10</v>
      </c>
      <c r="E20">
        <v>24.19</v>
      </c>
    </row>
    <row r="21" spans="2:18" x14ac:dyDescent="0.2">
      <c r="B21" t="s">
        <v>63</v>
      </c>
      <c r="C21" t="s">
        <v>23</v>
      </c>
      <c r="D21" t="s">
        <v>10</v>
      </c>
      <c r="E21">
        <v>23.46</v>
      </c>
      <c r="F21">
        <f>AVERAGE(E21:E22)</f>
        <v>23.555</v>
      </c>
      <c r="G21">
        <f>F21-$F$123</f>
        <v>10.45</v>
      </c>
      <c r="N21">
        <f>F21-$F$157</f>
        <v>5.4050000000000011</v>
      </c>
    </row>
    <row r="22" spans="2:18" x14ac:dyDescent="0.2">
      <c r="B22" t="s">
        <v>63</v>
      </c>
      <c r="C22" t="s">
        <v>23</v>
      </c>
      <c r="D22" t="s">
        <v>10</v>
      </c>
      <c r="E22">
        <v>23.65</v>
      </c>
      <c r="J22" t="s">
        <v>35</v>
      </c>
      <c r="Q22" t="s">
        <v>35</v>
      </c>
    </row>
    <row r="23" spans="2:18" x14ac:dyDescent="0.2">
      <c r="B23" t="s">
        <v>48</v>
      </c>
      <c r="C23" t="s">
        <v>23</v>
      </c>
      <c r="D23" t="s">
        <v>10</v>
      </c>
      <c r="E23">
        <v>23.17</v>
      </c>
      <c r="F23">
        <f>AVERAGE(E23:E24)</f>
        <v>23.240000000000002</v>
      </c>
      <c r="G23">
        <f>F23-$F$125</f>
        <v>10.720000000000002</v>
      </c>
      <c r="N23">
        <f>F23-$F$159</f>
        <v>5.610000000000003</v>
      </c>
    </row>
    <row r="24" spans="2:18" x14ac:dyDescent="0.2">
      <c r="B24" t="s">
        <v>48</v>
      </c>
      <c r="C24" t="s">
        <v>23</v>
      </c>
      <c r="D24" t="s">
        <v>10</v>
      </c>
      <c r="E24">
        <v>23.31</v>
      </c>
    </row>
    <row r="25" spans="2:18" x14ac:dyDescent="0.2">
      <c r="B25" t="s">
        <v>49</v>
      </c>
      <c r="C25" t="s">
        <v>23</v>
      </c>
      <c r="D25" t="s">
        <v>10</v>
      </c>
      <c r="E25">
        <v>26.03</v>
      </c>
      <c r="F25">
        <f>AVERAGE(E25:E26)</f>
        <v>25.945</v>
      </c>
      <c r="G25">
        <f>F25-$F$127</f>
        <v>9.5</v>
      </c>
      <c r="N25">
        <f>F25-$F$161</f>
        <v>3.615000000000002</v>
      </c>
    </row>
    <row r="26" spans="2:18" x14ac:dyDescent="0.2">
      <c r="B26" t="s">
        <v>49</v>
      </c>
      <c r="C26" t="s">
        <v>23</v>
      </c>
      <c r="D26" t="s">
        <v>10</v>
      </c>
      <c r="E26">
        <v>25.86</v>
      </c>
    </row>
    <row r="27" spans="2:18" x14ac:dyDescent="0.2">
      <c r="B27" t="s">
        <v>50</v>
      </c>
      <c r="C27" t="s">
        <v>24</v>
      </c>
      <c r="D27" t="s">
        <v>10</v>
      </c>
      <c r="E27">
        <v>24.04</v>
      </c>
      <c r="F27">
        <f>AVERAGE(E27:E28)</f>
        <v>23.965</v>
      </c>
      <c r="G27">
        <f>F27-$F$129</f>
        <v>9.9499999999999993</v>
      </c>
      <c r="H27">
        <f>AVERAGE(G27,G29,G31,G33)</f>
        <v>10.03875</v>
      </c>
      <c r="N27">
        <f>F27-$F$163</f>
        <v>4.6900000000000013</v>
      </c>
      <c r="O27">
        <f>AVERAGE(N27,N29,N31,N33)</f>
        <v>4.6712500000000006</v>
      </c>
    </row>
    <row r="28" spans="2:18" x14ac:dyDescent="0.2">
      <c r="B28" t="s">
        <v>50</v>
      </c>
      <c r="C28" t="s">
        <v>24</v>
      </c>
      <c r="D28" t="s">
        <v>10</v>
      </c>
      <c r="E28">
        <v>23.89</v>
      </c>
    </row>
    <row r="29" spans="2:18" x14ac:dyDescent="0.2">
      <c r="B29" t="s">
        <v>51</v>
      </c>
      <c r="C29" t="s">
        <v>24</v>
      </c>
      <c r="D29" t="s">
        <v>10</v>
      </c>
      <c r="E29">
        <v>24.96</v>
      </c>
      <c r="F29">
        <f>AVERAGE(E29:E30)</f>
        <v>25.105</v>
      </c>
      <c r="G29">
        <f>F29-$F$131</f>
        <v>10.984999999999999</v>
      </c>
      <c r="N29">
        <f>F29-$F$165</f>
        <v>6.0150000000000006</v>
      </c>
    </row>
    <row r="30" spans="2:18" x14ac:dyDescent="0.2">
      <c r="B30" t="s">
        <v>51</v>
      </c>
      <c r="C30" t="s">
        <v>24</v>
      </c>
      <c r="D30" t="s">
        <v>10</v>
      </c>
      <c r="E30">
        <v>25.25</v>
      </c>
    </row>
    <row r="31" spans="2:18" x14ac:dyDescent="0.2">
      <c r="B31" t="s">
        <v>52</v>
      </c>
      <c r="C31" t="s">
        <v>24</v>
      </c>
      <c r="D31" t="s">
        <v>10</v>
      </c>
      <c r="E31">
        <v>25.62</v>
      </c>
      <c r="F31">
        <f>AVERAGE(E31:E32)</f>
        <v>25.565000000000001</v>
      </c>
      <c r="G31">
        <f>F31-$F$133</f>
        <v>9.6300000000000026</v>
      </c>
      <c r="N31">
        <f>F31-$F$167</f>
        <v>4.0550000000000033</v>
      </c>
    </row>
    <row r="32" spans="2:18" x14ac:dyDescent="0.2">
      <c r="B32" t="s">
        <v>52</v>
      </c>
      <c r="C32" t="s">
        <v>24</v>
      </c>
      <c r="D32" t="s">
        <v>10</v>
      </c>
      <c r="E32">
        <v>25.51</v>
      </c>
    </row>
    <row r="33" spans="2:18" x14ac:dyDescent="0.2">
      <c r="B33" t="s">
        <v>53</v>
      </c>
      <c r="C33" t="s">
        <v>24</v>
      </c>
      <c r="D33" t="s">
        <v>10</v>
      </c>
      <c r="E33">
        <v>27.15</v>
      </c>
      <c r="F33">
        <f>AVERAGE(E33:E34)</f>
        <v>27.15</v>
      </c>
      <c r="G33">
        <f>F33-$F$135</f>
        <v>9.5899999999999963</v>
      </c>
      <c r="N33">
        <f>F33-$F$169</f>
        <v>3.9249999999999972</v>
      </c>
    </row>
    <row r="34" spans="2:18" x14ac:dyDescent="0.2">
      <c r="B34" t="s">
        <v>53</v>
      </c>
      <c r="C34" t="s">
        <v>24</v>
      </c>
      <c r="D34" t="s">
        <v>10</v>
      </c>
      <c r="E34">
        <v>27.15</v>
      </c>
    </row>
    <row r="36" spans="2:18" x14ac:dyDescent="0.2">
      <c r="B36" t="s">
        <v>47</v>
      </c>
      <c r="C36" t="s">
        <v>23</v>
      </c>
      <c r="D36" t="s">
        <v>15</v>
      </c>
      <c r="E36">
        <v>20.079999999999998</v>
      </c>
      <c r="F36">
        <f>AVERAGE(E36:E37)</f>
        <v>20.409999999999997</v>
      </c>
      <c r="G36">
        <f>F36-$F$121</f>
        <v>5.9699999999999971</v>
      </c>
      <c r="H36">
        <f>AVERAGE(G36,G38,G40,G42)</f>
        <v>6.3987499999999979</v>
      </c>
      <c r="I36">
        <f>H36-H44</f>
        <v>-1.115000000000002</v>
      </c>
      <c r="J36" s="2">
        <f>2^-I36</f>
        <v>2.1659500910518523</v>
      </c>
      <c r="K36" s="2">
        <f>-1/J36</f>
        <v>-0.46169115536469685</v>
      </c>
      <c r="N36">
        <f>F36-$F$155</f>
        <v>0.79999999999999716</v>
      </c>
      <c r="O36">
        <f>AVERAGE(N36,N38,N40,N42)</f>
        <v>1.0962499999999995</v>
      </c>
      <c r="P36">
        <f>O36-O44</f>
        <v>-1.0500000000000016</v>
      </c>
      <c r="Q36" s="2">
        <f>2^-P36</f>
        <v>2.0705298476827574</v>
      </c>
      <c r="R36" s="2">
        <f>-1/Q36</f>
        <v>-0.48296816446242224</v>
      </c>
    </row>
    <row r="37" spans="2:18" x14ac:dyDescent="0.2">
      <c r="B37" t="s">
        <v>47</v>
      </c>
      <c r="C37" t="s">
        <v>23</v>
      </c>
      <c r="D37" t="s">
        <v>15</v>
      </c>
      <c r="E37">
        <v>20.74</v>
      </c>
    </row>
    <row r="38" spans="2:18" x14ac:dyDescent="0.2">
      <c r="B38" t="s">
        <v>63</v>
      </c>
      <c r="C38" t="s">
        <v>23</v>
      </c>
      <c r="D38" t="s">
        <v>15</v>
      </c>
      <c r="E38">
        <v>19.3</v>
      </c>
      <c r="F38">
        <f>AVERAGE(E38:E39)</f>
        <v>19.41</v>
      </c>
      <c r="G38">
        <f>F38-$F$123</f>
        <v>6.3049999999999997</v>
      </c>
      <c r="N38">
        <f>F38-$F$157</f>
        <v>1.2600000000000016</v>
      </c>
    </row>
    <row r="39" spans="2:18" x14ac:dyDescent="0.2">
      <c r="B39" t="s">
        <v>63</v>
      </c>
      <c r="C39" t="s">
        <v>23</v>
      </c>
      <c r="D39" t="s">
        <v>15</v>
      </c>
      <c r="E39">
        <v>19.52</v>
      </c>
    </row>
    <row r="40" spans="2:18" x14ac:dyDescent="0.2">
      <c r="B40" t="s">
        <v>48</v>
      </c>
      <c r="C40" t="s">
        <v>23</v>
      </c>
      <c r="D40" t="s">
        <v>15</v>
      </c>
      <c r="E40">
        <v>18.72</v>
      </c>
      <c r="F40">
        <f>AVERAGE(E40:E41)</f>
        <v>18.854999999999997</v>
      </c>
      <c r="G40">
        <f>F40-$F$125</f>
        <v>6.3349999999999973</v>
      </c>
      <c r="N40">
        <f>F40-$F$159</f>
        <v>1.2249999999999979</v>
      </c>
    </row>
    <row r="41" spans="2:18" x14ac:dyDescent="0.2">
      <c r="B41" t="s">
        <v>48</v>
      </c>
      <c r="C41" t="s">
        <v>23</v>
      </c>
      <c r="D41" t="s">
        <v>15</v>
      </c>
      <c r="E41">
        <v>18.989999999999998</v>
      </c>
    </row>
    <row r="42" spans="2:18" x14ac:dyDescent="0.2">
      <c r="B42" t="s">
        <v>49</v>
      </c>
      <c r="C42" t="s">
        <v>23</v>
      </c>
      <c r="D42" t="s">
        <v>15</v>
      </c>
      <c r="E42">
        <v>23.52</v>
      </c>
      <c r="F42">
        <f>AVERAGE(E42:E43)</f>
        <v>23.43</v>
      </c>
      <c r="G42">
        <f>F42-$F$127</f>
        <v>6.9849999999999994</v>
      </c>
      <c r="N42">
        <f>F42-$F$161</f>
        <v>1.1000000000000014</v>
      </c>
    </row>
    <row r="43" spans="2:18" x14ac:dyDescent="0.2">
      <c r="B43" t="s">
        <v>49</v>
      </c>
      <c r="C43" t="s">
        <v>23</v>
      </c>
      <c r="D43" t="s">
        <v>15</v>
      </c>
      <c r="E43">
        <v>23.34</v>
      </c>
    </row>
    <row r="44" spans="2:18" x14ac:dyDescent="0.2">
      <c r="B44" t="s">
        <v>50</v>
      </c>
      <c r="C44" t="s">
        <v>24</v>
      </c>
      <c r="D44" t="s">
        <v>15</v>
      </c>
      <c r="E44">
        <v>20.21</v>
      </c>
      <c r="F44">
        <f>AVERAGE(E44:E45)</f>
        <v>20.380000000000003</v>
      </c>
      <c r="G44">
        <f>F44-$F$129</f>
        <v>6.365000000000002</v>
      </c>
      <c r="H44">
        <f>AVERAGE(G44,G46,G48,G50)</f>
        <v>7.5137499999999999</v>
      </c>
      <c r="N44">
        <f>F44-$F$163</f>
        <v>1.105000000000004</v>
      </c>
      <c r="O44">
        <f>AVERAGE(N44,N46,N48,N50)</f>
        <v>2.1462500000000011</v>
      </c>
    </row>
    <row r="45" spans="2:18" x14ac:dyDescent="0.2">
      <c r="B45" t="s">
        <v>50</v>
      </c>
      <c r="C45" t="s">
        <v>24</v>
      </c>
      <c r="D45" t="s">
        <v>15</v>
      </c>
      <c r="E45">
        <v>20.55</v>
      </c>
    </row>
    <row r="46" spans="2:18" x14ac:dyDescent="0.2">
      <c r="B46" t="s">
        <v>51</v>
      </c>
      <c r="C46" t="s">
        <v>24</v>
      </c>
      <c r="D46" t="s">
        <v>15</v>
      </c>
      <c r="E46">
        <v>20.440000000000001</v>
      </c>
      <c r="F46">
        <f>AVERAGE(E46:E47)</f>
        <v>20.375</v>
      </c>
      <c r="G46">
        <f>F46-$F$131</f>
        <v>6.254999999999999</v>
      </c>
      <c r="N46">
        <f>F46-$F$165</f>
        <v>1.2850000000000001</v>
      </c>
    </row>
    <row r="47" spans="2:18" x14ac:dyDescent="0.2">
      <c r="B47" t="s">
        <v>51</v>
      </c>
      <c r="C47" t="s">
        <v>24</v>
      </c>
      <c r="D47" t="s">
        <v>15</v>
      </c>
      <c r="E47">
        <v>20.309999999999999</v>
      </c>
    </row>
    <row r="48" spans="2:18" x14ac:dyDescent="0.2">
      <c r="B48" t="s">
        <v>52</v>
      </c>
      <c r="C48" t="s">
        <v>24</v>
      </c>
      <c r="D48" t="s">
        <v>15</v>
      </c>
      <c r="E48">
        <v>29.94</v>
      </c>
      <c r="F48">
        <f>AVERAGE(E48:E49)</f>
        <v>26.34</v>
      </c>
      <c r="G48">
        <f>F48-$F$133</f>
        <v>10.405000000000001</v>
      </c>
      <c r="N48">
        <f>F48-$F$167</f>
        <v>4.8300000000000018</v>
      </c>
    </row>
    <row r="49" spans="2:18" x14ac:dyDescent="0.2">
      <c r="B49" t="s">
        <v>52</v>
      </c>
      <c r="C49" t="s">
        <v>24</v>
      </c>
      <c r="D49" t="s">
        <v>15</v>
      </c>
      <c r="E49">
        <v>22.74</v>
      </c>
    </row>
    <row r="50" spans="2:18" x14ac:dyDescent="0.2">
      <c r="B50" t="s">
        <v>53</v>
      </c>
      <c r="C50" t="s">
        <v>24</v>
      </c>
      <c r="D50" t="s">
        <v>15</v>
      </c>
      <c r="E50">
        <v>24.54</v>
      </c>
      <c r="F50">
        <f>AVERAGE(E50:E51)</f>
        <v>24.59</v>
      </c>
      <c r="G50">
        <f>F50-$F$135</f>
        <v>7.0299999999999976</v>
      </c>
      <c r="N50">
        <f>F50-$F$169</f>
        <v>1.3649999999999984</v>
      </c>
    </row>
    <row r="51" spans="2:18" x14ac:dyDescent="0.2">
      <c r="B51" t="s">
        <v>53</v>
      </c>
      <c r="C51" t="s">
        <v>24</v>
      </c>
      <c r="D51" t="s">
        <v>15</v>
      </c>
      <c r="E51">
        <v>24.64</v>
      </c>
    </row>
    <row r="53" spans="2:18" x14ac:dyDescent="0.2">
      <c r="B53" t="s">
        <v>47</v>
      </c>
      <c r="C53" t="s">
        <v>23</v>
      </c>
      <c r="D53" t="s">
        <v>18</v>
      </c>
      <c r="E53">
        <v>24.46</v>
      </c>
      <c r="F53">
        <f>AVERAGE(E53:E54)</f>
        <v>24.58</v>
      </c>
      <c r="G53">
        <f>F53-$F$121</f>
        <v>10.139999999999999</v>
      </c>
      <c r="H53">
        <f>AVERAGE(G53,G55,G57,G59)</f>
        <v>11.10375</v>
      </c>
      <c r="I53">
        <f>H53-H61</f>
        <v>-1.4262499999999996</v>
      </c>
      <c r="J53" s="1">
        <f>2^-I53</f>
        <v>2.6874725145938707</v>
      </c>
      <c r="K53" s="1">
        <f>-1/J53</f>
        <v>-0.37209682873765854</v>
      </c>
      <c r="N53">
        <f>F53-$F$155</f>
        <v>4.9699999999999989</v>
      </c>
      <c r="O53">
        <f>AVERAGE(N53,N55,N57,N59)</f>
        <v>5.8012500000000014</v>
      </c>
      <c r="P53">
        <f>O53-O61</f>
        <v>-1.3612499999999983</v>
      </c>
      <c r="Q53" s="2">
        <f>2^-P53</f>
        <v>2.5690767664878882</v>
      </c>
      <c r="R53" s="2">
        <f>-1/Q53</f>
        <v>-0.38924488868702495</v>
      </c>
    </row>
    <row r="54" spans="2:18" x14ac:dyDescent="0.2">
      <c r="B54" t="s">
        <v>47</v>
      </c>
      <c r="C54" t="s">
        <v>23</v>
      </c>
      <c r="D54" t="s">
        <v>18</v>
      </c>
      <c r="E54">
        <v>24.7</v>
      </c>
    </row>
    <row r="55" spans="2:18" x14ac:dyDescent="0.2">
      <c r="B55" t="s">
        <v>63</v>
      </c>
      <c r="C55" t="s">
        <v>23</v>
      </c>
      <c r="D55" t="s">
        <v>18</v>
      </c>
      <c r="E55">
        <v>23.12</v>
      </c>
      <c r="F55">
        <f>AVERAGE(E55:E56)</f>
        <v>23.200000000000003</v>
      </c>
      <c r="G55">
        <f>F55-$F$123</f>
        <v>10.095000000000002</v>
      </c>
      <c r="N55">
        <f>F55-$F$157</f>
        <v>5.0500000000000043</v>
      </c>
    </row>
    <row r="56" spans="2:18" x14ac:dyDescent="0.2">
      <c r="B56" t="s">
        <v>63</v>
      </c>
      <c r="C56" t="s">
        <v>23</v>
      </c>
      <c r="D56" t="s">
        <v>18</v>
      </c>
      <c r="E56">
        <v>23.28</v>
      </c>
    </row>
    <row r="57" spans="2:18" x14ac:dyDescent="0.2">
      <c r="B57" t="s">
        <v>48</v>
      </c>
      <c r="C57" t="s">
        <v>23</v>
      </c>
      <c r="D57" t="s">
        <v>18</v>
      </c>
      <c r="E57">
        <v>24.05</v>
      </c>
      <c r="F57">
        <f>AVERAGE(E57:E58)</f>
        <v>24.234999999999999</v>
      </c>
      <c r="G57">
        <f>F57-$F$125</f>
        <v>11.715</v>
      </c>
      <c r="N57">
        <f>F57-$F$159</f>
        <v>6.6050000000000004</v>
      </c>
    </row>
    <row r="58" spans="2:18" x14ac:dyDescent="0.2">
      <c r="B58" t="s">
        <v>48</v>
      </c>
      <c r="C58" t="s">
        <v>23</v>
      </c>
      <c r="D58" t="s">
        <v>18</v>
      </c>
      <c r="E58">
        <v>24.42</v>
      </c>
    </row>
    <row r="59" spans="2:18" x14ac:dyDescent="0.2">
      <c r="B59" t="s">
        <v>49</v>
      </c>
      <c r="C59" t="s">
        <v>23</v>
      </c>
      <c r="D59" t="s">
        <v>18</v>
      </c>
      <c r="E59">
        <v>29.21</v>
      </c>
      <c r="F59">
        <f>AVERAGE(E59:E60)</f>
        <v>28.91</v>
      </c>
      <c r="G59">
        <f>F59-$F$127</f>
        <v>12.465</v>
      </c>
      <c r="N59">
        <f>F59-$F$161</f>
        <v>6.5800000000000018</v>
      </c>
    </row>
    <row r="60" spans="2:18" x14ac:dyDescent="0.2">
      <c r="B60" t="s">
        <v>49</v>
      </c>
      <c r="C60" t="s">
        <v>23</v>
      </c>
      <c r="D60" t="s">
        <v>18</v>
      </c>
      <c r="E60">
        <v>28.61</v>
      </c>
    </row>
    <row r="61" spans="2:18" x14ac:dyDescent="0.2">
      <c r="B61" t="s">
        <v>50</v>
      </c>
      <c r="C61" t="s">
        <v>24</v>
      </c>
      <c r="D61" t="s">
        <v>18</v>
      </c>
      <c r="E61">
        <v>26.15</v>
      </c>
      <c r="F61">
        <f>AVERAGE(E61:E62)</f>
        <v>26.189999999999998</v>
      </c>
      <c r="G61">
        <f>F61-$F$129</f>
        <v>12.174999999999997</v>
      </c>
      <c r="H61">
        <f>AVERAGE(G61,G63,G65,G67)</f>
        <v>12.53</v>
      </c>
      <c r="N61">
        <f>F61-$F$163</f>
        <v>6.9149999999999991</v>
      </c>
      <c r="O61">
        <f>AVERAGE(N61,N63,N65,N67)</f>
        <v>7.1624999999999996</v>
      </c>
    </row>
    <row r="62" spans="2:18" x14ac:dyDescent="0.2">
      <c r="B62" t="s">
        <v>50</v>
      </c>
      <c r="C62" t="s">
        <v>24</v>
      </c>
      <c r="D62" t="s">
        <v>18</v>
      </c>
      <c r="E62">
        <v>26.23</v>
      </c>
    </row>
    <row r="63" spans="2:18" x14ac:dyDescent="0.2">
      <c r="B63" t="s">
        <v>51</v>
      </c>
      <c r="C63" t="s">
        <v>24</v>
      </c>
      <c r="D63" t="s">
        <v>18</v>
      </c>
      <c r="E63">
        <v>26.02</v>
      </c>
      <c r="F63">
        <f>AVERAGE(E63:E64)</f>
        <v>26.145</v>
      </c>
      <c r="G63">
        <f>F63-$F$131</f>
        <v>12.024999999999999</v>
      </c>
      <c r="N63">
        <f>F63-$F$165</f>
        <v>7.0549999999999997</v>
      </c>
    </row>
    <row r="64" spans="2:18" x14ac:dyDescent="0.2">
      <c r="B64" t="s">
        <v>51</v>
      </c>
      <c r="C64" t="s">
        <v>24</v>
      </c>
      <c r="D64" t="s">
        <v>18</v>
      </c>
      <c r="E64">
        <v>26.27</v>
      </c>
    </row>
    <row r="65" spans="2:18" x14ac:dyDescent="0.2">
      <c r="B65" t="s">
        <v>52</v>
      </c>
      <c r="C65" t="s">
        <v>24</v>
      </c>
      <c r="D65" t="s">
        <v>18</v>
      </c>
      <c r="E65">
        <v>28.59</v>
      </c>
      <c r="F65">
        <f>AVERAGE(E65:E66)</f>
        <v>28.61</v>
      </c>
      <c r="G65">
        <f>F65-$F$133</f>
        <v>12.675000000000001</v>
      </c>
      <c r="N65">
        <f>F65-$F$167</f>
        <v>7.1000000000000014</v>
      </c>
    </row>
    <row r="66" spans="2:18" x14ac:dyDescent="0.2">
      <c r="B66" t="s">
        <v>52</v>
      </c>
      <c r="C66" t="s">
        <v>24</v>
      </c>
      <c r="D66" t="s">
        <v>18</v>
      </c>
      <c r="E66">
        <v>28.63</v>
      </c>
    </row>
    <row r="67" spans="2:18" x14ac:dyDescent="0.2">
      <c r="B67" t="s">
        <v>53</v>
      </c>
      <c r="C67" t="s">
        <v>24</v>
      </c>
      <c r="D67" t="s">
        <v>18</v>
      </c>
      <c r="E67">
        <v>30.77</v>
      </c>
      <c r="F67">
        <f>AVERAGE(E67:E68)</f>
        <v>30.805</v>
      </c>
      <c r="G67">
        <f>F67-$F$135</f>
        <v>13.244999999999997</v>
      </c>
      <c r="N67">
        <f>F67-$F$169</f>
        <v>7.5799999999999983</v>
      </c>
    </row>
    <row r="68" spans="2:18" x14ac:dyDescent="0.2">
      <c r="B68" t="s">
        <v>53</v>
      </c>
      <c r="C68" t="s">
        <v>24</v>
      </c>
      <c r="D68" t="s">
        <v>18</v>
      </c>
      <c r="E68">
        <v>30.84</v>
      </c>
    </row>
    <row r="70" spans="2:18" x14ac:dyDescent="0.2">
      <c r="B70" t="s">
        <v>47</v>
      </c>
      <c r="C70" t="s">
        <v>23</v>
      </c>
      <c r="D70" t="s">
        <v>5</v>
      </c>
      <c r="E70">
        <v>23.75</v>
      </c>
      <c r="F70">
        <f>AVERAGE(E70:E71)</f>
        <v>23.725000000000001</v>
      </c>
      <c r="G70">
        <f>F70-$F$121</f>
        <v>9.2850000000000019</v>
      </c>
      <c r="H70">
        <f>AVERAGE(G70,G72,G74,G76)</f>
        <v>11.355</v>
      </c>
      <c r="I70">
        <f>H70-H78</f>
        <v>-3.0975000000000001</v>
      </c>
      <c r="J70" s="1">
        <f>2^-I70</f>
        <v>8.5593426312022238</v>
      </c>
      <c r="K70" s="1">
        <f>-1/J70</f>
        <v>-0.11683140202316478</v>
      </c>
      <c r="N70">
        <f>F70-$F$155</f>
        <v>4.115000000000002</v>
      </c>
      <c r="O70">
        <f>AVERAGE(N70,N72,N74,N76)</f>
        <v>6.0525000000000011</v>
      </c>
      <c r="P70">
        <f>O70-O78</f>
        <v>-3.0324999999999998</v>
      </c>
      <c r="Q70" s="1">
        <f>2^-P70</f>
        <v>8.182263509978263</v>
      </c>
      <c r="R70" s="1">
        <f>-1/Q70</f>
        <v>-0.12221557015127915</v>
      </c>
    </row>
    <row r="71" spans="2:18" x14ac:dyDescent="0.2">
      <c r="B71" t="s">
        <v>47</v>
      </c>
      <c r="C71" t="s">
        <v>23</v>
      </c>
      <c r="D71" t="s">
        <v>5</v>
      </c>
      <c r="E71">
        <v>23.7</v>
      </c>
    </row>
    <row r="72" spans="2:18" x14ac:dyDescent="0.2">
      <c r="B72" t="s">
        <v>63</v>
      </c>
      <c r="C72" t="s">
        <v>23</v>
      </c>
      <c r="D72" t="s">
        <v>5</v>
      </c>
      <c r="E72">
        <v>23.87</v>
      </c>
      <c r="F72">
        <f>AVERAGE(E72:E73)</f>
        <v>23.765000000000001</v>
      </c>
      <c r="G72">
        <f>F72-$F$123</f>
        <v>10.66</v>
      </c>
      <c r="N72">
        <f>F72-$F$157</f>
        <v>5.615000000000002</v>
      </c>
    </row>
    <row r="73" spans="2:18" x14ac:dyDescent="0.2">
      <c r="B73" t="s">
        <v>63</v>
      </c>
      <c r="C73" t="s">
        <v>23</v>
      </c>
      <c r="D73" t="s">
        <v>5</v>
      </c>
      <c r="E73">
        <v>23.66</v>
      </c>
    </row>
    <row r="74" spans="2:18" x14ac:dyDescent="0.2">
      <c r="B74" t="s">
        <v>48</v>
      </c>
      <c r="C74" t="s">
        <v>23</v>
      </c>
      <c r="D74" t="s">
        <v>5</v>
      </c>
      <c r="E74">
        <v>22.85</v>
      </c>
      <c r="F74">
        <f>AVERAGE(E74:E75)</f>
        <v>22.86</v>
      </c>
      <c r="G74">
        <f>F74-$F$125</f>
        <v>10.34</v>
      </c>
      <c r="N74">
        <f>F74-$F$159</f>
        <v>5.23</v>
      </c>
    </row>
    <row r="75" spans="2:18" x14ac:dyDescent="0.2">
      <c r="B75" t="s">
        <v>48</v>
      </c>
      <c r="C75" t="s">
        <v>23</v>
      </c>
      <c r="D75" t="s">
        <v>5</v>
      </c>
      <c r="E75">
        <v>22.87</v>
      </c>
    </row>
    <row r="76" spans="2:18" x14ac:dyDescent="0.2">
      <c r="B76" t="s">
        <v>49</v>
      </c>
      <c r="C76" t="s">
        <v>23</v>
      </c>
      <c r="D76" t="s">
        <v>5</v>
      </c>
      <c r="E76">
        <v>31.13</v>
      </c>
      <c r="F76">
        <f>AVERAGE(E76:E77)</f>
        <v>31.58</v>
      </c>
      <c r="G76">
        <f>F76-$F$127</f>
        <v>15.134999999999998</v>
      </c>
      <c r="N76">
        <f>F76-$F$161</f>
        <v>9.25</v>
      </c>
    </row>
    <row r="77" spans="2:18" x14ac:dyDescent="0.2">
      <c r="B77" t="s">
        <v>49</v>
      </c>
      <c r="C77" t="s">
        <v>23</v>
      </c>
      <c r="D77" t="s">
        <v>5</v>
      </c>
      <c r="E77">
        <v>32.03</v>
      </c>
    </row>
    <row r="78" spans="2:18" x14ac:dyDescent="0.2">
      <c r="B78" t="s">
        <v>50</v>
      </c>
      <c r="C78" t="s">
        <v>24</v>
      </c>
      <c r="D78" t="s">
        <v>5</v>
      </c>
      <c r="E78">
        <v>26.45</v>
      </c>
      <c r="F78">
        <f>AVERAGE(E78:E79)</f>
        <v>26.504999999999999</v>
      </c>
      <c r="G78">
        <f>F78-$F$129</f>
        <v>12.489999999999998</v>
      </c>
      <c r="H78">
        <f>AVERAGE(G78,G80,G82,G84)</f>
        <v>14.452500000000001</v>
      </c>
      <c r="N78">
        <f>F78-$F$163</f>
        <v>7.23</v>
      </c>
      <c r="O78">
        <f>AVERAGE(N78,N80,N82,N84)</f>
        <v>9.0850000000000009</v>
      </c>
    </row>
    <row r="79" spans="2:18" x14ac:dyDescent="0.2">
      <c r="B79" t="s">
        <v>50</v>
      </c>
      <c r="C79" t="s">
        <v>24</v>
      </c>
      <c r="D79" t="s">
        <v>5</v>
      </c>
      <c r="E79">
        <v>26.56</v>
      </c>
    </row>
    <row r="80" spans="2:18" x14ac:dyDescent="0.2">
      <c r="B80" t="s">
        <v>51</v>
      </c>
      <c r="C80" t="s">
        <v>24</v>
      </c>
      <c r="D80" t="s">
        <v>5</v>
      </c>
      <c r="E80">
        <v>34.130000000000003</v>
      </c>
      <c r="F80">
        <f>AVERAGE(E80:E81)</f>
        <v>31.580000000000002</v>
      </c>
      <c r="G80">
        <f>F80-$F$131</f>
        <v>17.46</v>
      </c>
      <c r="N80">
        <f>F80-$F$165</f>
        <v>12.490000000000002</v>
      </c>
    </row>
    <row r="81" spans="2:18" x14ac:dyDescent="0.2">
      <c r="B81" t="s">
        <v>51</v>
      </c>
      <c r="C81" t="s">
        <v>24</v>
      </c>
      <c r="D81" t="s">
        <v>5</v>
      </c>
      <c r="E81">
        <v>29.03</v>
      </c>
    </row>
    <row r="82" spans="2:18" x14ac:dyDescent="0.2">
      <c r="B82" t="s">
        <v>52</v>
      </c>
      <c r="C82" t="s">
        <v>24</v>
      </c>
      <c r="D82" t="s">
        <v>5</v>
      </c>
      <c r="E82">
        <v>29.51</v>
      </c>
      <c r="F82">
        <f>AVERAGE(E82:E83)</f>
        <v>29.295000000000002</v>
      </c>
      <c r="G82">
        <f>F82-$F$133</f>
        <v>13.360000000000003</v>
      </c>
      <c r="N82">
        <f>F82-$F$167</f>
        <v>7.7850000000000037</v>
      </c>
    </row>
    <row r="83" spans="2:18" x14ac:dyDescent="0.2">
      <c r="B83" t="s">
        <v>52</v>
      </c>
      <c r="C83" t="s">
        <v>24</v>
      </c>
      <c r="D83" t="s">
        <v>5</v>
      </c>
      <c r="E83">
        <v>29.08</v>
      </c>
    </row>
    <row r="84" spans="2:18" x14ac:dyDescent="0.2">
      <c r="B84" t="s">
        <v>53</v>
      </c>
      <c r="C84" t="s">
        <v>24</v>
      </c>
      <c r="D84" t="s">
        <v>5</v>
      </c>
      <c r="E84" t="s">
        <v>0</v>
      </c>
      <c r="F84">
        <f>AVERAGE(E84:E85)</f>
        <v>32.06</v>
      </c>
      <c r="G84">
        <f>F84-$F$135</f>
        <v>14.5</v>
      </c>
      <c r="N84">
        <f>F84-$F$169</f>
        <v>8.8350000000000009</v>
      </c>
    </row>
    <row r="85" spans="2:18" x14ac:dyDescent="0.2">
      <c r="B85" t="s">
        <v>53</v>
      </c>
      <c r="C85" t="s">
        <v>24</v>
      </c>
      <c r="D85" t="s">
        <v>5</v>
      </c>
      <c r="E85">
        <v>32.06</v>
      </c>
    </row>
    <row r="87" spans="2:18" x14ac:dyDescent="0.2">
      <c r="B87" t="s">
        <v>47</v>
      </c>
      <c r="C87" t="s">
        <v>23</v>
      </c>
      <c r="D87" t="s">
        <v>6</v>
      </c>
      <c r="E87">
        <v>21.34</v>
      </c>
      <c r="F87">
        <f>AVERAGE(E87:E88)</f>
        <v>21.33</v>
      </c>
      <c r="G87">
        <f>F87-$F$121</f>
        <v>6.8899999999999988</v>
      </c>
      <c r="H87">
        <f>AVERAGE(G87,G89,G91,G93)</f>
        <v>7.58</v>
      </c>
      <c r="I87">
        <f>H87-H95</f>
        <v>-4.9999999999998934E-2</v>
      </c>
      <c r="J87" s="1">
        <f>2^-I87</f>
        <v>1.0352649238413767</v>
      </c>
      <c r="K87" s="1">
        <f>-1/J87</f>
        <v>-0.96593632892484627</v>
      </c>
      <c r="N87">
        <f>F87-$F$155</f>
        <v>1.7199999999999989</v>
      </c>
      <c r="O87">
        <f>AVERAGE(N87,N89,N91,N93)</f>
        <v>2.2775000000000007</v>
      </c>
      <c r="P87">
        <f>O87-O95</f>
        <v>1.5000000000000568E-2</v>
      </c>
      <c r="Q87" s="1">
        <f>2^-P87</f>
        <v>0.9896566564152065</v>
      </c>
      <c r="R87" s="1">
        <f>-1/Q87</f>
        <v>-1.0104514464867642</v>
      </c>
    </row>
    <row r="88" spans="2:18" x14ac:dyDescent="0.2">
      <c r="B88" t="s">
        <v>47</v>
      </c>
      <c r="C88" t="s">
        <v>23</v>
      </c>
      <c r="D88" t="s">
        <v>6</v>
      </c>
      <c r="E88">
        <v>21.32</v>
      </c>
    </row>
    <row r="89" spans="2:18" x14ac:dyDescent="0.2">
      <c r="B89" t="s">
        <v>63</v>
      </c>
      <c r="C89" t="s">
        <v>23</v>
      </c>
      <c r="D89" t="s">
        <v>6</v>
      </c>
      <c r="E89">
        <v>21.13</v>
      </c>
      <c r="F89">
        <f>AVERAGE(E89:E90)</f>
        <v>21.125</v>
      </c>
      <c r="G89">
        <f>F89-$F$123</f>
        <v>8.02</v>
      </c>
      <c r="N89">
        <f>F89-$F$157</f>
        <v>2.9750000000000014</v>
      </c>
    </row>
    <row r="90" spans="2:18" x14ac:dyDescent="0.2">
      <c r="B90" t="s">
        <v>63</v>
      </c>
      <c r="C90" t="s">
        <v>23</v>
      </c>
      <c r="D90" t="s">
        <v>6</v>
      </c>
      <c r="E90">
        <v>21.12</v>
      </c>
    </row>
    <row r="91" spans="2:18" x14ac:dyDescent="0.2">
      <c r="B91" t="s">
        <v>48</v>
      </c>
      <c r="C91" t="s">
        <v>23</v>
      </c>
      <c r="D91" t="s">
        <v>6</v>
      </c>
      <c r="E91">
        <v>21.09</v>
      </c>
      <c r="F91">
        <f>AVERAGE(E91:E92)</f>
        <v>21.07</v>
      </c>
      <c r="G91">
        <f>F91-$F$125</f>
        <v>8.5500000000000007</v>
      </c>
      <c r="N91">
        <f>F91-$F$159</f>
        <v>3.4400000000000013</v>
      </c>
    </row>
    <row r="92" spans="2:18" x14ac:dyDescent="0.2">
      <c r="B92" t="s">
        <v>48</v>
      </c>
      <c r="C92" t="s">
        <v>23</v>
      </c>
      <c r="D92" t="s">
        <v>6</v>
      </c>
      <c r="E92">
        <v>21.05</v>
      </c>
    </row>
    <row r="93" spans="2:18" x14ac:dyDescent="0.2">
      <c r="B93" t="s">
        <v>49</v>
      </c>
      <c r="C93" t="s">
        <v>23</v>
      </c>
      <c r="D93" t="s">
        <v>6</v>
      </c>
      <c r="E93">
        <v>23.34</v>
      </c>
      <c r="F93">
        <f>AVERAGE(E93:E94)</f>
        <v>23.305</v>
      </c>
      <c r="G93">
        <f>F93-$F$127</f>
        <v>6.8599999999999994</v>
      </c>
      <c r="N93">
        <f>F93-$F$161</f>
        <v>0.97500000000000142</v>
      </c>
    </row>
    <row r="94" spans="2:18" x14ac:dyDescent="0.2">
      <c r="B94" t="s">
        <v>49</v>
      </c>
      <c r="C94" t="s">
        <v>23</v>
      </c>
      <c r="D94" t="s">
        <v>6</v>
      </c>
      <c r="E94">
        <v>23.27</v>
      </c>
    </row>
    <row r="95" spans="2:18" x14ac:dyDescent="0.2">
      <c r="B95" t="s">
        <v>50</v>
      </c>
      <c r="C95" t="s">
        <v>24</v>
      </c>
      <c r="D95" t="s">
        <v>6</v>
      </c>
      <c r="E95">
        <v>21.45</v>
      </c>
      <c r="F95">
        <f>AVERAGE(E95:E96)</f>
        <v>21.53</v>
      </c>
      <c r="G95">
        <f>F95-$F$129</f>
        <v>7.5150000000000006</v>
      </c>
      <c r="H95">
        <f>AVERAGE(G95,G97,G99,G101)</f>
        <v>7.629999999999999</v>
      </c>
      <c r="N95">
        <f>F95-$F$163</f>
        <v>2.2550000000000026</v>
      </c>
      <c r="O95">
        <f>AVERAGE(N95,N97,N99,N101)</f>
        <v>2.2625000000000002</v>
      </c>
    </row>
    <row r="96" spans="2:18" x14ac:dyDescent="0.2">
      <c r="B96" t="s">
        <v>50</v>
      </c>
      <c r="C96" t="s">
        <v>24</v>
      </c>
      <c r="D96" t="s">
        <v>6</v>
      </c>
      <c r="E96">
        <v>21.61</v>
      </c>
    </row>
    <row r="97" spans="2:18" x14ac:dyDescent="0.2">
      <c r="B97" t="s">
        <v>51</v>
      </c>
      <c r="C97" t="s">
        <v>24</v>
      </c>
      <c r="D97" t="s">
        <v>6</v>
      </c>
      <c r="E97">
        <v>22.22</v>
      </c>
      <c r="F97">
        <f>AVERAGE(E97:E98)</f>
        <v>22.314999999999998</v>
      </c>
      <c r="G97">
        <f>F97-$F$131</f>
        <v>8.1949999999999967</v>
      </c>
      <c r="N97">
        <f>F97-$F$165</f>
        <v>3.2249999999999979</v>
      </c>
    </row>
    <row r="98" spans="2:18" x14ac:dyDescent="0.2">
      <c r="B98" t="s">
        <v>51</v>
      </c>
      <c r="C98" t="s">
        <v>24</v>
      </c>
      <c r="D98" t="s">
        <v>6</v>
      </c>
      <c r="E98">
        <v>22.41</v>
      </c>
    </row>
    <row r="99" spans="2:18" x14ac:dyDescent="0.2">
      <c r="B99" t="s">
        <v>52</v>
      </c>
      <c r="C99" t="s">
        <v>24</v>
      </c>
      <c r="D99" t="s">
        <v>6</v>
      </c>
      <c r="E99">
        <v>23.92</v>
      </c>
      <c r="F99">
        <f>AVERAGE(E99:E100)</f>
        <v>23.47</v>
      </c>
      <c r="G99">
        <f>F99-$F$133</f>
        <v>7.5350000000000001</v>
      </c>
      <c r="N99">
        <f>F99-$F$167</f>
        <v>1.9600000000000009</v>
      </c>
    </row>
    <row r="100" spans="2:18" x14ac:dyDescent="0.2">
      <c r="B100" t="s">
        <v>52</v>
      </c>
      <c r="C100" t="s">
        <v>24</v>
      </c>
      <c r="D100" t="s">
        <v>6</v>
      </c>
      <c r="E100">
        <v>23.02</v>
      </c>
    </row>
    <row r="101" spans="2:18" x14ac:dyDescent="0.2">
      <c r="B101" t="s">
        <v>53</v>
      </c>
      <c r="C101" t="s">
        <v>24</v>
      </c>
      <c r="D101" t="s">
        <v>6</v>
      </c>
      <c r="E101">
        <v>24.36</v>
      </c>
      <c r="F101">
        <f>AVERAGE(E101:E102)</f>
        <v>24.835000000000001</v>
      </c>
      <c r="G101">
        <f>F101-$F$135</f>
        <v>7.2749999999999986</v>
      </c>
      <c r="N101">
        <f>F101-$F$169</f>
        <v>1.6099999999999994</v>
      </c>
    </row>
    <row r="102" spans="2:18" x14ac:dyDescent="0.2">
      <c r="B102" t="s">
        <v>53</v>
      </c>
      <c r="C102" t="s">
        <v>24</v>
      </c>
      <c r="D102" t="s">
        <v>6</v>
      </c>
      <c r="E102">
        <v>25.31</v>
      </c>
    </row>
    <row r="104" spans="2:18" x14ac:dyDescent="0.2">
      <c r="B104" t="s">
        <v>47</v>
      </c>
      <c r="C104" t="s">
        <v>23</v>
      </c>
      <c r="D104" t="s">
        <v>16</v>
      </c>
      <c r="E104">
        <v>30.37</v>
      </c>
      <c r="F104">
        <f>AVERAGE(E104:E105)</f>
        <v>27.520000000000003</v>
      </c>
      <c r="G104">
        <f>F104-$F$121</f>
        <v>13.080000000000004</v>
      </c>
      <c r="H104">
        <f>AVERAGE(G104,G106,G108,G110)</f>
        <v>9.6050000000000004</v>
      </c>
      <c r="I104">
        <f>H104-H112</f>
        <v>2.6737500000000018</v>
      </c>
      <c r="J104" s="1">
        <f>2^-I104</f>
        <v>0.15671878249777896</v>
      </c>
      <c r="K104" s="1">
        <f>-1/J104</f>
        <v>-6.3808561045589549</v>
      </c>
      <c r="N104">
        <f>F104-$F$155</f>
        <v>7.9100000000000037</v>
      </c>
      <c r="O104">
        <f>AVERAGE(N104,N106,N108,N110)</f>
        <v>4.302500000000002</v>
      </c>
      <c r="P104">
        <f>O104-O112</f>
        <v>2.7387500000000022</v>
      </c>
      <c r="Q104" s="1">
        <f>2^-P104</f>
        <v>0.14981458630774389</v>
      </c>
      <c r="R104" s="1">
        <f>-1/Q104</f>
        <v>-6.6749174739623482</v>
      </c>
    </row>
    <row r="105" spans="2:18" x14ac:dyDescent="0.2">
      <c r="B105" t="s">
        <v>47</v>
      </c>
      <c r="C105" t="s">
        <v>23</v>
      </c>
      <c r="D105" t="s">
        <v>16</v>
      </c>
      <c r="E105">
        <v>24.67</v>
      </c>
    </row>
    <row r="106" spans="2:18" x14ac:dyDescent="0.2">
      <c r="B106" t="s">
        <v>63</v>
      </c>
      <c r="C106" t="s">
        <v>23</v>
      </c>
      <c r="D106" t="s">
        <v>16</v>
      </c>
      <c r="E106">
        <v>21.77</v>
      </c>
      <c r="F106">
        <f>AVERAGE(E106:E107)</f>
        <v>21.84</v>
      </c>
      <c r="G106">
        <f>F106-$F$123</f>
        <v>8.7349999999999994</v>
      </c>
      <c r="N106">
        <f>F106-$F$157</f>
        <v>3.6900000000000013</v>
      </c>
    </row>
    <row r="107" spans="2:18" x14ac:dyDescent="0.2">
      <c r="B107" t="s">
        <v>63</v>
      </c>
      <c r="C107" t="s">
        <v>23</v>
      </c>
      <c r="D107" t="s">
        <v>16</v>
      </c>
      <c r="E107">
        <v>21.91</v>
      </c>
    </row>
    <row r="108" spans="2:18" x14ac:dyDescent="0.2">
      <c r="B108" t="s">
        <v>48</v>
      </c>
      <c r="C108" t="s">
        <v>23</v>
      </c>
      <c r="D108" t="s">
        <v>16</v>
      </c>
      <c r="E108">
        <v>21.6</v>
      </c>
      <c r="F108">
        <f>AVERAGE(E108:E109)</f>
        <v>22.380000000000003</v>
      </c>
      <c r="G108">
        <f>F108-$F$125</f>
        <v>9.860000000000003</v>
      </c>
      <c r="N108">
        <f>F108-$F$159</f>
        <v>4.7500000000000036</v>
      </c>
    </row>
    <row r="109" spans="2:18" x14ac:dyDescent="0.2">
      <c r="B109" t="s">
        <v>48</v>
      </c>
      <c r="C109" t="s">
        <v>23</v>
      </c>
      <c r="D109" t="s">
        <v>16</v>
      </c>
      <c r="E109">
        <v>23.16</v>
      </c>
    </row>
    <row r="110" spans="2:18" x14ac:dyDescent="0.2">
      <c r="B110" t="s">
        <v>49</v>
      </c>
      <c r="C110" t="s">
        <v>23</v>
      </c>
      <c r="D110" t="s">
        <v>16</v>
      </c>
      <c r="E110">
        <v>23.25</v>
      </c>
      <c r="F110">
        <f>AVERAGE(E110:E111)</f>
        <v>23.189999999999998</v>
      </c>
      <c r="G110">
        <f>F110-$F$127</f>
        <v>6.7449999999999974</v>
      </c>
      <c r="N110">
        <f>F110-$F$161</f>
        <v>0.85999999999999943</v>
      </c>
    </row>
    <row r="111" spans="2:18" x14ac:dyDescent="0.2">
      <c r="B111" t="s">
        <v>49</v>
      </c>
      <c r="C111" t="s">
        <v>23</v>
      </c>
      <c r="D111" t="s">
        <v>16</v>
      </c>
      <c r="E111">
        <v>23.13</v>
      </c>
    </row>
    <row r="112" spans="2:18" x14ac:dyDescent="0.2">
      <c r="B112" t="s">
        <v>50</v>
      </c>
      <c r="C112" t="s">
        <v>24</v>
      </c>
      <c r="D112" t="s">
        <v>16</v>
      </c>
      <c r="E112">
        <v>21.81</v>
      </c>
      <c r="F112">
        <f>AVERAGE(E112:E113)</f>
        <v>21.785</v>
      </c>
      <c r="G112">
        <f>F112-$F$129</f>
        <v>7.77</v>
      </c>
      <c r="H112">
        <f>AVERAGE(G112,G114,G116,G118)</f>
        <v>6.9312499999999986</v>
      </c>
      <c r="N112">
        <f>F112-$F$163</f>
        <v>2.5100000000000016</v>
      </c>
      <c r="O112">
        <f>AVERAGE(N112,N114,N116,N118)</f>
        <v>1.5637499999999998</v>
      </c>
    </row>
    <row r="113" spans="2:18" x14ac:dyDescent="0.2">
      <c r="B113" t="s">
        <v>50</v>
      </c>
      <c r="C113" t="s">
        <v>24</v>
      </c>
      <c r="D113" t="s">
        <v>16</v>
      </c>
      <c r="E113">
        <v>21.76</v>
      </c>
    </row>
    <row r="114" spans="2:18" x14ac:dyDescent="0.2">
      <c r="B114" t="s">
        <v>51</v>
      </c>
      <c r="C114" t="s">
        <v>24</v>
      </c>
      <c r="D114" t="s">
        <v>16</v>
      </c>
      <c r="E114">
        <v>22.56</v>
      </c>
      <c r="F114">
        <f>AVERAGE(E114:E115)</f>
        <v>22.465</v>
      </c>
      <c r="G114">
        <f>F114-$F$131</f>
        <v>8.3449999999999989</v>
      </c>
      <c r="N114">
        <f>F114-$F$165</f>
        <v>3.375</v>
      </c>
    </row>
    <row r="115" spans="2:18" x14ac:dyDescent="0.2">
      <c r="B115" t="s">
        <v>51</v>
      </c>
      <c r="C115" t="s">
        <v>24</v>
      </c>
      <c r="D115" t="s">
        <v>16</v>
      </c>
      <c r="E115">
        <v>22.37</v>
      </c>
    </row>
    <row r="116" spans="2:18" x14ac:dyDescent="0.2">
      <c r="B116" t="s">
        <v>52</v>
      </c>
      <c r="C116" t="s">
        <v>24</v>
      </c>
      <c r="D116" t="s">
        <v>16</v>
      </c>
      <c r="E116">
        <v>19.04</v>
      </c>
      <c r="F116">
        <f>AVERAGE(E116:E117)</f>
        <v>21.119999999999997</v>
      </c>
      <c r="G116">
        <f>F116-$F$133</f>
        <v>5.1849999999999987</v>
      </c>
      <c r="N116">
        <f>F116-$F$167</f>
        <v>-0.39000000000000057</v>
      </c>
    </row>
    <row r="117" spans="2:18" x14ac:dyDescent="0.2">
      <c r="B117" t="s">
        <v>52</v>
      </c>
      <c r="C117" t="s">
        <v>24</v>
      </c>
      <c r="D117" t="s">
        <v>16</v>
      </c>
      <c r="E117">
        <v>23.2</v>
      </c>
    </row>
    <row r="118" spans="2:18" x14ac:dyDescent="0.2">
      <c r="B118" t="s">
        <v>53</v>
      </c>
      <c r="C118" t="s">
        <v>24</v>
      </c>
      <c r="D118" t="s">
        <v>16</v>
      </c>
      <c r="E118">
        <v>23.94</v>
      </c>
      <c r="F118">
        <f>AVERAGE(E118:E119)</f>
        <v>23.984999999999999</v>
      </c>
      <c r="G118">
        <f>F118-$F$135</f>
        <v>6.4249999999999972</v>
      </c>
      <c r="N118">
        <f>F118-$F$169</f>
        <v>0.75999999999999801</v>
      </c>
    </row>
    <row r="119" spans="2:18" x14ac:dyDescent="0.2">
      <c r="B119" t="s">
        <v>53</v>
      </c>
      <c r="C119" t="s">
        <v>24</v>
      </c>
      <c r="D119" t="s">
        <v>16</v>
      </c>
      <c r="E119">
        <v>24.03</v>
      </c>
    </row>
    <row r="121" spans="2:18" x14ac:dyDescent="0.2">
      <c r="B121" t="s">
        <v>47</v>
      </c>
      <c r="C121" t="s">
        <v>23</v>
      </c>
      <c r="D121" t="s">
        <v>21</v>
      </c>
      <c r="E121">
        <v>14.26</v>
      </c>
      <c r="F121">
        <f>AVERAGE(E121:E122)</f>
        <v>14.44</v>
      </c>
      <c r="H121" t="e">
        <f>AVERAGE(G121,G123,G125,G127)</f>
        <v>#DIV/0!</v>
      </c>
      <c r="I121" t="e">
        <f>H121-H129</f>
        <v>#DIV/0!</v>
      </c>
      <c r="J121" s="1" t="e">
        <f>2^-I121</f>
        <v>#DIV/0!</v>
      </c>
      <c r="K121" s="1" t="e">
        <f>-1/J121</f>
        <v>#DIV/0!</v>
      </c>
      <c r="N121">
        <f>F121-$F$155</f>
        <v>-5.17</v>
      </c>
      <c r="O121">
        <f>AVERAGE(N121,N123,N125,N127)</f>
        <v>-5.3024999999999984</v>
      </c>
      <c r="P121">
        <f>O121-O129</f>
        <v>6.5000000000000391E-2</v>
      </c>
      <c r="Q121" s="1">
        <f>2^-P121</f>
        <v>0.95594531759374179</v>
      </c>
      <c r="R121" s="1">
        <f>-1/Q121</f>
        <v>-1.0460849397925296</v>
      </c>
    </row>
    <row r="122" spans="2:18" x14ac:dyDescent="0.2">
      <c r="B122" t="s">
        <v>47</v>
      </c>
      <c r="C122" t="s">
        <v>23</v>
      </c>
      <c r="D122" t="s">
        <v>21</v>
      </c>
      <c r="E122">
        <v>14.62</v>
      </c>
    </row>
    <row r="123" spans="2:18" x14ac:dyDescent="0.2">
      <c r="B123" t="s">
        <v>63</v>
      </c>
      <c r="C123" t="s">
        <v>23</v>
      </c>
      <c r="D123" t="s">
        <v>21</v>
      </c>
      <c r="E123">
        <v>12.98</v>
      </c>
      <c r="F123">
        <f>AVERAGE(E123:E124)</f>
        <v>13.105</v>
      </c>
      <c r="N123">
        <f>F123-$F$157</f>
        <v>-5.0449999999999982</v>
      </c>
    </row>
    <row r="124" spans="2:18" x14ac:dyDescent="0.2">
      <c r="B124" t="s">
        <v>63</v>
      </c>
      <c r="C124" t="s">
        <v>23</v>
      </c>
      <c r="D124" t="s">
        <v>21</v>
      </c>
      <c r="E124">
        <v>13.23</v>
      </c>
    </row>
    <row r="125" spans="2:18" x14ac:dyDescent="0.2">
      <c r="B125" t="s">
        <v>48</v>
      </c>
      <c r="C125" t="s">
        <v>23</v>
      </c>
      <c r="D125" t="s">
        <v>21</v>
      </c>
      <c r="E125">
        <v>12.52</v>
      </c>
      <c r="F125">
        <f>AVERAGE(E125:E126)</f>
        <v>12.52</v>
      </c>
      <c r="N125">
        <f>F125-$F$159</f>
        <v>-5.1099999999999994</v>
      </c>
    </row>
    <row r="126" spans="2:18" x14ac:dyDescent="0.2">
      <c r="B126" t="s">
        <v>48</v>
      </c>
      <c r="C126" t="s">
        <v>23</v>
      </c>
      <c r="D126" t="s">
        <v>21</v>
      </c>
      <c r="E126">
        <v>12.52</v>
      </c>
    </row>
    <row r="127" spans="2:18" x14ac:dyDescent="0.2">
      <c r="B127" t="s">
        <v>49</v>
      </c>
      <c r="C127" t="s">
        <v>23</v>
      </c>
      <c r="D127" t="s">
        <v>21</v>
      </c>
      <c r="E127">
        <v>16.34</v>
      </c>
      <c r="F127">
        <f>AVERAGE(E127:E128)</f>
        <v>16.445</v>
      </c>
      <c r="N127">
        <f>F127-$F$161</f>
        <v>-5.884999999999998</v>
      </c>
    </row>
    <row r="128" spans="2:18" x14ac:dyDescent="0.2">
      <c r="B128" t="s">
        <v>49</v>
      </c>
      <c r="C128" t="s">
        <v>23</v>
      </c>
      <c r="D128" t="s">
        <v>21</v>
      </c>
      <c r="E128">
        <v>16.55</v>
      </c>
    </row>
    <row r="129" spans="2:18" x14ac:dyDescent="0.2">
      <c r="B129" t="s">
        <v>50</v>
      </c>
      <c r="C129" t="s">
        <v>24</v>
      </c>
      <c r="D129" t="s">
        <v>21</v>
      </c>
      <c r="E129">
        <v>14.09</v>
      </c>
      <c r="F129">
        <f>AVERAGE(E129:E130)</f>
        <v>14.015000000000001</v>
      </c>
      <c r="H129" t="e">
        <f>AVERAGE(G129,G131,G133,G135)</f>
        <v>#DIV/0!</v>
      </c>
      <c r="N129">
        <f>F129-$F$163</f>
        <v>-5.259999999999998</v>
      </c>
      <c r="O129">
        <f>AVERAGE(N129,N131,N133,N135)</f>
        <v>-5.3674999999999988</v>
      </c>
    </row>
    <row r="130" spans="2:18" x14ac:dyDescent="0.2">
      <c r="B130" t="s">
        <v>50</v>
      </c>
      <c r="C130" t="s">
        <v>24</v>
      </c>
      <c r="D130" t="s">
        <v>21</v>
      </c>
      <c r="E130">
        <v>13.94</v>
      </c>
    </row>
    <row r="131" spans="2:18" x14ac:dyDescent="0.2">
      <c r="B131" t="s">
        <v>51</v>
      </c>
      <c r="C131" t="s">
        <v>24</v>
      </c>
      <c r="D131" t="s">
        <v>21</v>
      </c>
      <c r="E131">
        <v>14.11</v>
      </c>
      <c r="F131">
        <f>AVERAGE(E131:E132)</f>
        <v>14.120000000000001</v>
      </c>
      <c r="N131">
        <f>F131-$F$165</f>
        <v>-4.9699999999999989</v>
      </c>
    </row>
    <row r="132" spans="2:18" x14ac:dyDescent="0.2">
      <c r="B132" t="s">
        <v>51</v>
      </c>
      <c r="C132" t="s">
        <v>24</v>
      </c>
      <c r="D132" t="s">
        <v>21</v>
      </c>
      <c r="E132">
        <v>14.13</v>
      </c>
    </row>
    <row r="133" spans="2:18" x14ac:dyDescent="0.2">
      <c r="B133" t="s">
        <v>52</v>
      </c>
      <c r="C133" t="s">
        <v>24</v>
      </c>
      <c r="D133" t="s">
        <v>21</v>
      </c>
      <c r="E133">
        <v>16.02</v>
      </c>
      <c r="F133">
        <f>AVERAGE(E133:E134)</f>
        <v>15.934999999999999</v>
      </c>
      <c r="N133">
        <f>F133-$F$167</f>
        <v>-5.5749999999999993</v>
      </c>
    </row>
    <row r="134" spans="2:18" x14ac:dyDescent="0.2">
      <c r="B134" t="s">
        <v>52</v>
      </c>
      <c r="C134" t="s">
        <v>24</v>
      </c>
      <c r="D134" t="s">
        <v>21</v>
      </c>
      <c r="E134">
        <v>15.85</v>
      </c>
    </row>
    <row r="135" spans="2:18" x14ac:dyDescent="0.2">
      <c r="B135" t="s">
        <v>53</v>
      </c>
      <c r="C135" t="s">
        <v>24</v>
      </c>
      <c r="D135" t="s">
        <v>21</v>
      </c>
      <c r="E135">
        <v>17.41</v>
      </c>
      <c r="F135">
        <f>AVERAGE(E135:E136)</f>
        <v>17.560000000000002</v>
      </c>
      <c r="N135">
        <f>F135-$F$169</f>
        <v>-5.6649999999999991</v>
      </c>
    </row>
    <row r="136" spans="2:18" x14ac:dyDescent="0.2">
      <c r="B136" t="s">
        <v>53</v>
      </c>
      <c r="C136" t="s">
        <v>24</v>
      </c>
      <c r="D136" t="s">
        <v>21</v>
      </c>
      <c r="E136">
        <v>17.71</v>
      </c>
    </row>
    <row r="138" spans="2:18" x14ac:dyDescent="0.2">
      <c r="B138" t="s">
        <v>47</v>
      </c>
      <c r="C138" t="s">
        <v>23</v>
      </c>
      <c r="D138" t="s">
        <v>7</v>
      </c>
      <c r="E138">
        <v>16.13</v>
      </c>
      <c r="F138">
        <f>AVERAGE(E138:E139)</f>
        <v>16.240000000000002</v>
      </c>
      <c r="G138">
        <f>F138-$F$121</f>
        <v>1.8000000000000025</v>
      </c>
      <c r="H138">
        <f>AVERAGE(G138,G140,G142,G144)</f>
        <v>0.95250000000000101</v>
      </c>
      <c r="I138">
        <f>H138-H146</f>
        <v>-1.3749999999997708E-2</v>
      </c>
      <c r="J138" s="3">
        <f>2^-I138</f>
        <v>1.0095763361901238</v>
      </c>
      <c r="K138" s="3">
        <f>-1/J138</f>
        <v>-0.99051450014541509</v>
      </c>
      <c r="N138">
        <f>F138-$F$155</f>
        <v>-3.3699999999999974</v>
      </c>
      <c r="O138">
        <f>AVERAGE(N138,N140,N142,N144)</f>
        <v>-4.3499999999999979</v>
      </c>
      <c r="P138">
        <f>O138-O146</f>
        <v>5.1250000000002238E-2</v>
      </c>
      <c r="Q138" s="3">
        <f>2^-P138</f>
        <v>0.96509977133439429</v>
      </c>
      <c r="R138" s="3">
        <f>-1/Q138</f>
        <v>-1.0361623012482439</v>
      </c>
    </row>
    <row r="139" spans="2:18" x14ac:dyDescent="0.2">
      <c r="B139" t="s">
        <v>47</v>
      </c>
      <c r="C139" t="s">
        <v>23</v>
      </c>
      <c r="D139" t="s">
        <v>7</v>
      </c>
      <c r="E139">
        <v>16.350000000000001</v>
      </c>
    </row>
    <row r="140" spans="2:18" x14ac:dyDescent="0.2">
      <c r="B140" t="s">
        <v>63</v>
      </c>
      <c r="C140" t="s">
        <v>23</v>
      </c>
      <c r="D140" t="s">
        <v>7</v>
      </c>
      <c r="E140">
        <v>14.32</v>
      </c>
      <c r="F140">
        <f>AVERAGE(E140:E141)</f>
        <v>14.3</v>
      </c>
      <c r="G140">
        <f>F140-$F$123</f>
        <v>1.1950000000000003</v>
      </c>
      <c r="N140">
        <f>F140-$F$157</f>
        <v>-3.8499999999999979</v>
      </c>
    </row>
    <row r="141" spans="2:18" x14ac:dyDescent="0.2">
      <c r="B141" t="s">
        <v>63</v>
      </c>
      <c r="C141" t="s">
        <v>23</v>
      </c>
      <c r="D141" t="s">
        <v>7</v>
      </c>
      <c r="E141">
        <v>14.28</v>
      </c>
    </row>
    <row r="142" spans="2:18" x14ac:dyDescent="0.2">
      <c r="B142" t="s">
        <v>48</v>
      </c>
      <c r="C142" t="s">
        <v>23</v>
      </c>
      <c r="D142" t="s">
        <v>7</v>
      </c>
      <c r="E142">
        <v>13.79</v>
      </c>
      <c r="F142">
        <f>AVERAGE(E142:E143)</f>
        <v>12.36</v>
      </c>
      <c r="G142">
        <f>F142-$F$125</f>
        <v>-0.16000000000000014</v>
      </c>
      <c r="N142">
        <f>F142-$F$159</f>
        <v>-5.27</v>
      </c>
    </row>
    <row r="143" spans="2:18" x14ac:dyDescent="0.2">
      <c r="B143" t="s">
        <v>48</v>
      </c>
      <c r="C143" t="s">
        <v>23</v>
      </c>
      <c r="D143" t="s">
        <v>7</v>
      </c>
      <c r="E143">
        <v>10.93</v>
      </c>
    </row>
    <row r="144" spans="2:18" x14ac:dyDescent="0.2">
      <c r="B144" t="s">
        <v>49</v>
      </c>
      <c r="C144" t="s">
        <v>23</v>
      </c>
      <c r="D144" t="s">
        <v>7</v>
      </c>
      <c r="E144">
        <v>17.5</v>
      </c>
      <c r="F144">
        <f>AVERAGE(E144:E145)</f>
        <v>17.420000000000002</v>
      </c>
      <c r="G144">
        <f>F144-$F$127</f>
        <v>0.97500000000000142</v>
      </c>
      <c r="N144">
        <f>F144-$F$161</f>
        <v>-4.9099999999999966</v>
      </c>
    </row>
    <row r="145" spans="2:18" x14ac:dyDescent="0.2">
      <c r="B145" t="s">
        <v>49</v>
      </c>
      <c r="C145" t="s">
        <v>23</v>
      </c>
      <c r="D145" t="s">
        <v>7</v>
      </c>
      <c r="E145">
        <v>17.34</v>
      </c>
    </row>
    <row r="146" spans="2:18" x14ac:dyDescent="0.2">
      <c r="B146" t="s">
        <v>50</v>
      </c>
      <c r="C146" t="s">
        <v>24</v>
      </c>
      <c r="D146" t="s">
        <v>7</v>
      </c>
      <c r="E146">
        <v>15.08</v>
      </c>
      <c r="F146">
        <f>AVERAGE(E146:E147)</f>
        <v>15.055</v>
      </c>
      <c r="G146">
        <f>F146-$F$129</f>
        <v>1.0399999999999991</v>
      </c>
      <c r="H146">
        <f>AVERAGE(G146,G148,G150,G152)</f>
        <v>0.96624999999999872</v>
      </c>
      <c r="N146">
        <f>F146-$F$163</f>
        <v>-4.2199999999999989</v>
      </c>
      <c r="O146">
        <f>AVERAGE(N146,N148,N150,N152)</f>
        <v>-4.4012500000000001</v>
      </c>
    </row>
    <row r="147" spans="2:18" x14ac:dyDescent="0.2">
      <c r="B147" t="s">
        <v>50</v>
      </c>
      <c r="C147" t="s">
        <v>24</v>
      </c>
      <c r="D147" t="s">
        <v>7</v>
      </c>
      <c r="E147">
        <v>15.03</v>
      </c>
    </row>
    <row r="148" spans="2:18" x14ac:dyDescent="0.2">
      <c r="B148" t="s">
        <v>51</v>
      </c>
      <c r="C148" t="s">
        <v>24</v>
      </c>
      <c r="D148" t="s">
        <v>7</v>
      </c>
      <c r="E148">
        <v>15.46</v>
      </c>
      <c r="F148">
        <f>AVERAGE(E148:E149)</f>
        <v>15.39</v>
      </c>
      <c r="G148">
        <f>F148-$F$131</f>
        <v>1.2699999999999996</v>
      </c>
      <c r="N148">
        <f>F148-$F$165</f>
        <v>-3.6999999999999993</v>
      </c>
    </row>
    <row r="149" spans="2:18" x14ac:dyDescent="0.2">
      <c r="B149" t="s">
        <v>51</v>
      </c>
      <c r="C149" t="s">
        <v>24</v>
      </c>
      <c r="D149" t="s">
        <v>7</v>
      </c>
      <c r="E149">
        <v>15.32</v>
      </c>
    </row>
    <row r="150" spans="2:18" x14ac:dyDescent="0.2">
      <c r="B150" t="s">
        <v>52</v>
      </c>
      <c r="C150" t="s">
        <v>24</v>
      </c>
      <c r="D150" t="s">
        <v>7</v>
      </c>
      <c r="E150">
        <v>16.75</v>
      </c>
      <c r="F150">
        <f>AVERAGE(E150:E151)</f>
        <v>16.734999999999999</v>
      </c>
      <c r="G150">
        <f>F150-$F$133</f>
        <v>0.80000000000000071</v>
      </c>
      <c r="N150">
        <f>F150-$F$167</f>
        <v>-4.7749999999999986</v>
      </c>
    </row>
    <row r="151" spans="2:18" x14ac:dyDescent="0.2">
      <c r="B151" t="s">
        <v>52</v>
      </c>
      <c r="C151" t="s">
        <v>24</v>
      </c>
      <c r="D151" t="s">
        <v>7</v>
      </c>
      <c r="E151">
        <v>16.72</v>
      </c>
    </row>
    <row r="152" spans="2:18" x14ac:dyDescent="0.2">
      <c r="B152" t="s">
        <v>53</v>
      </c>
      <c r="C152" t="s">
        <v>24</v>
      </c>
      <c r="D152" t="s">
        <v>7</v>
      </c>
      <c r="E152">
        <v>18.32</v>
      </c>
      <c r="F152">
        <f>AVERAGE(E152:E153)</f>
        <v>18.314999999999998</v>
      </c>
      <c r="G152">
        <f>F152-$F$135</f>
        <v>0.75499999999999545</v>
      </c>
      <c r="N152">
        <f>F152-$F$169</f>
        <v>-4.9100000000000037</v>
      </c>
    </row>
    <row r="153" spans="2:18" x14ac:dyDescent="0.2">
      <c r="B153" t="s">
        <v>53</v>
      </c>
      <c r="C153" t="s">
        <v>24</v>
      </c>
      <c r="D153" t="s">
        <v>7</v>
      </c>
      <c r="E153">
        <v>18.309999999999999</v>
      </c>
    </row>
    <row r="155" spans="2:18" x14ac:dyDescent="0.2">
      <c r="B155" t="s">
        <v>47</v>
      </c>
      <c r="C155" t="s">
        <v>23</v>
      </c>
      <c r="D155" t="s">
        <v>22</v>
      </c>
      <c r="E155">
        <v>19</v>
      </c>
      <c r="F155">
        <f>AVERAGE(E155:E156)</f>
        <v>19.61</v>
      </c>
      <c r="G155">
        <f>F155-$F$121</f>
        <v>5.17</v>
      </c>
      <c r="H155">
        <f>AVERAGE(G155,G157,G159,G161)</f>
        <v>5.3024999999999984</v>
      </c>
      <c r="I155">
        <f>H155-H163</f>
        <v>-6.5000000000000391E-2</v>
      </c>
      <c r="J155" s="3">
        <f>2^-I155</f>
        <v>1.0460849397925296</v>
      </c>
      <c r="K155" s="3">
        <f>-1/J155</f>
        <v>-0.95594531759374179</v>
      </c>
      <c r="N155">
        <f>F155-$F$155</f>
        <v>0</v>
      </c>
      <c r="O155">
        <f>AVERAGE(N155,N157,N159,N161)</f>
        <v>0</v>
      </c>
      <c r="P155">
        <f>O155-O163</f>
        <v>0</v>
      </c>
      <c r="Q155" s="3">
        <f>2^-P155</f>
        <v>1</v>
      </c>
      <c r="R155" s="3">
        <f>-1/Q155</f>
        <v>-1</v>
      </c>
    </row>
    <row r="156" spans="2:18" x14ac:dyDescent="0.2">
      <c r="B156" t="s">
        <v>47</v>
      </c>
      <c r="C156" t="s">
        <v>23</v>
      </c>
      <c r="D156" t="s">
        <v>22</v>
      </c>
      <c r="E156">
        <v>20.22</v>
      </c>
    </row>
    <row r="157" spans="2:18" x14ac:dyDescent="0.2">
      <c r="B157" t="s">
        <v>63</v>
      </c>
      <c r="C157" t="s">
        <v>23</v>
      </c>
      <c r="D157" t="s">
        <v>22</v>
      </c>
      <c r="E157">
        <v>18.07</v>
      </c>
      <c r="F157">
        <f>AVERAGE(E157:E158)</f>
        <v>18.149999999999999</v>
      </c>
      <c r="G157">
        <f>F157-$F$123</f>
        <v>5.0449999999999982</v>
      </c>
      <c r="N157">
        <f>F157-$F$157</f>
        <v>0</v>
      </c>
    </row>
    <row r="158" spans="2:18" x14ac:dyDescent="0.2">
      <c r="B158" t="s">
        <v>63</v>
      </c>
      <c r="C158" t="s">
        <v>23</v>
      </c>
      <c r="D158" t="s">
        <v>22</v>
      </c>
      <c r="E158">
        <v>18.23</v>
      </c>
    </row>
    <row r="159" spans="2:18" x14ac:dyDescent="0.2">
      <c r="B159" t="s">
        <v>48</v>
      </c>
      <c r="C159" t="s">
        <v>23</v>
      </c>
      <c r="D159" t="s">
        <v>22</v>
      </c>
      <c r="E159">
        <v>17.739999999999998</v>
      </c>
      <c r="F159">
        <f>AVERAGE(E159:E160)</f>
        <v>17.63</v>
      </c>
      <c r="G159">
        <f>F159-$F$125</f>
        <v>5.1099999999999994</v>
      </c>
      <c r="N159">
        <f>F159-$F$159</f>
        <v>0</v>
      </c>
    </row>
    <row r="160" spans="2:18" x14ac:dyDescent="0.2">
      <c r="B160" t="s">
        <v>48</v>
      </c>
      <c r="C160" t="s">
        <v>23</v>
      </c>
      <c r="D160" t="s">
        <v>22</v>
      </c>
      <c r="E160">
        <v>17.52</v>
      </c>
    </row>
    <row r="161" spans="2:18" x14ac:dyDescent="0.2">
      <c r="B161" t="s">
        <v>49</v>
      </c>
      <c r="C161" t="s">
        <v>23</v>
      </c>
      <c r="D161" t="s">
        <v>22</v>
      </c>
      <c r="E161">
        <v>22.21</v>
      </c>
      <c r="F161">
        <f>AVERAGE(E161:E162)</f>
        <v>22.33</v>
      </c>
      <c r="G161">
        <f>F161-$F$127</f>
        <v>5.884999999999998</v>
      </c>
      <c r="N161">
        <f>F161-$F$161</f>
        <v>0</v>
      </c>
    </row>
    <row r="162" spans="2:18" x14ac:dyDescent="0.2">
      <c r="B162" t="s">
        <v>49</v>
      </c>
      <c r="C162" t="s">
        <v>23</v>
      </c>
      <c r="D162" t="s">
        <v>22</v>
      </c>
      <c r="E162">
        <v>22.45</v>
      </c>
    </row>
    <row r="163" spans="2:18" x14ac:dyDescent="0.2">
      <c r="B163" t="s">
        <v>50</v>
      </c>
      <c r="C163" t="s">
        <v>24</v>
      </c>
      <c r="D163" t="s">
        <v>22</v>
      </c>
      <c r="E163">
        <v>19.3</v>
      </c>
      <c r="F163">
        <f>AVERAGE(E163:E164)</f>
        <v>19.274999999999999</v>
      </c>
      <c r="G163">
        <f>F163-$F$129</f>
        <v>5.259999999999998</v>
      </c>
      <c r="H163">
        <f>AVERAGE(G163,G165,G167,G169)</f>
        <v>5.3674999999999988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50</v>
      </c>
      <c r="C164" t="s">
        <v>24</v>
      </c>
      <c r="D164" t="s">
        <v>22</v>
      </c>
      <c r="E164">
        <v>19.25</v>
      </c>
    </row>
    <row r="165" spans="2:18" x14ac:dyDescent="0.2">
      <c r="B165" t="s">
        <v>51</v>
      </c>
      <c r="C165" t="s">
        <v>24</v>
      </c>
      <c r="D165" t="s">
        <v>22</v>
      </c>
      <c r="E165">
        <v>18.96</v>
      </c>
      <c r="F165">
        <f>AVERAGE(E165:E166)</f>
        <v>19.09</v>
      </c>
      <c r="G165">
        <f>F165-$F$131</f>
        <v>4.9699999999999989</v>
      </c>
      <c r="N165">
        <f>F165-$F$165</f>
        <v>0</v>
      </c>
    </row>
    <row r="166" spans="2:18" x14ac:dyDescent="0.2">
      <c r="B166" t="s">
        <v>51</v>
      </c>
      <c r="C166" t="s">
        <v>24</v>
      </c>
      <c r="D166" t="s">
        <v>22</v>
      </c>
      <c r="E166">
        <v>19.22</v>
      </c>
    </row>
    <row r="167" spans="2:18" x14ac:dyDescent="0.2">
      <c r="B167" t="s">
        <v>52</v>
      </c>
      <c r="C167" t="s">
        <v>24</v>
      </c>
      <c r="D167" t="s">
        <v>22</v>
      </c>
      <c r="E167">
        <v>21.43</v>
      </c>
      <c r="F167">
        <f>AVERAGE(E167:E168)</f>
        <v>21.509999999999998</v>
      </c>
      <c r="G167">
        <f>F167-$F$133</f>
        <v>5.5749999999999993</v>
      </c>
      <c r="N167">
        <f>F167-$F$167</f>
        <v>0</v>
      </c>
    </row>
    <row r="168" spans="2:18" x14ac:dyDescent="0.2">
      <c r="B168" t="s">
        <v>52</v>
      </c>
      <c r="C168" t="s">
        <v>24</v>
      </c>
      <c r="D168" t="s">
        <v>22</v>
      </c>
      <c r="E168">
        <v>21.59</v>
      </c>
    </row>
    <row r="169" spans="2:18" x14ac:dyDescent="0.2">
      <c r="B169" t="s">
        <v>53</v>
      </c>
      <c r="C169" t="s">
        <v>24</v>
      </c>
      <c r="D169" t="s">
        <v>22</v>
      </c>
      <c r="E169">
        <v>23.2</v>
      </c>
      <c r="F169">
        <f>AVERAGE(E169:E170)</f>
        <v>23.225000000000001</v>
      </c>
      <c r="G169">
        <f>F169-$F$135</f>
        <v>5.6649999999999991</v>
      </c>
      <c r="N169">
        <f>F169-$F$169</f>
        <v>0</v>
      </c>
    </row>
    <row r="170" spans="2:18" x14ac:dyDescent="0.2">
      <c r="B170" t="s">
        <v>53</v>
      </c>
      <c r="C170" t="s">
        <v>24</v>
      </c>
      <c r="D170" t="s">
        <v>22</v>
      </c>
      <c r="E170">
        <v>23.25</v>
      </c>
    </row>
    <row r="172" spans="2:18" x14ac:dyDescent="0.2">
      <c r="B172" t="s">
        <v>47</v>
      </c>
      <c r="C172" t="s">
        <v>23</v>
      </c>
      <c r="D172" t="s">
        <v>12</v>
      </c>
      <c r="E172">
        <v>29.52</v>
      </c>
      <c r="F172">
        <f>AVERAGE(E172:E173)</f>
        <v>29.35</v>
      </c>
      <c r="G172">
        <f>F172-$F$121</f>
        <v>14.910000000000002</v>
      </c>
      <c r="H172">
        <f>AVERAGE(G172,G174,G176,G178)</f>
        <v>15.616250000000001</v>
      </c>
      <c r="I172">
        <f>H172-H180</f>
        <v>-0.37874999999999659</v>
      </c>
      <c r="J172" s="3">
        <f>2^-I172</f>
        <v>1.3002148169670948</v>
      </c>
      <c r="K172" s="3">
        <f>-1/J172</f>
        <v>-0.76910367960012826</v>
      </c>
      <c r="N172">
        <f>F172-$F$155</f>
        <v>9.740000000000002</v>
      </c>
      <c r="O172">
        <f>AVERAGE(N172,N174,N176,N178)</f>
        <v>10.313750000000002</v>
      </c>
      <c r="P172">
        <f>O172-O180</f>
        <v>-0.31374999999999709</v>
      </c>
      <c r="Q172" s="3">
        <f>2^-P172</f>
        <v>1.2429342661456992</v>
      </c>
      <c r="R172" s="3">
        <f>-1/Q172</f>
        <v>-0.80454777636871266</v>
      </c>
    </row>
    <row r="173" spans="2:18" x14ac:dyDescent="0.2">
      <c r="B173" t="s">
        <v>47</v>
      </c>
      <c r="C173" t="s">
        <v>23</v>
      </c>
      <c r="D173" t="s">
        <v>12</v>
      </c>
      <c r="E173">
        <v>29.18</v>
      </c>
    </row>
    <row r="174" spans="2:18" x14ac:dyDescent="0.2">
      <c r="B174" t="s">
        <v>63</v>
      </c>
      <c r="C174" t="s">
        <v>23</v>
      </c>
      <c r="D174" t="s">
        <v>12</v>
      </c>
      <c r="E174">
        <v>29.42</v>
      </c>
      <c r="F174">
        <f>AVERAGE(E174:E175)</f>
        <v>29.560000000000002</v>
      </c>
      <c r="G174">
        <f>F174-$F$123</f>
        <v>16.455000000000002</v>
      </c>
      <c r="N174">
        <f>F174-$F$157</f>
        <v>11.410000000000004</v>
      </c>
    </row>
    <row r="175" spans="2:18" x14ac:dyDescent="0.2">
      <c r="B175" t="s">
        <v>63</v>
      </c>
      <c r="C175" t="s">
        <v>23</v>
      </c>
      <c r="D175" t="s">
        <v>12</v>
      </c>
      <c r="E175">
        <v>29.7</v>
      </c>
    </row>
    <row r="176" spans="2:18" x14ac:dyDescent="0.2">
      <c r="B176" t="s">
        <v>48</v>
      </c>
      <c r="C176" t="s">
        <v>23</v>
      </c>
      <c r="D176" t="s">
        <v>12</v>
      </c>
      <c r="E176">
        <v>28.26</v>
      </c>
      <c r="F176">
        <f>AVERAGE(E176:E177)</f>
        <v>28.66</v>
      </c>
      <c r="G176">
        <f>F176-$F$125</f>
        <v>16.14</v>
      </c>
      <c r="N176">
        <f>F176-$F$159</f>
        <v>11.030000000000001</v>
      </c>
    </row>
    <row r="177" spans="2:18" x14ac:dyDescent="0.2">
      <c r="B177" t="s">
        <v>48</v>
      </c>
      <c r="C177" t="s">
        <v>23</v>
      </c>
      <c r="D177" t="s">
        <v>12</v>
      </c>
      <c r="E177">
        <v>29.06</v>
      </c>
    </row>
    <row r="178" spans="2:18" x14ac:dyDescent="0.2">
      <c r="B178" t="s">
        <v>49</v>
      </c>
      <c r="C178" t="s">
        <v>23</v>
      </c>
      <c r="D178" t="s">
        <v>12</v>
      </c>
      <c r="E178">
        <v>31.51</v>
      </c>
      <c r="F178">
        <f>AVERAGE(E178:E179)</f>
        <v>31.405000000000001</v>
      </c>
      <c r="G178">
        <f>F178-$F$127</f>
        <v>14.96</v>
      </c>
      <c r="N178">
        <f>F178-$F$161</f>
        <v>9.0750000000000028</v>
      </c>
    </row>
    <row r="179" spans="2:18" x14ac:dyDescent="0.2">
      <c r="B179" t="s">
        <v>49</v>
      </c>
      <c r="C179" t="s">
        <v>23</v>
      </c>
      <c r="D179" t="s">
        <v>12</v>
      </c>
      <c r="E179">
        <v>31.3</v>
      </c>
    </row>
    <row r="180" spans="2:18" x14ac:dyDescent="0.2">
      <c r="B180" t="s">
        <v>50</v>
      </c>
      <c r="C180" t="s">
        <v>24</v>
      </c>
      <c r="D180" t="s">
        <v>12</v>
      </c>
      <c r="E180">
        <v>29.39</v>
      </c>
      <c r="F180">
        <f>AVERAGE(E180:E181)</f>
        <v>29.34</v>
      </c>
      <c r="G180">
        <f>F180-$F$129</f>
        <v>15.324999999999999</v>
      </c>
      <c r="H180">
        <f>AVERAGE(G180,G182,G184,G186)</f>
        <v>15.994999999999997</v>
      </c>
      <c r="N180">
        <f>F180-$F$163</f>
        <v>10.065000000000001</v>
      </c>
      <c r="O180">
        <f>AVERAGE(N180,N182,N184,N186)</f>
        <v>10.6275</v>
      </c>
    </row>
    <row r="181" spans="2:18" x14ac:dyDescent="0.2">
      <c r="B181" t="s">
        <v>50</v>
      </c>
      <c r="C181" t="s">
        <v>24</v>
      </c>
      <c r="D181" t="s">
        <v>12</v>
      </c>
      <c r="E181">
        <v>29.29</v>
      </c>
    </row>
    <row r="182" spans="2:18" x14ac:dyDescent="0.2">
      <c r="B182" t="s">
        <v>51</v>
      </c>
      <c r="C182" t="s">
        <v>24</v>
      </c>
      <c r="D182" t="s">
        <v>12</v>
      </c>
      <c r="E182">
        <v>32.25</v>
      </c>
      <c r="F182">
        <f>AVERAGE(E182:E183)</f>
        <v>32.085000000000001</v>
      </c>
      <c r="G182">
        <f>F182-$F$131</f>
        <v>17.965</v>
      </c>
      <c r="N182">
        <f>F182-$F$165</f>
        <v>12.995000000000001</v>
      </c>
    </row>
    <row r="183" spans="2:18" x14ac:dyDescent="0.2">
      <c r="B183" t="s">
        <v>51</v>
      </c>
      <c r="C183" t="s">
        <v>24</v>
      </c>
      <c r="D183" t="s">
        <v>12</v>
      </c>
      <c r="E183">
        <v>31.92</v>
      </c>
    </row>
    <row r="184" spans="2:18" x14ac:dyDescent="0.2">
      <c r="B184" t="s">
        <v>52</v>
      </c>
      <c r="C184" t="s">
        <v>24</v>
      </c>
      <c r="D184" t="s">
        <v>12</v>
      </c>
      <c r="E184">
        <v>31.72</v>
      </c>
      <c r="F184">
        <f>AVERAGE(E184:E185)</f>
        <v>31.479999999999997</v>
      </c>
      <c r="G184">
        <f>F184-$F$133</f>
        <v>15.544999999999998</v>
      </c>
      <c r="N184">
        <f>F184-$F$167</f>
        <v>9.9699999999999989</v>
      </c>
    </row>
    <row r="185" spans="2:18" x14ac:dyDescent="0.2">
      <c r="B185" t="s">
        <v>52</v>
      </c>
      <c r="C185" t="s">
        <v>24</v>
      </c>
      <c r="D185" t="s">
        <v>12</v>
      </c>
      <c r="E185">
        <v>31.24</v>
      </c>
    </row>
    <row r="186" spans="2:18" x14ac:dyDescent="0.2">
      <c r="B186" t="s">
        <v>53</v>
      </c>
      <c r="C186" t="s">
        <v>24</v>
      </c>
      <c r="D186" t="s">
        <v>12</v>
      </c>
      <c r="E186">
        <v>32.979999999999997</v>
      </c>
      <c r="F186">
        <f>AVERAGE(E186:E187)</f>
        <v>32.704999999999998</v>
      </c>
      <c r="G186">
        <f>F186-$F$135</f>
        <v>15.144999999999996</v>
      </c>
      <c r="N186">
        <f>F186-$F$169</f>
        <v>9.4799999999999969</v>
      </c>
    </row>
    <row r="187" spans="2:18" x14ac:dyDescent="0.2">
      <c r="B187" t="s">
        <v>53</v>
      </c>
      <c r="C187" t="s">
        <v>24</v>
      </c>
      <c r="D187" t="s">
        <v>12</v>
      </c>
      <c r="E187">
        <v>32.43</v>
      </c>
    </row>
    <row r="189" spans="2:18" x14ac:dyDescent="0.2">
      <c r="B189" t="s">
        <v>47</v>
      </c>
      <c r="C189" t="s">
        <v>23</v>
      </c>
      <c r="D189" t="s">
        <v>8</v>
      </c>
      <c r="E189">
        <v>26.27</v>
      </c>
      <c r="F189">
        <f>AVERAGE(E189:E190)</f>
        <v>26.424999999999997</v>
      </c>
      <c r="G189">
        <f>F189-$F$121</f>
        <v>11.984999999999998</v>
      </c>
      <c r="H189">
        <f>AVERAGE(G189,G191,G193,G195)</f>
        <v>11.106249999999998</v>
      </c>
      <c r="I189">
        <f>H189-H197</f>
        <v>1.4000000000000004</v>
      </c>
      <c r="J189" s="1">
        <f>2^-I189</f>
        <v>0.37892914162759939</v>
      </c>
      <c r="K189" s="1">
        <f>-1/J189</f>
        <v>-2.6390158215457893</v>
      </c>
      <c r="N189">
        <f>F189-$F$155</f>
        <v>6.8149999999999977</v>
      </c>
      <c r="O189">
        <f>AVERAGE(N189,N191,N193,N195)</f>
        <v>5.80375</v>
      </c>
      <c r="P189">
        <f>O189-O197</f>
        <v>1.4650000000000007</v>
      </c>
      <c r="Q189" s="1">
        <f>2^-P189</f>
        <v>0.36223553863871949</v>
      </c>
      <c r="R189" s="1">
        <f>-1/Q189</f>
        <v>-2.76063470679326</v>
      </c>
    </row>
    <row r="190" spans="2:18" x14ac:dyDescent="0.2">
      <c r="B190" t="s">
        <v>47</v>
      </c>
      <c r="C190" t="s">
        <v>23</v>
      </c>
      <c r="D190" t="s">
        <v>8</v>
      </c>
      <c r="E190">
        <v>26.58</v>
      </c>
    </row>
    <row r="191" spans="2:18" x14ac:dyDescent="0.2">
      <c r="B191" t="s">
        <v>63</v>
      </c>
      <c r="C191" t="s">
        <v>23</v>
      </c>
      <c r="D191" t="s">
        <v>8</v>
      </c>
      <c r="E191">
        <v>23.59</v>
      </c>
      <c r="F191">
        <f>AVERAGE(E191:E192)</f>
        <v>23.555</v>
      </c>
      <c r="G191">
        <f>F191-$F$123</f>
        <v>10.45</v>
      </c>
      <c r="N191">
        <f>F191-$F$157</f>
        <v>5.4050000000000011</v>
      </c>
    </row>
    <row r="192" spans="2:18" x14ac:dyDescent="0.2">
      <c r="B192" t="s">
        <v>63</v>
      </c>
      <c r="C192" t="s">
        <v>23</v>
      </c>
      <c r="D192" t="s">
        <v>8</v>
      </c>
      <c r="E192">
        <v>23.52</v>
      </c>
    </row>
    <row r="193" spans="2:18" x14ac:dyDescent="0.2">
      <c r="B193" t="s">
        <v>48</v>
      </c>
      <c r="C193" t="s">
        <v>23</v>
      </c>
      <c r="D193" t="s">
        <v>8</v>
      </c>
      <c r="E193">
        <v>23.51</v>
      </c>
      <c r="F193">
        <f>AVERAGE(E193:E194)</f>
        <v>23.484999999999999</v>
      </c>
      <c r="G193">
        <f>F193-$F$125</f>
        <v>10.965</v>
      </c>
      <c r="N193">
        <f>F193-$F$159</f>
        <v>5.8550000000000004</v>
      </c>
    </row>
    <row r="194" spans="2:18" x14ac:dyDescent="0.2">
      <c r="B194" t="s">
        <v>48</v>
      </c>
      <c r="C194" t="s">
        <v>23</v>
      </c>
      <c r="D194" t="s">
        <v>8</v>
      </c>
      <c r="E194">
        <v>23.46</v>
      </c>
    </row>
    <row r="195" spans="2:18" x14ac:dyDescent="0.2">
      <c r="B195" t="s">
        <v>49</v>
      </c>
      <c r="C195" t="s">
        <v>23</v>
      </c>
      <c r="D195" t="s">
        <v>8</v>
      </c>
      <c r="E195">
        <v>27.23</v>
      </c>
      <c r="F195">
        <f>AVERAGE(E195:E196)</f>
        <v>27.47</v>
      </c>
      <c r="G195">
        <f>F195-$F$127</f>
        <v>11.024999999999999</v>
      </c>
      <c r="N195">
        <f>F195-$F$161</f>
        <v>5.1400000000000006</v>
      </c>
    </row>
    <row r="196" spans="2:18" x14ac:dyDescent="0.2">
      <c r="B196" t="s">
        <v>49</v>
      </c>
      <c r="C196" t="s">
        <v>23</v>
      </c>
      <c r="D196" t="s">
        <v>8</v>
      </c>
      <c r="E196">
        <v>27.71</v>
      </c>
    </row>
    <row r="197" spans="2:18" x14ac:dyDescent="0.2">
      <c r="B197" t="s">
        <v>50</v>
      </c>
      <c r="C197" t="s">
        <v>24</v>
      </c>
      <c r="D197" t="s">
        <v>8</v>
      </c>
      <c r="E197">
        <v>24.31</v>
      </c>
      <c r="F197">
        <f>AVERAGE(E197:E198)</f>
        <v>24.204999999999998</v>
      </c>
      <c r="G197">
        <f>F197-$F$129</f>
        <v>10.189999999999998</v>
      </c>
      <c r="H197">
        <f>AVERAGE(G197,G199,G201,G203)</f>
        <v>9.7062499999999972</v>
      </c>
      <c r="N197">
        <f>F197-$F$163</f>
        <v>4.93</v>
      </c>
      <c r="O197">
        <f>AVERAGE(N197,N199,N201,N203)</f>
        <v>4.3387499999999992</v>
      </c>
    </row>
    <row r="198" spans="2:18" x14ac:dyDescent="0.2">
      <c r="B198" t="s">
        <v>50</v>
      </c>
      <c r="C198" t="s">
        <v>24</v>
      </c>
      <c r="D198" t="s">
        <v>8</v>
      </c>
      <c r="E198">
        <v>24.1</v>
      </c>
    </row>
    <row r="199" spans="2:18" x14ac:dyDescent="0.2">
      <c r="B199" t="s">
        <v>51</v>
      </c>
      <c r="C199" t="s">
        <v>24</v>
      </c>
      <c r="D199" t="s">
        <v>8</v>
      </c>
      <c r="E199">
        <v>24.15</v>
      </c>
      <c r="F199">
        <f>AVERAGE(E199:E200)</f>
        <v>24.285</v>
      </c>
      <c r="G199">
        <f>F199-$F$131</f>
        <v>10.164999999999999</v>
      </c>
      <c r="N199">
        <f>F199-$F$165</f>
        <v>5.1950000000000003</v>
      </c>
    </row>
    <row r="200" spans="2:18" x14ac:dyDescent="0.2">
      <c r="B200" t="s">
        <v>51</v>
      </c>
      <c r="C200" t="s">
        <v>24</v>
      </c>
      <c r="D200" t="s">
        <v>8</v>
      </c>
      <c r="E200">
        <v>24.42</v>
      </c>
    </row>
    <row r="201" spans="2:18" x14ac:dyDescent="0.2">
      <c r="B201" t="s">
        <v>52</v>
      </c>
      <c r="C201" t="s">
        <v>24</v>
      </c>
      <c r="D201" t="s">
        <v>8</v>
      </c>
      <c r="E201">
        <v>25.22</v>
      </c>
      <c r="F201">
        <f>AVERAGE(E201:E202)</f>
        <v>25.29</v>
      </c>
      <c r="G201">
        <f>F201-$F$133</f>
        <v>9.3550000000000004</v>
      </c>
      <c r="N201">
        <f>F201-$F$167</f>
        <v>3.7800000000000011</v>
      </c>
    </row>
    <row r="202" spans="2:18" x14ac:dyDescent="0.2">
      <c r="B202" t="s">
        <v>52</v>
      </c>
      <c r="C202" t="s">
        <v>24</v>
      </c>
      <c r="D202" t="s">
        <v>8</v>
      </c>
      <c r="E202">
        <v>25.36</v>
      </c>
    </row>
    <row r="203" spans="2:18" x14ac:dyDescent="0.2">
      <c r="B203" t="s">
        <v>53</v>
      </c>
      <c r="C203" t="s">
        <v>24</v>
      </c>
      <c r="D203" t="s">
        <v>8</v>
      </c>
      <c r="E203">
        <v>26.49</v>
      </c>
      <c r="F203">
        <f>AVERAGE(E203:E204)</f>
        <v>26.674999999999997</v>
      </c>
      <c r="G203">
        <f>F203-$F$135</f>
        <v>9.1149999999999949</v>
      </c>
      <c r="N203">
        <f>F203-$F$169</f>
        <v>3.4499999999999957</v>
      </c>
    </row>
    <row r="204" spans="2:18" x14ac:dyDescent="0.2">
      <c r="B204" t="s">
        <v>53</v>
      </c>
      <c r="C204" t="s">
        <v>24</v>
      </c>
      <c r="D204" t="s">
        <v>8</v>
      </c>
      <c r="E204">
        <v>26.86</v>
      </c>
    </row>
    <row r="206" spans="2:18" x14ac:dyDescent="0.2">
      <c r="B206" t="s">
        <v>47</v>
      </c>
      <c r="C206" t="s">
        <v>23</v>
      </c>
      <c r="D206" t="s">
        <v>17</v>
      </c>
      <c r="E206">
        <v>25.08</v>
      </c>
      <c r="F206">
        <f>AVERAGE(E206:E207)</f>
        <v>25.14</v>
      </c>
      <c r="G206">
        <f>F206-$F$121</f>
        <v>10.700000000000001</v>
      </c>
      <c r="H206">
        <f>AVERAGE(G206,G208,G210,G212)</f>
        <v>9.2474999999999987</v>
      </c>
      <c r="I206">
        <f>H206-H214</f>
        <v>1.1162500000000009</v>
      </c>
      <c r="J206" s="1">
        <f>2^-I206</f>
        <v>0.46129130370895322</v>
      </c>
      <c r="K206" s="1">
        <f>-1/J206</f>
        <v>-2.1678275570331134</v>
      </c>
      <c r="N206">
        <f>F206-$F$155</f>
        <v>5.5300000000000011</v>
      </c>
      <c r="O206">
        <f>AVERAGE(N206,N208,N210,N212)</f>
        <v>3.9450000000000012</v>
      </c>
      <c r="P206">
        <f>O206-O214</f>
        <v>1.1812500000000012</v>
      </c>
      <c r="Q206" s="1">
        <f>2^-P206</f>
        <v>0.44096926182728652</v>
      </c>
      <c r="R206" s="1">
        <f>-1/Q206</f>
        <v>-2.2677317594795707</v>
      </c>
    </row>
    <row r="207" spans="2:18" x14ac:dyDescent="0.2">
      <c r="B207" t="s">
        <v>47</v>
      </c>
      <c r="C207" t="s">
        <v>23</v>
      </c>
      <c r="D207" t="s">
        <v>17</v>
      </c>
      <c r="E207">
        <v>25.2</v>
      </c>
    </row>
    <row r="208" spans="2:18" x14ac:dyDescent="0.2">
      <c r="B208" t="s">
        <v>63</v>
      </c>
      <c r="C208" t="s">
        <v>23</v>
      </c>
      <c r="D208" t="s">
        <v>17</v>
      </c>
      <c r="E208">
        <v>21.83</v>
      </c>
      <c r="F208">
        <f>AVERAGE(E208:E209)</f>
        <v>21.93</v>
      </c>
      <c r="G208">
        <f>F208-$F$123</f>
        <v>8.8249999999999993</v>
      </c>
      <c r="N208">
        <f>F208-$F$157</f>
        <v>3.7800000000000011</v>
      </c>
    </row>
    <row r="209" spans="2:18" x14ac:dyDescent="0.2">
      <c r="B209" t="s">
        <v>63</v>
      </c>
      <c r="C209" t="s">
        <v>23</v>
      </c>
      <c r="D209" t="s">
        <v>17</v>
      </c>
      <c r="E209">
        <v>22.03</v>
      </c>
    </row>
    <row r="210" spans="2:18" x14ac:dyDescent="0.2">
      <c r="B210" t="s">
        <v>48</v>
      </c>
      <c r="C210" t="s">
        <v>23</v>
      </c>
      <c r="D210" t="s">
        <v>17</v>
      </c>
      <c r="E210">
        <v>21.95</v>
      </c>
      <c r="F210">
        <f>AVERAGE(E210:E211)</f>
        <v>21.97</v>
      </c>
      <c r="G210">
        <f>F210-$F$125</f>
        <v>9.4499999999999993</v>
      </c>
      <c r="N210">
        <f>F210-$F$159</f>
        <v>4.34</v>
      </c>
    </row>
    <row r="211" spans="2:18" x14ac:dyDescent="0.2">
      <c r="B211" t="s">
        <v>48</v>
      </c>
      <c r="C211" t="s">
        <v>23</v>
      </c>
      <c r="D211" t="s">
        <v>17</v>
      </c>
      <c r="E211">
        <v>21.99</v>
      </c>
    </row>
    <row r="212" spans="2:18" x14ac:dyDescent="0.2">
      <c r="B212" t="s">
        <v>49</v>
      </c>
      <c r="C212" t="s">
        <v>23</v>
      </c>
      <c r="D212" t="s">
        <v>17</v>
      </c>
      <c r="E212">
        <v>24.51</v>
      </c>
      <c r="F212">
        <f>AVERAGE(E212:E213)</f>
        <v>24.46</v>
      </c>
      <c r="G212">
        <f>F212-$F$127</f>
        <v>8.0150000000000006</v>
      </c>
      <c r="N212">
        <f>F212-$F$161</f>
        <v>2.1300000000000026</v>
      </c>
    </row>
    <row r="213" spans="2:18" x14ac:dyDescent="0.2">
      <c r="B213" t="s">
        <v>49</v>
      </c>
      <c r="C213" t="s">
        <v>23</v>
      </c>
      <c r="D213" t="s">
        <v>17</v>
      </c>
      <c r="E213">
        <v>24.41</v>
      </c>
    </row>
    <row r="214" spans="2:18" x14ac:dyDescent="0.2">
      <c r="B214" t="s">
        <v>50</v>
      </c>
      <c r="C214" t="s">
        <v>24</v>
      </c>
      <c r="D214" t="s">
        <v>17</v>
      </c>
      <c r="E214">
        <v>22.47</v>
      </c>
      <c r="F214">
        <f>AVERAGE(E214:E215)</f>
        <v>22.445</v>
      </c>
      <c r="G214">
        <f>F214-$F$129</f>
        <v>8.43</v>
      </c>
      <c r="H214">
        <f>AVERAGE(G214,G216,G218,G220)</f>
        <v>8.1312499999999979</v>
      </c>
      <c r="N214">
        <f>F214-$F$163</f>
        <v>3.1700000000000017</v>
      </c>
      <c r="O214">
        <f>AVERAGE(N214,N216,N218,N220)</f>
        <v>2.7637499999999999</v>
      </c>
    </row>
    <row r="215" spans="2:18" x14ac:dyDescent="0.2">
      <c r="B215" t="s">
        <v>50</v>
      </c>
      <c r="C215" t="s">
        <v>24</v>
      </c>
      <c r="D215" t="s">
        <v>17</v>
      </c>
      <c r="E215">
        <v>22.42</v>
      </c>
    </row>
    <row r="216" spans="2:18" x14ac:dyDescent="0.2">
      <c r="B216" t="s">
        <v>51</v>
      </c>
      <c r="C216" t="s">
        <v>24</v>
      </c>
      <c r="D216" t="s">
        <v>17</v>
      </c>
      <c r="E216">
        <v>22.92</v>
      </c>
      <c r="F216">
        <f>AVERAGE(E216:E217)</f>
        <v>22.914999999999999</v>
      </c>
      <c r="G216">
        <f>F216-$F$131</f>
        <v>8.7949999999999982</v>
      </c>
      <c r="N216">
        <f>F216-$F$165</f>
        <v>3.8249999999999993</v>
      </c>
    </row>
    <row r="217" spans="2:18" x14ac:dyDescent="0.2">
      <c r="B217" t="s">
        <v>51</v>
      </c>
      <c r="C217" t="s">
        <v>24</v>
      </c>
      <c r="D217" t="s">
        <v>17</v>
      </c>
      <c r="E217">
        <v>22.91</v>
      </c>
    </row>
    <row r="218" spans="2:18" x14ac:dyDescent="0.2">
      <c r="B218" t="s">
        <v>52</v>
      </c>
      <c r="C218" t="s">
        <v>24</v>
      </c>
      <c r="D218" t="s">
        <v>17</v>
      </c>
      <c r="E218">
        <v>23.95</v>
      </c>
      <c r="F218">
        <f>AVERAGE(E218:E219)</f>
        <v>23.83</v>
      </c>
      <c r="G218">
        <f>F218-$F$133</f>
        <v>7.8949999999999996</v>
      </c>
      <c r="N218">
        <f>F218-$F$167</f>
        <v>2.3200000000000003</v>
      </c>
    </row>
    <row r="219" spans="2:18" x14ac:dyDescent="0.2">
      <c r="B219" t="s">
        <v>52</v>
      </c>
      <c r="C219" t="s">
        <v>24</v>
      </c>
      <c r="D219" t="s">
        <v>17</v>
      </c>
      <c r="E219">
        <v>23.71</v>
      </c>
    </row>
    <row r="220" spans="2:18" x14ac:dyDescent="0.2">
      <c r="B220" t="s">
        <v>53</v>
      </c>
      <c r="C220" t="s">
        <v>24</v>
      </c>
      <c r="D220" t="s">
        <v>17</v>
      </c>
      <c r="E220">
        <v>24.9</v>
      </c>
      <c r="F220">
        <f>AVERAGE(E220:E221)</f>
        <v>24.965</v>
      </c>
      <c r="G220">
        <f>F220-$F$135</f>
        <v>7.4049999999999976</v>
      </c>
      <c r="N220">
        <f>F220-$F$169</f>
        <v>1.7399999999999984</v>
      </c>
    </row>
    <row r="221" spans="2:18" x14ac:dyDescent="0.2">
      <c r="B221" t="s">
        <v>53</v>
      </c>
      <c r="C221" t="s">
        <v>24</v>
      </c>
      <c r="D221" t="s">
        <v>17</v>
      </c>
      <c r="E221">
        <v>25.03</v>
      </c>
    </row>
    <row r="223" spans="2:18" x14ac:dyDescent="0.2">
      <c r="B223" t="s">
        <v>47</v>
      </c>
      <c r="C223" t="s">
        <v>23</v>
      </c>
      <c r="D223" t="s">
        <v>13</v>
      </c>
      <c r="E223">
        <v>24.17</v>
      </c>
      <c r="F223">
        <f>AVERAGE(E223:E224)</f>
        <v>24.065000000000001</v>
      </c>
      <c r="G223">
        <f>F223-$F$121</f>
        <v>9.6250000000000018</v>
      </c>
      <c r="H223">
        <f>AVERAGE(G223,G225,G227,G229)</f>
        <v>10.032500000000001</v>
      </c>
      <c r="I223">
        <f>H223-H231</f>
        <v>-2.6099999999999994</v>
      </c>
      <c r="J223" s="1">
        <f>2^-I223</f>
        <v>6.1050368358422338</v>
      </c>
      <c r="K223" s="1">
        <f>-1/J223</f>
        <v>-0.16379917548229547</v>
      </c>
      <c r="N223">
        <f>F223-$F$155</f>
        <v>4.4550000000000018</v>
      </c>
      <c r="O223">
        <f>AVERAGE(N223,N225,N227,N229)</f>
        <v>4.7300000000000022</v>
      </c>
      <c r="P223">
        <f>O223-O231</f>
        <v>-2.544999999999999</v>
      </c>
      <c r="Q223" s="1">
        <f>2^-P223</f>
        <v>5.8360813769606965</v>
      </c>
      <c r="R223" s="1">
        <f>-1/Q223</f>
        <v>-0.17134785062246308</v>
      </c>
    </row>
    <row r="224" spans="2:18" x14ac:dyDescent="0.2">
      <c r="B224" t="s">
        <v>47</v>
      </c>
      <c r="C224" t="s">
        <v>23</v>
      </c>
      <c r="D224" t="s">
        <v>13</v>
      </c>
      <c r="E224">
        <v>23.96</v>
      </c>
    </row>
    <row r="225" spans="2:18" x14ac:dyDescent="0.2">
      <c r="B225" t="s">
        <v>63</v>
      </c>
      <c r="C225" t="s">
        <v>23</v>
      </c>
      <c r="D225" t="s">
        <v>13</v>
      </c>
      <c r="E225">
        <v>24.01</v>
      </c>
      <c r="F225">
        <f>AVERAGE(E225:E226)</f>
        <v>23.535</v>
      </c>
      <c r="G225">
        <f>F225-$F$123</f>
        <v>10.43</v>
      </c>
      <c r="N225">
        <f>F225-$F$157</f>
        <v>5.3850000000000016</v>
      </c>
    </row>
    <row r="226" spans="2:18" x14ac:dyDescent="0.2">
      <c r="B226" t="s">
        <v>63</v>
      </c>
      <c r="C226" t="s">
        <v>23</v>
      </c>
      <c r="D226" t="s">
        <v>13</v>
      </c>
      <c r="E226">
        <v>23.06</v>
      </c>
    </row>
    <row r="227" spans="2:18" x14ac:dyDescent="0.2">
      <c r="B227" t="s">
        <v>48</v>
      </c>
      <c r="C227" t="s">
        <v>23</v>
      </c>
      <c r="D227" t="s">
        <v>13</v>
      </c>
      <c r="E227">
        <v>22.23</v>
      </c>
      <c r="F227">
        <f>AVERAGE(E227:E228)</f>
        <v>22.37</v>
      </c>
      <c r="G227">
        <f>F227-$F$125</f>
        <v>9.8500000000000014</v>
      </c>
      <c r="N227">
        <f>F227-$F$159</f>
        <v>4.740000000000002</v>
      </c>
    </row>
    <row r="228" spans="2:18" x14ac:dyDescent="0.2">
      <c r="B228" t="s">
        <v>48</v>
      </c>
      <c r="C228" t="s">
        <v>23</v>
      </c>
      <c r="D228" t="s">
        <v>13</v>
      </c>
      <c r="E228">
        <v>22.51</v>
      </c>
    </row>
    <row r="229" spans="2:18" x14ac:dyDescent="0.2">
      <c r="B229" t="s">
        <v>49</v>
      </c>
      <c r="C229" t="s">
        <v>23</v>
      </c>
      <c r="D229" t="s">
        <v>13</v>
      </c>
      <c r="E229">
        <v>27.16</v>
      </c>
      <c r="F229">
        <f>AVERAGE(E229:E230)</f>
        <v>26.67</v>
      </c>
      <c r="G229">
        <f>F229-$F$127</f>
        <v>10.225000000000001</v>
      </c>
      <c r="N229">
        <f>F229-$F$161</f>
        <v>4.3400000000000034</v>
      </c>
    </row>
    <row r="230" spans="2:18" x14ac:dyDescent="0.2">
      <c r="B230" t="s">
        <v>49</v>
      </c>
      <c r="C230" t="s">
        <v>23</v>
      </c>
      <c r="D230" t="s">
        <v>13</v>
      </c>
      <c r="E230">
        <v>26.18</v>
      </c>
    </row>
    <row r="231" spans="2:18" x14ac:dyDescent="0.2">
      <c r="B231" t="s">
        <v>50</v>
      </c>
      <c r="C231" t="s">
        <v>24</v>
      </c>
      <c r="D231" t="s">
        <v>13</v>
      </c>
      <c r="E231">
        <v>24.34</v>
      </c>
      <c r="F231">
        <f>AVERAGE(E231:E232)</f>
        <v>24.119999999999997</v>
      </c>
      <c r="G231">
        <f>F231-$F$129</f>
        <v>10.104999999999997</v>
      </c>
      <c r="H231">
        <f>AVERAGE(G231,G233,G235,G237)</f>
        <v>12.6425</v>
      </c>
      <c r="N231">
        <f>F231-$F$163</f>
        <v>4.8449999999999989</v>
      </c>
      <c r="O231">
        <f>AVERAGE(N231,N233,N235,N237)</f>
        <v>7.2750000000000012</v>
      </c>
    </row>
    <row r="232" spans="2:18" x14ac:dyDescent="0.2">
      <c r="B232" t="s">
        <v>50</v>
      </c>
      <c r="C232" t="s">
        <v>24</v>
      </c>
      <c r="D232" t="s">
        <v>13</v>
      </c>
      <c r="E232">
        <v>23.9</v>
      </c>
    </row>
    <row r="233" spans="2:18" x14ac:dyDescent="0.2">
      <c r="B233" t="s">
        <v>51</v>
      </c>
      <c r="C233" t="s">
        <v>24</v>
      </c>
      <c r="D233" t="s">
        <v>13</v>
      </c>
      <c r="E233">
        <v>36.22</v>
      </c>
      <c r="F233">
        <f>AVERAGE(E233:E234)</f>
        <v>33.725000000000001</v>
      </c>
      <c r="G233">
        <f>F233-$F$131</f>
        <v>19.605</v>
      </c>
      <c r="N233">
        <f>F233-$F$165</f>
        <v>14.635000000000002</v>
      </c>
    </row>
    <row r="234" spans="2:18" x14ac:dyDescent="0.2">
      <c r="B234" t="s">
        <v>51</v>
      </c>
      <c r="C234" t="s">
        <v>24</v>
      </c>
      <c r="D234" t="s">
        <v>13</v>
      </c>
      <c r="E234">
        <v>31.23</v>
      </c>
    </row>
    <row r="235" spans="2:18" x14ac:dyDescent="0.2">
      <c r="B235" t="s">
        <v>52</v>
      </c>
      <c r="C235" t="s">
        <v>24</v>
      </c>
      <c r="D235" t="s">
        <v>13</v>
      </c>
      <c r="E235">
        <v>26.62</v>
      </c>
      <c r="F235">
        <f>AVERAGE(E235:E236)</f>
        <v>26.310000000000002</v>
      </c>
      <c r="G235">
        <f>F235-$F$133</f>
        <v>10.375000000000004</v>
      </c>
      <c r="N235">
        <f>F235-$F$167</f>
        <v>4.8000000000000043</v>
      </c>
    </row>
    <row r="236" spans="2:18" x14ac:dyDescent="0.2">
      <c r="B236" t="s">
        <v>52</v>
      </c>
      <c r="C236" t="s">
        <v>24</v>
      </c>
      <c r="D236" t="s">
        <v>13</v>
      </c>
      <c r="E236">
        <v>26</v>
      </c>
    </row>
    <row r="237" spans="2:18" x14ac:dyDescent="0.2">
      <c r="B237" t="s">
        <v>53</v>
      </c>
      <c r="C237" t="s">
        <v>24</v>
      </c>
      <c r="D237" t="s">
        <v>13</v>
      </c>
      <c r="E237">
        <v>27.91</v>
      </c>
      <c r="F237">
        <f>AVERAGE(E237:E238)</f>
        <v>28.045000000000002</v>
      </c>
      <c r="G237">
        <f>F237-$F$135</f>
        <v>10.484999999999999</v>
      </c>
      <c r="N237">
        <f>F237-$F$169</f>
        <v>4.82</v>
      </c>
    </row>
    <row r="238" spans="2:18" x14ac:dyDescent="0.2">
      <c r="B238" t="s">
        <v>53</v>
      </c>
      <c r="C238" t="s">
        <v>24</v>
      </c>
      <c r="D238" t="s">
        <v>13</v>
      </c>
      <c r="E238">
        <v>28.18</v>
      </c>
    </row>
    <row r="240" spans="2:18" x14ac:dyDescent="0.2">
      <c r="B240" t="s">
        <v>47</v>
      </c>
      <c r="C240" t="s">
        <v>23</v>
      </c>
      <c r="D240" t="s">
        <v>20</v>
      </c>
      <c r="E240">
        <v>10.16</v>
      </c>
      <c r="F240">
        <f>AVERAGE(E240:E241)</f>
        <v>24.094999999999999</v>
      </c>
      <c r="G240">
        <f>F240-$F$121</f>
        <v>9.6549999999999994</v>
      </c>
      <c r="H240">
        <f>AVERAGE(G240,G242,G244,G246)</f>
        <v>17.6875</v>
      </c>
      <c r="I240">
        <f>H240-H248</f>
        <v>7.4200000000000017</v>
      </c>
      <c r="J240" s="1">
        <f>2^-I240</f>
        <v>5.8392548774802216E-3</v>
      </c>
      <c r="K240" s="1">
        <f>-1/J240</f>
        <v>-171.25472701262254</v>
      </c>
      <c r="N240">
        <f>F240-$F$155</f>
        <v>4.4849999999999994</v>
      </c>
      <c r="O240">
        <f>AVERAGE(N240,N242,N244,N246)</f>
        <v>12.385000000000002</v>
      </c>
      <c r="P240">
        <f>O240-O248</f>
        <v>7.4850000000000012</v>
      </c>
      <c r="Q240" s="1">
        <f>2^-P240</f>
        <v>5.5820083583636403E-3</v>
      </c>
      <c r="R240" s="1">
        <f>-1/Q240</f>
        <v>-179.14699079618521</v>
      </c>
    </row>
    <row r="241" spans="2:15" x14ac:dyDescent="0.2">
      <c r="B241" t="s">
        <v>47</v>
      </c>
      <c r="C241" t="s">
        <v>23</v>
      </c>
      <c r="D241" t="s">
        <v>20</v>
      </c>
      <c r="E241">
        <v>38.03</v>
      </c>
    </row>
    <row r="242" spans="2:15" x14ac:dyDescent="0.2">
      <c r="B242" t="s">
        <v>63</v>
      </c>
      <c r="C242" t="s">
        <v>23</v>
      </c>
      <c r="D242" t="s">
        <v>20</v>
      </c>
      <c r="E242" t="s">
        <v>0</v>
      </c>
      <c r="F242">
        <f>AVERAGE(E242:E243)</f>
        <v>39.33</v>
      </c>
      <c r="G242">
        <f>F242-$F$123</f>
        <v>26.224999999999998</v>
      </c>
      <c r="N242">
        <f>F242-$F$157</f>
        <v>21.18</v>
      </c>
    </row>
    <row r="243" spans="2:15" x14ac:dyDescent="0.2">
      <c r="B243" t="s">
        <v>63</v>
      </c>
      <c r="C243" t="s">
        <v>23</v>
      </c>
      <c r="D243" t="s">
        <v>20</v>
      </c>
      <c r="E243">
        <v>39.33</v>
      </c>
    </row>
    <row r="244" spans="2:15" x14ac:dyDescent="0.2">
      <c r="B244" t="s">
        <v>48</v>
      </c>
      <c r="C244" t="s">
        <v>23</v>
      </c>
      <c r="D244" t="s">
        <v>20</v>
      </c>
      <c r="E244">
        <v>30.27</v>
      </c>
      <c r="F244">
        <f>AVERAGE(E244:E245)</f>
        <v>30.695</v>
      </c>
      <c r="G244">
        <f>F244-$F$125</f>
        <v>18.175000000000001</v>
      </c>
      <c r="N244">
        <f>F244-$F$159</f>
        <v>13.065000000000001</v>
      </c>
    </row>
    <row r="245" spans="2:15" x14ac:dyDescent="0.2">
      <c r="B245" t="s">
        <v>48</v>
      </c>
      <c r="C245" t="s">
        <v>23</v>
      </c>
      <c r="D245" t="s">
        <v>20</v>
      </c>
      <c r="E245">
        <v>31.12</v>
      </c>
    </row>
    <row r="246" spans="2:15" x14ac:dyDescent="0.2">
      <c r="B246" t="s">
        <v>49</v>
      </c>
      <c r="C246" t="s">
        <v>23</v>
      </c>
      <c r="D246" t="s">
        <v>20</v>
      </c>
      <c r="E246">
        <v>32.700000000000003</v>
      </c>
      <c r="F246">
        <f>AVERAGE(E246:E247)</f>
        <v>33.14</v>
      </c>
      <c r="G246">
        <f>F246-$F$127</f>
        <v>16.695</v>
      </c>
      <c r="N246">
        <f>F246-$F$161</f>
        <v>10.810000000000002</v>
      </c>
    </row>
    <row r="247" spans="2:15" x14ac:dyDescent="0.2">
      <c r="B247" t="s">
        <v>49</v>
      </c>
      <c r="C247" t="s">
        <v>23</v>
      </c>
      <c r="D247" t="s">
        <v>20</v>
      </c>
      <c r="E247">
        <v>33.58</v>
      </c>
    </row>
    <row r="248" spans="2:15" x14ac:dyDescent="0.2">
      <c r="B248" t="s">
        <v>50</v>
      </c>
      <c r="C248" t="s">
        <v>24</v>
      </c>
      <c r="D248" t="s">
        <v>20</v>
      </c>
      <c r="E248">
        <v>25.02</v>
      </c>
      <c r="F248">
        <f>AVERAGE(E248:E249)</f>
        <v>25.024999999999999</v>
      </c>
      <c r="G248">
        <f>F248-$F$129</f>
        <v>11.009999999999998</v>
      </c>
      <c r="H248">
        <f>AVERAGE(G248,G250,G252,G254)</f>
        <v>10.267499999999998</v>
      </c>
      <c r="N248">
        <f>F248-$F$163</f>
        <v>5.75</v>
      </c>
      <c r="O248">
        <f>AVERAGE(N248,N250,N252,N254)</f>
        <v>4.9000000000000004</v>
      </c>
    </row>
    <row r="249" spans="2:15" x14ac:dyDescent="0.2">
      <c r="B249" t="s">
        <v>50</v>
      </c>
      <c r="C249" t="s">
        <v>24</v>
      </c>
      <c r="D249" t="s">
        <v>20</v>
      </c>
      <c r="E249">
        <v>25.03</v>
      </c>
    </row>
    <row r="250" spans="2:15" x14ac:dyDescent="0.2">
      <c r="B250" t="s">
        <v>51</v>
      </c>
      <c r="C250" t="s">
        <v>24</v>
      </c>
      <c r="D250" t="s">
        <v>20</v>
      </c>
      <c r="E250">
        <v>24.89</v>
      </c>
      <c r="F250">
        <f>AVERAGE(E250:E251)</f>
        <v>24.945</v>
      </c>
      <c r="G250">
        <f>F250-$F$131</f>
        <v>10.824999999999999</v>
      </c>
      <c r="N250">
        <f>F250-$F$165</f>
        <v>5.8550000000000004</v>
      </c>
    </row>
    <row r="251" spans="2:15" x14ac:dyDescent="0.2">
      <c r="B251" t="s">
        <v>51</v>
      </c>
      <c r="C251" t="s">
        <v>24</v>
      </c>
      <c r="D251" t="s">
        <v>20</v>
      </c>
      <c r="E251">
        <v>25</v>
      </c>
    </row>
    <row r="252" spans="2:15" x14ac:dyDescent="0.2">
      <c r="B252" t="s">
        <v>52</v>
      </c>
      <c r="C252" t="s">
        <v>24</v>
      </c>
      <c r="D252" t="s">
        <v>20</v>
      </c>
      <c r="E252">
        <v>25.88</v>
      </c>
      <c r="F252">
        <f>AVERAGE(E252:E253)</f>
        <v>25.79</v>
      </c>
      <c r="G252">
        <f>F252-$F$133</f>
        <v>9.8550000000000004</v>
      </c>
      <c r="N252">
        <f>F252-$F$167</f>
        <v>4.2800000000000011</v>
      </c>
    </row>
    <row r="253" spans="2:15" x14ac:dyDescent="0.2">
      <c r="B253" t="s">
        <v>52</v>
      </c>
      <c r="C253" t="s">
        <v>24</v>
      </c>
      <c r="D253" t="s">
        <v>20</v>
      </c>
      <c r="E253">
        <v>25.7</v>
      </c>
    </row>
    <row r="254" spans="2:15" x14ac:dyDescent="0.2">
      <c r="B254" t="s">
        <v>53</v>
      </c>
      <c r="C254" t="s">
        <v>24</v>
      </c>
      <c r="D254" t="s">
        <v>20</v>
      </c>
      <c r="E254">
        <v>26.94</v>
      </c>
      <c r="F254">
        <f>AVERAGE(E254:E255)</f>
        <v>26.94</v>
      </c>
      <c r="G254">
        <f>F254-$F$135</f>
        <v>9.379999999999999</v>
      </c>
      <c r="N254">
        <f>F254-$F$169</f>
        <v>3.7149999999999999</v>
      </c>
    </row>
    <row r="255" spans="2:15" x14ac:dyDescent="0.2">
      <c r="B255" t="s">
        <v>53</v>
      </c>
      <c r="C255" t="s">
        <v>24</v>
      </c>
      <c r="D255" t="s">
        <v>20</v>
      </c>
      <c r="E255" t="s">
        <v>0</v>
      </c>
    </row>
    <row r="257" spans="2:18" x14ac:dyDescent="0.2">
      <c r="B257" t="s">
        <v>47</v>
      </c>
      <c r="C257" t="s">
        <v>23</v>
      </c>
      <c r="D257" t="s">
        <v>3</v>
      </c>
      <c r="E257">
        <v>20.56</v>
      </c>
      <c r="F257">
        <f>AVERAGE(E257:E258)</f>
        <v>20.674999999999997</v>
      </c>
      <c r="G257">
        <f>F257-$F$121</f>
        <v>6.2349999999999977</v>
      </c>
      <c r="H257">
        <f>AVERAGE(G257,G259,G261,G263)</f>
        <v>6.4762500000000003</v>
      </c>
      <c r="I257">
        <f>H257-H265</f>
        <v>0.10250000000000181</v>
      </c>
      <c r="J257" s="1">
        <f>2^-I257</f>
        <v>0.93141756862970204</v>
      </c>
      <c r="K257" s="1">
        <f>-1/J257</f>
        <v>-1.0736323145280544</v>
      </c>
      <c r="N257">
        <f>F257-$F$155</f>
        <v>1.0649999999999977</v>
      </c>
      <c r="O257">
        <f>AVERAGE(N257,N259,N261,N263)</f>
        <v>1.173750000000001</v>
      </c>
      <c r="P257">
        <f>O257-O265</f>
        <v>0.16750000000000131</v>
      </c>
      <c r="Q257" s="1">
        <f>2^-P257</f>
        <v>0.89038426345611199</v>
      </c>
      <c r="R257" s="1">
        <f>-1/Q257</f>
        <v>-1.1231105951023932</v>
      </c>
    </row>
    <row r="258" spans="2:18" x14ac:dyDescent="0.2">
      <c r="B258" t="s">
        <v>47</v>
      </c>
      <c r="C258" t="s">
        <v>23</v>
      </c>
      <c r="D258" t="s">
        <v>3</v>
      </c>
      <c r="E258">
        <v>20.79</v>
      </c>
    </row>
    <row r="259" spans="2:18" x14ac:dyDescent="0.2">
      <c r="B259" t="s">
        <v>63</v>
      </c>
      <c r="C259" t="s">
        <v>23</v>
      </c>
      <c r="D259" t="s">
        <v>3</v>
      </c>
      <c r="E259">
        <v>19.96</v>
      </c>
      <c r="F259">
        <f>AVERAGE(E259:E260)</f>
        <v>19.984999999999999</v>
      </c>
      <c r="G259">
        <f>F259-$F$123</f>
        <v>6.879999999999999</v>
      </c>
      <c r="N259">
        <f>F259-$F$157</f>
        <v>1.8350000000000009</v>
      </c>
    </row>
    <row r="260" spans="2:18" x14ac:dyDescent="0.2">
      <c r="B260" t="s">
        <v>63</v>
      </c>
      <c r="C260" t="s">
        <v>23</v>
      </c>
      <c r="D260" t="s">
        <v>3</v>
      </c>
      <c r="E260">
        <v>20.010000000000002</v>
      </c>
    </row>
    <row r="261" spans="2:18" x14ac:dyDescent="0.2">
      <c r="B261" t="s">
        <v>48</v>
      </c>
      <c r="C261" t="s">
        <v>23</v>
      </c>
      <c r="D261" t="s">
        <v>3</v>
      </c>
      <c r="E261">
        <v>19.53</v>
      </c>
      <c r="F261">
        <f>AVERAGE(E261:E262)</f>
        <v>19.740000000000002</v>
      </c>
      <c r="G261">
        <f>F261-$F$125</f>
        <v>7.2200000000000024</v>
      </c>
      <c r="N261">
        <f>F261-$F$159</f>
        <v>2.110000000000003</v>
      </c>
    </row>
    <row r="262" spans="2:18" x14ac:dyDescent="0.2">
      <c r="B262" t="s">
        <v>48</v>
      </c>
      <c r="C262" t="s">
        <v>23</v>
      </c>
      <c r="D262" t="s">
        <v>3</v>
      </c>
      <c r="E262">
        <v>19.95</v>
      </c>
    </row>
    <row r="263" spans="2:18" x14ac:dyDescent="0.2">
      <c r="B263" t="s">
        <v>49</v>
      </c>
      <c r="C263" t="s">
        <v>23</v>
      </c>
      <c r="D263" t="s">
        <v>3</v>
      </c>
      <c r="E263">
        <v>22.08</v>
      </c>
      <c r="F263">
        <f>AVERAGE(E263:E264)</f>
        <v>22.015000000000001</v>
      </c>
      <c r="G263">
        <f>F263-$F$127</f>
        <v>5.57</v>
      </c>
      <c r="N263">
        <f>F263-$F$161</f>
        <v>-0.31499999999999773</v>
      </c>
    </row>
    <row r="264" spans="2:18" x14ac:dyDescent="0.2">
      <c r="B264" t="s">
        <v>49</v>
      </c>
      <c r="C264" t="s">
        <v>23</v>
      </c>
      <c r="D264" t="s">
        <v>3</v>
      </c>
      <c r="E264">
        <v>21.95</v>
      </c>
    </row>
    <row r="265" spans="2:18" x14ac:dyDescent="0.2">
      <c r="B265" t="s">
        <v>50</v>
      </c>
      <c r="C265" t="s">
        <v>24</v>
      </c>
      <c r="D265" t="s">
        <v>3</v>
      </c>
      <c r="E265">
        <v>20.46</v>
      </c>
      <c r="F265">
        <f>AVERAGE(E265:E266)</f>
        <v>20.47</v>
      </c>
      <c r="G265">
        <f>F265-$F$129</f>
        <v>6.4549999999999983</v>
      </c>
      <c r="H265">
        <f>AVERAGE(G265,G267,G269,G271)</f>
        <v>6.3737499999999985</v>
      </c>
      <c r="N265">
        <f>F265-$F$163</f>
        <v>1.1950000000000003</v>
      </c>
      <c r="O265">
        <f>AVERAGE(N265,N267,N269,N271)</f>
        <v>1.0062499999999996</v>
      </c>
    </row>
    <row r="266" spans="2:18" x14ac:dyDescent="0.2">
      <c r="B266" t="s">
        <v>50</v>
      </c>
      <c r="C266" t="s">
        <v>24</v>
      </c>
      <c r="D266" t="s">
        <v>3</v>
      </c>
      <c r="E266">
        <v>20.48</v>
      </c>
    </row>
    <row r="267" spans="2:18" x14ac:dyDescent="0.2">
      <c r="B267" t="s">
        <v>51</v>
      </c>
      <c r="C267" t="s">
        <v>24</v>
      </c>
      <c r="D267" t="s">
        <v>3</v>
      </c>
      <c r="E267">
        <v>20.93</v>
      </c>
      <c r="F267">
        <f>AVERAGE(E267:E268)</f>
        <v>20.97</v>
      </c>
      <c r="G267">
        <f>F267-$F$131</f>
        <v>6.8499999999999979</v>
      </c>
      <c r="N267">
        <f>F267-$F$165</f>
        <v>1.879999999999999</v>
      </c>
    </row>
    <row r="268" spans="2:18" x14ac:dyDescent="0.2">
      <c r="B268" t="s">
        <v>51</v>
      </c>
      <c r="C268" t="s">
        <v>24</v>
      </c>
      <c r="D268" t="s">
        <v>3</v>
      </c>
      <c r="E268">
        <v>21.01</v>
      </c>
    </row>
    <row r="269" spans="2:18" x14ac:dyDescent="0.2">
      <c r="B269" t="s">
        <v>52</v>
      </c>
      <c r="C269" t="s">
        <v>24</v>
      </c>
      <c r="D269" t="s">
        <v>3</v>
      </c>
      <c r="E269">
        <v>22.37</v>
      </c>
      <c r="F269">
        <f>AVERAGE(E269:E270)</f>
        <v>22.3</v>
      </c>
      <c r="G269">
        <f>F269-$F$133</f>
        <v>6.365000000000002</v>
      </c>
      <c r="N269">
        <f>F269-$F$167</f>
        <v>0.7900000000000027</v>
      </c>
    </row>
    <row r="270" spans="2:18" x14ac:dyDescent="0.2">
      <c r="B270" t="s">
        <v>52</v>
      </c>
      <c r="C270" t="s">
        <v>24</v>
      </c>
      <c r="D270" t="s">
        <v>3</v>
      </c>
      <c r="E270">
        <v>22.23</v>
      </c>
    </row>
    <row r="271" spans="2:18" x14ac:dyDescent="0.2">
      <c r="B271" t="s">
        <v>53</v>
      </c>
      <c r="C271" t="s">
        <v>24</v>
      </c>
      <c r="D271" t="s">
        <v>3</v>
      </c>
      <c r="E271">
        <v>23.41</v>
      </c>
      <c r="F271">
        <f>AVERAGE(E271:E272)</f>
        <v>23.384999999999998</v>
      </c>
      <c r="G271">
        <f>F271-$F$135</f>
        <v>5.8249999999999957</v>
      </c>
      <c r="N271">
        <f>F271-$F$169</f>
        <v>0.15999999999999659</v>
      </c>
    </row>
    <row r="272" spans="2:18" x14ac:dyDescent="0.2">
      <c r="B272" t="s">
        <v>53</v>
      </c>
      <c r="C272" t="s">
        <v>24</v>
      </c>
      <c r="D272" t="s">
        <v>3</v>
      </c>
      <c r="E272">
        <v>23.36</v>
      </c>
    </row>
    <row r="274" spans="2:18" x14ac:dyDescent="0.2">
      <c r="B274" t="s">
        <v>47</v>
      </c>
      <c r="C274" t="s">
        <v>23</v>
      </c>
      <c r="D274" t="s">
        <v>9</v>
      </c>
      <c r="E274">
        <v>19.45</v>
      </c>
      <c r="F274">
        <f>AVERAGE(E274:E275)</f>
        <v>19.41</v>
      </c>
      <c r="G274">
        <f>F274-$F$121</f>
        <v>4.9700000000000006</v>
      </c>
      <c r="H274">
        <f>AVERAGE(G274,G276,G278,G280)</f>
        <v>5.0225000000000009</v>
      </c>
      <c r="I274">
        <f>H274-H282</f>
        <v>-0.63749999999999751</v>
      </c>
      <c r="J274" s="1">
        <f>2^-I274</f>
        <v>1.555631119012016</v>
      </c>
      <c r="K274" s="1">
        <f>-1/J274</f>
        <v>-0.64282591661903865</v>
      </c>
      <c r="N274">
        <f>F274-$F$155</f>
        <v>-0.19999999999999929</v>
      </c>
      <c r="O274">
        <f>AVERAGE(N274,N276,N278,N280)</f>
        <v>-0.27999999999999847</v>
      </c>
      <c r="P274">
        <f>O274-O282</f>
        <v>-0.57249999999999801</v>
      </c>
      <c r="Q274" s="1">
        <f>2^-P274</f>
        <v>1.4870982841226505</v>
      </c>
      <c r="R274" s="1">
        <f>-1/Q274</f>
        <v>-0.67245051028350433</v>
      </c>
    </row>
    <row r="275" spans="2:18" x14ac:dyDescent="0.2">
      <c r="B275" t="s">
        <v>47</v>
      </c>
      <c r="C275" t="s">
        <v>23</v>
      </c>
      <c r="D275" t="s">
        <v>9</v>
      </c>
      <c r="E275">
        <v>19.37</v>
      </c>
    </row>
    <row r="276" spans="2:18" x14ac:dyDescent="0.2">
      <c r="B276" t="s">
        <v>63</v>
      </c>
      <c r="C276" t="s">
        <v>23</v>
      </c>
      <c r="D276" t="s">
        <v>9</v>
      </c>
      <c r="E276">
        <v>17.899999999999999</v>
      </c>
      <c r="F276">
        <f>AVERAGE(E276:E277)</f>
        <v>17.864999999999998</v>
      </c>
      <c r="G276">
        <f>F276-$F$123</f>
        <v>4.759999999999998</v>
      </c>
      <c r="N276">
        <f>F276-$F$157</f>
        <v>-0.28500000000000014</v>
      </c>
    </row>
    <row r="277" spans="2:18" x14ac:dyDescent="0.2">
      <c r="B277" t="s">
        <v>63</v>
      </c>
      <c r="C277" t="s">
        <v>23</v>
      </c>
      <c r="D277" t="s">
        <v>9</v>
      </c>
      <c r="E277">
        <v>17.829999999999998</v>
      </c>
    </row>
    <row r="278" spans="2:18" x14ac:dyDescent="0.2">
      <c r="B278" t="s">
        <v>48</v>
      </c>
      <c r="C278" t="s">
        <v>23</v>
      </c>
      <c r="D278" t="s">
        <v>9</v>
      </c>
      <c r="E278">
        <v>17.64</v>
      </c>
      <c r="F278">
        <f>AVERAGE(E278:E279)</f>
        <v>17.670000000000002</v>
      </c>
      <c r="G278">
        <f>F278-$F$125</f>
        <v>5.1500000000000021</v>
      </c>
      <c r="N278">
        <f>F278-$F$159</f>
        <v>4.00000000000027E-2</v>
      </c>
    </row>
    <row r="279" spans="2:18" x14ac:dyDescent="0.2">
      <c r="B279" t="s">
        <v>48</v>
      </c>
      <c r="C279" t="s">
        <v>23</v>
      </c>
      <c r="D279" t="s">
        <v>9</v>
      </c>
      <c r="E279">
        <v>17.7</v>
      </c>
    </row>
    <row r="280" spans="2:18" x14ac:dyDescent="0.2">
      <c r="B280" t="s">
        <v>49</v>
      </c>
      <c r="C280" t="s">
        <v>23</v>
      </c>
      <c r="D280" t="s">
        <v>9</v>
      </c>
      <c r="E280">
        <v>21.8</v>
      </c>
      <c r="F280">
        <f>AVERAGE(E280:E281)</f>
        <v>21.655000000000001</v>
      </c>
      <c r="G280">
        <f>F280-$F$127</f>
        <v>5.2100000000000009</v>
      </c>
      <c r="N280">
        <f>F280-$F$161</f>
        <v>-0.67499999999999716</v>
      </c>
    </row>
    <row r="281" spans="2:18" x14ac:dyDescent="0.2">
      <c r="B281" t="s">
        <v>49</v>
      </c>
      <c r="C281" t="s">
        <v>23</v>
      </c>
      <c r="D281" t="s">
        <v>9</v>
      </c>
      <c r="E281">
        <v>21.51</v>
      </c>
    </row>
    <row r="282" spans="2:18" x14ac:dyDescent="0.2">
      <c r="B282" t="s">
        <v>50</v>
      </c>
      <c r="C282" t="s">
        <v>24</v>
      </c>
      <c r="D282" t="s">
        <v>9</v>
      </c>
      <c r="E282">
        <v>25.3</v>
      </c>
      <c r="F282">
        <f>AVERAGE(E282:E283)</f>
        <v>22.04</v>
      </c>
      <c r="G282">
        <f>F282-$F$129</f>
        <v>8.0249999999999986</v>
      </c>
      <c r="H282">
        <f>AVERAGE(G282,G284,G286,G288)</f>
        <v>5.6599999999999984</v>
      </c>
      <c r="N282">
        <f>F282-$F$163</f>
        <v>2.7650000000000006</v>
      </c>
      <c r="O282">
        <f>AVERAGE(N282,N284,N286,N288)</f>
        <v>0.29249999999999954</v>
      </c>
    </row>
    <row r="283" spans="2:18" x14ac:dyDescent="0.2">
      <c r="B283" t="s">
        <v>50</v>
      </c>
      <c r="C283" t="s">
        <v>24</v>
      </c>
      <c r="D283" t="s">
        <v>9</v>
      </c>
      <c r="E283">
        <v>18.78</v>
      </c>
    </row>
    <row r="284" spans="2:18" x14ac:dyDescent="0.2">
      <c r="B284" t="s">
        <v>51</v>
      </c>
      <c r="C284" t="s">
        <v>24</v>
      </c>
      <c r="D284" t="s">
        <v>9</v>
      </c>
      <c r="E284">
        <v>18.829999999999998</v>
      </c>
      <c r="F284">
        <f>AVERAGE(E284:E285)</f>
        <v>18.844999999999999</v>
      </c>
      <c r="G284">
        <f>F284-$F$131</f>
        <v>4.7249999999999979</v>
      </c>
      <c r="N284">
        <f>F284-$F$165</f>
        <v>-0.24500000000000099</v>
      </c>
    </row>
    <row r="285" spans="2:18" x14ac:dyDescent="0.2">
      <c r="B285" t="s">
        <v>51</v>
      </c>
      <c r="C285" t="s">
        <v>24</v>
      </c>
      <c r="D285" t="s">
        <v>9</v>
      </c>
      <c r="E285">
        <v>18.86</v>
      </c>
    </row>
    <row r="286" spans="2:18" x14ac:dyDescent="0.2">
      <c r="B286" t="s">
        <v>52</v>
      </c>
      <c r="C286" t="s">
        <v>24</v>
      </c>
      <c r="D286" t="s">
        <v>9</v>
      </c>
      <c r="E286">
        <v>21.2</v>
      </c>
      <c r="F286">
        <f>AVERAGE(E286:E287)</f>
        <v>21.04</v>
      </c>
      <c r="G286">
        <f>F286-$F$133</f>
        <v>5.1050000000000004</v>
      </c>
      <c r="N286">
        <f>F286-$F$167</f>
        <v>-0.46999999999999886</v>
      </c>
    </row>
    <row r="287" spans="2:18" x14ac:dyDescent="0.2">
      <c r="B287" t="s">
        <v>52</v>
      </c>
      <c r="C287" t="s">
        <v>24</v>
      </c>
      <c r="D287" t="s">
        <v>9</v>
      </c>
      <c r="E287">
        <v>20.88</v>
      </c>
    </row>
    <row r="288" spans="2:18" x14ac:dyDescent="0.2">
      <c r="B288" t="s">
        <v>53</v>
      </c>
      <c r="C288" t="s">
        <v>24</v>
      </c>
      <c r="D288" t="s">
        <v>9</v>
      </c>
      <c r="E288">
        <v>22.31</v>
      </c>
      <c r="F288">
        <f>AVERAGE(E288:E289)</f>
        <v>22.344999999999999</v>
      </c>
      <c r="G288">
        <f>F288-$F$135</f>
        <v>4.7849999999999966</v>
      </c>
      <c r="N288">
        <f>F288-$F$169</f>
        <v>-0.88000000000000256</v>
      </c>
    </row>
    <row r="289" spans="2:18" x14ac:dyDescent="0.2">
      <c r="B289" t="s">
        <v>53</v>
      </c>
      <c r="C289" t="s">
        <v>24</v>
      </c>
      <c r="D289" t="s">
        <v>9</v>
      </c>
      <c r="E289">
        <v>22.38</v>
      </c>
    </row>
    <row r="291" spans="2:18" x14ac:dyDescent="0.2">
      <c r="B291" t="s">
        <v>47</v>
      </c>
      <c r="C291" t="s">
        <v>23</v>
      </c>
      <c r="D291" t="s">
        <v>11</v>
      </c>
      <c r="E291">
        <v>20.57</v>
      </c>
      <c r="F291">
        <f>AVERAGE(E291:E292)</f>
        <v>20.574999999999999</v>
      </c>
      <c r="G291">
        <f>F291-$F$121</f>
        <v>6.1349999999999998</v>
      </c>
      <c r="H291">
        <f>AVERAGE(G291,G293,G295,G297)</f>
        <v>6.0912500000000005</v>
      </c>
      <c r="I291">
        <f>H291-H299</f>
        <v>0.43125000000000213</v>
      </c>
      <c r="J291" s="1">
        <f>2^-I291</f>
        <v>0.74161894301528331</v>
      </c>
      <c r="K291" s="1">
        <f>-1/J291</f>
        <v>-1.3484013716453733</v>
      </c>
      <c r="N291">
        <f>F291-$F$155</f>
        <v>0.96499999999999986</v>
      </c>
      <c r="O291">
        <f>AVERAGE(N291,N293,N295,N297)</f>
        <v>0.78875000000000117</v>
      </c>
      <c r="P291">
        <f>O291-O299</f>
        <v>0.49625000000000163</v>
      </c>
      <c r="Q291" s="1">
        <f>2^-P291</f>
        <v>0.70894715601428071</v>
      </c>
      <c r="R291" s="1">
        <f>-1/Q291</f>
        <v>-1.4105423676738136</v>
      </c>
    </row>
    <row r="292" spans="2:18" x14ac:dyDescent="0.2">
      <c r="B292" t="s">
        <v>47</v>
      </c>
      <c r="C292" t="s">
        <v>23</v>
      </c>
      <c r="D292" t="s">
        <v>11</v>
      </c>
      <c r="E292">
        <v>20.58</v>
      </c>
    </row>
    <row r="293" spans="2:18" x14ac:dyDescent="0.2">
      <c r="B293" t="s">
        <v>63</v>
      </c>
      <c r="C293" t="s">
        <v>23</v>
      </c>
      <c r="D293" t="s">
        <v>11</v>
      </c>
      <c r="E293">
        <v>19.11</v>
      </c>
      <c r="F293">
        <f>AVERAGE(E293:E294)</f>
        <v>19.13</v>
      </c>
      <c r="G293">
        <f>F293-$F$123</f>
        <v>6.0249999999999986</v>
      </c>
      <c r="N293">
        <f>F293-$F$157</f>
        <v>0.98000000000000043</v>
      </c>
    </row>
    <row r="294" spans="2:18" x14ac:dyDescent="0.2">
      <c r="B294" t="s">
        <v>63</v>
      </c>
      <c r="C294" t="s">
        <v>23</v>
      </c>
      <c r="D294" t="s">
        <v>11</v>
      </c>
      <c r="E294">
        <v>19.149999999999999</v>
      </c>
    </row>
    <row r="295" spans="2:18" x14ac:dyDescent="0.2">
      <c r="B295" t="s">
        <v>48</v>
      </c>
      <c r="C295" t="s">
        <v>23</v>
      </c>
      <c r="D295" t="s">
        <v>11</v>
      </c>
      <c r="E295">
        <v>18.739999999999998</v>
      </c>
      <c r="F295">
        <f>AVERAGE(E295:E296)</f>
        <v>18.75</v>
      </c>
      <c r="G295">
        <f>F295-$F$125</f>
        <v>6.23</v>
      </c>
      <c r="N295">
        <f>F295-$F$159</f>
        <v>1.120000000000001</v>
      </c>
    </row>
    <row r="296" spans="2:18" x14ac:dyDescent="0.2">
      <c r="B296" t="s">
        <v>48</v>
      </c>
      <c r="C296" t="s">
        <v>23</v>
      </c>
      <c r="D296" t="s">
        <v>11</v>
      </c>
      <c r="E296">
        <v>18.760000000000002</v>
      </c>
    </row>
    <row r="297" spans="2:18" x14ac:dyDescent="0.2">
      <c r="B297" t="s">
        <v>49</v>
      </c>
      <c r="C297" t="s">
        <v>23</v>
      </c>
      <c r="D297" t="s">
        <v>11</v>
      </c>
      <c r="E297">
        <v>22.53</v>
      </c>
      <c r="F297">
        <f>AVERAGE(E297:E298)</f>
        <v>22.42</v>
      </c>
      <c r="G297">
        <f>F297-$F$127</f>
        <v>5.9750000000000014</v>
      </c>
      <c r="N297">
        <f>F297-$F$161</f>
        <v>9.0000000000003411E-2</v>
      </c>
    </row>
    <row r="298" spans="2:18" x14ac:dyDescent="0.2">
      <c r="B298" t="s">
        <v>49</v>
      </c>
      <c r="C298" t="s">
        <v>23</v>
      </c>
      <c r="D298" t="s">
        <v>11</v>
      </c>
      <c r="E298">
        <v>22.31</v>
      </c>
    </row>
    <row r="299" spans="2:18" x14ac:dyDescent="0.2">
      <c r="B299" t="s">
        <v>50</v>
      </c>
      <c r="C299" t="s">
        <v>24</v>
      </c>
      <c r="D299" t="s">
        <v>11</v>
      </c>
      <c r="E299">
        <v>19.59</v>
      </c>
      <c r="F299">
        <f>AVERAGE(E299:E300)</f>
        <v>19.59</v>
      </c>
      <c r="G299">
        <f>F299-$F$129</f>
        <v>5.5749999999999993</v>
      </c>
      <c r="H299">
        <f>AVERAGE(G299,G301,G303,G305)</f>
        <v>5.6599999999999984</v>
      </c>
      <c r="N299">
        <f>F299-$F$163</f>
        <v>0.31500000000000128</v>
      </c>
      <c r="O299">
        <f>AVERAGE(N299,N301,N303,N305)</f>
        <v>0.29249999999999954</v>
      </c>
    </row>
    <row r="300" spans="2:18" x14ac:dyDescent="0.2">
      <c r="B300" t="s">
        <v>50</v>
      </c>
      <c r="C300" t="s">
        <v>24</v>
      </c>
      <c r="D300" t="s">
        <v>11</v>
      </c>
      <c r="E300">
        <v>19.59</v>
      </c>
    </row>
    <row r="301" spans="2:18" x14ac:dyDescent="0.2">
      <c r="B301" t="s">
        <v>51</v>
      </c>
      <c r="C301" t="s">
        <v>24</v>
      </c>
      <c r="D301" t="s">
        <v>11</v>
      </c>
      <c r="E301">
        <v>19.75</v>
      </c>
      <c r="F301">
        <f>AVERAGE(E301:E302)</f>
        <v>19.844999999999999</v>
      </c>
      <c r="G301">
        <f>F301-$F$131</f>
        <v>5.7249999999999979</v>
      </c>
      <c r="N301">
        <f>F301-$F$165</f>
        <v>0.75499999999999901</v>
      </c>
    </row>
    <row r="302" spans="2:18" x14ac:dyDescent="0.2">
      <c r="B302" t="s">
        <v>51</v>
      </c>
      <c r="C302" t="s">
        <v>24</v>
      </c>
      <c r="D302" t="s">
        <v>11</v>
      </c>
      <c r="E302">
        <v>19.940000000000001</v>
      </c>
    </row>
    <row r="303" spans="2:18" x14ac:dyDescent="0.2">
      <c r="B303" t="s">
        <v>52</v>
      </c>
      <c r="C303" t="s">
        <v>24</v>
      </c>
      <c r="D303" t="s">
        <v>11</v>
      </c>
      <c r="E303">
        <v>21.58</v>
      </c>
      <c r="F303">
        <f>AVERAGE(E303:E304)</f>
        <v>21.564999999999998</v>
      </c>
      <c r="G303">
        <f>F303-$F$133</f>
        <v>5.629999999999999</v>
      </c>
      <c r="N303">
        <f>F303-$F$167</f>
        <v>5.4999999999999716E-2</v>
      </c>
    </row>
    <row r="304" spans="2:18" x14ac:dyDescent="0.2">
      <c r="B304" t="s">
        <v>52</v>
      </c>
      <c r="C304" t="s">
        <v>24</v>
      </c>
      <c r="D304" t="s">
        <v>11</v>
      </c>
      <c r="E304">
        <v>21.55</v>
      </c>
    </row>
    <row r="305" spans="2:18" x14ac:dyDescent="0.2">
      <c r="B305" t="s">
        <v>53</v>
      </c>
      <c r="C305" t="s">
        <v>24</v>
      </c>
      <c r="D305" t="s">
        <v>11</v>
      </c>
      <c r="E305">
        <v>23.23</v>
      </c>
      <c r="F305">
        <f>AVERAGE(E305:E306)</f>
        <v>23.27</v>
      </c>
      <c r="G305">
        <f>F305-$F$135</f>
        <v>5.7099999999999973</v>
      </c>
      <c r="N305">
        <f>F305-$F$169</f>
        <v>4.4999999999998153E-2</v>
      </c>
    </row>
    <row r="306" spans="2:18" x14ac:dyDescent="0.2">
      <c r="B306" t="s">
        <v>53</v>
      </c>
      <c r="C306" t="s">
        <v>24</v>
      </c>
      <c r="D306" t="s">
        <v>11</v>
      </c>
      <c r="E306">
        <v>23.31</v>
      </c>
    </row>
    <row r="308" spans="2:18" x14ac:dyDescent="0.2">
      <c r="B308" t="s">
        <v>47</v>
      </c>
      <c r="C308" t="s">
        <v>23</v>
      </c>
      <c r="D308" t="s">
        <v>2</v>
      </c>
      <c r="E308">
        <v>30.62</v>
      </c>
      <c r="F308">
        <f>AVERAGE(E308:E309)</f>
        <v>30.565000000000001</v>
      </c>
      <c r="G308">
        <f>F308-$F$121</f>
        <v>16.125</v>
      </c>
      <c r="H308">
        <f>AVERAGE(G308,G310,G312,G314)</f>
        <v>11.952500000000001</v>
      </c>
      <c r="I308">
        <f>H308-H316</f>
        <v>5.2925000000000013</v>
      </c>
      <c r="J308" s="1">
        <f>2^-I308</f>
        <v>2.5515186549845869E-2</v>
      </c>
      <c r="K308" s="1">
        <f>-1/J308</f>
        <v>-39.192345235118054</v>
      </c>
      <c r="N308">
        <f>F308-$F$155</f>
        <v>10.955000000000002</v>
      </c>
      <c r="O308">
        <f>AVERAGE(N308,N310,N312,N314)</f>
        <v>6.6500000000000021</v>
      </c>
      <c r="P308">
        <f>O308-O316</f>
        <v>5.3575000000000017</v>
      </c>
      <c r="Q308" s="1">
        <f>2^-P308</f>
        <v>2.439112310985599E-2</v>
      </c>
      <c r="R308" s="1">
        <f>-1/Q308</f>
        <v>-40.998522105606483</v>
      </c>
    </row>
    <row r="309" spans="2:18" x14ac:dyDescent="0.2">
      <c r="B309" t="s">
        <v>47</v>
      </c>
      <c r="C309" t="s">
        <v>23</v>
      </c>
      <c r="D309" t="s">
        <v>2</v>
      </c>
      <c r="E309">
        <v>30.51</v>
      </c>
    </row>
    <row r="310" spans="2:18" x14ac:dyDescent="0.2">
      <c r="B310" t="s">
        <v>63</v>
      </c>
      <c r="C310" t="s">
        <v>23</v>
      </c>
      <c r="D310" t="s">
        <v>2</v>
      </c>
      <c r="E310">
        <v>28.7</v>
      </c>
      <c r="F310">
        <f>AVERAGE(E310:E311)</f>
        <v>28.905000000000001</v>
      </c>
      <c r="G310">
        <f>F310-$F$123</f>
        <v>15.8</v>
      </c>
      <c r="N310">
        <f>F310-$F$157</f>
        <v>10.755000000000003</v>
      </c>
    </row>
    <row r="311" spans="2:18" x14ac:dyDescent="0.2">
      <c r="B311" t="s">
        <v>63</v>
      </c>
      <c r="C311" t="s">
        <v>23</v>
      </c>
      <c r="D311" t="s">
        <v>2</v>
      </c>
      <c r="E311">
        <v>29.11</v>
      </c>
    </row>
    <row r="312" spans="2:18" x14ac:dyDescent="0.2">
      <c r="B312" t="s">
        <v>48</v>
      </c>
      <c r="C312" t="s">
        <v>23</v>
      </c>
      <c r="D312" t="s">
        <v>2</v>
      </c>
      <c r="E312">
        <v>20.6</v>
      </c>
      <c r="F312">
        <f>AVERAGE(E312:E313)</f>
        <v>20.72</v>
      </c>
      <c r="G312">
        <f>F312-$F$125</f>
        <v>8.1999999999999993</v>
      </c>
      <c r="N312">
        <f>F312-$F$159</f>
        <v>3.09</v>
      </c>
    </row>
    <row r="313" spans="2:18" x14ac:dyDescent="0.2">
      <c r="B313" t="s">
        <v>48</v>
      </c>
      <c r="C313" t="s">
        <v>23</v>
      </c>
      <c r="D313" t="s">
        <v>2</v>
      </c>
      <c r="E313">
        <v>20.84</v>
      </c>
    </row>
    <row r="314" spans="2:18" x14ac:dyDescent="0.2">
      <c r="B314" t="s">
        <v>49</v>
      </c>
      <c r="C314" t="s">
        <v>23</v>
      </c>
      <c r="D314" t="s">
        <v>2</v>
      </c>
      <c r="E314">
        <v>24.07</v>
      </c>
      <c r="F314">
        <f>AVERAGE(E314:E315)</f>
        <v>24.130000000000003</v>
      </c>
      <c r="G314">
        <f>F314-$F$127</f>
        <v>7.6850000000000023</v>
      </c>
      <c r="N314">
        <f>F314-$F$161</f>
        <v>1.8000000000000043</v>
      </c>
    </row>
    <row r="315" spans="2:18" x14ac:dyDescent="0.2">
      <c r="B315" t="s">
        <v>49</v>
      </c>
      <c r="C315" t="s">
        <v>23</v>
      </c>
      <c r="D315" t="s">
        <v>2</v>
      </c>
      <c r="E315">
        <v>24.19</v>
      </c>
    </row>
    <row r="316" spans="2:18" x14ac:dyDescent="0.2">
      <c r="B316" t="s">
        <v>50</v>
      </c>
      <c r="C316" t="s">
        <v>24</v>
      </c>
      <c r="D316" t="s">
        <v>2</v>
      </c>
      <c r="E316">
        <v>20.72</v>
      </c>
      <c r="F316">
        <f>AVERAGE(E316:E317)</f>
        <v>20.79</v>
      </c>
      <c r="G316">
        <f>F316-$F$129</f>
        <v>6.7749999999999986</v>
      </c>
      <c r="H316">
        <f>AVERAGE(G316,G318,G320,G322)</f>
        <v>6.6599999999999993</v>
      </c>
      <c r="N316">
        <f>F316-$F$163</f>
        <v>1.5150000000000006</v>
      </c>
      <c r="O316">
        <f>AVERAGE(N316,N318,N320,N322)</f>
        <v>1.2925000000000004</v>
      </c>
    </row>
    <row r="317" spans="2:18" x14ac:dyDescent="0.2">
      <c r="B317" t="s">
        <v>50</v>
      </c>
      <c r="C317" t="s">
        <v>24</v>
      </c>
      <c r="D317" t="s">
        <v>2</v>
      </c>
      <c r="E317">
        <v>20.86</v>
      </c>
    </row>
    <row r="318" spans="2:18" x14ac:dyDescent="0.2">
      <c r="B318" t="s">
        <v>51</v>
      </c>
      <c r="C318" t="s">
        <v>24</v>
      </c>
      <c r="D318" t="s">
        <v>2</v>
      </c>
      <c r="E318">
        <v>20.37</v>
      </c>
      <c r="F318">
        <f>AVERAGE(E318:E319)</f>
        <v>20.64</v>
      </c>
      <c r="G318">
        <f>F318-$F$131</f>
        <v>6.52</v>
      </c>
      <c r="N318">
        <f>F318-$F$165</f>
        <v>1.5500000000000007</v>
      </c>
    </row>
    <row r="319" spans="2:18" x14ac:dyDescent="0.2">
      <c r="B319" t="s">
        <v>51</v>
      </c>
      <c r="C319" t="s">
        <v>24</v>
      </c>
      <c r="D319" t="s">
        <v>2</v>
      </c>
      <c r="E319">
        <v>20.91</v>
      </c>
    </row>
    <row r="320" spans="2:18" x14ac:dyDescent="0.2">
      <c r="B320" t="s">
        <v>52</v>
      </c>
      <c r="C320" t="s">
        <v>24</v>
      </c>
      <c r="D320" t="s">
        <v>2</v>
      </c>
      <c r="E320">
        <v>23.26</v>
      </c>
      <c r="F320">
        <f>AVERAGE(E320:E321)</f>
        <v>23.32</v>
      </c>
      <c r="G320">
        <f>F320-$F$133</f>
        <v>7.3850000000000016</v>
      </c>
      <c r="N320">
        <f>F320-$F$167</f>
        <v>1.8100000000000023</v>
      </c>
    </row>
    <row r="321" spans="2:18" x14ac:dyDescent="0.2">
      <c r="B321" t="s">
        <v>52</v>
      </c>
      <c r="C321" t="s">
        <v>24</v>
      </c>
      <c r="D321" t="s">
        <v>2</v>
      </c>
      <c r="E321">
        <v>23.38</v>
      </c>
    </row>
    <row r="322" spans="2:18" x14ac:dyDescent="0.2">
      <c r="B322" t="s">
        <v>53</v>
      </c>
      <c r="C322" t="s">
        <v>24</v>
      </c>
      <c r="D322" t="s">
        <v>2</v>
      </c>
      <c r="E322">
        <v>23.49</v>
      </c>
      <c r="F322">
        <f>AVERAGE(E322:E323)</f>
        <v>23.52</v>
      </c>
      <c r="G322">
        <f>F322-$F$135</f>
        <v>5.9599999999999973</v>
      </c>
      <c r="N322">
        <f>F322-$F$169</f>
        <v>0.29499999999999815</v>
      </c>
    </row>
    <row r="323" spans="2:18" x14ac:dyDescent="0.2">
      <c r="B323" t="s">
        <v>53</v>
      </c>
      <c r="C323" t="s">
        <v>24</v>
      </c>
      <c r="D323" t="s">
        <v>2</v>
      </c>
      <c r="E323">
        <v>23.55</v>
      </c>
    </row>
    <row r="325" spans="2:18" x14ac:dyDescent="0.2">
      <c r="B325" t="s">
        <v>47</v>
      </c>
      <c r="C325" t="s">
        <v>23</v>
      </c>
      <c r="D325" t="s">
        <v>19</v>
      </c>
      <c r="E325">
        <v>21.68</v>
      </c>
      <c r="F325">
        <f>AVERAGE(E325:E326)</f>
        <v>21.67</v>
      </c>
      <c r="G325">
        <f>F325-$F$121</f>
        <v>7.2300000000000022</v>
      </c>
      <c r="H325">
        <f>AVERAGE(G325,G327,G329,G331)</f>
        <v>7.6875</v>
      </c>
      <c r="I325">
        <f>H325-H333</f>
        <v>0.27375000000000149</v>
      </c>
      <c r="J325" s="1">
        <f>2^-I325</f>
        <v>0.82716669309006396</v>
      </c>
      <c r="K325" s="1">
        <f>-1/J325</f>
        <v>-1.2089461632748764</v>
      </c>
      <c r="N325">
        <f>F325-$F$155</f>
        <v>2.0600000000000023</v>
      </c>
      <c r="O325">
        <f>AVERAGE(N325,N327,N329,N331)</f>
        <v>2.3850000000000007</v>
      </c>
      <c r="P325">
        <f>O325-O333</f>
        <v>0.33875000000000099</v>
      </c>
      <c r="Q325" s="1">
        <f>2^-P325</f>
        <v>0.79072612712894685</v>
      </c>
      <c r="R325" s="1">
        <f>-1/Q325</f>
        <v>-1.2646603744218079</v>
      </c>
    </row>
    <row r="326" spans="2:18" x14ac:dyDescent="0.2">
      <c r="B326" t="s">
        <v>47</v>
      </c>
      <c r="C326" t="s">
        <v>23</v>
      </c>
      <c r="D326" t="s">
        <v>19</v>
      </c>
      <c r="E326">
        <v>21.66</v>
      </c>
    </row>
    <row r="327" spans="2:18" x14ac:dyDescent="0.2">
      <c r="B327" t="s">
        <v>63</v>
      </c>
      <c r="C327" t="s">
        <v>23</v>
      </c>
      <c r="D327" t="s">
        <v>19</v>
      </c>
      <c r="E327">
        <v>21.21</v>
      </c>
      <c r="F327">
        <f>AVERAGE(E327:E328)</f>
        <v>21.204999999999998</v>
      </c>
      <c r="G327">
        <f>F327-$F$123</f>
        <v>8.0999999999999979</v>
      </c>
      <c r="N327">
        <f>F327-$F$157</f>
        <v>3.0549999999999997</v>
      </c>
    </row>
    <row r="328" spans="2:18" x14ac:dyDescent="0.2">
      <c r="B328" t="s">
        <v>63</v>
      </c>
      <c r="C328" t="s">
        <v>23</v>
      </c>
      <c r="D328" t="s">
        <v>19</v>
      </c>
      <c r="E328">
        <v>21.2</v>
      </c>
    </row>
    <row r="329" spans="2:18" x14ac:dyDescent="0.2">
      <c r="B329" t="s">
        <v>48</v>
      </c>
      <c r="C329" t="s">
        <v>23</v>
      </c>
      <c r="D329" t="s">
        <v>19</v>
      </c>
      <c r="E329">
        <v>20.86</v>
      </c>
      <c r="F329">
        <f>AVERAGE(E329:E330)</f>
        <v>21.015000000000001</v>
      </c>
      <c r="G329">
        <f>F329-$F$125</f>
        <v>8.495000000000001</v>
      </c>
      <c r="N329">
        <f>F329-$F$159</f>
        <v>3.3850000000000016</v>
      </c>
    </row>
    <row r="330" spans="2:18" x14ac:dyDescent="0.2">
      <c r="B330" t="s">
        <v>48</v>
      </c>
      <c r="C330" t="s">
        <v>23</v>
      </c>
      <c r="D330" t="s">
        <v>19</v>
      </c>
      <c r="E330">
        <v>21.17</v>
      </c>
    </row>
    <row r="331" spans="2:18" x14ac:dyDescent="0.2">
      <c r="B331" t="s">
        <v>49</v>
      </c>
      <c r="C331" t="s">
        <v>23</v>
      </c>
      <c r="D331" t="s">
        <v>19</v>
      </c>
      <c r="E331">
        <v>23.34</v>
      </c>
      <c r="F331">
        <f>AVERAGE(E331:E332)</f>
        <v>23.369999999999997</v>
      </c>
      <c r="G331">
        <f>F331-$F$127</f>
        <v>6.9249999999999972</v>
      </c>
      <c r="N331">
        <f>F331-$F$161</f>
        <v>1.0399999999999991</v>
      </c>
    </row>
    <row r="332" spans="2:18" x14ac:dyDescent="0.2">
      <c r="B332" t="s">
        <v>49</v>
      </c>
      <c r="C332" t="s">
        <v>23</v>
      </c>
      <c r="D332" t="s">
        <v>19</v>
      </c>
      <c r="E332">
        <v>23.4</v>
      </c>
    </row>
    <row r="333" spans="2:18" x14ac:dyDescent="0.2">
      <c r="B333" t="s">
        <v>50</v>
      </c>
      <c r="C333" t="s">
        <v>24</v>
      </c>
      <c r="D333" t="s">
        <v>19</v>
      </c>
      <c r="E333">
        <v>22.02</v>
      </c>
      <c r="F333">
        <f>AVERAGE(E333:E334)</f>
        <v>22.035</v>
      </c>
      <c r="G333">
        <f>F333-$F$129</f>
        <v>8.02</v>
      </c>
      <c r="H333">
        <f>AVERAGE(G333,G335,G337,G339)</f>
        <v>7.4137499999999985</v>
      </c>
      <c r="N333">
        <f>F333-$F$163</f>
        <v>2.7600000000000016</v>
      </c>
      <c r="O333">
        <f>AVERAGE(N333,N335,N337,N339)</f>
        <v>2.0462499999999997</v>
      </c>
    </row>
    <row r="334" spans="2:18" x14ac:dyDescent="0.2">
      <c r="B334" t="s">
        <v>50</v>
      </c>
      <c r="C334" t="s">
        <v>24</v>
      </c>
      <c r="D334" t="s">
        <v>19</v>
      </c>
      <c r="E334">
        <v>22.05</v>
      </c>
    </row>
    <row r="335" spans="2:18" x14ac:dyDescent="0.2">
      <c r="B335" t="s">
        <v>51</v>
      </c>
      <c r="C335" t="s">
        <v>24</v>
      </c>
      <c r="D335" t="s">
        <v>19</v>
      </c>
      <c r="E335">
        <v>22.22</v>
      </c>
      <c r="F335">
        <f>AVERAGE(E335:E336)</f>
        <v>22.2</v>
      </c>
      <c r="G335">
        <f>F335-$F$131</f>
        <v>8.0799999999999983</v>
      </c>
      <c r="N335">
        <f>F335-$F$165</f>
        <v>3.1099999999999994</v>
      </c>
    </row>
    <row r="336" spans="2:18" x14ac:dyDescent="0.2">
      <c r="B336" t="s">
        <v>51</v>
      </c>
      <c r="C336" t="s">
        <v>24</v>
      </c>
      <c r="D336" t="s">
        <v>19</v>
      </c>
      <c r="E336">
        <v>22.18</v>
      </c>
    </row>
    <row r="337" spans="2:18" x14ac:dyDescent="0.2">
      <c r="B337" t="s">
        <v>52</v>
      </c>
      <c r="C337" t="s">
        <v>24</v>
      </c>
      <c r="D337" t="s">
        <v>19</v>
      </c>
      <c r="E337">
        <v>23.05</v>
      </c>
      <c r="F337">
        <f>AVERAGE(E337:E338)</f>
        <v>22.9</v>
      </c>
      <c r="G337">
        <f>F337-$F$133</f>
        <v>6.9649999999999999</v>
      </c>
      <c r="N337">
        <f>F337-$F$167</f>
        <v>1.3900000000000006</v>
      </c>
    </row>
    <row r="338" spans="2:18" x14ac:dyDescent="0.2">
      <c r="B338" t="s">
        <v>52</v>
      </c>
      <c r="C338" t="s">
        <v>24</v>
      </c>
      <c r="D338" t="s">
        <v>19</v>
      </c>
      <c r="E338">
        <v>22.75</v>
      </c>
    </row>
    <row r="339" spans="2:18" x14ac:dyDescent="0.2">
      <c r="B339" t="s">
        <v>53</v>
      </c>
      <c r="C339" t="s">
        <v>24</v>
      </c>
      <c r="D339" t="s">
        <v>19</v>
      </c>
      <c r="E339">
        <v>24.09</v>
      </c>
      <c r="F339">
        <f>AVERAGE(E339:E340)</f>
        <v>24.15</v>
      </c>
      <c r="G339">
        <f>F339-$F$135</f>
        <v>6.5899999999999963</v>
      </c>
      <c r="N339">
        <f>F339-$F$169</f>
        <v>0.92499999999999716</v>
      </c>
    </row>
    <row r="340" spans="2:18" x14ac:dyDescent="0.2">
      <c r="B340" t="s">
        <v>53</v>
      </c>
      <c r="C340" t="s">
        <v>24</v>
      </c>
      <c r="D340" t="s">
        <v>19</v>
      </c>
      <c r="E340">
        <v>24.21</v>
      </c>
    </row>
    <row r="342" spans="2:18" x14ac:dyDescent="0.2">
      <c r="B342" t="s">
        <v>47</v>
      </c>
      <c r="C342" t="s">
        <v>23</v>
      </c>
      <c r="D342" t="s">
        <v>4</v>
      </c>
      <c r="E342">
        <v>26.42</v>
      </c>
      <c r="F342">
        <f>AVERAGE(E342:E343)</f>
        <v>26.53</v>
      </c>
      <c r="G342">
        <f>F342-$F$121</f>
        <v>12.090000000000002</v>
      </c>
      <c r="H342">
        <f>AVERAGE(G342,G344,G346,G348)</f>
        <v>11.442499999999999</v>
      </c>
      <c r="I342">
        <f>H342-H350</f>
        <v>-6.6250000000000142E-2</v>
      </c>
      <c r="J342" s="1">
        <f>2^-I342</f>
        <v>1.0469916960913404</v>
      </c>
      <c r="K342" s="1">
        <f>-1/J342</f>
        <v>-0.95511741280587892</v>
      </c>
      <c r="N342">
        <f>F342-$F$155</f>
        <v>6.9200000000000017</v>
      </c>
      <c r="O342">
        <f>AVERAGE(N342,N344,N346,N348)</f>
        <v>6.1400000000000015</v>
      </c>
      <c r="P342">
        <f>O342-O350</f>
        <v>-1.2499999999988631E-3</v>
      </c>
      <c r="Q342" s="1">
        <f>2^-P342</f>
        <v>1.0008668094380462</v>
      </c>
      <c r="R342" s="1">
        <f>-1/Q342</f>
        <v>-0.99913394126983501</v>
      </c>
    </row>
    <row r="343" spans="2:18" x14ac:dyDescent="0.2">
      <c r="B343" t="s">
        <v>47</v>
      </c>
      <c r="C343" t="s">
        <v>23</v>
      </c>
      <c r="D343" t="s">
        <v>4</v>
      </c>
      <c r="E343">
        <v>26.64</v>
      </c>
    </row>
    <row r="344" spans="2:18" x14ac:dyDescent="0.2">
      <c r="B344" t="s">
        <v>63</v>
      </c>
      <c r="C344" t="s">
        <v>23</v>
      </c>
      <c r="D344" t="s">
        <v>4</v>
      </c>
      <c r="E344">
        <v>23.74</v>
      </c>
      <c r="F344">
        <f>AVERAGE(E344:E345)</f>
        <v>23.844999999999999</v>
      </c>
      <c r="G344">
        <f>F344-$F$123</f>
        <v>10.739999999999998</v>
      </c>
      <c r="N344">
        <f>F344-$F$157</f>
        <v>5.6950000000000003</v>
      </c>
    </row>
    <row r="345" spans="2:18" x14ac:dyDescent="0.2">
      <c r="B345" t="s">
        <v>63</v>
      </c>
      <c r="C345" t="s">
        <v>23</v>
      </c>
      <c r="D345" t="s">
        <v>4</v>
      </c>
      <c r="E345">
        <v>23.95</v>
      </c>
    </row>
    <row r="346" spans="2:18" x14ac:dyDescent="0.2">
      <c r="B346" t="s">
        <v>48</v>
      </c>
      <c r="C346" t="s">
        <v>23</v>
      </c>
      <c r="D346" t="s">
        <v>4</v>
      </c>
      <c r="E346">
        <v>25.5</v>
      </c>
      <c r="F346">
        <f>AVERAGE(E346:E347)</f>
        <v>25.490000000000002</v>
      </c>
      <c r="G346">
        <f>F346-$F$125</f>
        <v>12.970000000000002</v>
      </c>
      <c r="N346">
        <f>F346-$F$159</f>
        <v>7.860000000000003</v>
      </c>
    </row>
    <row r="347" spans="2:18" x14ac:dyDescent="0.2">
      <c r="B347" t="s">
        <v>48</v>
      </c>
      <c r="C347" t="s">
        <v>23</v>
      </c>
      <c r="D347" t="s">
        <v>4</v>
      </c>
      <c r="E347">
        <v>25.48</v>
      </c>
    </row>
    <row r="348" spans="2:18" x14ac:dyDescent="0.2">
      <c r="B348" t="s">
        <v>49</v>
      </c>
      <c r="C348" t="s">
        <v>23</v>
      </c>
      <c r="D348" t="s">
        <v>4</v>
      </c>
      <c r="E348">
        <v>26.43</v>
      </c>
      <c r="F348">
        <f>AVERAGE(E348:E349)</f>
        <v>26.414999999999999</v>
      </c>
      <c r="G348">
        <f>F348-$F$127</f>
        <v>9.9699999999999989</v>
      </c>
      <c r="N348">
        <f>F348-$F$161</f>
        <v>4.0850000000000009</v>
      </c>
    </row>
    <row r="349" spans="2:18" x14ac:dyDescent="0.2">
      <c r="B349" t="s">
        <v>49</v>
      </c>
      <c r="C349" t="s">
        <v>23</v>
      </c>
      <c r="D349" t="s">
        <v>4</v>
      </c>
      <c r="E349">
        <v>26.4</v>
      </c>
    </row>
    <row r="350" spans="2:18" x14ac:dyDescent="0.2">
      <c r="B350" t="s">
        <v>50</v>
      </c>
      <c r="C350" t="s">
        <v>24</v>
      </c>
      <c r="D350" t="s">
        <v>4</v>
      </c>
      <c r="E350">
        <v>26.2</v>
      </c>
      <c r="F350">
        <f>AVERAGE(E350:E351)</f>
        <v>26.134999999999998</v>
      </c>
      <c r="G350">
        <f>F350-$F$129</f>
        <v>12.119999999999997</v>
      </c>
      <c r="H350">
        <f>AVERAGE(G350,G352,G354,G356)</f>
        <v>11.508749999999999</v>
      </c>
      <c r="N350">
        <f>F350-$F$163</f>
        <v>6.8599999999999994</v>
      </c>
      <c r="O350">
        <f>AVERAGE(N350,N352,N354,N356)</f>
        <v>6.1412500000000003</v>
      </c>
    </row>
    <row r="351" spans="2:18" x14ac:dyDescent="0.2">
      <c r="B351" t="s">
        <v>50</v>
      </c>
      <c r="C351" t="s">
        <v>24</v>
      </c>
      <c r="D351" t="s">
        <v>4</v>
      </c>
      <c r="E351">
        <v>26.07</v>
      </c>
    </row>
    <row r="352" spans="2:18" x14ac:dyDescent="0.2">
      <c r="B352" t="s">
        <v>51</v>
      </c>
      <c r="C352" t="s">
        <v>24</v>
      </c>
      <c r="D352" t="s">
        <v>4</v>
      </c>
      <c r="E352">
        <v>26.25</v>
      </c>
      <c r="F352">
        <f>AVERAGE(E352:E353)</f>
        <v>26.545000000000002</v>
      </c>
      <c r="G352">
        <f>F352-$F$131</f>
        <v>12.425000000000001</v>
      </c>
      <c r="N352">
        <f>F352-$F$165</f>
        <v>7.4550000000000018</v>
      </c>
    </row>
    <row r="353" spans="2:18" x14ac:dyDescent="0.2">
      <c r="B353" t="s">
        <v>51</v>
      </c>
      <c r="C353" t="s">
        <v>24</v>
      </c>
      <c r="D353" t="s">
        <v>4</v>
      </c>
      <c r="E353">
        <v>26.84</v>
      </c>
    </row>
    <row r="354" spans="2:18" x14ac:dyDescent="0.2">
      <c r="B354" t="s">
        <v>52</v>
      </c>
      <c r="C354" t="s">
        <v>24</v>
      </c>
      <c r="D354" t="s">
        <v>4</v>
      </c>
      <c r="E354">
        <v>26.31</v>
      </c>
      <c r="F354">
        <f>AVERAGE(E354:E355)</f>
        <v>26.405000000000001</v>
      </c>
      <c r="G354">
        <f>F354-$F$133</f>
        <v>10.470000000000002</v>
      </c>
      <c r="N354">
        <f>F354-$F$167</f>
        <v>4.8950000000000031</v>
      </c>
    </row>
    <row r="355" spans="2:18" x14ac:dyDescent="0.2">
      <c r="B355" t="s">
        <v>52</v>
      </c>
      <c r="C355" t="s">
        <v>24</v>
      </c>
      <c r="D355" t="s">
        <v>4</v>
      </c>
      <c r="E355">
        <v>26.5</v>
      </c>
    </row>
    <row r="356" spans="2:18" x14ac:dyDescent="0.2">
      <c r="B356" t="s">
        <v>53</v>
      </c>
      <c r="C356" t="s">
        <v>24</v>
      </c>
      <c r="D356" t="s">
        <v>4</v>
      </c>
      <c r="E356">
        <v>28.76</v>
      </c>
      <c r="F356">
        <f>AVERAGE(E356:E357)</f>
        <v>28.58</v>
      </c>
      <c r="G356">
        <f>F356-$F$135</f>
        <v>11.019999999999996</v>
      </c>
      <c r="N356">
        <f>F356-$F$169</f>
        <v>5.3549999999999969</v>
      </c>
    </row>
    <row r="357" spans="2:18" x14ac:dyDescent="0.2">
      <c r="B357" t="s">
        <v>53</v>
      </c>
      <c r="C357" t="s">
        <v>24</v>
      </c>
      <c r="D357" t="s">
        <v>4</v>
      </c>
      <c r="E357">
        <v>28.4</v>
      </c>
    </row>
    <row r="359" spans="2:18" x14ac:dyDescent="0.2">
      <c r="B359" t="s">
        <v>47</v>
      </c>
      <c r="C359" t="s">
        <v>23</v>
      </c>
      <c r="D359" t="s">
        <v>14</v>
      </c>
      <c r="E359">
        <v>23.24</v>
      </c>
      <c r="F359">
        <f>AVERAGE(E359:E360)</f>
        <v>23.14</v>
      </c>
      <c r="G359">
        <f>F359-$F$121</f>
        <v>8.7000000000000011</v>
      </c>
      <c r="H359">
        <f>AVERAGE(G359,G361,G363,G365)</f>
        <v>9.7662499999999994</v>
      </c>
      <c r="I359">
        <f>H359-H367</f>
        <v>-0.30749999999999922</v>
      </c>
      <c r="J359" s="1">
        <f>2^-I359</f>
        <v>1.2375613104385501</v>
      </c>
      <c r="K359" s="1">
        <f>-1/J359</f>
        <v>-0.80804077467938429</v>
      </c>
      <c r="N359">
        <f>F359-$F$155</f>
        <v>3.5300000000000011</v>
      </c>
      <c r="O359">
        <f>AVERAGE(N359,N361,N363,N365)</f>
        <v>4.463750000000001</v>
      </c>
      <c r="P359">
        <f>O359-O367</f>
        <v>-0.24249999999999883</v>
      </c>
      <c r="Q359" s="1">
        <f>2^-P359</f>
        <v>1.183040939948907</v>
      </c>
      <c r="R359" s="1">
        <f>-1/Q359</f>
        <v>-0.84527928513039274</v>
      </c>
    </row>
    <row r="360" spans="2:18" x14ac:dyDescent="0.2">
      <c r="B360" t="s">
        <v>47</v>
      </c>
      <c r="C360" t="s">
        <v>23</v>
      </c>
      <c r="D360" t="s">
        <v>14</v>
      </c>
      <c r="E360">
        <v>23.04</v>
      </c>
    </row>
    <row r="361" spans="2:18" x14ac:dyDescent="0.2">
      <c r="B361" t="s">
        <v>63</v>
      </c>
      <c r="C361" t="s">
        <v>23</v>
      </c>
      <c r="D361" t="s">
        <v>14</v>
      </c>
      <c r="E361">
        <v>22.71</v>
      </c>
      <c r="F361">
        <f>AVERAGE(E361:E362)</f>
        <v>22.73</v>
      </c>
      <c r="G361">
        <f>F361-$F$123</f>
        <v>9.625</v>
      </c>
      <c r="N361">
        <f>F361-$F$157</f>
        <v>4.5800000000000018</v>
      </c>
    </row>
    <row r="362" spans="2:18" x14ac:dyDescent="0.2">
      <c r="B362" t="s">
        <v>63</v>
      </c>
      <c r="C362" t="s">
        <v>23</v>
      </c>
      <c r="D362" t="s">
        <v>14</v>
      </c>
      <c r="E362">
        <v>22.75</v>
      </c>
    </row>
    <row r="363" spans="2:18" x14ac:dyDescent="0.2">
      <c r="B363" t="s">
        <v>48</v>
      </c>
      <c r="C363" t="s">
        <v>23</v>
      </c>
      <c r="D363" t="s">
        <v>14</v>
      </c>
      <c r="E363">
        <v>22.63</v>
      </c>
      <c r="F363">
        <f>AVERAGE(E363:E364)</f>
        <v>22.314999999999998</v>
      </c>
      <c r="G363">
        <f>F363-$F$125</f>
        <v>9.7949999999999982</v>
      </c>
      <c r="N363">
        <f>F363-$F$159</f>
        <v>4.6849999999999987</v>
      </c>
    </row>
    <row r="364" spans="2:18" x14ac:dyDescent="0.2">
      <c r="B364" t="s">
        <v>48</v>
      </c>
      <c r="C364" t="s">
        <v>23</v>
      </c>
      <c r="D364" t="s">
        <v>14</v>
      </c>
      <c r="E364">
        <v>22</v>
      </c>
    </row>
    <row r="365" spans="2:18" x14ac:dyDescent="0.2">
      <c r="B365" t="s">
        <v>49</v>
      </c>
      <c r="C365" t="s">
        <v>23</v>
      </c>
      <c r="D365" t="s">
        <v>14</v>
      </c>
      <c r="E365">
        <v>27.51</v>
      </c>
      <c r="F365">
        <f>AVERAGE(E365:E366)</f>
        <v>27.39</v>
      </c>
      <c r="G365">
        <f>F365-$F$127</f>
        <v>10.945</v>
      </c>
      <c r="N365">
        <f>F365-$F$161</f>
        <v>5.0600000000000023</v>
      </c>
    </row>
    <row r="366" spans="2:18" x14ac:dyDescent="0.2">
      <c r="B366" t="s">
        <v>49</v>
      </c>
      <c r="C366" t="s">
        <v>23</v>
      </c>
      <c r="D366" t="s">
        <v>14</v>
      </c>
      <c r="E366">
        <v>27.27</v>
      </c>
    </row>
    <row r="367" spans="2:18" x14ac:dyDescent="0.2">
      <c r="B367" t="s">
        <v>50</v>
      </c>
      <c r="C367" t="s">
        <v>24</v>
      </c>
      <c r="D367" t="s">
        <v>14</v>
      </c>
      <c r="E367">
        <v>23.32</v>
      </c>
      <c r="F367">
        <f>AVERAGE(E367:E368)</f>
        <v>23.509999999999998</v>
      </c>
      <c r="G367">
        <f>F367-$F$129</f>
        <v>9.4949999999999974</v>
      </c>
      <c r="H367">
        <f>AVERAGE(G367,G369,G371,G373)</f>
        <v>10.073749999999999</v>
      </c>
      <c r="N367">
        <f>F367-$F$163</f>
        <v>4.2349999999999994</v>
      </c>
      <c r="O367">
        <f>AVERAGE(N367,N369,N371,N373)</f>
        <v>4.7062499999999998</v>
      </c>
    </row>
    <row r="368" spans="2:18" x14ac:dyDescent="0.2">
      <c r="B368" t="s">
        <v>50</v>
      </c>
      <c r="C368" t="s">
        <v>24</v>
      </c>
      <c r="D368" t="s">
        <v>14</v>
      </c>
      <c r="E368">
        <v>23.7</v>
      </c>
    </row>
    <row r="369" spans="2:14" x14ac:dyDescent="0.2">
      <c r="B369" t="s">
        <v>51</v>
      </c>
      <c r="C369" t="s">
        <v>24</v>
      </c>
      <c r="D369" t="s">
        <v>14</v>
      </c>
      <c r="E369">
        <v>23.15</v>
      </c>
      <c r="F369">
        <f>AVERAGE(E369:E370)</f>
        <v>23.229999999999997</v>
      </c>
      <c r="G369">
        <f>F369-$F$131</f>
        <v>9.1099999999999959</v>
      </c>
      <c r="N369">
        <f>F369-$F$165</f>
        <v>4.139999999999997</v>
      </c>
    </row>
    <row r="370" spans="2:14" x14ac:dyDescent="0.2">
      <c r="B370" t="s">
        <v>51</v>
      </c>
      <c r="C370" t="s">
        <v>24</v>
      </c>
      <c r="D370" t="s">
        <v>14</v>
      </c>
      <c r="E370">
        <v>23.31</v>
      </c>
    </row>
    <row r="371" spans="2:14" x14ac:dyDescent="0.2">
      <c r="B371" t="s">
        <v>52</v>
      </c>
      <c r="C371" t="s">
        <v>24</v>
      </c>
      <c r="D371" t="s">
        <v>14</v>
      </c>
      <c r="E371">
        <v>26.84</v>
      </c>
      <c r="F371">
        <f>AVERAGE(E371:E372)</f>
        <v>26.755000000000003</v>
      </c>
      <c r="G371">
        <f>F371-$F$133</f>
        <v>10.820000000000004</v>
      </c>
      <c r="N371">
        <f>F371-$F$167</f>
        <v>5.2450000000000045</v>
      </c>
    </row>
    <row r="372" spans="2:14" x14ac:dyDescent="0.2">
      <c r="B372" t="s">
        <v>52</v>
      </c>
      <c r="C372" t="s">
        <v>24</v>
      </c>
      <c r="D372" t="s">
        <v>14</v>
      </c>
      <c r="E372">
        <v>26.67</v>
      </c>
    </row>
    <row r="373" spans="2:14" x14ac:dyDescent="0.2">
      <c r="B373" t="s">
        <v>53</v>
      </c>
      <c r="C373" t="s">
        <v>24</v>
      </c>
      <c r="D373" t="s">
        <v>14</v>
      </c>
      <c r="E373">
        <v>28.55</v>
      </c>
      <c r="F373">
        <f>AVERAGE(E373:E374)</f>
        <v>28.43</v>
      </c>
      <c r="G373">
        <f>F373-$F$135</f>
        <v>10.869999999999997</v>
      </c>
      <c r="N373">
        <f>F373-$F$169</f>
        <v>5.2049999999999983</v>
      </c>
    </row>
    <row r="374" spans="2:14" x14ac:dyDescent="0.2">
      <c r="B374" t="s">
        <v>53</v>
      </c>
      <c r="C374" t="s">
        <v>24</v>
      </c>
      <c r="D374" t="s">
        <v>14</v>
      </c>
      <c r="E374">
        <v>28.31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74"/>
  <sheetViews>
    <sheetView topLeftCell="A167" workbookViewId="0">
      <selection activeCell="G322" activeCellId="3" sqref="G316 G318 G320 G322"/>
    </sheetView>
  </sheetViews>
  <sheetFormatPr baseColWidth="10" defaultRowHeight="16" x14ac:dyDescent="0.2"/>
  <sheetData>
    <row r="1" spans="2:18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29</v>
      </c>
      <c r="I1" t="s">
        <v>31</v>
      </c>
      <c r="J1" t="s">
        <v>32</v>
      </c>
      <c r="K1" t="s">
        <v>33</v>
      </c>
      <c r="N1" t="s">
        <v>34</v>
      </c>
      <c r="O1" t="s">
        <v>29</v>
      </c>
      <c r="P1" t="s">
        <v>31</v>
      </c>
      <c r="Q1" t="s">
        <v>32</v>
      </c>
      <c r="R1" t="s">
        <v>33</v>
      </c>
    </row>
    <row r="2" spans="2:18" x14ac:dyDescent="0.2">
      <c r="B2" t="s">
        <v>47</v>
      </c>
      <c r="C2" t="s">
        <v>23</v>
      </c>
      <c r="D2" t="s">
        <v>1</v>
      </c>
      <c r="E2">
        <v>21.52</v>
      </c>
      <c r="F2">
        <f>AVERAGE(E2:E3)</f>
        <v>21.47</v>
      </c>
      <c r="G2">
        <f>F2-$F$121</f>
        <v>7.0299999999999994</v>
      </c>
      <c r="H2">
        <f>AVERAGE(G2,G4,G6,G8)</f>
        <v>6.40625</v>
      </c>
      <c r="I2">
        <f>H2-H10</f>
        <v>1.0375000000000014</v>
      </c>
      <c r="J2" s="1">
        <f>2^-I2</f>
        <v>0.48717094560085306</v>
      </c>
      <c r="K2" s="1">
        <f>-1/J2</f>
        <v>-2.0526675677808504</v>
      </c>
      <c r="N2">
        <f>F2-$F$155</f>
        <v>1.8599999999999994</v>
      </c>
      <c r="O2">
        <f>AVERAGE(N2,N4,N6,N8)</f>
        <v>1.1037500000000016</v>
      </c>
      <c r="P2">
        <f>O2-O10</f>
        <v>1.1025000000000018</v>
      </c>
      <c r="Q2" s="1">
        <f>2^-P2</f>
        <v>0.46570878431485102</v>
      </c>
      <c r="R2" s="1">
        <f>-1/Q2</f>
        <v>-2.1472646290561088</v>
      </c>
    </row>
    <row r="3" spans="2:18" x14ac:dyDescent="0.2">
      <c r="B3" t="s">
        <v>47</v>
      </c>
      <c r="C3" t="s">
        <v>23</v>
      </c>
      <c r="D3" t="s">
        <v>1</v>
      </c>
      <c r="E3">
        <v>21.42</v>
      </c>
    </row>
    <row r="4" spans="2:18" x14ac:dyDescent="0.2">
      <c r="B4" t="s">
        <v>63</v>
      </c>
      <c r="C4" t="s">
        <v>23</v>
      </c>
      <c r="D4" t="s">
        <v>1</v>
      </c>
      <c r="E4">
        <v>19.68</v>
      </c>
      <c r="F4">
        <f>AVERAGE(E4:E5)</f>
        <v>19.66</v>
      </c>
      <c r="G4">
        <f>F4-$F$123</f>
        <v>6.5549999999999997</v>
      </c>
      <c r="I4">
        <f>STDEV(E2:E9)</f>
        <v>0.90623140375008926</v>
      </c>
      <c r="N4">
        <f>F4-$F$157</f>
        <v>1.5100000000000016</v>
      </c>
    </row>
    <row r="5" spans="2:18" x14ac:dyDescent="0.2">
      <c r="B5" t="s">
        <v>63</v>
      </c>
      <c r="C5" t="s">
        <v>23</v>
      </c>
      <c r="D5" t="s">
        <v>1</v>
      </c>
      <c r="E5">
        <v>19.64</v>
      </c>
      <c r="I5">
        <f>AVERAGE(E2:E9)-(2*I4)</f>
        <v>18.721287192499819</v>
      </c>
      <c r="J5" t="s">
        <v>35</v>
      </c>
      <c r="Q5" t="s">
        <v>35</v>
      </c>
    </row>
    <row r="6" spans="2:18" x14ac:dyDescent="0.2">
      <c r="B6" t="s">
        <v>48</v>
      </c>
      <c r="C6" t="s">
        <v>23</v>
      </c>
      <c r="D6" t="s">
        <v>1</v>
      </c>
      <c r="E6">
        <v>19.600000000000001</v>
      </c>
      <c r="F6">
        <f>AVERAGE(E6:E7)</f>
        <v>19.725000000000001</v>
      </c>
      <c r="G6">
        <f>F6-$F$125</f>
        <v>7.2050000000000018</v>
      </c>
      <c r="I6">
        <f>AVERAGE(E2:E9)+(2*I4)</f>
        <v>22.346212807500176</v>
      </c>
      <c r="N6">
        <f>F6-$F$159</f>
        <v>2.0950000000000024</v>
      </c>
    </row>
    <row r="7" spans="2:18" x14ac:dyDescent="0.2">
      <c r="B7" t="s">
        <v>48</v>
      </c>
      <c r="C7" t="s">
        <v>23</v>
      </c>
      <c r="D7" t="s">
        <v>1</v>
      </c>
      <c r="E7">
        <v>19.850000000000001</v>
      </c>
    </row>
    <row r="8" spans="2:18" x14ac:dyDescent="0.2">
      <c r="B8" t="s">
        <v>49</v>
      </c>
      <c r="C8" t="s">
        <v>23</v>
      </c>
      <c r="D8" t="s">
        <v>1</v>
      </c>
      <c r="E8">
        <v>21.35</v>
      </c>
      <c r="F8">
        <f>AVERAGE(E8:E9)</f>
        <v>21.28</v>
      </c>
      <c r="G8">
        <f>F8-$F$127</f>
        <v>4.8350000000000009</v>
      </c>
      <c r="N8">
        <f>F8-$F$161</f>
        <v>-1.0499999999999972</v>
      </c>
    </row>
    <row r="9" spans="2:18" x14ac:dyDescent="0.2">
      <c r="B9" t="s">
        <v>49</v>
      </c>
      <c r="C9" t="s">
        <v>23</v>
      </c>
      <c r="D9" t="s">
        <v>1</v>
      </c>
      <c r="E9">
        <v>21.21</v>
      </c>
    </row>
    <row r="10" spans="2:18" x14ac:dyDescent="0.2">
      <c r="B10" t="s">
        <v>50</v>
      </c>
      <c r="C10" t="s">
        <v>24</v>
      </c>
      <c r="D10" t="s">
        <v>1</v>
      </c>
      <c r="E10">
        <v>20.36</v>
      </c>
      <c r="F10">
        <f>AVERAGE(E10:E11)</f>
        <v>20.259999999999998</v>
      </c>
      <c r="G10">
        <f>F10-$F$129</f>
        <v>6.2449999999999974</v>
      </c>
      <c r="H10">
        <f>AVERAGE(G10,G12,G14,G16)</f>
        <v>5.3687499999999986</v>
      </c>
      <c r="N10">
        <f>F10-$F$163</f>
        <v>0.98499999999999943</v>
      </c>
      <c r="O10">
        <f>AVERAGE(N10,N12,N14,N16)</f>
        <v>1.2499999999997513E-3</v>
      </c>
    </row>
    <row r="11" spans="2:18" x14ac:dyDescent="0.2">
      <c r="B11" t="s">
        <v>50</v>
      </c>
      <c r="C11" t="s">
        <v>24</v>
      </c>
      <c r="D11" t="s">
        <v>1</v>
      </c>
      <c r="E11">
        <v>20.16</v>
      </c>
    </row>
    <row r="12" spans="2:18" x14ac:dyDescent="0.2">
      <c r="B12" t="s">
        <v>51</v>
      </c>
      <c r="C12" t="s">
        <v>24</v>
      </c>
      <c r="D12" t="s">
        <v>1</v>
      </c>
      <c r="E12">
        <v>20.18</v>
      </c>
      <c r="F12">
        <f>AVERAGE(E12:E13)</f>
        <v>20.164999999999999</v>
      </c>
      <c r="G12">
        <f>F12-$F$131</f>
        <v>6.0449999999999982</v>
      </c>
      <c r="I12">
        <f>STDEV(E10:E17)</f>
        <v>0.64398175439992111</v>
      </c>
      <c r="N12">
        <f>F12-$F$165</f>
        <v>1.0749999999999993</v>
      </c>
    </row>
    <row r="13" spans="2:18" x14ac:dyDescent="0.2">
      <c r="B13" t="s">
        <v>51</v>
      </c>
      <c r="C13" t="s">
        <v>24</v>
      </c>
      <c r="D13" t="s">
        <v>1</v>
      </c>
      <c r="E13">
        <v>20.149999999999999</v>
      </c>
      <c r="I13">
        <f>AVERAGE(E10:E17)-(2*I12)</f>
        <v>19.48828649120016</v>
      </c>
    </row>
    <row r="14" spans="2:18" x14ac:dyDescent="0.2">
      <c r="B14" t="s">
        <v>52</v>
      </c>
      <c r="C14" t="s">
        <v>24</v>
      </c>
      <c r="D14" t="s">
        <v>1</v>
      </c>
      <c r="E14">
        <v>21.06</v>
      </c>
      <c r="F14">
        <f>AVERAGE(E14:E15)</f>
        <v>21.055</v>
      </c>
      <c r="G14">
        <f>F14-$F$133</f>
        <v>5.120000000000001</v>
      </c>
      <c r="I14">
        <f>AVERAGE(E10:E17)+(2*I12)</f>
        <v>22.064213508799842</v>
      </c>
      <c r="N14">
        <f>F14-$F$167</f>
        <v>-0.45499999999999829</v>
      </c>
    </row>
    <row r="15" spans="2:18" x14ac:dyDescent="0.2">
      <c r="B15" t="s">
        <v>52</v>
      </c>
      <c r="C15" t="s">
        <v>24</v>
      </c>
      <c r="D15" t="s">
        <v>1</v>
      </c>
      <c r="E15">
        <v>21.05</v>
      </c>
    </row>
    <row r="16" spans="2:18" x14ac:dyDescent="0.2">
      <c r="B16" t="s">
        <v>53</v>
      </c>
      <c r="C16" t="s">
        <v>24</v>
      </c>
      <c r="D16" t="s">
        <v>1</v>
      </c>
      <c r="E16">
        <v>21.57</v>
      </c>
      <c r="F16">
        <f>AVERAGE(E16:E17)</f>
        <v>21.625</v>
      </c>
      <c r="G16">
        <f>F16-$F$135</f>
        <v>4.0649999999999977</v>
      </c>
      <c r="N16">
        <f>F16-$F$169</f>
        <v>-1.6000000000000014</v>
      </c>
    </row>
    <row r="17" spans="2:18" x14ac:dyDescent="0.2">
      <c r="B17" t="s">
        <v>53</v>
      </c>
      <c r="C17" t="s">
        <v>24</v>
      </c>
      <c r="D17" t="s">
        <v>1</v>
      </c>
      <c r="E17">
        <v>21.68</v>
      </c>
    </row>
    <row r="19" spans="2:18" x14ac:dyDescent="0.2">
      <c r="B19" t="s">
        <v>47</v>
      </c>
      <c r="C19" t="s">
        <v>23</v>
      </c>
      <c r="D19" t="s">
        <v>10</v>
      </c>
      <c r="E19">
        <v>23.73</v>
      </c>
      <c r="F19">
        <f>AVERAGE(E19:E20)</f>
        <v>23.96</v>
      </c>
      <c r="G19">
        <f>F19-$F$121</f>
        <v>9.5200000000000014</v>
      </c>
      <c r="H19">
        <f>AVERAGE(G19,G21,G23,G25)</f>
        <v>10.047499999999999</v>
      </c>
      <c r="I19">
        <f>H19-H27</f>
        <v>8.7499999999991473E-3</v>
      </c>
      <c r="J19" s="1">
        <f>2^-I19</f>
        <v>0.99395331738493498</v>
      </c>
      <c r="K19" s="1">
        <f>-1/J19</f>
        <v>-1.0060834674117027</v>
      </c>
      <c r="N19">
        <f>F19-$F$155</f>
        <v>4.3500000000000014</v>
      </c>
      <c r="O19">
        <f>AVERAGE(N19,N21,N23,N25)</f>
        <v>4.7450000000000019</v>
      </c>
      <c r="P19">
        <f>O19-O27</f>
        <v>7.3750000000001315E-2</v>
      </c>
      <c r="Q19" s="1">
        <f>2^-P19</f>
        <v>0.95016501966089373</v>
      </c>
      <c r="R19" s="1">
        <f>-1/Q19</f>
        <v>-1.0524487634336317</v>
      </c>
    </row>
    <row r="20" spans="2:18" x14ac:dyDescent="0.2">
      <c r="B20" t="s">
        <v>47</v>
      </c>
      <c r="C20" t="s">
        <v>23</v>
      </c>
      <c r="D20" t="s">
        <v>10</v>
      </c>
      <c r="E20">
        <v>24.19</v>
      </c>
    </row>
    <row r="21" spans="2:18" x14ac:dyDescent="0.2">
      <c r="B21" t="s">
        <v>63</v>
      </c>
      <c r="C21" t="s">
        <v>23</v>
      </c>
      <c r="D21" t="s">
        <v>10</v>
      </c>
      <c r="E21">
        <v>23.46</v>
      </c>
      <c r="F21">
        <f>AVERAGE(E21:E22)</f>
        <v>23.555</v>
      </c>
      <c r="G21">
        <f>F21-$F$123</f>
        <v>10.45</v>
      </c>
      <c r="I21">
        <f>STDEV(E19:E26)</f>
        <v>1.1353791059754952</v>
      </c>
      <c r="N21">
        <f>F21-$F$157</f>
        <v>5.4050000000000011</v>
      </c>
    </row>
    <row r="22" spans="2:18" x14ac:dyDescent="0.2">
      <c r="B22" t="s">
        <v>63</v>
      </c>
      <c r="C22" t="s">
        <v>23</v>
      </c>
      <c r="D22" t="s">
        <v>10</v>
      </c>
      <c r="E22">
        <v>23.65</v>
      </c>
      <c r="I22">
        <f>AVERAGE(E19:E26)-(2*I21)</f>
        <v>21.904241788049006</v>
      </c>
      <c r="J22" t="s">
        <v>35</v>
      </c>
      <c r="Q22" t="s">
        <v>35</v>
      </c>
    </row>
    <row r="23" spans="2:18" x14ac:dyDescent="0.2">
      <c r="B23" t="s">
        <v>48</v>
      </c>
      <c r="C23" t="s">
        <v>23</v>
      </c>
      <c r="D23" t="s">
        <v>10</v>
      </c>
      <c r="E23">
        <v>23.17</v>
      </c>
      <c r="F23">
        <f>AVERAGE(E23:E24)</f>
        <v>23.240000000000002</v>
      </c>
      <c r="G23">
        <f>F23-$F$125</f>
        <v>10.720000000000002</v>
      </c>
      <c r="I23">
        <f>AVERAGE(E19:E26)+(2*I21)</f>
        <v>26.445758211950988</v>
      </c>
      <c r="N23">
        <f>F23-$F$159</f>
        <v>5.610000000000003</v>
      </c>
    </row>
    <row r="24" spans="2:18" x14ac:dyDescent="0.2">
      <c r="B24" t="s">
        <v>48</v>
      </c>
      <c r="C24" t="s">
        <v>23</v>
      </c>
      <c r="D24" t="s">
        <v>10</v>
      </c>
      <c r="E24">
        <v>23.31</v>
      </c>
    </row>
    <row r="25" spans="2:18" x14ac:dyDescent="0.2">
      <c r="B25" t="s">
        <v>49</v>
      </c>
      <c r="C25" t="s">
        <v>23</v>
      </c>
      <c r="D25" t="s">
        <v>10</v>
      </c>
      <c r="E25">
        <v>26.03</v>
      </c>
      <c r="F25">
        <f>AVERAGE(E25:E26)</f>
        <v>25.945</v>
      </c>
      <c r="G25">
        <f>F25-$F$127</f>
        <v>9.5</v>
      </c>
      <c r="N25">
        <f>F25-$F$161</f>
        <v>3.615000000000002</v>
      </c>
    </row>
    <row r="26" spans="2:18" x14ac:dyDescent="0.2">
      <c r="B26" t="s">
        <v>49</v>
      </c>
      <c r="C26" t="s">
        <v>23</v>
      </c>
      <c r="D26" t="s">
        <v>10</v>
      </c>
      <c r="E26">
        <v>25.86</v>
      </c>
    </row>
    <row r="27" spans="2:18" x14ac:dyDescent="0.2">
      <c r="B27" t="s">
        <v>50</v>
      </c>
      <c r="C27" t="s">
        <v>24</v>
      </c>
      <c r="D27" t="s">
        <v>10</v>
      </c>
      <c r="E27">
        <v>24.04</v>
      </c>
      <c r="F27">
        <f>AVERAGE(E27:E28)</f>
        <v>23.965</v>
      </c>
      <c r="G27">
        <f>F27-$F$129</f>
        <v>9.9499999999999993</v>
      </c>
      <c r="H27">
        <f>AVERAGE(G27,G29,G31,G33)</f>
        <v>10.03875</v>
      </c>
      <c r="N27">
        <f>F27-$F$163</f>
        <v>4.6900000000000013</v>
      </c>
      <c r="O27">
        <f>AVERAGE(N27,N29,N31,N33)</f>
        <v>4.6712500000000006</v>
      </c>
    </row>
    <row r="28" spans="2:18" x14ac:dyDescent="0.2">
      <c r="B28" t="s">
        <v>50</v>
      </c>
      <c r="C28" t="s">
        <v>24</v>
      </c>
      <c r="D28" t="s">
        <v>10</v>
      </c>
      <c r="E28">
        <v>23.89</v>
      </c>
    </row>
    <row r="29" spans="2:18" x14ac:dyDescent="0.2">
      <c r="B29" t="s">
        <v>51</v>
      </c>
      <c r="C29" t="s">
        <v>24</v>
      </c>
      <c r="D29" t="s">
        <v>10</v>
      </c>
      <c r="E29">
        <v>24.96</v>
      </c>
      <c r="F29">
        <f>AVERAGE(E29:E30)</f>
        <v>25.105</v>
      </c>
      <c r="G29">
        <f>F29-$F$131</f>
        <v>10.984999999999999</v>
      </c>
      <c r="I29">
        <f>STDEV(E27:E34)</f>
        <v>1.2255720238787617</v>
      </c>
      <c r="N29">
        <f>F29-$F$165</f>
        <v>6.0150000000000006</v>
      </c>
    </row>
    <row r="30" spans="2:18" x14ac:dyDescent="0.2">
      <c r="B30" t="s">
        <v>51</v>
      </c>
      <c r="C30" t="s">
        <v>24</v>
      </c>
      <c r="D30" t="s">
        <v>10</v>
      </c>
      <c r="E30">
        <v>25.25</v>
      </c>
      <c r="I30">
        <f>AVERAGE(E27:E34)-(2*I29)</f>
        <v>22.995105952242479</v>
      </c>
    </row>
    <row r="31" spans="2:18" x14ac:dyDescent="0.2">
      <c r="B31" t="s">
        <v>52</v>
      </c>
      <c r="C31" t="s">
        <v>24</v>
      </c>
      <c r="D31" t="s">
        <v>10</v>
      </c>
      <c r="E31">
        <v>25.62</v>
      </c>
      <c r="F31">
        <f>AVERAGE(E31:E32)</f>
        <v>25.565000000000001</v>
      </c>
      <c r="G31">
        <f>F31-$F$133</f>
        <v>9.6300000000000026</v>
      </c>
      <c r="I31">
        <f>AVERAGE(E27:E34)+(2*I29)</f>
        <v>27.897394047757526</v>
      </c>
      <c r="N31">
        <f>F31-$F$167</f>
        <v>4.0550000000000033</v>
      </c>
    </row>
    <row r="32" spans="2:18" x14ac:dyDescent="0.2">
      <c r="B32" t="s">
        <v>52</v>
      </c>
      <c r="C32" t="s">
        <v>24</v>
      </c>
      <c r="D32" t="s">
        <v>10</v>
      </c>
      <c r="E32">
        <v>25.51</v>
      </c>
    </row>
    <row r="33" spans="2:18" x14ac:dyDescent="0.2">
      <c r="B33" t="s">
        <v>53</v>
      </c>
      <c r="C33" t="s">
        <v>24</v>
      </c>
      <c r="D33" t="s">
        <v>10</v>
      </c>
      <c r="E33">
        <v>27.15</v>
      </c>
      <c r="F33">
        <f>AVERAGE(E33:E34)</f>
        <v>27.15</v>
      </c>
      <c r="G33">
        <f>F33-$F$135</f>
        <v>9.5899999999999963</v>
      </c>
      <c r="N33">
        <f>F33-$F$169</f>
        <v>3.9249999999999972</v>
      </c>
    </row>
    <row r="34" spans="2:18" x14ac:dyDescent="0.2">
      <c r="B34" t="s">
        <v>53</v>
      </c>
      <c r="C34" t="s">
        <v>24</v>
      </c>
      <c r="D34" t="s">
        <v>10</v>
      </c>
      <c r="E34">
        <v>27.15</v>
      </c>
    </row>
    <row r="36" spans="2:18" x14ac:dyDescent="0.2">
      <c r="B36" t="s">
        <v>47</v>
      </c>
      <c r="C36" t="s">
        <v>23</v>
      </c>
      <c r="D36" t="s">
        <v>15</v>
      </c>
      <c r="E36">
        <v>20.079999999999998</v>
      </c>
      <c r="F36">
        <f>AVERAGE(E36:E37)</f>
        <v>20.409999999999997</v>
      </c>
      <c r="G36">
        <f>F36-$F$121</f>
        <v>5.9699999999999971</v>
      </c>
      <c r="H36">
        <f>AVERAGE(G36,G38,G40,G42)</f>
        <v>6.3987499999999979</v>
      </c>
      <c r="I36">
        <f>H36-H44</f>
        <v>-0.21500000000000163</v>
      </c>
      <c r="J36" s="2">
        <f>2^-I36</f>
        <v>1.1607039143837214</v>
      </c>
      <c r="K36" s="2">
        <f>-1/J36</f>
        <v>-0.8615461597120162</v>
      </c>
      <c r="N36">
        <f>F36-$F$155</f>
        <v>0.79999999999999716</v>
      </c>
      <c r="O36">
        <f>AVERAGE(N36,N38,N40,N42)</f>
        <v>1.0962499999999995</v>
      </c>
      <c r="P36">
        <f>O36-O44</f>
        <v>-0.15000000000000124</v>
      </c>
      <c r="Q36" s="2">
        <f>2^-P36</f>
        <v>1.109569472067846</v>
      </c>
      <c r="R36" s="2">
        <f>-1/Q36</f>
        <v>-0.90125046261082953</v>
      </c>
    </row>
    <row r="37" spans="2:18" x14ac:dyDescent="0.2">
      <c r="B37" t="s">
        <v>47</v>
      </c>
      <c r="C37" t="s">
        <v>23</v>
      </c>
      <c r="D37" t="s">
        <v>15</v>
      </c>
      <c r="E37">
        <v>20.74</v>
      </c>
    </row>
    <row r="38" spans="2:18" x14ac:dyDescent="0.2">
      <c r="B38" t="s">
        <v>63</v>
      </c>
      <c r="C38" t="s">
        <v>23</v>
      </c>
      <c r="D38" t="s">
        <v>15</v>
      </c>
      <c r="E38">
        <v>19.3</v>
      </c>
      <c r="F38">
        <f>AVERAGE(E38:E39)</f>
        <v>19.41</v>
      </c>
      <c r="G38">
        <f>F38-$F$123</f>
        <v>6.3049999999999997</v>
      </c>
      <c r="I38">
        <f>STDEV(E36:E43)</f>
        <v>1.8997513935099135</v>
      </c>
      <c r="N38">
        <f>F38-$F$157</f>
        <v>1.2600000000000016</v>
      </c>
    </row>
    <row r="39" spans="2:18" x14ac:dyDescent="0.2">
      <c r="B39" t="s">
        <v>63</v>
      </c>
      <c r="C39" t="s">
        <v>23</v>
      </c>
      <c r="D39" t="s">
        <v>15</v>
      </c>
      <c r="E39">
        <v>19.52</v>
      </c>
      <c r="I39">
        <f>AVERAGE(E36:E43)-(2*I38)</f>
        <v>16.726747212980172</v>
      </c>
    </row>
    <row r="40" spans="2:18" x14ac:dyDescent="0.2">
      <c r="B40" t="s">
        <v>48</v>
      </c>
      <c r="C40" t="s">
        <v>23</v>
      </c>
      <c r="D40" t="s">
        <v>15</v>
      </c>
      <c r="E40">
        <v>18.72</v>
      </c>
      <c r="F40">
        <f>AVERAGE(E40:E41)</f>
        <v>18.854999999999997</v>
      </c>
      <c r="G40">
        <f>F40-$F$125</f>
        <v>6.3349999999999973</v>
      </c>
      <c r="I40">
        <f>AVERAGE(E36:E43)+(2*I38)</f>
        <v>24.325752787019823</v>
      </c>
      <c r="N40">
        <f>F40-$F$159</f>
        <v>1.2249999999999979</v>
      </c>
    </row>
    <row r="41" spans="2:18" x14ac:dyDescent="0.2">
      <c r="B41" t="s">
        <v>48</v>
      </c>
      <c r="C41" t="s">
        <v>23</v>
      </c>
      <c r="D41" t="s">
        <v>15</v>
      </c>
      <c r="E41">
        <v>18.989999999999998</v>
      </c>
    </row>
    <row r="42" spans="2:18" x14ac:dyDescent="0.2">
      <c r="B42" t="s">
        <v>49</v>
      </c>
      <c r="C42" t="s">
        <v>23</v>
      </c>
      <c r="D42" t="s">
        <v>15</v>
      </c>
      <c r="E42">
        <v>23.52</v>
      </c>
      <c r="F42">
        <f>AVERAGE(E42:E43)</f>
        <v>23.43</v>
      </c>
      <c r="G42">
        <f>F42-$F$127</f>
        <v>6.9849999999999994</v>
      </c>
      <c r="N42">
        <f>F42-$F$161</f>
        <v>1.1000000000000014</v>
      </c>
    </row>
    <row r="43" spans="2:18" x14ac:dyDescent="0.2">
      <c r="B43" t="s">
        <v>49</v>
      </c>
      <c r="C43" t="s">
        <v>23</v>
      </c>
      <c r="D43" t="s">
        <v>15</v>
      </c>
      <c r="E43">
        <v>23.34</v>
      </c>
    </row>
    <row r="44" spans="2:18" x14ac:dyDescent="0.2">
      <c r="B44" t="s">
        <v>50</v>
      </c>
      <c r="C44" t="s">
        <v>24</v>
      </c>
      <c r="D44" t="s">
        <v>15</v>
      </c>
      <c r="E44">
        <v>20.21</v>
      </c>
      <c r="F44">
        <f>AVERAGE(E44:E45)</f>
        <v>20.380000000000003</v>
      </c>
      <c r="G44">
        <f>F44-$F$129</f>
        <v>6.365000000000002</v>
      </c>
      <c r="H44">
        <f>AVERAGE(G44,G46,G48,G50)</f>
        <v>6.6137499999999996</v>
      </c>
      <c r="N44">
        <f>F44-$F$163</f>
        <v>1.105000000000004</v>
      </c>
      <c r="O44">
        <f>AVERAGE(N44,N46,N48,N50)</f>
        <v>1.2462500000000007</v>
      </c>
    </row>
    <row r="45" spans="2:18" x14ac:dyDescent="0.2">
      <c r="B45" t="s">
        <v>50</v>
      </c>
      <c r="C45" t="s">
        <v>24</v>
      </c>
      <c r="D45" t="s">
        <v>15</v>
      </c>
      <c r="E45">
        <v>20.55</v>
      </c>
    </row>
    <row r="46" spans="2:18" x14ac:dyDescent="0.2">
      <c r="B46" t="s">
        <v>51</v>
      </c>
      <c r="C46" t="s">
        <v>24</v>
      </c>
      <c r="D46" t="s">
        <v>15</v>
      </c>
      <c r="E46">
        <v>20.440000000000001</v>
      </c>
      <c r="F46">
        <f>AVERAGE(E46:E47)</f>
        <v>20.375</v>
      </c>
      <c r="G46">
        <f>F46-$F$131</f>
        <v>6.254999999999999</v>
      </c>
      <c r="I46">
        <f>STDEV(E44:E51)</f>
        <v>3.3978793281356285</v>
      </c>
      <c r="N46">
        <f>F46-$F$165</f>
        <v>1.2850000000000001</v>
      </c>
    </row>
    <row r="47" spans="2:18" x14ac:dyDescent="0.2">
      <c r="B47" t="s">
        <v>51</v>
      </c>
      <c r="C47" t="s">
        <v>24</v>
      </c>
      <c r="D47" t="s">
        <v>15</v>
      </c>
      <c r="E47">
        <v>20.309999999999999</v>
      </c>
      <c r="I47">
        <f>AVERAGE(E44:E51)-(2*I46)</f>
        <v>16.125491343728743</v>
      </c>
    </row>
    <row r="48" spans="2:18" x14ac:dyDescent="0.2">
      <c r="B48" t="s">
        <v>52</v>
      </c>
      <c r="C48" t="s">
        <v>24</v>
      </c>
      <c r="D48" t="s">
        <v>15</v>
      </c>
      <c r="E48">
        <v>29.94</v>
      </c>
      <c r="F48">
        <f>AVERAGE(E49)</f>
        <v>22.74</v>
      </c>
      <c r="G48">
        <f>F48-$F$133</f>
        <v>6.8049999999999997</v>
      </c>
      <c r="I48">
        <f>AVERAGE(E44:E51)+(2*I46)</f>
        <v>29.717008656271258</v>
      </c>
      <c r="N48">
        <f>F48-$F$167</f>
        <v>1.2300000000000004</v>
      </c>
    </row>
    <row r="49" spans="2:18" x14ac:dyDescent="0.2">
      <c r="B49" t="s">
        <v>52</v>
      </c>
      <c r="C49" t="s">
        <v>24</v>
      </c>
      <c r="D49" t="s">
        <v>15</v>
      </c>
      <c r="E49">
        <v>22.74</v>
      </c>
    </row>
    <row r="50" spans="2:18" x14ac:dyDescent="0.2">
      <c r="B50" t="s">
        <v>53</v>
      </c>
      <c r="C50" t="s">
        <v>24</v>
      </c>
      <c r="D50" t="s">
        <v>15</v>
      </c>
      <c r="E50">
        <v>24.54</v>
      </c>
      <c r="F50">
        <f>AVERAGE(E50:E51)</f>
        <v>24.59</v>
      </c>
      <c r="G50">
        <f>F50-$F$135</f>
        <v>7.0299999999999976</v>
      </c>
      <c r="N50">
        <f>F50-$F$169</f>
        <v>1.3649999999999984</v>
      </c>
    </row>
    <row r="51" spans="2:18" x14ac:dyDescent="0.2">
      <c r="B51" t="s">
        <v>53</v>
      </c>
      <c r="C51" t="s">
        <v>24</v>
      </c>
      <c r="D51" t="s">
        <v>15</v>
      </c>
      <c r="E51">
        <v>24.64</v>
      </c>
    </row>
    <row r="53" spans="2:18" x14ac:dyDescent="0.2">
      <c r="B53" t="s">
        <v>47</v>
      </c>
      <c r="C53" t="s">
        <v>23</v>
      </c>
      <c r="D53" t="s">
        <v>18</v>
      </c>
      <c r="E53">
        <v>24.46</v>
      </c>
      <c r="F53">
        <f>AVERAGE(E53:E54)</f>
        <v>24.58</v>
      </c>
      <c r="G53">
        <f>F53-$F$121</f>
        <v>10.139999999999999</v>
      </c>
      <c r="H53">
        <f>AVERAGE(G53,G55,G57,G59)</f>
        <v>11.10375</v>
      </c>
      <c r="I53">
        <f>H53-H61</f>
        <v>-1.4262499999999996</v>
      </c>
      <c r="J53" s="1">
        <f>2^-I53</f>
        <v>2.6874725145938707</v>
      </c>
      <c r="K53" s="1">
        <f>-1/J53</f>
        <v>-0.37209682873765854</v>
      </c>
      <c r="N53">
        <f>F53-$F$155</f>
        <v>4.9699999999999989</v>
      </c>
      <c r="O53">
        <f>AVERAGE(N53,N55,N57,N59)</f>
        <v>5.8012500000000014</v>
      </c>
      <c r="P53">
        <f>O53-O61</f>
        <v>-1.3612499999999983</v>
      </c>
      <c r="Q53" s="2">
        <f>2^-P53</f>
        <v>2.5690767664878882</v>
      </c>
      <c r="R53" s="2">
        <f>-1/Q53</f>
        <v>-0.38924488868702495</v>
      </c>
    </row>
    <row r="54" spans="2:18" x14ac:dyDescent="0.2">
      <c r="B54" t="s">
        <v>47</v>
      </c>
      <c r="C54" t="s">
        <v>23</v>
      </c>
      <c r="D54" t="s">
        <v>18</v>
      </c>
      <c r="E54">
        <v>24.7</v>
      </c>
    </row>
    <row r="55" spans="2:18" x14ac:dyDescent="0.2">
      <c r="B55" t="s">
        <v>63</v>
      </c>
      <c r="C55" t="s">
        <v>23</v>
      </c>
      <c r="D55" t="s">
        <v>18</v>
      </c>
      <c r="E55">
        <v>23.12</v>
      </c>
      <c r="F55">
        <f>AVERAGE(E55:E56)</f>
        <v>23.200000000000003</v>
      </c>
      <c r="G55">
        <f>F55-$F$123</f>
        <v>10.095000000000002</v>
      </c>
      <c r="I55">
        <f>STDEV(E53:E60)</f>
        <v>2.3434311687901439</v>
      </c>
      <c r="N55">
        <f>F55-$F$157</f>
        <v>5.0500000000000043</v>
      </c>
    </row>
    <row r="56" spans="2:18" x14ac:dyDescent="0.2">
      <c r="B56" t="s">
        <v>63</v>
      </c>
      <c r="C56" t="s">
        <v>23</v>
      </c>
      <c r="D56" t="s">
        <v>18</v>
      </c>
      <c r="E56">
        <v>23.28</v>
      </c>
      <c r="I56">
        <f>AVERAGE(E53:E60)-(2*I55)</f>
        <v>20.544387662419716</v>
      </c>
    </row>
    <row r="57" spans="2:18" x14ac:dyDescent="0.2">
      <c r="B57" t="s">
        <v>48</v>
      </c>
      <c r="C57" t="s">
        <v>23</v>
      </c>
      <c r="D57" t="s">
        <v>18</v>
      </c>
      <c r="E57">
        <v>24.05</v>
      </c>
      <c r="F57">
        <f>AVERAGE(E57:E58)</f>
        <v>24.234999999999999</v>
      </c>
      <c r="G57">
        <f>F57-$F$125</f>
        <v>11.715</v>
      </c>
      <c r="I57">
        <f>AVERAGE(E53:E60)+(2*I55)</f>
        <v>29.91811233758029</v>
      </c>
      <c r="N57">
        <f>F57-$F$159</f>
        <v>6.6050000000000004</v>
      </c>
    </row>
    <row r="58" spans="2:18" x14ac:dyDescent="0.2">
      <c r="B58" t="s">
        <v>48</v>
      </c>
      <c r="C58" t="s">
        <v>23</v>
      </c>
      <c r="D58" t="s">
        <v>18</v>
      </c>
      <c r="E58">
        <v>24.42</v>
      </c>
    </row>
    <row r="59" spans="2:18" x14ac:dyDescent="0.2">
      <c r="B59" t="s">
        <v>49</v>
      </c>
      <c r="C59" t="s">
        <v>23</v>
      </c>
      <c r="D59" t="s">
        <v>18</v>
      </c>
      <c r="E59">
        <v>29.21</v>
      </c>
      <c r="F59">
        <f>AVERAGE(E59:E60)</f>
        <v>28.91</v>
      </c>
      <c r="G59">
        <f>F59-$F$127</f>
        <v>12.465</v>
      </c>
      <c r="N59">
        <f>F59-$F$161</f>
        <v>6.5800000000000018</v>
      </c>
    </row>
    <row r="60" spans="2:18" x14ac:dyDescent="0.2">
      <c r="B60" t="s">
        <v>49</v>
      </c>
      <c r="C60" t="s">
        <v>23</v>
      </c>
      <c r="D60" t="s">
        <v>18</v>
      </c>
      <c r="E60">
        <v>28.61</v>
      </c>
    </row>
    <row r="61" spans="2:18" x14ac:dyDescent="0.2">
      <c r="B61" t="s">
        <v>50</v>
      </c>
      <c r="C61" t="s">
        <v>24</v>
      </c>
      <c r="D61" t="s">
        <v>18</v>
      </c>
      <c r="E61">
        <v>26.15</v>
      </c>
      <c r="F61">
        <f>AVERAGE(E61:E62)</f>
        <v>26.189999999999998</v>
      </c>
      <c r="G61">
        <f>F61-$F$129</f>
        <v>12.174999999999997</v>
      </c>
      <c r="H61">
        <f>AVERAGE(G61,G63,G65,G67)</f>
        <v>12.53</v>
      </c>
      <c r="N61">
        <f>F61-$F$163</f>
        <v>6.9149999999999991</v>
      </c>
      <c r="O61">
        <f>AVERAGE(N61,N63,N65,N67)</f>
        <v>7.1624999999999996</v>
      </c>
    </row>
    <row r="62" spans="2:18" x14ac:dyDescent="0.2">
      <c r="B62" t="s">
        <v>50</v>
      </c>
      <c r="C62" t="s">
        <v>24</v>
      </c>
      <c r="D62" t="s">
        <v>18</v>
      </c>
      <c r="E62">
        <v>26.23</v>
      </c>
    </row>
    <row r="63" spans="2:18" x14ac:dyDescent="0.2">
      <c r="B63" t="s">
        <v>51</v>
      </c>
      <c r="C63" t="s">
        <v>24</v>
      </c>
      <c r="D63" t="s">
        <v>18</v>
      </c>
      <c r="E63">
        <v>26.02</v>
      </c>
      <c r="F63">
        <f>AVERAGE(E63:E64)</f>
        <v>26.145</v>
      </c>
      <c r="G63">
        <f>F63-$F$131</f>
        <v>12.024999999999999</v>
      </c>
      <c r="I63">
        <f>STDEV(E61:E68)</f>
        <v>2.0674673948024984</v>
      </c>
      <c r="N63">
        <f>F63-$F$165</f>
        <v>7.0549999999999997</v>
      </c>
    </row>
    <row r="64" spans="2:18" x14ac:dyDescent="0.2">
      <c r="B64" t="s">
        <v>51</v>
      </c>
      <c r="C64" t="s">
        <v>24</v>
      </c>
      <c r="D64" t="s">
        <v>18</v>
      </c>
      <c r="E64">
        <v>26.27</v>
      </c>
      <c r="I64">
        <f>AVERAGE(E61:E68)-(2*I63)</f>
        <v>23.802565210395002</v>
      </c>
    </row>
    <row r="65" spans="2:18" x14ac:dyDescent="0.2">
      <c r="B65" t="s">
        <v>52</v>
      </c>
      <c r="C65" t="s">
        <v>24</v>
      </c>
      <c r="D65" t="s">
        <v>18</v>
      </c>
      <c r="E65">
        <v>28.59</v>
      </c>
      <c r="F65">
        <f>AVERAGE(E65:E66)</f>
        <v>28.61</v>
      </c>
      <c r="G65">
        <f>F65-$F$133</f>
        <v>12.675000000000001</v>
      </c>
      <c r="I65">
        <f>AVERAGE(E61:E68)+(2*I63)</f>
        <v>32.072434789604998</v>
      </c>
      <c r="N65">
        <f>F65-$F$167</f>
        <v>7.1000000000000014</v>
      </c>
    </row>
    <row r="66" spans="2:18" x14ac:dyDescent="0.2">
      <c r="B66" t="s">
        <v>52</v>
      </c>
      <c r="C66" t="s">
        <v>24</v>
      </c>
      <c r="D66" t="s">
        <v>18</v>
      </c>
      <c r="E66">
        <v>28.63</v>
      </c>
    </row>
    <row r="67" spans="2:18" x14ac:dyDescent="0.2">
      <c r="B67" t="s">
        <v>53</v>
      </c>
      <c r="C67" t="s">
        <v>24</v>
      </c>
      <c r="D67" t="s">
        <v>18</v>
      </c>
      <c r="E67">
        <v>30.77</v>
      </c>
      <c r="F67">
        <f>AVERAGE(E67:E68)</f>
        <v>30.805</v>
      </c>
      <c r="G67">
        <f>F67-$F$135</f>
        <v>13.244999999999997</v>
      </c>
      <c r="N67">
        <f>F67-$F$169</f>
        <v>7.5799999999999983</v>
      </c>
    </row>
    <row r="68" spans="2:18" x14ac:dyDescent="0.2">
      <c r="B68" t="s">
        <v>53</v>
      </c>
      <c r="C68" t="s">
        <v>24</v>
      </c>
      <c r="D68" t="s">
        <v>18</v>
      </c>
      <c r="E68">
        <v>30.84</v>
      </c>
    </row>
    <row r="70" spans="2:18" x14ac:dyDescent="0.2">
      <c r="B70" t="s">
        <v>47</v>
      </c>
      <c r="C70" t="s">
        <v>23</v>
      </c>
      <c r="D70" t="s">
        <v>5</v>
      </c>
      <c r="E70">
        <v>23.75</v>
      </c>
      <c r="F70">
        <f>AVERAGE(E70:E71)</f>
        <v>23.725000000000001</v>
      </c>
      <c r="G70">
        <f>F70-$F$121</f>
        <v>9.2850000000000019</v>
      </c>
      <c r="H70">
        <f>AVERAGE(G70,G72,G74,G76)</f>
        <v>11.355</v>
      </c>
      <c r="I70">
        <f>H70-H78</f>
        <v>-3.0975000000000001</v>
      </c>
      <c r="J70" s="1">
        <f>2^-I70</f>
        <v>8.5593426312022238</v>
      </c>
      <c r="K70" s="1">
        <f>-1/J70</f>
        <v>-0.11683140202316478</v>
      </c>
      <c r="N70">
        <f>F70-$F$155</f>
        <v>4.115000000000002</v>
      </c>
      <c r="O70">
        <f>AVERAGE(N70,N72,N74,N76)</f>
        <v>6.0525000000000011</v>
      </c>
      <c r="P70">
        <f>O70-O78</f>
        <v>-3.0324999999999998</v>
      </c>
      <c r="Q70" s="1">
        <f>2^-P70</f>
        <v>8.182263509978263</v>
      </c>
      <c r="R70" s="1">
        <f>-1/Q70</f>
        <v>-0.12221557015127915</v>
      </c>
    </row>
    <row r="71" spans="2:18" x14ac:dyDescent="0.2">
      <c r="B71" t="s">
        <v>47</v>
      </c>
      <c r="C71" t="s">
        <v>23</v>
      </c>
      <c r="D71" t="s">
        <v>5</v>
      </c>
      <c r="E71">
        <v>23.7</v>
      </c>
    </row>
    <row r="72" spans="2:18" x14ac:dyDescent="0.2">
      <c r="B72" t="s">
        <v>63</v>
      </c>
      <c r="C72" t="s">
        <v>23</v>
      </c>
      <c r="D72" t="s">
        <v>5</v>
      </c>
      <c r="E72">
        <v>23.87</v>
      </c>
      <c r="F72">
        <f>AVERAGE(E72:E73)</f>
        <v>23.765000000000001</v>
      </c>
      <c r="G72">
        <f>F72-$F$123</f>
        <v>10.66</v>
      </c>
      <c r="I72">
        <f>STDEV(E70:E77)</f>
        <v>3.7913388136646371</v>
      </c>
      <c r="N72">
        <f>F72-$F$157</f>
        <v>5.615000000000002</v>
      </c>
    </row>
    <row r="73" spans="2:18" x14ac:dyDescent="0.2">
      <c r="B73" t="s">
        <v>63</v>
      </c>
      <c r="C73" t="s">
        <v>23</v>
      </c>
      <c r="D73" t="s">
        <v>5</v>
      </c>
      <c r="E73">
        <v>23.66</v>
      </c>
      <c r="I73">
        <f>AVERAGE(E70:E77)-(2*I72)</f>
        <v>17.899822372670727</v>
      </c>
    </row>
    <row r="74" spans="2:18" x14ac:dyDescent="0.2">
      <c r="B74" t="s">
        <v>48</v>
      </c>
      <c r="C74" t="s">
        <v>23</v>
      </c>
      <c r="D74" t="s">
        <v>5</v>
      </c>
      <c r="E74">
        <v>22.85</v>
      </c>
      <c r="F74">
        <f>AVERAGE(E74:E75)</f>
        <v>22.86</v>
      </c>
      <c r="G74">
        <f>F74-$F$125</f>
        <v>10.34</v>
      </c>
      <c r="I74">
        <f>AVERAGE(E70:E77)+(2*I72)</f>
        <v>33.065177627329277</v>
      </c>
      <c r="N74">
        <f>F74-$F$159</f>
        <v>5.23</v>
      </c>
    </row>
    <row r="75" spans="2:18" x14ac:dyDescent="0.2">
      <c r="B75" t="s">
        <v>48</v>
      </c>
      <c r="C75" t="s">
        <v>23</v>
      </c>
      <c r="D75" t="s">
        <v>5</v>
      </c>
      <c r="E75">
        <v>22.87</v>
      </c>
    </row>
    <row r="76" spans="2:18" x14ac:dyDescent="0.2">
      <c r="B76" t="s">
        <v>49</v>
      </c>
      <c r="C76" t="s">
        <v>23</v>
      </c>
      <c r="D76" t="s">
        <v>5</v>
      </c>
      <c r="E76">
        <v>31.13</v>
      </c>
      <c r="F76">
        <f>AVERAGE(E76:E77)</f>
        <v>31.58</v>
      </c>
      <c r="G76">
        <f>F76-$F$127</f>
        <v>15.134999999999998</v>
      </c>
      <c r="N76">
        <f>F76-$F$161</f>
        <v>9.25</v>
      </c>
    </row>
    <row r="77" spans="2:18" x14ac:dyDescent="0.2">
      <c r="B77" t="s">
        <v>49</v>
      </c>
      <c r="C77" t="s">
        <v>23</v>
      </c>
      <c r="D77" t="s">
        <v>5</v>
      </c>
      <c r="E77">
        <v>32.03</v>
      </c>
    </row>
    <row r="78" spans="2:18" x14ac:dyDescent="0.2">
      <c r="B78" t="s">
        <v>50</v>
      </c>
      <c r="C78" t="s">
        <v>24</v>
      </c>
      <c r="D78" t="s">
        <v>5</v>
      </c>
      <c r="E78">
        <v>26.45</v>
      </c>
      <c r="F78">
        <f>AVERAGE(E78:E79)</f>
        <v>26.504999999999999</v>
      </c>
      <c r="G78">
        <f>F78-$F$129</f>
        <v>12.489999999999998</v>
      </c>
      <c r="H78">
        <f>AVERAGE(G78,G80,G82,G84)</f>
        <v>14.452500000000001</v>
      </c>
      <c r="N78">
        <f>F78-$F$163</f>
        <v>7.23</v>
      </c>
      <c r="O78">
        <f>AVERAGE(N78,N80,N82,N84)</f>
        <v>9.0850000000000009</v>
      </c>
    </row>
    <row r="79" spans="2:18" x14ac:dyDescent="0.2">
      <c r="B79" t="s">
        <v>50</v>
      </c>
      <c r="C79" t="s">
        <v>24</v>
      </c>
      <c r="D79" t="s">
        <v>5</v>
      </c>
      <c r="E79">
        <v>26.56</v>
      </c>
    </row>
    <row r="80" spans="2:18" x14ac:dyDescent="0.2">
      <c r="B80" t="s">
        <v>51</v>
      </c>
      <c r="C80" t="s">
        <v>24</v>
      </c>
      <c r="D80" t="s">
        <v>5</v>
      </c>
      <c r="E80">
        <v>34.130000000000003</v>
      </c>
      <c r="F80">
        <f>AVERAGE(E80:E81)</f>
        <v>31.580000000000002</v>
      </c>
      <c r="G80">
        <f>F80-$F$131</f>
        <v>17.46</v>
      </c>
      <c r="I80">
        <f>STDEV(E78:E85)</f>
        <v>2.7784699455087227</v>
      </c>
      <c r="N80">
        <f>F80-$F$165</f>
        <v>12.490000000000002</v>
      </c>
    </row>
    <row r="81" spans="2:18" x14ac:dyDescent="0.2">
      <c r="B81" t="s">
        <v>51</v>
      </c>
      <c r="C81" t="s">
        <v>24</v>
      </c>
      <c r="D81" t="s">
        <v>5</v>
      </c>
      <c r="E81">
        <v>29.03</v>
      </c>
      <c r="I81">
        <f>AVERAGE(E78:E85)-(2*I80)</f>
        <v>23.98877439469684</v>
      </c>
    </row>
    <row r="82" spans="2:18" x14ac:dyDescent="0.2">
      <c r="B82" t="s">
        <v>52</v>
      </c>
      <c r="C82" t="s">
        <v>24</v>
      </c>
      <c r="D82" t="s">
        <v>5</v>
      </c>
      <c r="E82">
        <v>29.51</v>
      </c>
      <c r="F82">
        <f>AVERAGE(E82:E83)</f>
        <v>29.295000000000002</v>
      </c>
      <c r="G82">
        <f>F82-$F$133</f>
        <v>13.360000000000003</v>
      </c>
      <c r="I82">
        <f>AVERAGE(E78:E85)+(2*I80)</f>
        <v>35.102654176731733</v>
      </c>
      <c r="N82">
        <f>F82-$F$167</f>
        <v>7.7850000000000037</v>
      </c>
    </row>
    <row r="83" spans="2:18" x14ac:dyDescent="0.2">
      <c r="B83" t="s">
        <v>52</v>
      </c>
      <c r="C83" t="s">
        <v>24</v>
      </c>
      <c r="D83" t="s">
        <v>5</v>
      </c>
      <c r="E83">
        <v>29.08</v>
      </c>
    </row>
    <row r="84" spans="2:18" x14ac:dyDescent="0.2">
      <c r="B84" t="s">
        <v>53</v>
      </c>
      <c r="C84" t="s">
        <v>24</v>
      </c>
      <c r="D84" t="s">
        <v>5</v>
      </c>
      <c r="E84" t="s">
        <v>0</v>
      </c>
      <c r="F84">
        <f>AVERAGE(E84:E85)</f>
        <v>32.06</v>
      </c>
      <c r="G84">
        <f>F84-$F$135</f>
        <v>14.5</v>
      </c>
      <c r="N84">
        <f>F84-$F$169</f>
        <v>8.8350000000000009</v>
      </c>
    </row>
    <row r="85" spans="2:18" x14ac:dyDescent="0.2">
      <c r="B85" t="s">
        <v>53</v>
      </c>
      <c r="C85" t="s">
        <v>24</v>
      </c>
      <c r="D85" t="s">
        <v>5</v>
      </c>
      <c r="E85">
        <v>32.06</v>
      </c>
    </row>
    <row r="87" spans="2:18" x14ac:dyDescent="0.2">
      <c r="B87" t="s">
        <v>47</v>
      </c>
      <c r="C87" t="s">
        <v>23</v>
      </c>
      <c r="D87" t="s">
        <v>6</v>
      </c>
      <c r="E87">
        <v>21.34</v>
      </c>
      <c r="F87">
        <f>AVERAGE(E87:E88)</f>
        <v>21.33</v>
      </c>
      <c r="G87">
        <f>F87-$F$121</f>
        <v>6.8899999999999988</v>
      </c>
      <c r="H87">
        <f>AVERAGE(G87,G89,G91,G93)</f>
        <v>7.58</v>
      </c>
      <c r="I87">
        <f>H87-H95</f>
        <v>-4.9999999999998934E-2</v>
      </c>
      <c r="J87" s="1">
        <f>2^-I87</f>
        <v>1.0352649238413767</v>
      </c>
      <c r="K87" s="1">
        <f>-1/J87</f>
        <v>-0.96593632892484627</v>
      </c>
      <c r="N87">
        <f>F87-$F$155</f>
        <v>1.7199999999999989</v>
      </c>
      <c r="O87">
        <f>AVERAGE(N87,N89,N91,N93)</f>
        <v>2.2775000000000007</v>
      </c>
      <c r="P87">
        <f>O87-O95</f>
        <v>1.5000000000000568E-2</v>
      </c>
      <c r="Q87" s="1">
        <f>2^-P87</f>
        <v>0.9896566564152065</v>
      </c>
      <c r="R87" s="1">
        <f>-1/Q87</f>
        <v>-1.0104514464867642</v>
      </c>
    </row>
    <row r="88" spans="2:18" x14ac:dyDescent="0.2">
      <c r="B88" t="s">
        <v>47</v>
      </c>
      <c r="C88" t="s">
        <v>23</v>
      </c>
      <c r="D88" t="s">
        <v>6</v>
      </c>
      <c r="E88">
        <v>21.32</v>
      </c>
    </row>
    <row r="89" spans="2:18" x14ac:dyDescent="0.2">
      <c r="B89" t="s">
        <v>63</v>
      </c>
      <c r="C89" t="s">
        <v>23</v>
      </c>
      <c r="D89" t="s">
        <v>6</v>
      </c>
      <c r="E89">
        <v>21.13</v>
      </c>
      <c r="F89">
        <f>AVERAGE(E89:E90)</f>
        <v>21.125</v>
      </c>
      <c r="G89">
        <f>F89-$F$123</f>
        <v>8.02</v>
      </c>
      <c r="I89">
        <f>STDEV(E87:E94)</f>
        <v>0.99167607038358452</v>
      </c>
      <c r="N89">
        <f>F89-$F$157</f>
        <v>2.9750000000000014</v>
      </c>
    </row>
    <row r="90" spans="2:18" x14ac:dyDescent="0.2">
      <c r="B90" t="s">
        <v>63</v>
      </c>
      <c r="C90" t="s">
        <v>23</v>
      </c>
      <c r="D90" t="s">
        <v>6</v>
      </c>
      <c r="E90">
        <v>21.12</v>
      </c>
      <c r="I90">
        <f>AVERAGE(E87:E94)-(2*I89)</f>
        <v>19.724147859232829</v>
      </c>
    </row>
    <row r="91" spans="2:18" x14ac:dyDescent="0.2">
      <c r="B91" t="s">
        <v>48</v>
      </c>
      <c r="C91" t="s">
        <v>23</v>
      </c>
      <c r="D91" t="s">
        <v>6</v>
      </c>
      <c r="E91">
        <v>21.09</v>
      </c>
      <c r="F91">
        <f>AVERAGE(E91:E92)</f>
        <v>21.07</v>
      </c>
      <c r="G91">
        <f>F91-$F$125</f>
        <v>8.5500000000000007</v>
      </c>
      <c r="I91">
        <f>AVERAGE(E87:E94)+(2*I89)</f>
        <v>23.69085214076717</v>
      </c>
      <c r="N91">
        <f>F91-$F$159</f>
        <v>3.4400000000000013</v>
      </c>
    </row>
    <row r="92" spans="2:18" x14ac:dyDescent="0.2">
      <c r="B92" t="s">
        <v>48</v>
      </c>
      <c r="C92" t="s">
        <v>23</v>
      </c>
      <c r="D92" t="s">
        <v>6</v>
      </c>
      <c r="E92">
        <v>21.05</v>
      </c>
    </row>
    <row r="93" spans="2:18" x14ac:dyDescent="0.2">
      <c r="B93" t="s">
        <v>49</v>
      </c>
      <c r="C93" t="s">
        <v>23</v>
      </c>
      <c r="D93" t="s">
        <v>6</v>
      </c>
      <c r="E93">
        <v>23.34</v>
      </c>
      <c r="F93">
        <f>AVERAGE(E93:E94)</f>
        <v>23.305</v>
      </c>
      <c r="G93">
        <f>F93-$F$127</f>
        <v>6.8599999999999994</v>
      </c>
      <c r="N93">
        <f>F93-$F$161</f>
        <v>0.97500000000000142</v>
      </c>
    </row>
    <row r="94" spans="2:18" x14ac:dyDescent="0.2">
      <c r="B94" t="s">
        <v>49</v>
      </c>
      <c r="C94" t="s">
        <v>23</v>
      </c>
      <c r="D94" t="s">
        <v>6</v>
      </c>
      <c r="E94">
        <v>23.27</v>
      </c>
    </row>
    <row r="95" spans="2:18" x14ac:dyDescent="0.2">
      <c r="B95" t="s">
        <v>50</v>
      </c>
      <c r="C95" t="s">
        <v>24</v>
      </c>
      <c r="D95" t="s">
        <v>6</v>
      </c>
      <c r="E95">
        <v>21.45</v>
      </c>
      <c r="F95">
        <f>AVERAGE(E95:E96)</f>
        <v>21.53</v>
      </c>
      <c r="G95">
        <f>F95-$F$129</f>
        <v>7.5150000000000006</v>
      </c>
      <c r="H95">
        <f>AVERAGE(G95,G97,G99,G101)</f>
        <v>7.629999999999999</v>
      </c>
      <c r="N95">
        <f>F95-$F$163</f>
        <v>2.2550000000000026</v>
      </c>
      <c r="O95">
        <f>AVERAGE(N95,N97,N99,N101)</f>
        <v>2.2625000000000002</v>
      </c>
    </row>
    <row r="96" spans="2:18" x14ac:dyDescent="0.2">
      <c r="B96" t="s">
        <v>50</v>
      </c>
      <c r="C96" t="s">
        <v>24</v>
      </c>
      <c r="D96" t="s">
        <v>6</v>
      </c>
      <c r="E96">
        <v>21.61</v>
      </c>
    </row>
    <row r="97" spans="2:18" x14ac:dyDescent="0.2">
      <c r="B97" t="s">
        <v>51</v>
      </c>
      <c r="C97" t="s">
        <v>24</v>
      </c>
      <c r="D97" t="s">
        <v>6</v>
      </c>
      <c r="E97">
        <v>22.22</v>
      </c>
      <c r="F97">
        <f>AVERAGE(E97:E98)</f>
        <v>22.314999999999998</v>
      </c>
      <c r="G97">
        <f>F97-$F$131</f>
        <v>8.1949999999999967</v>
      </c>
      <c r="I97">
        <f>STDEV(E95:E102)</f>
        <v>1.3790447004046991</v>
      </c>
      <c r="N97">
        <f>F97-$F$165</f>
        <v>3.2249999999999979</v>
      </c>
    </row>
    <row r="98" spans="2:18" x14ac:dyDescent="0.2">
      <c r="B98" t="s">
        <v>51</v>
      </c>
      <c r="C98" t="s">
        <v>24</v>
      </c>
      <c r="D98" t="s">
        <v>6</v>
      </c>
      <c r="E98">
        <v>22.41</v>
      </c>
      <c r="I98">
        <f>AVERAGE(E95:E102)-(2*I97)</f>
        <v>20.279410599190605</v>
      </c>
    </row>
    <row r="99" spans="2:18" x14ac:dyDescent="0.2">
      <c r="B99" t="s">
        <v>52</v>
      </c>
      <c r="C99" t="s">
        <v>24</v>
      </c>
      <c r="D99" t="s">
        <v>6</v>
      </c>
      <c r="E99">
        <v>23.92</v>
      </c>
      <c r="F99">
        <f>AVERAGE(E99:E100)</f>
        <v>23.47</v>
      </c>
      <c r="G99">
        <f>F99-$F$133</f>
        <v>7.5350000000000001</v>
      </c>
      <c r="I99">
        <f>AVERAGE(E95:E102)+(2*I97)</f>
        <v>25.795589400809398</v>
      </c>
      <c r="N99">
        <f>F99-$F$167</f>
        <v>1.9600000000000009</v>
      </c>
    </row>
    <row r="100" spans="2:18" x14ac:dyDescent="0.2">
      <c r="B100" t="s">
        <v>52</v>
      </c>
      <c r="C100" t="s">
        <v>24</v>
      </c>
      <c r="D100" t="s">
        <v>6</v>
      </c>
      <c r="E100">
        <v>23.02</v>
      </c>
    </row>
    <row r="101" spans="2:18" x14ac:dyDescent="0.2">
      <c r="B101" t="s">
        <v>53</v>
      </c>
      <c r="C101" t="s">
        <v>24</v>
      </c>
      <c r="D101" t="s">
        <v>6</v>
      </c>
      <c r="E101">
        <v>24.36</v>
      </c>
      <c r="F101">
        <f>AVERAGE(E101:E102)</f>
        <v>24.835000000000001</v>
      </c>
      <c r="G101">
        <f>F101-$F$135</f>
        <v>7.2749999999999986</v>
      </c>
      <c r="N101">
        <f>F101-$F$169</f>
        <v>1.6099999999999994</v>
      </c>
    </row>
    <row r="102" spans="2:18" x14ac:dyDescent="0.2">
      <c r="B102" t="s">
        <v>53</v>
      </c>
      <c r="C102" t="s">
        <v>24</v>
      </c>
      <c r="D102" t="s">
        <v>6</v>
      </c>
      <c r="E102">
        <v>25.31</v>
      </c>
    </row>
    <row r="104" spans="2:18" x14ac:dyDescent="0.2">
      <c r="B104" t="s">
        <v>47</v>
      </c>
      <c r="C104" t="s">
        <v>23</v>
      </c>
      <c r="D104" t="s">
        <v>16</v>
      </c>
      <c r="E104">
        <v>30.37</v>
      </c>
      <c r="F104">
        <f>AVERAGE(E105)</f>
        <v>24.67</v>
      </c>
      <c r="G104">
        <f>F104-$F$121</f>
        <v>10.230000000000002</v>
      </c>
      <c r="H104">
        <f>AVERAGE(G104,G106,G108,G110)</f>
        <v>8.8925000000000018</v>
      </c>
      <c r="I104">
        <f>H104-H112</f>
        <v>1.4412500000000028</v>
      </c>
      <c r="J104" s="1">
        <f>2^-I104</f>
        <v>0.36824810339121222</v>
      </c>
      <c r="K104" s="1">
        <f>-1/J104</f>
        <v>-2.7155604897648029</v>
      </c>
      <c r="N104">
        <f>F104-$F$155</f>
        <v>5.0600000000000023</v>
      </c>
      <c r="O104">
        <f>AVERAGE(N104,N106,N108,N110)</f>
        <v>3.5900000000000016</v>
      </c>
      <c r="P104">
        <f>O104-O112</f>
        <v>1.5062500000000014</v>
      </c>
      <c r="Q104" s="1">
        <f>2^-P104</f>
        <v>0.35202505014960589</v>
      </c>
      <c r="R104" s="1">
        <f>-1/Q104</f>
        <v>-2.8407069314385822</v>
      </c>
    </row>
    <row r="105" spans="2:18" x14ac:dyDescent="0.2">
      <c r="B105" t="s">
        <v>47</v>
      </c>
      <c r="C105" t="s">
        <v>23</v>
      </c>
      <c r="D105" t="s">
        <v>16</v>
      </c>
      <c r="E105">
        <v>24.67</v>
      </c>
    </row>
    <row r="106" spans="2:18" x14ac:dyDescent="0.2">
      <c r="B106" t="s">
        <v>63</v>
      </c>
      <c r="C106" t="s">
        <v>23</v>
      </c>
      <c r="D106" t="s">
        <v>16</v>
      </c>
      <c r="E106">
        <v>21.77</v>
      </c>
      <c r="F106">
        <f>AVERAGE(E106:E107)</f>
        <v>21.84</v>
      </c>
      <c r="G106">
        <f>F106-$F$123</f>
        <v>8.7349999999999994</v>
      </c>
      <c r="I106">
        <f>STDEV(E104:E111)</f>
        <v>2.8680344190005034</v>
      </c>
      <c r="N106">
        <f>F106-$F$157</f>
        <v>3.6900000000000013</v>
      </c>
    </row>
    <row r="107" spans="2:18" x14ac:dyDescent="0.2">
      <c r="B107" t="s">
        <v>63</v>
      </c>
      <c r="C107" t="s">
        <v>23</v>
      </c>
      <c r="D107" t="s">
        <v>16</v>
      </c>
      <c r="E107">
        <v>21.91</v>
      </c>
      <c r="I107">
        <f>AVERAGE(E104:E111)-(2*I106)</f>
        <v>17.996431161998991</v>
      </c>
    </row>
    <row r="108" spans="2:18" x14ac:dyDescent="0.2">
      <c r="B108" t="s">
        <v>48</v>
      </c>
      <c r="C108" t="s">
        <v>23</v>
      </c>
      <c r="D108" t="s">
        <v>16</v>
      </c>
      <c r="E108">
        <v>21.6</v>
      </c>
      <c r="F108">
        <f>AVERAGE(E108:E109)</f>
        <v>22.380000000000003</v>
      </c>
      <c r="G108">
        <f>F108-$F$125</f>
        <v>9.860000000000003</v>
      </c>
      <c r="I108">
        <f>AVERAGE(E104:E111)+(2*I106)</f>
        <v>29.468568838001005</v>
      </c>
      <c r="N108">
        <f>F108-$F$159</f>
        <v>4.7500000000000036</v>
      </c>
    </row>
    <row r="109" spans="2:18" x14ac:dyDescent="0.2">
      <c r="B109" t="s">
        <v>48</v>
      </c>
      <c r="C109" t="s">
        <v>23</v>
      </c>
      <c r="D109" t="s">
        <v>16</v>
      </c>
      <c r="E109">
        <v>23.16</v>
      </c>
    </row>
    <row r="110" spans="2:18" x14ac:dyDescent="0.2">
      <c r="B110" t="s">
        <v>49</v>
      </c>
      <c r="C110" t="s">
        <v>23</v>
      </c>
      <c r="D110" t="s">
        <v>16</v>
      </c>
      <c r="E110">
        <v>23.25</v>
      </c>
      <c r="F110">
        <f>AVERAGE(E110:E111)</f>
        <v>23.189999999999998</v>
      </c>
      <c r="G110">
        <f>F110-$F$127</f>
        <v>6.7449999999999974</v>
      </c>
      <c r="N110">
        <f>F110-$F$161</f>
        <v>0.85999999999999943</v>
      </c>
    </row>
    <row r="111" spans="2:18" x14ac:dyDescent="0.2">
      <c r="B111" t="s">
        <v>49</v>
      </c>
      <c r="C111" t="s">
        <v>23</v>
      </c>
      <c r="D111" t="s">
        <v>16</v>
      </c>
      <c r="E111">
        <v>23.13</v>
      </c>
    </row>
    <row r="112" spans="2:18" x14ac:dyDescent="0.2">
      <c r="B112" t="s">
        <v>50</v>
      </c>
      <c r="C112" t="s">
        <v>24</v>
      </c>
      <c r="D112" t="s">
        <v>16</v>
      </c>
      <c r="E112">
        <v>21.81</v>
      </c>
      <c r="F112">
        <f>AVERAGE(E112:E113)</f>
        <v>21.785</v>
      </c>
      <c r="G112">
        <f>F112-$F$129</f>
        <v>7.77</v>
      </c>
      <c r="H112">
        <f>AVERAGE(G112,G114,G116,G118)</f>
        <v>7.451249999999999</v>
      </c>
      <c r="N112">
        <f>F112-$F$163</f>
        <v>2.5100000000000016</v>
      </c>
      <c r="O112">
        <f>AVERAGE(N112,N114,N116,N118)</f>
        <v>2.0837500000000002</v>
      </c>
    </row>
    <row r="113" spans="2:18" x14ac:dyDescent="0.2">
      <c r="B113" t="s">
        <v>50</v>
      </c>
      <c r="C113" t="s">
        <v>24</v>
      </c>
      <c r="D113" t="s">
        <v>16</v>
      </c>
      <c r="E113">
        <v>21.76</v>
      </c>
    </row>
    <row r="114" spans="2:18" x14ac:dyDescent="0.2">
      <c r="B114" t="s">
        <v>51</v>
      </c>
      <c r="C114" t="s">
        <v>24</v>
      </c>
      <c r="D114" t="s">
        <v>16</v>
      </c>
      <c r="E114">
        <v>22.56</v>
      </c>
      <c r="F114">
        <f>AVERAGE(E114:E115)</f>
        <v>22.465</v>
      </c>
      <c r="G114">
        <f>F114-$F$131</f>
        <v>8.3449999999999989</v>
      </c>
      <c r="I114">
        <f>STDEV(E112:E119)</f>
        <v>1.5907000929509898</v>
      </c>
      <c r="N114">
        <f>F114-$F$165</f>
        <v>3.375</v>
      </c>
    </row>
    <row r="115" spans="2:18" x14ac:dyDescent="0.2">
      <c r="B115" t="s">
        <v>51</v>
      </c>
      <c r="C115" t="s">
        <v>24</v>
      </c>
      <c r="D115" t="s">
        <v>16</v>
      </c>
      <c r="E115">
        <v>22.37</v>
      </c>
      <c r="I115">
        <f>AVERAGE(E112:E119)-(2*I114)</f>
        <v>19.157349814098019</v>
      </c>
    </row>
    <row r="116" spans="2:18" x14ac:dyDescent="0.2">
      <c r="B116" t="s">
        <v>52</v>
      </c>
      <c r="C116" t="s">
        <v>24</v>
      </c>
      <c r="D116" t="s">
        <v>16</v>
      </c>
      <c r="E116">
        <v>19.04</v>
      </c>
      <c r="F116">
        <f>AVERAGE(E117)</f>
        <v>23.2</v>
      </c>
      <c r="G116">
        <f>F116-$F$133</f>
        <v>7.2650000000000006</v>
      </c>
      <c r="I116">
        <f>AVERAGE(E112:E119)+(2*I114)</f>
        <v>25.520150185901976</v>
      </c>
      <c r="N116">
        <f>F116-$F$167</f>
        <v>1.6900000000000013</v>
      </c>
    </row>
    <row r="117" spans="2:18" x14ac:dyDescent="0.2">
      <c r="B117" t="s">
        <v>52</v>
      </c>
      <c r="C117" t="s">
        <v>24</v>
      </c>
      <c r="D117" t="s">
        <v>16</v>
      </c>
      <c r="E117">
        <v>23.2</v>
      </c>
    </row>
    <row r="118" spans="2:18" x14ac:dyDescent="0.2">
      <c r="B118" t="s">
        <v>53</v>
      </c>
      <c r="C118" t="s">
        <v>24</v>
      </c>
      <c r="D118" t="s">
        <v>16</v>
      </c>
      <c r="E118">
        <v>23.94</v>
      </c>
      <c r="F118">
        <f>AVERAGE(E118:E119)</f>
        <v>23.984999999999999</v>
      </c>
      <c r="G118">
        <f>F118-$F$135</f>
        <v>6.4249999999999972</v>
      </c>
      <c r="N118">
        <f>F118-$F$169</f>
        <v>0.75999999999999801</v>
      </c>
    </row>
    <row r="119" spans="2:18" x14ac:dyDescent="0.2">
      <c r="B119" t="s">
        <v>53</v>
      </c>
      <c r="C119" t="s">
        <v>24</v>
      </c>
      <c r="D119" t="s">
        <v>16</v>
      </c>
      <c r="E119">
        <v>24.03</v>
      </c>
    </row>
    <row r="121" spans="2:18" x14ac:dyDescent="0.2">
      <c r="B121" t="s">
        <v>47</v>
      </c>
      <c r="C121" t="s">
        <v>23</v>
      </c>
      <c r="D121" t="s">
        <v>21</v>
      </c>
      <c r="E121">
        <v>14.26</v>
      </c>
      <c r="F121">
        <f>AVERAGE(E121:E122)</f>
        <v>14.44</v>
      </c>
      <c r="H121" t="e">
        <f>AVERAGE(G121,G123,G125,G127)</f>
        <v>#DIV/0!</v>
      </c>
      <c r="I121" t="e">
        <f>H121-H129</f>
        <v>#DIV/0!</v>
      </c>
      <c r="J121" s="1" t="e">
        <f>2^-I121</f>
        <v>#DIV/0!</v>
      </c>
      <c r="K121" s="1" t="e">
        <f>-1/J121</f>
        <v>#DIV/0!</v>
      </c>
      <c r="N121">
        <f>F121-$F$155</f>
        <v>-5.17</v>
      </c>
      <c r="O121">
        <f>AVERAGE(N121,N123,N125,N127)</f>
        <v>-5.3024999999999984</v>
      </c>
      <c r="P121">
        <f>O121-O129</f>
        <v>6.5000000000000391E-2</v>
      </c>
      <c r="Q121" s="1">
        <f>2^-P121</f>
        <v>0.95594531759374179</v>
      </c>
      <c r="R121" s="1">
        <f>-1/Q121</f>
        <v>-1.0460849397925296</v>
      </c>
    </row>
    <row r="122" spans="2:18" x14ac:dyDescent="0.2">
      <c r="B122" t="s">
        <v>47</v>
      </c>
      <c r="C122" t="s">
        <v>23</v>
      </c>
      <c r="D122" t="s">
        <v>21</v>
      </c>
      <c r="E122">
        <v>14.62</v>
      </c>
    </row>
    <row r="123" spans="2:18" x14ac:dyDescent="0.2">
      <c r="B123" t="s">
        <v>63</v>
      </c>
      <c r="C123" t="s">
        <v>23</v>
      </c>
      <c r="D123" t="s">
        <v>21</v>
      </c>
      <c r="E123">
        <v>12.98</v>
      </c>
      <c r="F123">
        <f>AVERAGE(E123:E124)</f>
        <v>13.105</v>
      </c>
      <c r="I123">
        <f>STDEV(E121:E136)</f>
        <v>1.6724253844840296</v>
      </c>
      <c r="N123">
        <f>F123-$F$157</f>
        <v>-5.0449999999999982</v>
      </c>
    </row>
    <row r="124" spans="2:18" x14ac:dyDescent="0.2">
      <c r="B124" t="s">
        <v>63</v>
      </c>
      <c r="C124" t="s">
        <v>23</v>
      </c>
      <c r="D124" t="s">
        <v>21</v>
      </c>
      <c r="E124">
        <v>13.23</v>
      </c>
      <c r="I124">
        <f>AVERAGE(E121:E137)-(2*I123)</f>
        <v>11.422649231031944</v>
      </c>
    </row>
    <row r="125" spans="2:18" x14ac:dyDescent="0.2">
      <c r="B125" t="s">
        <v>48</v>
      </c>
      <c r="C125" t="s">
        <v>23</v>
      </c>
      <c r="D125" t="s">
        <v>21</v>
      </c>
      <c r="E125">
        <v>12.52</v>
      </c>
      <c r="F125">
        <f>AVERAGE(E125:E126)</f>
        <v>12.52</v>
      </c>
      <c r="I125">
        <f>AVERAGE(E121:E137)+(2*I123)</f>
        <v>18.11235076896806</v>
      </c>
      <c r="N125">
        <f>F125-$F$159</f>
        <v>-5.1099999999999994</v>
      </c>
    </row>
    <row r="126" spans="2:18" x14ac:dyDescent="0.2">
      <c r="B126" t="s">
        <v>48</v>
      </c>
      <c r="C126" t="s">
        <v>23</v>
      </c>
      <c r="D126" t="s">
        <v>21</v>
      </c>
      <c r="E126">
        <v>12.52</v>
      </c>
    </row>
    <row r="127" spans="2:18" x14ac:dyDescent="0.2">
      <c r="B127" t="s">
        <v>49</v>
      </c>
      <c r="C127" t="s">
        <v>23</v>
      </c>
      <c r="D127" t="s">
        <v>21</v>
      </c>
      <c r="E127">
        <v>16.34</v>
      </c>
      <c r="F127">
        <f>AVERAGE(E127:E128)</f>
        <v>16.445</v>
      </c>
      <c r="N127">
        <f>F127-$F$161</f>
        <v>-5.884999999999998</v>
      </c>
    </row>
    <row r="128" spans="2:18" x14ac:dyDescent="0.2">
      <c r="B128" t="s">
        <v>49</v>
      </c>
      <c r="C128" t="s">
        <v>23</v>
      </c>
      <c r="D128" t="s">
        <v>21</v>
      </c>
      <c r="E128">
        <v>16.55</v>
      </c>
    </row>
    <row r="129" spans="2:18" x14ac:dyDescent="0.2">
      <c r="B129" t="s">
        <v>50</v>
      </c>
      <c r="C129" t="s">
        <v>24</v>
      </c>
      <c r="D129" t="s">
        <v>21</v>
      </c>
      <c r="E129">
        <v>14.09</v>
      </c>
      <c r="F129">
        <f>AVERAGE(E129:E130)</f>
        <v>14.015000000000001</v>
      </c>
      <c r="H129" t="e">
        <f>AVERAGE(G129,G131,G133,G135)</f>
        <v>#DIV/0!</v>
      </c>
      <c r="N129">
        <f>F129-$F$163</f>
        <v>-5.259999999999998</v>
      </c>
      <c r="O129">
        <f>AVERAGE(N129,N131,N133,N135)</f>
        <v>-5.3674999999999988</v>
      </c>
    </row>
    <row r="130" spans="2:18" x14ac:dyDescent="0.2">
      <c r="B130" t="s">
        <v>50</v>
      </c>
      <c r="C130" t="s">
        <v>24</v>
      </c>
      <c r="D130" t="s">
        <v>21</v>
      </c>
      <c r="E130">
        <v>13.94</v>
      </c>
    </row>
    <row r="131" spans="2:18" x14ac:dyDescent="0.2">
      <c r="B131" t="s">
        <v>51</v>
      </c>
      <c r="C131" t="s">
        <v>24</v>
      </c>
      <c r="D131" t="s">
        <v>21</v>
      </c>
      <c r="E131">
        <v>14.11</v>
      </c>
      <c r="F131">
        <f>AVERAGE(E131:E132)</f>
        <v>14.120000000000001</v>
      </c>
      <c r="N131">
        <f>F131-$F$165</f>
        <v>-4.9699999999999989</v>
      </c>
    </row>
    <row r="132" spans="2:18" x14ac:dyDescent="0.2">
      <c r="B132" t="s">
        <v>51</v>
      </c>
      <c r="C132" t="s">
        <v>24</v>
      </c>
      <c r="D132" t="s">
        <v>21</v>
      </c>
      <c r="E132">
        <v>14.13</v>
      </c>
    </row>
    <row r="133" spans="2:18" x14ac:dyDescent="0.2">
      <c r="B133" t="s">
        <v>52</v>
      </c>
      <c r="C133" t="s">
        <v>24</v>
      </c>
      <c r="D133" t="s">
        <v>21</v>
      </c>
      <c r="E133">
        <v>16.02</v>
      </c>
      <c r="F133">
        <f>AVERAGE(E133:E134)</f>
        <v>15.934999999999999</v>
      </c>
      <c r="N133">
        <f>F133-$F$167</f>
        <v>-5.5749999999999993</v>
      </c>
    </row>
    <row r="134" spans="2:18" x14ac:dyDescent="0.2">
      <c r="B134" t="s">
        <v>52</v>
      </c>
      <c r="C134" t="s">
        <v>24</v>
      </c>
      <c r="D134" t="s">
        <v>21</v>
      </c>
      <c r="E134">
        <v>15.85</v>
      </c>
    </row>
    <row r="135" spans="2:18" x14ac:dyDescent="0.2">
      <c r="B135" t="s">
        <v>53</v>
      </c>
      <c r="C135" t="s">
        <v>24</v>
      </c>
      <c r="D135" t="s">
        <v>21</v>
      </c>
      <c r="E135">
        <v>17.41</v>
      </c>
      <c r="F135">
        <f>AVERAGE(E135:E136)</f>
        <v>17.560000000000002</v>
      </c>
      <c r="N135">
        <f>F135-$F$169</f>
        <v>-5.6649999999999991</v>
      </c>
    </row>
    <row r="136" spans="2:18" x14ac:dyDescent="0.2">
      <c r="B136" t="s">
        <v>53</v>
      </c>
      <c r="C136" t="s">
        <v>24</v>
      </c>
      <c r="D136" t="s">
        <v>21</v>
      </c>
      <c r="E136">
        <v>17.71</v>
      </c>
    </row>
    <row r="138" spans="2:18" x14ac:dyDescent="0.2">
      <c r="B138" t="s">
        <v>47</v>
      </c>
      <c r="C138" t="s">
        <v>23</v>
      </c>
      <c r="D138" t="s">
        <v>7</v>
      </c>
      <c r="E138">
        <v>16.13</v>
      </c>
      <c r="F138">
        <f>AVERAGE(E138:E139)</f>
        <v>16.240000000000002</v>
      </c>
      <c r="G138">
        <f>F138-$F$121</f>
        <v>1.8000000000000025</v>
      </c>
      <c r="H138">
        <f>AVERAGE(G138,G140,G142,G144)</f>
        <v>0.95250000000000101</v>
      </c>
      <c r="I138">
        <f>H138-H146</f>
        <v>-1.3749999999997708E-2</v>
      </c>
      <c r="J138" s="3">
        <f>2^-I138</f>
        <v>1.0095763361901238</v>
      </c>
      <c r="K138" s="3">
        <f>-1/J138</f>
        <v>-0.99051450014541509</v>
      </c>
      <c r="N138">
        <f>F138-$F$155</f>
        <v>-3.3699999999999974</v>
      </c>
      <c r="O138">
        <f>AVERAGE(N138,N140,N142,N144)</f>
        <v>-4.3499999999999979</v>
      </c>
      <c r="P138">
        <f>O138-O146</f>
        <v>5.1250000000002238E-2</v>
      </c>
      <c r="Q138" s="3">
        <f>2^-P138</f>
        <v>0.96509977133439429</v>
      </c>
      <c r="R138" s="3">
        <f>-1/Q138</f>
        <v>-1.0361623012482439</v>
      </c>
    </row>
    <row r="139" spans="2:18" x14ac:dyDescent="0.2">
      <c r="B139" t="s">
        <v>47</v>
      </c>
      <c r="C139" t="s">
        <v>23</v>
      </c>
      <c r="D139" t="s">
        <v>7</v>
      </c>
      <c r="E139">
        <v>16.350000000000001</v>
      </c>
    </row>
    <row r="140" spans="2:18" x14ac:dyDescent="0.2">
      <c r="B140" t="s">
        <v>63</v>
      </c>
      <c r="C140" t="s">
        <v>23</v>
      </c>
      <c r="D140" t="s">
        <v>7</v>
      </c>
      <c r="E140">
        <v>14.32</v>
      </c>
      <c r="F140">
        <f>AVERAGE(E140:E141)</f>
        <v>14.3</v>
      </c>
      <c r="G140">
        <f>F140-$F$123</f>
        <v>1.1950000000000003</v>
      </c>
      <c r="I140">
        <f>STDEV(E138:E145)</f>
        <v>2.1968679003136571</v>
      </c>
      <c r="N140">
        <f>F140-$F$157</f>
        <v>-3.8499999999999979</v>
      </c>
    </row>
    <row r="141" spans="2:18" x14ac:dyDescent="0.2">
      <c r="B141" t="s">
        <v>63</v>
      </c>
      <c r="C141" t="s">
        <v>23</v>
      </c>
      <c r="D141" t="s">
        <v>7</v>
      </c>
      <c r="E141">
        <v>14.28</v>
      </c>
      <c r="I141">
        <f>AVERAGE(E138:E145)-(2*I140)</f>
        <v>10.686264199372687</v>
      </c>
    </row>
    <row r="142" spans="2:18" x14ac:dyDescent="0.2">
      <c r="B142" t="s">
        <v>48</v>
      </c>
      <c r="C142" t="s">
        <v>23</v>
      </c>
      <c r="D142" t="s">
        <v>7</v>
      </c>
      <c r="E142">
        <v>13.79</v>
      </c>
      <c r="F142">
        <f>AVERAGE(E142:E143)</f>
        <v>12.36</v>
      </c>
      <c r="G142">
        <f>F142-$F$125</f>
        <v>-0.16000000000000014</v>
      </c>
      <c r="I142">
        <f>AVERAGE(E138:E145)+(2*I140)</f>
        <v>19.473735800627317</v>
      </c>
      <c r="N142">
        <f>F142-$F$159</f>
        <v>-5.27</v>
      </c>
    </row>
    <row r="143" spans="2:18" x14ac:dyDescent="0.2">
      <c r="B143" t="s">
        <v>48</v>
      </c>
      <c r="C143" t="s">
        <v>23</v>
      </c>
      <c r="D143" t="s">
        <v>7</v>
      </c>
      <c r="E143">
        <v>10.93</v>
      </c>
    </row>
    <row r="144" spans="2:18" x14ac:dyDescent="0.2">
      <c r="B144" t="s">
        <v>49</v>
      </c>
      <c r="C144" t="s">
        <v>23</v>
      </c>
      <c r="D144" t="s">
        <v>7</v>
      </c>
      <c r="E144">
        <v>17.5</v>
      </c>
      <c r="F144">
        <f>AVERAGE(E144:E145)</f>
        <v>17.420000000000002</v>
      </c>
      <c r="G144">
        <f>F144-$F$127</f>
        <v>0.97500000000000142</v>
      </c>
      <c r="N144">
        <f>F144-$F$161</f>
        <v>-4.9099999999999966</v>
      </c>
    </row>
    <row r="145" spans="2:18" x14ac:dyDescent="0.2">
      <c r="B145" t="s">
        <v>49</v>
      </c>
      <c r="C145" t="s">
        <v>23</v>
      </c>
      <c r="D145" t="s">
        <v>7</v>
      </c>
      <c r="E145">
        <v>17.34</v>
      </c>
    </row>
    <row r="146" spans="2:18" x14ac:dyDescent="0.2">
      <c r="B146" t="s">
        <v>50</v>
      </c>
      <c r="C146" t="s">
        <v>24</v>
      </c>
      <c r="D146" t="s">
        <v>7</v>
      </c>
      <c r="E146">
        <v>15.08</v>
      </c>
      <c r="F146">
        <f>AVERAGE(E146:E147)</f>
        <v>15.055</v>
      </c>
      <c r="G146">
        <f>F146-$F$129</f>
        <v>1.0399999999999991</v>
      </c>
      <c r="H146">
        <f>AVERAGE(G146,G148,G150,G152)</f>
        <v>0.96624999999999872</v>
      </c>
      <c r="N146">
        <f>F146-$F$163</f>
        <v>-4.2199999999999989</v>
      </c>
      <c r="O146">
        <f>AVERAGE(N146,N148,N150,N152)</f>
        <v>-4.4012500000000001</v>
      </c>
    </row>
    <row r="147" spans="2:18" x14ac:dyDescent="0.2">
      <c r="B147" t="s">
        <v>50</v>
      </c>
      <c r="C147" t="s">
        <v>24</v>
      </c>
      <c r="D147" t="s">
        <v>7</v>
      </c>
      <c r="E147">
        <v>15.03</v>
      </c>
    </row>
    <row r="148" spans="2:18" x14ac:dyDescent="0.2">
      <c r="B148" t="s">
        <v>51</v>
      </c>
      <c r="C148" t="s">
        <v>24</v>
      </c>
      <c r="D148" t="s">
        <v>7</v>
      </c>
      <c r="E148">
        <v>15.46</v>
      </c>
      <c r="F148">
        <f>AVERAGE(E148:E149)</f>
        <v>15.39</v>
      </c>
      <c r="G148">
        <f>F148-$F$131</f>
        <v>1.2699999999999996</v>
      </c>
      <c r="I148">
        <f>STDEV(E146:E153)</f>
        <v>1.3744187082960873</v>
      </c>
      <c r="N148">
        <f>F148-$F$165</f>
        <v>-3.6999999999999993</v>
      </c>
    </row>
    <row r="149" spans="2:18" x14ac:dyDescent="0.2">
      <c r="B149" t="s">
        <v>51</v>
      </c>
      <c r="C149" t="s">
        <v>24</v>
      </c>
      <c r="D149" t="s">
        <v>7</v>
      </c>
      <c r="E149">
        <v>15.32</v>
      </c>
      <c r="I149">
        <f>AVERAGE(E146:E153)-(2*I148)</f>
        <v>13.624912583407827</v>
      </c>
    </row>
    <row r="150" spans="2:18" x14ac:dyDescent="0.2">
      <c r="B150" t="s">
        <v>52</v>
      </c>
      <c r="C150" t="s">
        <v>24</v>
      </c>
      <c r="D150" t="s">
        <v>7</v>
      </c>
      <c r="E150">
        <v>16.75</v>
      </c>
      <c r="F150">
        <f>AVERAGE(E150:E151)</f>
        <v>16.734999999999999</v>
      </c>
      <c r="G150">
        <f>F150-$F$133</f>
        <v>0.80000000000000071</v>
      </c>
      <c r="I150">
        <f>AVERAGE(E146:E153)+(2*I148)</f>
        <v>19.122587416592175</v>
      </c>
      <c r="N150">
        <f>F150-$F$167</f>
        <v>-4.7749999999999986</v>
      </c>
    </row>
    <row r="151" spans="2:18" x14ac:dyDescent="0.2">
      <c r="B151" t="s">
        <v>52</v>
      </c>
      <c r="C151" t="s">
        <v>24</v>
      </c>
      <c r="D151" t="s">
        <v>7</v>
      </c>
      <c r="E151">
        <v>16.72</v>
      </c>
    </row>
    <row r="152" spans="2:18" x14ac:dyDescent="0.2">
      <c r="B152" t="s">
        <v>53</v>
      </c>
      <c r="C152" t="s">
        <v>24</v>
      </c>
      <c r="D152" t="s">
        <v>7</v>
      </c>
      <c r="E152">
        <v>18.32</v>
      </c>
      <c r="F152">
        <f>AVERAGE(E152:E153)</f>
        <v>18.314999999999998</v>
      </c>
      <c r="G152">
        <f>F152-$F$135</f>
        <v>0.75499999999999545</v>
      </c>
      <c r="N152">
        <f>F152-$F$169</f>
        <v>-4.9100000000000037</v>
      </c>
    </row>
    <row r="153" spans="2:18" x14ac:dyDescent="0.2">
      <c r="B153" t="s">
        <v>53</v>
      </c>
      <c r="C153" t="s">
        <v>24</v>
      </c>
      <c r="D153" t="s">
        <v>7</v>
      </c>
      <c r="E153">
        <v>18.309999999999999</v>
      </c>
    </row>
    <row r="155" spans="2:18" x14ac:dyDescent="0.2">
      <c r="B155" t="s">
        <v>47</v>
      </c>
      <c r="C155" t="s">
        <v>23</v>
      </c>
      <c r="D155" t="s">
        <v>22</v>
      </c>
      <c r="E155">
        <v>19</v>
      </c>
      <c r="F155">
        <f>AVERAGE(E155:E156)</f>
        <v>19.61</v>
      </c>
      <c r="G155">
        <f>F155-$F$121</f>
        <v>5.17</v>
      </c>
      <c r="H155">
        <f>AVERAGE(G155,G157,G159,G161)</f>
        <v>5.3024999999999984</v>
      </c>
      <c r="I155">
        <f>H155-H163</f>
        <v>-6.5000000000000391E-2</v>
      </c>
      <c r="J155" s="3">
        <f>2^-I155</f>
        <v>1.0460849397925296</v>
      </c>
      <c r="K155" s="3">
        <f>-1/J155</f>
        <v>-0.95594531759374179</v>
      </c>
      <c r="N155">
        <f>F155-$F$155</f>
        <v>0</v>
      </c>
      <c r="O155">
        <f>AVERAGE(N155,N157,N159,N161)</f>
        <v>0</v>
      </c>
      <c r="P155">
        <f>O155-O163</f>
        <v>0</v>
      </c>
      <c r="Q155" s="3">
        <f>2^-P155</f>
        <v>1</v>
      </c>
      <c r="R155" s="3">
        <f>-1/Q155</f>
        <v>-1</v>
      </c>
    </row>
    <row r="156" spans="2:18" x14ac:dyDescent="0.2">
      <c r="B156" t="s">
        <v>47</v>
      </c>
      <c r="C156" t="s">
        <v>23</v>
      </c>
      <c r="D156" t="s">
        <v>22</v>
      </c>
      <c r="E156">
        <v>20.22</v>
      </c>
    </row>
    <row r="157" spans="2:18" x14ac:dyDescent="0.2">
      <c r="B157" t="s">
        <v>63</v>
      </c>
      <c r="C157" t="s">
        <v>23</v>
      </c>
      <c r="D157" t="s">
        <v>22</v>
      </c>
      <c r="E157">
        <v>18.07</v>
      </c>
      <c r="F157">
        <f>AVERAGE(E157:E158)</f>
        <v>18.149999999999999</v>
      </c>
      <c r="G157">
        <f>F157-$F$123</f>
        <v>5.0449999999999982</v>
      </c>
      <c r="I157">
        <f>STDEV(E155:E170)</f>
        <v>1.9663960265758609</v>
      </c>
      <c r="N157">
        <f>F157-$F$157</f>
        <v>0</v>
      </c>
    </row>
    <row r="158" spans="2:18" x14ac:dyDescent="0.2">
      <c r="B158" t="s">
        <v>63</v>
      </c>
      <c r="C158" t="s">
        <v>23</v>
      </c>
      <c r="D158" t="s">
        <v>22</v>
      </c>
      <c r="E158">
        <v>18.23</v>
      </c>
      <c r="I158">
        <f>AVERAGE(E155:E171)-(2*I157)</f>
        <v>16.169707946848277</v>
      </c>
    </row>
    <row r="159" spans="2:18" x14ac:dyDescent="0.2">
      <c r="B159" t="s">
        <v>48</v>
      </c>
      <c r="C159" t="s">
        <v>23</v>
      </c>
      <c r="D159" t="s">
        <v>22</v>
      </c>
      <c r="E159">
        <v>17.739999999999998</v>
      </c>
      <c r="F159">
        <f>AVERAGE(E159:E160)</f>
        <v>17.63</v>
      </c>
      <c r="G159">
        <f>F159-$F$125</f>
        <v>5.1099999999999994</v>
      </c>
      <c r="I159">
        <f>AVERAGE(E155:E171)+(2*I157)</f>
        <v>24.035292053151721</v>
      </c>
      <c r="N159">
        <f>F159-$F$159</f>
        <v>0</v>
      </c>
    </row>
    <row r="160" spans="2:18" x14ac:dyDescent="0.2">
      <c r="B160" t="s">
        <v>48</v>
      </c>
      <c r="C160" t="s">
        <v>23</v>
      </c>
      <c r="D160" t="s">
        <v>22</v>
      </c>
      <c r="E160">
        <v>17.52</v>
      </c>
    </row>
    <row r="161" spans="2:18" x14ac:dyDescent="0.2">
      <c r="B161" t="s">
        <v>49</v>
      </c>
      <c r="C161" t="s">
        <v>23</v>
      </c>
      <c r="D161" t="s">
        <v>22</v>
      </c>
      <c r="E161">
        <v>22.21</v>
      </c>
      <c r="F161">
        <f>AVERAGE(E161:E162)</f>
        <v>22.33</v>
      </c>
      <c r="G161">
        <f>F161-$F$127</f>
        <v>5.884999999999998</v>
      </c>
      <c r="N161">
        <f>F161-$F$161</f>
        <v>0</v>
      </c>
    </row>
    <row r="162" spans="2:18" x14ac:dyDescent="0.2">
      <c r="B162" t="s">
        <v>49</v>
      </c>
      <c r="C162" t="s">
        <v>23</v>
      </c>
      <c r="D162" t="s">
        <v>22</v>
      </c>
      <c r="E162">
        <v>22.45</v>
      </c>
    </row>
    <row r="163" spans="2:18" x14ac:dyDescent="0.2">
      <c r="B163" t="s">
        <v>50</v>
      </c>
      <c r="C163" t="s">
        <v>24</v>
      </c>
      <c r="D163" t="s">
        <v>22</v>
      </c>
      <c r="E163">
        <v>19.3</v>
      </c>
      <c r="F163">
        <f>AVERAGE(E163:E164)</f>
        <v>19.274999999999999</v>
      </c>
      <c r="G163">
        <f>F163-$F$129</f>
        <v>5.259999999999998</v>
      </c>
      <c r="H163">
        <f>AVERAGE(G163,G165,G167,G169)</f>
        <v>5.3674999999999988</v>
      </c>
      <c r="N163">
        <f>F163-$F$163</f>
        <v>0</v>
      </c>
      <c r="O163">
        <f>AVERAGE(N163,N165,N167,N169)</f>
        <v>0</v>
      </c>
    </row>
    <row r="164" spans="2:18" x14ac:dyDescent="0.2">
      <c r="B164" t="s">
        <v>50</v>
      </c>
      <c r="C164" t="s">
        <v>24</v>
      </c>
      <c r="D164" t="s">
        <v>22</v>
      </c>
      <c r="E164">
        <v>19.25</v>
      </c>
    </row>
    <row r="165" spans="2:18" x14ac:dyDescent="0.2">
      <c r="B165" t="s">
        <v>51</v>
      </c>
      <c r="C165" t="s">
        <v>24</v>
      </c>
      <c r="D165" t="s">
        <v>22</v>
      </c>
      <c r="E165">
        <v>18.96</v>
      </c>
      <c r="F165">
        <f>AVERAGE(E165:E166)</f>
        <v>19.09</v>
      </c>
      <c r="G165">
        <f>F165-$F$131</f>
        <v>4.9699999999999989</v>
      </c>
      <c r="N165">
        <f>F165-$F$165</f>
        <v>0</v>
      </c>
    </row>
    <row r="166" spans="2:18" x14ac:dyDescent="0.2">
      <c r="B166" t="s">
        <v>51</v>
      </c>
      <c r="C166" t="s">
        <v>24</v>
      </c>
      <c r="D166" t="s">
        <v>22</v>
      </c>
      <c r="E166">
        <v>19.22</v>
      </c>
    </row>
    <row r="167" spans="2:18" x14ac:dyDescent="0.2">
      <c r="B167" t="s">
        <v>52</v>
      </c>
      <c r="C167" t="s">
        <v>24</v>
      </c>
      <c r="D167" t="s">
        <v>22</v>
      </c>
      <c r="E167">
        <v>21.43</v>
      </c>
      <c r="F167">
        <f>AVERAGE(E167:E168)</f>
        <v>21.509999999999998</v>
      </c>
      <c r="G167">
        <f>F167-$F$133</f>
        <v>5.5749999999999993</v>
      </c>
      <c r="N167">
        <f>F167-$F$167</f>
        <v>0</v>
      </c>
    </row>
    <row r="168" spans="2:18" x14ac:dyDescent="0.2">
      <c r="B168" t="s">
        <v>52</v>
      </c>
      <c r="C168" t="s">
        <v>24</v>
      </c>
      <c r="D168" t="s">
        <v>22</v>
      </c>
      <c r="E168">
        <v>21.59</v>
      </c>
    </row>
    <row r="169" spans="2:18" x14ac:dyDescent="0.2">
      <c r="B169" t="s">
        <v>53</v>
      </c>
      <c r="C169" t="s">
        <v>24</v>
      </c>
      <c r="D169" t="s">
        <v>22</v>
      </c>
      <c r="E169">
        <v>23.2</v>
      </c>
      <c r="F169">
        <f>AVERAGE(E169:E170)</f>
        <v>23.225000000000001</v>
      </c>
      <c r="G169">
        <f>F169-$F$135</f>
        <v>5.6649999999999991</v>
      </c>
      <c r="N169">
        <f>F169-$F$169</f>
        <v>0</v>
      </c>
    </row>
    <row r="170" spans="2:18" x14ac:dyDescent="0.2">
      <c r="B170" t="s">
        <v>53</v>
      </c>
      <c r="C170" t="s">
        <v>24</v>
      </c>
      <c r="D170" t="s">
        <v>22</v>
      </c>
      <c r="E170">
        <v>23.25</v>
      </c>
    </row>
    <row r="172" spans="2:18" x14ac:dyDescent="0.2">
      <c r="B172" t="s">
        <v>47</v>
      </c>
      <c r="C172" t="s">
        <v>23</v>
      </c>
      <c r="D172" t="s">
        <v>12</v>
      </c>
      <c r="E172">
        <v>29.52</v>
      </c>
      <c r="F172">
        <f>AVERAGE(E172:E173)</f>
        <v>29.35</v>
      </c>
      <c r="G172">
        <f>F172-$F$121</f>
        <v>14.910000000000002</v>
      </c>
      <c r="H172">
        <f>AVERAGE(G172,G174,G176,G178)</f>
        <v>15.616250000000001</v>
      </c>
      <c r="I172">
        <f>H172-H180</f>
        <v>-0.37874999999999659</v>
      </c>
      <c r="J172" s="3">
        <f>2^-I172</f>
        <v>1.3002148169670948</v>
      </c>
      <c r="K172" s="3">
        <f>-1/J172</f>
        <v>-0.76910367960012826</v>
      </c>
      <c r="N172">
        <f>F172-$F$155</f>
        <v>9.740000000000002</v>
      </c>
      <c r="O172">
        <f>AVERAGE(N172,N174,N176,N178)</f>
        <v>10.313750000000002</v>
      </c>
      <c r="P172">
        <f>O172-O180</f>
        <v>-0.31374999999999709</v>
      </c>
      <c r="Q172" s="3">
        <f>2^-P172</f>
        <v>1.2429342661456992</v>
      </c>
      <c r="R172" s="3">
        <f>-1/Q172</f>
        <v>-0.80454777636871266</v>
      </c>
    </row>
    <row r="173" spans="2:18" x14ac:dyDescent="0.2">
      <c r="B173" t="s">
        <v>47</v>
      </c>
      <c r="C173" t="s">
        <v>23</v>
      </c>
      <c r="D173" t="s">
        <v>12</v>
      </c>
      <c r="E173">
        <v>29.18</v>
      </c>
    </row>
    <row r="174" spans="2:18" x14ac:dyDescent="0.2">
      <c r="B174" t="s">
        <v>63</v>
      </c>
      <c r="C174" t="s">
        <v>23</v>
      </c>
      <c r="D174" t="s">
        <v>12</v>
      </c>
      <c r="E174">
        <v>29.42</v>
      </c>
      <c r="F174">
        <f>AVERAGE(E174:E175)</f>
        <v>29.560000000000002</v>
      </c>
      <c r="G174">
        <f>F174-$F$123</f>
        <v>16.455000000000002</v>
      </c>
      <c r="I174">
        <f>STDEV(E172:E179)</f>
        <v>1.1138855737590698</v>
      </c>
      <c r="N174">
        <f>F174-$F$157</f>
        <v>11.410000000000004</v>
      </c>
    </row>
    <row r="175" spans="2:18" x14ac:dyDescent="0.2">
      <c r="B175" t="s">
        <v>63</v>
      </c>
      <c r="C175" t="s">
        <v>23</v>
      </c>
      <c r="D175" t="s">
        <v>12</v>
      </c>
      <c r="E175">
        <v>29.7</v>
      </c>
      <c r="I175">
        <f>AVERAGE(E172:E179)-(2*I174)</f>
        <v>27.515978852481862</v>
      </c>
    </row>
    <row r="176" spans="2:18" x14ac:dyDescent="0.2">
      <c r="B176" t="s">
        <v>48</v>
      </c>
      <c r="C176" t="s">
        <v>23</v>
      </c>
      <c r="D176" t="s">
        <v>12</v>
      </c>
      <c r="E176">
        <v>28.26</v>
      </c>
      <c r="F176">
        <f>AVERAGE(E176:E177)</f>
        <v>28.66</v>
      </c>
      <c r="G176">
        <f>F176-$F$125</f>
        <v>16.14</v>
      </c>
      <c r="I176">
        <f>AVERAGE(E172:E179)+(2*I174)</f>
        <v>31.971521147518143</v>
      </c>
      <c r="N176">
        <f>F176-$F$159</f>
        <v>11.030000000000001</v>
      </c>
    </row>
    <row r="177" spans="2:18" x14ac:dyDescent="0.2">
      <c r="B177" t="s">
        <v>48</v>
      </c>
      <c r="C177" t="s">
        <v>23</v>
      </c>
      <c r="D177" t="s">
        <v>12</v>
      </c>
      <c r="E177">
        <v>29.06</v>
      </c>
    </row>
    <row r="178" spans="2:18" x14ac:dyDescent="0.2">
      <c r="B178" t="s">
        <v>49</v>
      </c>
      <c r="C178" t="s">
        <v>23</v>
      </c>
      <c r="D178" t="s">
        <v>12</v>
      </c>
      <c r="E178">
        <v>31.51</v>
      </c>
      <c r="F178">
        <f>AVERAGE(E178:E179)</f>
        <v>31.405000000000001</v>
      </c>
      <c r="G178">
        <f>F178-$F$127</f>
        <v>14.96</v>
      </c>
      <c r="N178">
        <f>F178-$F$161</f>
        <v>9.0750000000000028</v>
      </c>
    </row>
    <row r="179" spans="2:18" x14ac:dyDescent="0.2">
      <c r="B179" t="s">
        <v>49</v>
      </c>
      <c r="C179" t="s">
        <v>23</v>
      </c>
      <c r="D179" t="s">
        <v>12</v>
      </c>
      <c r="E179">
        <v>31.3</v>
      </c>
    </row>
    <row r="180" spans="2:18" x14ac:dyDescent="0.2">
      <c r="B180" t="s">
        <v>50</v>
      </c>
      <c r="C180" t="s">
        <v>24</v>
      </c>
      <c r="D180" t="s">
        <v>12</v>
      </c>
      <c r="E180">
        <v>29.39</v>
      </c>
      <c r="F180">
        <f>AVERAGE(E180:E181)</f>
        <v>29.34</v>
      </c>
      <c r="G180">
        <f>F180-$F$129</f>
        <v>15.324999999999999</v>
      </c>
      <c r="H180">
        <f>AVERAGE(G180,G182,G184,G186)</f>
        <v>15.994999999999997</v>
      </c>
      <c r="N180">
        <f>F180-$F$163</f>
        <v>10.065000000000001</v>
      </c>
      <c r="O180">
        <f>AVERAGE(N180,N182,N184,N186)</f>
        <v>10.6275</v>
      </c>
    </row>
    <row r="181" spans="2:18" x14ac:dyDescent="0.2">
      <c r="B181" t="s">
        <v>50</v>
      </c>
      <c r="C181" t="s">
        <v>24</v>
      </c>
      <c r="D181" t="s">
        <v>12</v>
      </c>
      <c r="E181">
        <v>29.29</v>
      </c>
    </row>
    <row r="182" spans="2:18" x14ac:dyDescent="0.2">
      <c r="B182" t="s">
        <v>51</v>
      </c>
      <c r="C182" t="s">
        <v>24</v>
      </c>
      <c r="D182" t="s">
        <v>12</v>
      </c>
      <c r="E182">
        <v>32.25</v>
      </c>
      <c r="F182">
        <f>AVERAGE(E182:E183)</f>
        <v>32.085000000000001</v>
      </c>
      <c r="G182">
        <f>F182-$F$131</f>
        <v>17.965</v>
      </c>
      <c r="I182">
        <f>STDEV(E180:E187)</f>
        <v>1.371669993631329</v>
      </c>
      <c r="N182">
        <f>F182-$F$165</f>
        <v>12.995000000000001</v>
      </c>
    </row>
    <row r="183" spans="2:18" x14ac:dyDescent="0.2">
      <c r="B183" t="s">
        <v>51</v>
      </c>
      <c r="C183" t="s">
        <v>24</v>
      </c>
      <c r="D183" t="s">
        <v>12</v>
      </c>
      <c r="E183">
        <v>31.92</v>
      </c>
      <c r="I183">
        <f>AVERAGE(E180:E187)-(2*I182)</f>
        <v>28.659160012737342</v>
      </c>
    </row>
    <row r="184" spans="2:18" x14ac:dyDescent="0.2">
      <c r="B184" t="s">
        <v>52</v>
      </c>
      <c r="C184" t="s">
        <v>24</v>
      </c>
      <c r="D184" t="s">
        <v>12</v>
      </c>
      <c r="E184">
        <v>31.72</v>
      </c>
      <c r="F184">
        <f>AVERAGE(E184:E185)</f>
        <v>31.479999999999997</v>
      </c>
      <c r="G184">
        <f>F184-$F$133</f>
        <v>15.544999999999998</v>
      </c>
      <c r="I184">
        <f>AVERAGE(E180:E187)+(2*I182)</f>
        <v>34.145839987262661</v>
      </c>
      <c r="N184">
        <f>F184-$F$167</f>
        <v>9.9699999999999989</v>
      </c>
    </row>
    <row r="185" spans="2:18" x14ac:dyDescent="0.2">
      <c r="B185" t="s">
        <v>52</v>
      </c>
      <c r="C185" t="s">
        <v>24</v>
      </c>
      <c r="D185" t="s">
        <v>12</v>
      </c>
      <c r="E185">
        <v>31.24</v>
      </c>
    </row>
    <row r="186" spans="2:18" x14ac:dyDescent="0.2">
      <c r="B186" t="s">
        <v>53</v>
      </c>
      <c r="C186" t="s">
        <v>24</v>
      </c>
      <c r="D186" t="s">
        <v>12</v>
      </c>
      <c r="E186">
        <v>32.979999999999997</v>
      </c>
      <c r="F186">
        <f>AVERAGE(E186:E187)</f>
        <v>32.704999999999998</v>
      </c>
      <c r="G186">
        <f>F186-$F$135</f>
        <v>15.144999999999996</v>
      </c>
      <c r="N186">
        <f>F186-$F$169</f>
        <v>9.4799999999999969</v>
      </c>
    </row>
    <row r="187" spans="2:18" x14ac:dyDescent="0.2">
      <c r="B187" t="s">
        <v>53</v>
      </c>
      <c r="C187" t="s">
        <v>24</v>
      </c>
      <c r="D187" t="s">
        <v>12</v>
      </c>
      <c r="E187">
        <v>32.43</v>
      </c>
    </row>
    <row r="189" spans="2:18" x14ac:dyDescent="0.2">
      <c r="B189" t="s">
        <v>47</v>
      </c>
      <c r="C189" t="s">
        <v>23</v>
      </c>
      <c r="D189" t="s">
        <v>8</v>
      </c>
      <c r="E189">
        <v>26.27</v>
      </c>
      <c r="F189">
        <f>AVERAGE(E189:E190)</f>
        <v>26.424999999999997</v>
      </c>
      <c r="G189">
        <f>F189-$F$121</f>
        <v>11.984999999999998</v>
      </c>
      <c r="H189">
        <f>AVERAGE(G189,G191,G193,G195)</f>
        <v>11.106249999999998</v>
      </c>
      <c r="I189">
        <f>H189-H197</f>
        <v>1.4000000000000004</v>
      </c>
      <c r="J189" s="1">
        <f>2^-I189</f>
        <v>0.37892914162759939</v>
      </c>
      <c r="K189" s="1">
        <f>-1/J189</f>
        <v>-2.6390158215457893</v>
      </c>
      <c r="N189">
        <f>F189-$F$155</f>
        <v>6.8149999999999977</v>
      </c>
      <c r="O189">
        <f>AVERAGE(N189,N191,N193,N195)</f>
        <v>5.80375</v>
      </c>
      <c r="P189">
        <f>O189-O197</f>
        <v>1.4650000000000007</v>
      </c>
      <c r="Q189" s="1">
        <f>2^-P189</f>
        <v>0.36223553863871949</v>
      </c>
      <c r="R189" s="1">
        <f>-1/Q189</f>
        <v>-2.76063470679326</v>
      </c>
    </row>
    <row r="190" spans="2:18" x14ac:dyDescent="0.2">
      <c r="B190" t="s">
        <v>47</v>
      </c>
      <c r="C190" t="s">
        <v>23</v>
      </c>
      <c r="D190" t="s">
        <v>8</v>
      </c>
      <c r="E190">
        <v>26.58</v>
      </c>
    </row>
    <row r="191" spans="2:18" x14ac:dyDescent="0.2">
      <c r="B191" t="s">
        <v>63</v>
      </c>
      <c r="C191" t="s">
        <v>23</v>
      </c>
      <c r="D191" t="s">
        <v>8</v>
      </c>
      <c r="E191">
        <v>23.59</v>
      </c>
      <c r="F191">
        <f>AVERAGE(E191:E192)</f>
        <v>23.555</v>
      </c>
      <c r="G191">
        <f>F191-$F$123</f>
        <v>10.45</v>
      </c>
      <c r="I191">
        <f>STDEV(E189:E196)</f>
        <v>1.8807060794134889</v>
      </c>
      <c r="N191">
        <f>F191-$F$157</f>
        <v>5.4050000000000011</v>
      </c>
    </row>
    <row r="192" spans="2:18" x14ac:dyDescent="0.2">
      <c r="B192" t="s">
        <v>63</v>
      </c>
      <c r="C192" t="s">
        <v>23</v>
      </c>
      <c r="D192" t="s">
        <v>8</v>
      </c>
      <c r="E192">
        <v>23.52</v>
      </c>
      <c r="I192">
        <f>AVERAGE(E189:E196)-(2*I191)</f>
        <v>21.472337841173022</v>
      </c>
    </row>
    <row r="193" spans="2:18" x14ac:dyDescent="0.2">
      <c r="B193" t="s">
        <v>48</v>
      </c>
      <c r="C193" t="s">
        <v>23</v>
      </c>
      <c r="D193" t="s">
        <v>8</v>
      </c>
      <c r="E193">
        <v>23.51</v>
      </c>
      <c r="F193">
        <f>AVERAGE(E193:E194)</f>
        <v>23.484999999999999</v>
      </c>
      <c r="G193">
        <f>F193-$F$125</f>
        <v>10.965</v>
      </c>
      <c r="I193">
        <f>AVERAGE(E189:E196)+(2*I191)</f>
        <v>28.995162158826979</v>
      </c>
      <c r="N193">
        <f>F193-$F$159</f>
        <v>5.8550000000000004</v>
      </c>
    </row>
    <row r="194" spans="2:18" x14ac:dyDescent="0.2">
      <c r="B194" t="s">
        <v>48</v>
      </c>
      <c r="C194" t="s">
        <v>23</v>
      </c>
      <c r="D194" t="s">
        <v>8</v>
      </c>
      <c r="E194">
        <v>23.46</v>
      </c>
    </row>
    <row r="195" spans="2:18" x14ac:dyDescent="0.2">
      <c r="B195" t="s">
        <v>49</v>
      </c>
      <c r="C195" t="s">
        <v>23</v>
      </c>
      <c r="D195" t="s">
        <v>8</v>
      </c>
      <c r="E195">
        <v>27.23</v>
      </c>
      <c r="F195">
        <f>AVERAGE(E195:E196)</f>
        <v>27.47</v>
      </c>
      <c r="G195">
        <f>F195-$F$127</f>
        <v>11.024999999999999</v>
      </c>
      <c r="N195">
        <f>F195-$F$161</f>
        <v>5.1400000000000006</v>
      </c>
    </row>
    <row r="196" spans="2:18" x14ac:dyDescent="0.2">
      <c r="B196" t="s">
        <v>49</v>
      </c>
      <c r="C196" t="s">
        <v>23</v>
      </c>
      <c r="D196" t="s">
        <v>8</v>
      </c>
      <c r="E196">
        <v>27.71</v>
      </c>
    </row>
    <row r="197" spans="2:18" x14ac:dyDescent="0.2">
      <c r="B197" t="s">
        <v>50</v>
      </c>
      <c r="C197" t="s">
        <v>24</v>
      </c>
      <c r="D197" t="s">
        <v>8</v>
      </c>
      <c r="E197">
        <v>24.31</v>
      </c>
      <c r="F197">
        <f>AVERAGE(E197:E198)</f>
        <v>24.204999999999998</v>
      </c>
      <c r="G197">
        <f>F197-$F$129</f>
        <v>10.189999999999998</v>
      </c>
      <c r="H197">
        <f>AVERAGE(G197,G199,G201,G203)</f>
        <v>9.7062499999999972</v>
      </c>
      <c r="N197">
        <f>F197-$F$163</f>
        <v>4.93</v>
      </c>
      <c r="O197">
        <f>AVERAGE(N197,N199,N201,N203)</f>
        <v>4.3387499999999992</v>
      </c>
    </row>
    <row r="198" spans="2:18" x14ac:dyDescent="0.2">
      <c r="B198" t="s">
        <v>50</v>
      </c>
      <c r="C198" t="s">
        <v>24</v>
      </c>
      <c r="D198" t="s">
        <v>8</v>
      </c>
      <c r="E198">
        <v>24.1</v>
      </c>
    </row>
    <row r="199" spans="2:18" x14ac:dyDescent="0.2">
      <c r="B199" t="s">
        <v>51</v>
      </c>
      <c r="C199" t="s">
        <v>24</v>
      </c>
      <c r="D199" t="s">
        <v>8</v>
      </c>
      <c r="E199">
        <v>24.15</v>
      </c>
      <c r="F199">
        <f>AVERAGE(E199:E200)</f>
        <v>24.285</v>
      </c>
      <c r="G199">
        <f>F199-$F$131</f>
        <v>10.164999999999999</v>
      </c>
      <c r="I199">
        <f>STDEV(E197:E204)</f>
        <v>1.0756517957565472</v>
      </c>
      <c r="N199">
        <f>F199-$F$165</f>
        <v>5.1950000000000003</v>
      </c>
    </row>
    <row r="200" spans="2:18" x14ac:dyDescent="0.2">
      <c r="B200" t="s">
        <v>51</v>
      </c>
      <c r="C200" t="s">
        <v>24</v>
      </c>
      <c r="D200" t="s">
        <v>8</v>
      </c>
      <c r="E200">
        <v>24.42</v>
      </c>
      <c r="I200">
        <f>AVERAGE(E197:E204)-(2*I199)</f>
        <v>22.962446408486908</v>
      </c>
    </row>
    <row r="201" spans="2:18" x14ac:dyDescent="0.2">
      <c r="B201" t="s">
        <v>52</v>
      </c>
      <c r="C201" t="s">
        <v>24</v>
      </c>
      <c r="D201" t="s">
        <v>8</v>
      </c>
      <c r="E201">
        <v>25.22</v>
      </c>
      <c r="F201">
        <f>AVERAGE(E201:E202)</f>
        <v>25.29</v>
      </c>
      <c r="G201">
        <f>F201-$F$133</f>
        <v>9.3550000000000004</v>
      </c>
      <c r="I201">
        <f>AVERAGE(E197:E204)+(2*I199)</f>
        <v>27.265053591513098</v>
      </c>
      <c r="N201">
        <f>F201-$F$167</f>
        <v>3.7800000000000011</v>
      </c>
    </row>
    <row r="202" spans="2:18" x14ac:dyDescent="0.2">
      <c r="B202" t="s">
        <v>52</v>
      </c>
      <c r="C202" t="s">
        <v>24</v>
      </c>
      <c r="D202" t="s">
        <v>8</v>
      </c>
      <c r="E202">
        <v>25.36</v>
      </c>
    </row>
    <row r="203" spans="2:18" x14ac:dyDescent="0.2">
      <c r="B203" t="s">
        <v>53</v>
      </c>
      <c r="C203" t="s">
        <v>24</v>
      </c>
      <c r="D203" t="s">
        <v>8</v>
      </c>
      <c r="E203">
        <v>26.49</v>
      </c>
      <c r="F203">
        <f>AVERAGE(E203:E204)</f>
        <v>26.674999999999997</v>
      </c>
      <c r="G203">
        <f>F203-$F$135</f>
        <v>9.1149999999999949</v>
      </c>
      <c r="N203">
        <f>F203-$F$169</f>
        <v>3.4499999999999957</v>
      </c>
    </row>
    <row r="204" spans="2:18" x14ac:dyDescent="0.2">
      <c r="B204" t="s">
        <v>53</v>
      </c>
      <c r="C204" t="s">
        <v>24</v>
      </c>
      <c r="D204" t="s">
        <v>8</v>
      </c>
      <c r="E204">
        <v>26.86</v>
      </c>
    </row>
    <row r="206" spans="2:18" x14ac:dyDescent="0.2">
      <c r="B206" t="s">
        <v>47</v>
      </c>
      <c r="C206" t="s">
        <v>23</v>
      </c>
      <c r="D206" t="s">
        <v>17</v>
      </c>
      <c r="E206">
        <v>25.08</v>
      </c>
      <c r="F206">
        <f>AVERAGE(E206:E207)</f>
        <v>25.14</v>
      </c>
      <c r="G206">
        <f>F206-$F$121</f>
        <v>10.700000000000001</v>
      </c>
      <c r="H206">
        <f>AVERAGE(G206,G208,G210,G212)</f>
        <v>9.2474999999999987</v>
      </c>
      <c r="I206">
        <f>H206-H214</f>
        <v>1.1162500000000009</v>
      </c>
      <c r="J206" s="1">
        <f>2^-I206</f>
        <v>0.46129130370895322</v>
      </c>
      <c r="K206" s="1">
        <f>-1/J206</f>
        <v>-2.1678275570331134</v>
      </c>
      <c r="N206">
        <f>F206-$F$155</f>
        <v>5.5300000000000011</v>
      </c>
      <c r="O206">
        <f>AVERAGE(N206,N208,N210,N212)</f>
        <v>3.9450000000000012</v>
      </c>
      <c r="P206">
        <f>O206-O214</f>
        <v>1.1812500000000012</v>
      </c>
      <c r="Q206" s="1">
        <f>2^-P206</f>
        <v>0.44096926182728652</v>
      </c>
      <c r="R206" s="1">
        <f>-1/Q206</f>
        <v>-2.2677317594795707</v>
      </c>
    </row>
    <row r="207" spans="2:18" x14ac:dyDescent="0.2">
      <c r="B207" t="s">
        <v>47</v>
      </c>
      <c r="C207" t="s">
        <v>23</v>
      </c>
      <c r="D207" t="s">
        <v>17</v>
      </c>
      <c r="E207">
        <v>25.2</v>
      </c>
    </row>
    <row r="208" spans="2:18" x14ac:dyDescent="0.2">
      <c r="B208" t="s">
        <v>63</v>
      </c>
      <c r="C208" t="s">
        <v>23</v>
      </c>
      <c r="D208" t="s">
        <v>17</v>
      </c>
      <c r="E208">
        <v>21.83</v>
      </c>
      <c r="F208">
        <f>AVERAGE(E208:E209)</f>
        <v>21.93</v>
      </c>
      <c r="G208">
        <f>F208-$F$123</f>
        <v>8.8249999999999993</v>
      </c>
      <c r="I208">
        <f>STDEV(E206:E213)</f>
        <v>1.5465168236117854</v>
      </c>
      <c r="N208">
        <f>F208-$F$157</f>
        <v>3.7800000000000011</v>
      </c>
    </row>
    <row r="209" spans="2:18" x14ac:dyDescent="0.2">
      <c r="B209" t="s">
        <v>63</v>
      </c>
      <c r="C209" t="s">
        <v>23</v>
      </c>
      <c r="D209" t="s">
        <v>17</v>
      </c>
      <c r="E209">
        <v>22.03</v>
      </c>
      <c r="I209">
        <f>AVERAGE(E206:E213)-(2*I208)</f>
        <v>20.281966352776429</v>
      </c>
    </row>
    <row r="210" spans="2:18" x14ac:dyDescent="0.2">
      <c r="B210" t="s">
        <v>48</v>
      </c>
      <c r="C210" t="s">
        <v>23</v>
      </c>
      <c r="D210" t="s">
        <v>17</v>
      </c>
      <c r="E210">
        <v>21.95</v>
      </c>
      <c r="F210">
        <f>AVERAGE(E210:E211)</f>
        <v>21.97</v>
      </c>
      <c r="G210">
        <f>F210-$F$125</f>
        <v>9.4499999999999993</v>
      </c>
      <c r="I210">
        <f>AVERAGE(E206:E213)+(2*I208)</f>
        <v>26.468033647223571</v>
      </c>
      <c r="N210">
        <f>F210-$F$159</f>
        <v>4.34</v>
      </c>
    </row>
    <row r="211" spans="2:18" x14ac:dyDescent="0.2">
      <c r="B211" t="s">
        <v>48</v>
      </c>
      <c r="C211" t="s">
        <v>23</v>
      </c>
      <c r="D211" t="s">
        <v>17</v>
      </c>
      <c r="E211">
        <v>21.99</v>
      </c>
    </row>
    <row r="212" spans="2:18" x14ac:dyDescent="0.2">
      <c r="B212" t="s">
        <v>49</v>
      </c>
      <c r="C212" t="s">
        <v>23</v>
      </c>
      <c r="D212" t="s">
        <v>17</v>
      </c>
      <c r="E212">
        <v>24.51</v>
      </c>
      <c r="F212">
        <f>AVERAGE(E212:E213)</f>
        <v>24.46</v>
      </c>
      <c r="G212">
        <f>F212-$F$127</f>
        <v>8.0150000000000006</v>
      </c>
      <c r="N212">
        <f>F212-$F$161</f>
        <v>2.1300000000000026</v>
      </c>
    </row>
    <row r="213" spans="2:18" x14ac:dyDescent="0.2">
      <c r="B213" t="s">
        <v>49</v>
      </c>
      <c r="C213" t="s">
        <v>23</v>
      </c>
      <c r="D213" t="s">
        <v>17</v>
      </c>
      <c r="E213">
        <v>24.41</v>
      </c>
    </row>
    <row r="214" spans="2:18" x14ac:dyDescent="0.2">
      <c r="B214" t="s">
        <v>50</v>
      </c>
      <c r="C214" t="s">
        <v>24</v>
      </c>
      <c r="D214" t="s">
        <v>17</v>
      </c>
      <c r="E214">
        <v>22.47</v>
      </c>
      <c r="F214">
        <f>AVERAGE(E214:E215)</f>
        <v>22.445</v>
      </c>
      <c r="G214">
        <f>F214-$F$129</f>
        <v>8.43</v>
      </c>
      <c r="H214">
        <f>AVERAGE(G214,G216,G218,G220)</f>
        <v>8.1312499999999979</v>
      </c>
      <c r="N214">
        <f>F214-$F$163</f>
        <v>3.1700000000000017</v>
      </c>
      <c r="O214">
        <f>AVERAGE(N214,N216,N218,N220)</f>
        <v>2.7637499999999999</v>
      </c>
    </row>
    <row r="215" spans="2:18" x14ac:dyDescent="0.2">
      <c r="B215" t="s">
        <v>50</v>
      </c>
      <c r="C215" t="s">
        <v>24</v>
      </c>
      <c r="D215" t="s">
        <v>17</v>
      </c>
      <c r="E215">
        <v>22.42</v>
      </c>
    </row>
    <row r="216" spans="2:18" x14ac:dyDescent="0.2">
      <c r="B216" t="s">
        <v>51</v>
      </c>
      <c r="C216" t="s">
        <v>24</v>
      </c>
      <c r="D216" t="s">
        <v>17</v>
      </c>
      <c r="E216">
        <v>22.92</v>
      </c>
      <c r="F216">
        <f>AVERAGE(E216:E217)</f>
        <v>22.914999999999999</v>
      </c>
      <c r="G216">
        <f>F216-$F$131</f>
        <v>8.7949999999999982</v>
      </c>
      <c r="I216">
        <f>STDEV(E214:E221)</f>
        <v>1.031454416969414</v>
      </c>
      <c r="N216">
        <f>F216-$F$165</f>
        <v>3.8249999999999993</v>
      </c>
    </row>
    <row r="217" spans="2:18" x14ac:dyDescent="0.2">
      <c r="B217" t="s">
        <v>51</v>
      </c>
      <c r="C217" t="s">
        <v>24</v>
      </c>
      <c r="D217" t="s">
        <v>17</v>
      </c>
      <c r="E217">
        <v>22.91</v>
      </c>
      <c r="I217">
        <f>AVERAGE(E214:E221)-(2*I216)</f>
        <v>21.475841166061173</v>
      </c>
    </row>
    <row r="218" spans="2:18" x14ac:dyDescent="0.2">
      <c r="B218" t="s">
        <v>52</v>
      </c>
      <c r="C218" t="s">
        <v>24</v>
      </c>
      <c r="D218" t="s">
        <v>17</v>
      </c>
      <c r="E218">
        <v>23.95</v>
      </c>
      <c r="F218">
        <f>AVERAGE(E218:E219)</f>
        <v>23.83</v>
      </c>
      <c r="G218">
        <f>F218-$F$133</f>
        <v>7.8949999999999996</v>
      </c>
      <c r="I218">
        <f>AVERAGE(E214:E221)+(2*I216)</f>
        <v>25.601658833938828</v>
      </c>
      <c r="N218">
        <f>F218-$F$167</f>
        <v>2.3200000000000003</v>
      </c>
    </row>
    <row r="219" spans="2:18" x14ac:dyDescent="0.2">
      <c r="B219" t="s">
        <v>52</v>
      </c>
      <c r="C219" t="s">
        <v>24</v>
      </c>
      <c r="D219" t="s">
        <v>17</v>
      </c>
      <c r="E219">
        <v>23.71</v>
      </c>
    </row>
    <row r="220" spans="2:18" x14ac:dyDescent="0.2">
      <c r="B220" t="s">
        <v>53</v>
      </c>
      <c r="C220" t="s">
        <v>24</v>
      </c>
      <c r="D220" t="s">
        <v>17</v>
      </c>
      <c r="E220">
        <v>24.9</v>
      </c>
      <c r="F220">
        <f>AVERAGE(E220:E221)</f>
        <v>24.965</v>
      </c>
      <c r="G220">
        <f>F220-$F$135</f>
        <v>7.4049999999999976</v>
      </c>
      <c r="N220">
        <f>F220-$F$169</f>
        <v>1.7399999999999984</v>
      </c>
    </row>
    <row r="221" spans="2:18" x14ac:dyDescent="0.2">
      <c r="B221" t="s">
        <v>53</v>
      </c>
      <c r="C221" t="s">
        <v>24</v>
      </c>
      <c r="D221" t="s">
        <v>17</v>
      </c>
      <c r="E221">
        <v>25.03</v>
      </c>
    </row>
    <row r="223" spans="2:18" x14ac:dyDescent="0.2">
      <c r="B223" t="s">
        <v>47</v>
      </c>
      <c r="C223" t="s">
        <v>23</v>
      </c>
      <c r="D223" t="s">
        <v>13</v>
      </c>
      <c r="E223">
        <v>24.17</v>
      </c>
      <c r="F223">
        <f>AVERAGE(E223:E224)</f>
        <v>24.065000000000001</v>
      </c>
      <c r="G223">
        <f>F223-$F$121</f>
        <v>9.6250000000000018</v>
      </c>
      <c r="H223">
        <f>AVERAGE(G223,G225,G227,G229)</f>
        <v>10.032500000000001</v>
      </c>
      <c r="I223">
        <f>H223-H231</f>
        <v>-1.9862500000000001</v>
      </c>
      <c r="J223" s="1">
        <f>2^-I223</f>
        <v>3.9620580005816541</v>
      </c>
      <c r="K223" s="1">
        <f>-1/J223</f>
        <v>-0.25239408404753133</v>
      </c>
      <c r="N223">
        <f>F223-$F$155</f>
        <v>4.4550000000000018</v>
      </c>
      <c r="O223">
        <f>AVERAGE(N223,N225,N227,N229)</f>
        <v>4.7300000000000022</v>
      </c>
      <c r="P223">
        <f>O223-O231</f>
        <v>-1.9212499999999988</v>
      </c>
      <c r="Q223" s="1">
        <f>2^-P223</f>
        <v>3.7875107936908532</v>
      </c>
      <c r="R223" s="1">
        <f>-1/Q223</f>
        <v>-0.26402565021485264</v>
      </c>
    </row>
    <row r="224" spans="2:18" x14ac:dyDescent="0.2">
      <c r="B224" t="s">
        <v>47</v>
      </c>
      <c r="C224" t="s">
        <v>23</v>
      </c>
      <c r="D224" t="s">
        <v>13</v>
      </c>
      <c r="E224">
        <v>23.96</v>
      </c>
    </row>
    <row r="225" spans="2:18" x14ac:dyDescent="0.2">
      <c r="B225" t="s">
        <v>63</v>
      </c>
      <c r="C225" t="s">
        <v>23</v>
      </c>
      <c r="D225" t="s">
        <v>13</v>
      </c>
      <c r="E225">
        <v>24.01</v>
      </c>
      <c r="F225">
        <f>AVERAGE(E225:E226)</f>
        <v>23.535</v>
      </c>
      <c r="G225">
        <f>F225-$F$123</f>
        <v>10.43</v>
      </c>
      <c r="I225">
        <f>STDEV(E223:E230)</f>
        <v>1.7237997895015864</v>
      </c>
      <c r="N225">
        <f>F225-$F$157</f>
        <v>5.3850000000000016</v>
      </c>
    </row>
    <row r="226" spans="2:18" x14ac:dyDescent="0.2">
      <c r="B226" t="s">
        <v>63</v>
      </c>
      <c r="C226" t="s">
        <v>23</v>
      </c>
      <c r="D226" t="s">
        <v>13</v>
      </c>
      <c r="E226">
        <v>23.06</v>
      </c>
      <c r="I226">
        <f>AVERAGE(E223:E230)-(2*I225)</f>
        <v>20.712400420996829</v>
      </c>
    </row>
    <row r="227" spans="2:18" x14ac:dyDescent="0.2">
      <c r="B227" t="s">
        <v>48</v>
      </c>
      <c r="C227" t="s">
        <v>23</v>
      </c>
      <c r="D227" t="s">
        <v>13</v>
      </c>
      <c r="E227">
        <v>22.23</v>
      </c>
      <c r="F227">
        <f>AVERAGE(E227:E228)</f>
        <v>22.37</v>
      </c>
      <c r="G227">
        <f>F227-$F$125</f>
        <v>9.8500000000000014</v>
      </c>
      <c r="I227">
        <f>AVERAGE(E223:E230)+(2*I225)</f>
        <v>27.607599579003171</v>
      </c>
      <c r="N227">
        <f>F227-$F$159</f>
        <v>4.740000000000002</v>
      </c>
    </row>
    <row r="228" spans="2:18" x14ac:dyDescent="0.2">
      <c r="B228" t="s">
        <v>48</v>
      </c>
      <c r="C228" t="s">
        <v>23</v>
      </c>
      <c r="D228" t="s">
        <v>13</v>
      </c>
      <c r="E228">
        <v>22.51</v>
      </c>
    </row>
    <row r="229" spans="2:18" x14ac:dyDescent="0.2">
      <c r="B229" t="s">
        <v>49</v>
      </c>
      <c r="C229" t="s">
        <v>23</v>
      </c>
      <c r="D229" t="s">
        <v>13</v>
      </c>
      <c r="E229">
        <v>27.16</v>
      </c>
      <c r="F229">
        <f>AVERAGE(E229:E230)</f>
        <v>26.67</v>
      </c>
      <c r="G229">
        <f>F229-$F$127</f>
        <v>10.225000000000001</v>
      </c>
      <c r="N229">
        <f>F229-$F$161</f>
        <v>4.3400000000000034</v>
      </c>
    </row>
    <row r="230" spans="2:18" x14ac:dyDescent="0.2">
      <c r="B230" t="s">
        <v>49</v>
      </c>
      <c r="C230" t="s">
        <v>23</v>
      </c>
      <c r="D230" t="s">
        <v>13</v>
      </c>
      <c r="E230">
        <v>26.18</v>
      </c>
    </row>
    <row r="231" spans="2:18" x14ac:dyDescent="0.2">
      <c r="B231" t="s">
        <v>50</v>
      </c>
      <c r="C231" t="s">
        <v>24</v>
      </c>
      <c r="D231" t="s">
        <v>13</v>
      </c>
      <c r="E231">
        <v>24.34</v>
      </c>
      <c r="F231">
        <f>AVERAGE(E231:E232)</f>
        <v>24.119999999999997</v>
      </c>
      <c r="G231">
        <f>F231-$F$129</f>
        <v>10.104999999999997</v>
      </c>
      <c r="H231">
        <f>AVERAGE(G231,G233,G235,G237)</f>
        <v>12.018750000000001</v>
      </c>
      <c r="N231">
        <f>F231-$F$163</f>
        <v>4.8449999999999989</v>
      </c>
      <c r="O231">
        <f>AVERAGE(N231,N233,N235,N237)</f>
        <v>6.651250000000001</v>
      </c>
    </row>
    <row r="232" spans="2:18" x14ac:dyDescent="0.2">
      <c r="B232" t="s">
        <v>50</v>
      </c>
      <c r="C232" t="s">
        <v>24</v>
      </c>
      <c r="D232" t="s">
        <v>13</v>
      </c>
      <c r="E232">
        <v>23.9</v>
      </c>
    </row>
    <row r="233" spans="2:18" x14ac:dyDescent="0.2">
      <c r="B233" t="s">
        <v>51</v>
      </c>
      <c r="C233" t="s">
        <v>24</v>
      </c>
      <c r="D233" t="s">
        <v>13</v>
      </c>
      <c r="E233">
        <v>36.22</v>
      </c>
      <c r="F233">
        <f>AVERAGE(E234)</f>
        <v>31.23</v>
      </c>
      <c r="G233">
        <f>F233-$F$131</f>
        <v>17.11</v>
      </c>
      <c r="I233">
        <f>STDEV(E231:E238)</f>
        <v>4.0378884156378989</v>
      </c>
      <c r="N233">
        <f>F233-$F$165</f>
        <v>12.14</v>
      </c>
    </row>
    <row r="234" spans="2:18" x14ac:dyDescent="0.2">
      <c r="B234" t="s">
        <v>51</v>
      </c>
      <c r="C234" t="s">
        <v>24</v>
      </c>
      <c r="D234" t="s">
        <v>13</v>
      </c>
      <c r="E234">
        <v>31.23</v>
      </c>
      <c r="I234">
        <f>AVERAGE(E231:E238)-(2*I233)</f>
        <v>19.974223168724201</v>
      </c>
    </row>
    <row r="235" spans="2:18" x14ac:dyDescent="0.2">
      <c r="B235" t="s">
        <v>52</v>
      </c>
      <c r="C235" t="s">
        <v>24</v>
      </c>
      <c r="D235" t="s">
        <v>13</v>
      </c>
      <c r="E235">
        <v>26.62</v>
      </c>
      <c r="F235">
        <f>AVERAGE(E235:E236)</f>
        <v>26.310000000000002</v>
      </c>
      <c r="G235">
        <f>F235-$F$133</f>
        <v>10.375000000000004</v>
      </c>
      <c r="I235">
        <f>AVERAGE(E231:E238)+(2*I233)</f>
        <v>36.1257768312758</v>
      </c>
      <c r="N235">
        <f>F235-$F$167</f>
        <v>4.8000000000000043</v>
      </c>
    </row>
    <row r="236" spans="2:18" x14ac:dyDescent="0.2">
      <c r="B236" t="s">
        <v>52</v>
      </c>
      <c r="C236" t="s">
        <v>24</v>
      </c>
      <c r="D236" t="s">
        <v>13</v>
      </c>
      <c r="E236">
        <v>26</v>
      </c>
    </row>
    <row r="237" spans="2:18" x14ac:dyDescent="0.2">
      <c r="B237" t="s">
        <v>53</v>
      </c>
      <c r="C237" t="s">
        <v>24</v>
      </c>
      <c r="D237" t="s">
        <v>13</v>
      </c>
      <c r="E237">
        <v>27.91</v>
      </c>
      <c r="F237">
        <f>AVERAGE(E237:E238)</f>
        <v>28.045000000000002</v>
      </c>
      <c r="G237">
        <f>F237-$F$135</f>
        <v>10.484999999999999</v>
      </c>
      <c r="N237">
        <f>F237-$F$169</f>
        <v>4.82</v>
      </c>
    </row>
    <row r="238" spans="2:18" x14ac:dyDescent="0.2">
      <c r="B238" t="s">
        <v>53</v>
      </c>
      <c r="C238" t="s">
        <v>24</v>
      </c>
      <c r="D238" t="s">
        <v>13</v>
      </c>
      <c r="E238">
        <v>28.18</v>
      </c>
    </row>
    <row r="240" spans="2:18" x14ac:dyDescent="0.2">
      <c r="B240" t="s">
        <v>47</v>
      </c>
      <c r="C240" t="s">
        <v>23</v>
      </c>
      <c r="D240" t="s">
        <v>20</v>
      </c>
      <c r="E240">
        <v>10.16</v>
      </c>
      <c r="F240">
        <f>AVERAGE(E241)</f>
        <v>38.03</v>
      </c>
      <c r="G240">
        <f>F240-$F$121</f>
        <v>23.590000000000003</v>
      </c>
      <c r="H240">
        <f>AVERAGE(G240,G242,G244,G246)</f>
        <v>21.171250000000001</v>
      </c>
      <c r="I240">
        <f>H240-H248</f>
        <v>10.903750000000002</v>
      </c>
      <c r="J240" s="1">
        <f>2^-I240</f>
        <v>5.2196836778515502E-4</v>
      </c>
      <c r="K240" s="1">
        <f>-1/J240</f>
        <v>-1915.8249076342599</v>
      </c>
      <c r="N240">
        <f>F240-$F$155</f>
        <v>18.420000000000002</v>
      </c>
      <c r="O240">
        <f>AVERAGE(N240,N242,N244,N246)</f>
        <v>15.868750000000002</v>
      </c>
      <c r="P240">
        <f>O240-O248</f>
        <v>10.968750000000002</v>
      </c>
      <c r="Q240" s="1">
        <f>2^-P240</f>
        <v>4.9897321711626745E-4</v>
      </c>
      <c r="R240" s="1">
        <f>-1/Q240</f>
        <v>-2004.1155831556118</v>
      </c>
    </row>
    <row r="241" spans="2:15" x14ac:dyDescent="0.2">
      <c r="B241" t="s">
        <v>47</v>
      </c>
      <c r="C241" t="s">
        <v>23</v>
      </c>
      <c r="D241" t="s">
        <v>20</v>
      </c>
      <c r="E241">
        <v>38.03</v>
      </c>
    </row>
    <row r="242" spans="2:15" x14ac:dyDescent="0.2">
      <c r="B242" t="s">
        <v>63</v>
      </c>
      <c r="C242" t="s">
        <v>23</v>
      </c>
      <c r="D242" t="s">
        <v>20</v>
      </c>
      <c r="E242" t="s">
        <v>0</v>
      </c>
      <c r="F242">
        <f>AVERAGE(E242:E243)</f>
        <v>39.33</v>
      </c>
      <c r="G242">
        <f>F242-$F$123</f>
        <v>26.224999999999998</v>
      </c>
      <c r="I242">
        <f>STDEV(E240:E247)</f>
        <v>9.6845330786972283</v>
      </c>
      <c r="N242">
        <f>F242-$F$157</f>
        <v>21.18</v>
      </c>
    </row>
    <row r="243" spans="2:15" x14ac:dyDescent="0.2">
      <c r="B243" t="s">
        <v>63</v>
      </c>
      <c r="C243" t="s">
        <v>23</v>
      </c>
      <c r="D243" t="s">
        <v>20</v>
      </c>
      <c r="E243">
        <v>39.33</v>
      </c>
      <c r="I243">
        <f>AVERAGE(E240:E247)-(2*I242)</f>
        <v>11.372362414034114</v>
      </c>
    </row>
    <row r="244" spans="2:15" x14ac:dyDescent="0.2">
      <c r="B244" t="s">
        <v>48</v>
      </c>
      <c r="C244" t="s">
        <v>23</v>
      </c>
      <c r="D244" t="s">
        <v>20</v>
      </c>
      <c r="E244">
        <v>30.27</v>
      </c>
      <c r="F244">
        <f>AVERAGE(E244:E245)</f>
        <v>30.695</v>
      </c>
      <c r="G244">
        <f>F244-$F$125</f>
        <v>18.175000000000001</v>
      </c>
      <c r="I244">
        <f>AVERAGE(E240:E247)+(2*I242)</f>
        <v>50.110494728823028</v>
      </c>
      <c r="N244">
        <f>F244-$F$159</f>
        <v>13.065000000000001</v>
      </c>
    </row>
    <row r="245" spans="2:15" x14ac:dyDescent="0.2">
      <c r="B245" t="s">
        <v>48</v>
      </c>
      <c r="C245" t="s">
        <v>23</v>
      </c>
      <c r="D245" t="s">
        <v>20</v>
      </c>
      <c r="E245">
        <v>31.12</v>
      </c>
    </row>
    <row r="246" spans="2:15" x14ac:dyDescent="0.2">
      <c r="B246" t="s">
        <v>49</v>
      </c>
      <c r="C246" t="s">
        <v>23</v>
      </c>
      <c r="D246" t="s">
        <v>20</v>
      </c>
      <c r="E246">
        <v>32.700000000000003</v>
      </c>
      <c r="F246">
        <f>AVERAGE(E246:E247)</f>
        <v>33.14</v>
      </c>
      <c r="G246">
        <f>F246-$F$127</f>
        <v>16.695</v>
      </c>
      <c r="N246">
        <f>F246-$F$161</f>
        <v>10.810000000000002</v>
      </c>
    </row>
    <row r="247" spans="2:15" x14ac:dyDescent="0.2">
      <c r="B247" t="s">
        <v>49</v>
      </c>
      <c r="C247" t="s">
        <v>23</v>
      </c>
      <c r="D247" t="s">
        <v>20</v>
      </c>
      <c r="E247">
        <v>33.58</v>
      </c>
    </row>
    <row r="248" spans="2:15" x14ac:dyDescent="0.2">
      <c r="B248" t="s">
        <v>50</v>
      </c>
      <c r="C248" t="s">
        <v>24</v>
      </c>
      <c r="D248" t="s">
        <v>20</v>
      </c>
      <c r="E248">
        <v>25.02</v>
      </c>
      <c r="F248">
        <f>AVERAGE(E248:E249)</f>
        <v>25.024999999999999</v>
      </c>
      <c r="G248">
        <f>F248-$F$129</f>
        <v>11.009999999999998</v>
      </c>
      <c r="H248">
        <f>AVERAGE(G248,G250,G252,G254)</f>
        <v>10.267499999999998</v>
      </c>
      <c r="N248">
        <f>F248-$F$163</f>
        <v>5.75</v>
      </c>
      <c r="O248">
        <f>AVERAGE(N248,N250,N252,N254)</f>
        <v>4.9000000000000004</v>
      </c>
    </row>
    <row r="249" spans="2:15" x14ac:dyDescent="0.2">
      <c r="B249" t="s">
        <v>50</v>
      </c>
      <c r="C249" t="s">
        <v>24</v>
      </c>
      <c r="D249" t="s">
        <v>20</v>
      </c>
      <c r="E249">
        <v>25.03</v>
      </c>
    </row>
    <row r="250" spans="2:15" x14ac:dyDescent="0.2">
      <c r="B250" t="s">
        <v>51</v>
      </c>
      <c r="C250" t="s">
        <v>24</v>
      </c>
      <c r="D250" t="s">
        <v>20</v>
      </c>
      <c r="E250">
        <v>24.89</v>
      </c>
      <c r="F250">
        <f>AVERAGE(E250:E251)</f>
        <v>24.945</v>
      </c>
      <c r="G250">
        <f>F250-$F$131</f>
        <v>10.824999999999999</v>
      </c>
      <c r="I250">
        <f>STDEV(E248:E255)</f>
        <v>0.74511424499551626</v>
      </c>
      <c r="N250">
        <f>F250-$F$165</f>
        <v>5.8550000000000004</v>
      </c>
    </row>
    <row r="251" spans="2:15" x14ac:dyDescent="0.2">
      <c r="B251" t="s">
        <v>51</v>
      </c>
      <c r="C251" t="s">
        <v>24</v>
      </c>
      <c r="D251" t="s">
        <v>20</v>
      </c>
      <c r="E251">
        <v>25</v>
      </c>
      <c r="I251">
        <f>AVERAGE(E248:E255)-(2*I250)</f>
        <v>24.00405722429468</v>
      </c>
    </row>
    <row r="252" spans="2:15" x14ac:dyDescent="0.2">
      <c r="B252" t="s">
        <v>52</v>
      </c>
      <c r="C252" t="s">
        <v>24</v>
      </c>
      <c r="D252" t="s">
        <v>20</v>
      </c>
      <c r="E252">
        <v>25.88</v>
      </c>
      <c r="F252">
        <f>AVERAGE(E252:E253)</f>
        <v>25.79</v>
      </c>
      <c r="G252">
        <f>F252-$F$133</f>
        <v>9.8550000000000004</v>
      </c>
      <c r="I252">
        <f>AVERAGE(E248:E255)+(2*I250)</f>
        <v>26.984514204276746</v>
      </c>
      <c r="N252">
        <f>F252-$F$167</f>
        <v>4.2800000000000011</v>
      </c>
    </row>
    <row r="253" spans="2:15" x14ac:dyDescent="0.2">
      <c r="B253" t="s">
        <v>52</v>
      </c>
      <c r="C253" t="s">
        <v>24</v>
      </c>
      <c r="D253" t="s">
        <v>20</v>
      </c>
      <c r="E253">
        <v>25.7</v>
      </c>
    </row>
    <row r="254" spans="2:15" x14ac:dyDescent="0.2">
      <c r="B254" t="s">
        <v>53</v>
      </c>
      <c r="C254" t="s">
        <v>24</v>
      </c>
      <c r="D254" t="s">
        <v>20</v>
      </c>
      <c r="E254">
        <v>26.94</v>
      </c>
      <c r="F254">
        <f>AVERAGE(E254:E255)</f>
        <v>26.94</v>
      </c>
      <c r="G254">
        <f>F254-$F$135</f>
        <v>9.379999999999999</v>
      </c>
      <c r="N254">
        <f>F254-$F$169</f>
        <v>3.7149999999999999</v>
      </c>
    </row>
    <row r="255" spans="2:15" x14ac:dyDescent="0.2">
      <c r="B255" t="s">
        <v>53</v>
      </c>
      <c r="C255" t="s">
        <v>24</v>
      </c>
      <c r="D255" t="s">
        <v>20</v>
      </c>
      <c r="E255" t="s">
        <v>0</v>
      </c>
    </row>
    <row r="257" spans="2:18" x14ac:dyDescent="0.2">
      <c r="B257" t="s">
        <v>47</v>
      </c>
      <c r="C257" t="s">
        <v>23</v>
      </c>
      <c r="D257" t="s">
        <v>3</v>
      </c>
      <c r="E257">
        <v>20.56</v>
      </c>
      <c r="F257">
        <f>AVERAGE(E257:E258)</f>
        <v>20.674999999999997</v>
      </c>
      <c r="G257">
        <f>F257-$F$121</f>
        <v>6.2349999999999977</v>
      </c>
      <c r="H257">
        <f>AVERAGE(G257,G259,G261,G263)</f>
        <v>6.4762500000000003</v>
      </c>
      <c r="I257">
        <f>H257-H265</f>
        <v>0.10250000000000181</v>
      </c>
      <c r="J257" s="1">
        <f>2^-I257</f>
        <v>0.93141756862970204</v>
      </c>
      <c r="K257" s="1">
        <f>-1/J257</f>
        <v>-1.0736323145280544</v>
      </c>
      <c r="N257">
        <f>F257-$F$155</f>
        <v>1.0649999999999977</v>
      </c>
      <c r="O257">
        <f>AVERAGE(N257,N259,N261,N263)</f>
        <v>1.173750000000001</v>
      </c>
      <c r="P257">
        <f>O257-O265</f>
        <v>0.16750000000000131</v>
      </c>
      <c r="Q257" s="1">
        <f>2^-P257</f>
        <v>0.89038426345611199</v>
      </c>
      <c r="R257" s="1">
        <f>-1/Q257</f>
        <v>-1.1231105951023932</v>
      </c>
    </row>
    <row r="258" spans="2:18" x14ac:dyDescent="0.2">
      <c r="B258" t="s">
        <v>47</v>
      </c>
      <c r="C258" t="s">
        <v>23</v>
      </c>
      <c r="D258" t="s">
        <v>3</v>
      </c>
      <c r="E258">
        <v>20.79</v>
      </c>
    </row>
    <row r="259" spans="2:18" x14ac:dyDescent="0.2">
      <c r="B259" t="s">
        <v>63</v>
      </c>
      <c r="C259" t="s">
        <v>23</v>
      </c>
      <c r="D259" t="s">
        <v>3</v>
      </c>
      <c r="E259">
        <v>19.96</v>
      </c>
      <c r="F259">
        <f>AVERAGE(E259:E260)</f>
        <v>19.984999999999999</v>
      </c>
      <c r="G259">
        <f>F259-$F$123</f>
        <v>6.879999999999999</v>
      </c>
      <c r="I259">
        <f>STDEV(E257:E264)</f>
        <v>0.954357487677292</v>
      </c>
      <c r="N259">
        <f>F259-$F$157</f>
        <v>1.8350000000000009</v>
      </c>
    </row>
    <row r="260" spans="2:18" x14ac:dyDescent="0.2">
      <c r="B260" t="s">
        <v>63</v>
      </c>
      <c r="C260" t="s">
        <v>23</v>
      </c>
      <c r="D260" t="s">
        <v>3</v>
      </c>
      <c r="E260">
        <v>20.010000000000002</v>
      </c>
      <c r="I260">
        <f>AVERAGE(E257:E264)-(2*I259)</f>
        <v>18.695035024645414</v>
      </c>
    </row>
    <row r="261" spans="2:18" x14ac:dyDescent="0.2">
      <c r="B261" t="s">
        <v>48</v>
      </c>
      <c r="C261" t="s">
        <v>23</v>
      </c>
      <c r="D261" t="s">
        <v>3</v>
      </c>
      <c r="E261">
        <v>19.53</v>
      </c>
      <c r="F261">
        <f>AVERAGE(E261:E262)</f>
        <v>19.740000000000002</v>
      </c>
      <c r="G261">
        <f>F261-$F$125</f>
        <v>7.2200000000000024</v>
      </c>
      <c r="I261">
        <f>AVERAGE(E257:E264)+(2*I259)</f>
        <v>22.512464975354582</v>
      </c>
      <c r="N261">
        <f>F261-$F$159</f>
        <v>2.110000000000003</v>
      </c>
    </row>
    <row r="262" spans="2:18" x14ac:dyDescent="0.2">
      <c r="B262" t="s">
        <v>48</v>
      </c>
      <c r="C262" t="s">
        <v>23</v>
      </c>
      <c r="D262" t="s">
        <v>3</v>
      </c>
      <c r="E262">
        <v>19.95</v>
      </c>
    </row>
    <row r="263" spans="2:18" x14ac:dyDescent="0.2">
      <c r="B263" t="s">
        <v>49</v>
      </c>
      <c r="C263" t="s">
        <v>23</v>
      </c>
      <c r="D263" t="s">
        <v>3</v>
      </c>
      <c r="E263">
        <v>22.08</v>
      </c>
      <c r="F263">
        <f>AVERAGE(E263:E264)</f>
        <v>22.015000000000001</v>
      </c>
      <c r="G263">
        <f>F263-$F$127</f>
        <v>5.57</v>
      </c>
      <c r="N263">
        <f>F263-$F$161</f>
        <v>-0.31499999999999773</v>
      </c>
    </row>
    <row r="264" spans="2:18" x14ac:dyDescent="0.2">
      <c r="B264" t="s">
        <v>49</v>
      </c>
      <c r="C264" t="s">
        <v>23</v>
      </c>
      <c r="D264" t="s">
        <v>3</v>
      </c>
      <c r="E264">
        <v>21.95</v>
      </c>
    </row>
    <row r="265" spans="2:18" x14ac:dyDescent="0.2">
      <c r="B265" t="s">
        <v>50</v>
      </c>
      <c r="C265" t="s">
        <v>24</v>
      </c>
      <c r="D265" t="s">
        <v>3</v>
      </c>
      <c r="E265">
        <v>20.46</v>
      </c>
      <c r="F265">
        <f>AVERAGE(E265:E266)</f>
        <v>20.47</v>
      </c>
      <c r="G265">
        <f>F265-$F$129</f>
        <v>6.4549999999999983</v>
      </c>
      <c r="H265">
        <f>AVERAGE(G265,G267,G269,G271)</f>
        <v>6.3737499999999985</v>
      </c>
      <c r="N265">
        <f>F265-$F$163</f>
        <v>1.1950000000000003</v>
      </c>
      <c r="O265">
        <f>AVERAGE(N265,N267,N269,N271)</f>
        <v>1.0062499999999996</v>
      </c>
    </row>
    <row r="266" spans="2:18" x14ac:dyDescent="0.2">
      <c r="B266" t="s">
        <v>50</v>
      </c>
      <c r="C266" t="s">
        <v>24</v>
      </c>
      <c r="D266" t="s">
        <v>3</v>
      </c>
      <c r="E266">
        <v>20.48</v>
      </c>
    </row>
    <row r="267" spans="2:18" x14ac:dyDescent="0.2">
      <c r="B267" t="s">
        <v>51</v>
      </c>
      <c r="C267" t="s">
        <v>24</v>
      </c>
      <c r="D267" t="s">
        <v>3</v>
      </c>
      <c r="E267">
        <v>20.93</v>
      </c>
      <c r="F267">
        <f>AVERAGE(E267:E268)</f>
        <v>20.97</v>
      </c>
      <c r="G267">
        <f>F267-$F$131</f>
        <v>6.8499999999999979</v>
      </c>
      <c r="I267">
        <f>STDEV(E265:E272)</f>
        <v>1.2219239805674138</v>
      </c>
      <c r="N267">
        <f>F267-$F$165</f>
        <v>1.879999999999999</v>
      </c>
    </row>
    <row r="268" spans="2:18" x14ac:dyDescent="0.2">
      <c r="B268" t="s">
        <v>51</v>
      </c>
      <c r="C268" t="s">
        <v>24</v>
      </c>
      <c r="D268" t="s">
        <v>3</v>
      </c>
      <c r="E268">
        <v>21.01</v>
      </c>
      <c r="I268">
        <f>AVERAGE(E265:E272)-(2*I267)</f>
        <v>19.337402038865172</v>
      </c>
    </row>
    <row r="269" spans="2:18" x14ac:dyDescent="0.2">
      <c r="B269" t="s">
        <v>52</v>
      </c>
      <c r="C269" t="s">
        <v>24</v>
      </c>
      <c r="D269" t="s">
        <v>3</v>
      </c>
      <c r="E269">
        <v>22.37</v>
      </c>
      <c r="F269">
        <f>AVERAGE(E269:E270)</f>
        <v>22.3</v>
      </c>
      <c r="G269">
        <f>F269-$F$133</f>
        <v>6.365000000000002</v>
      </c>
      <c r="I269">
        <f>AVERAGE(E265:E272)+(2*I267)</f>
        <v>24.225097961134828</v>
      </c>
      <c r="N269">
        <f>F269-$F$167</f>
        <v>0.7900000000000027</v>
      </c>
    </row>
    <row r="270" spans="2:18" x14ac:dyDescent="0.2">
      <c r="B270" t="s">
        <v>52</v>
      </c>
      <c r="C270" t="s">
        <v>24</v>
      </c>
      <c r="D270" t="s">
        <v>3</v>
      </c>
      <c r="E270">
        <v>22.23</v>
      </c>
    </row>
    <row r="271" spans="2:18" x14ac:dyDescent="0.2">
      <c r="B271" t="s">
        <v>53</v>
      </c>
      <c r="C271" t="s">
        <v>24</v>
      </c>
      <c r="D271" t="s">
        <v>3</v>
      </c>
      <c r="E271">
        <v>23.41</v>
      </c>
      <c r="F271">
        <f>AVERAGE(E271:E272)</f>
        <v>23.384999999999998</v>
      </c>
      <c r="G271">
        <f>F271-$F$135</f>
        <v>5.8249999999999957</v>
      </c>
      <c r="N271">
        <f>F271-$F$169</f>
        <v>0.15999999999999659</v>
      </c>
    </row>
    <row r="272" spans="2:18" x14ac:dyDescent="0.2">
      <c r="B272" t="s">
        <v>53</v>
      </c>
      <c r="C272" t="s">
        <v>24</v>
      </c>
      <c r="D272" t="s">
        <v>3</v>
      </c>
      <c r="E272">
        <v>23.36</v>
      </c>
    </row>
    <row r="274" spans="2:18" x14ac:dyDescent="0.2">
      <c r="B274" t="s">
        <v>47</v>
      </c>
      <c r="C274" t="s">
        <v>23</v>
      </c>
      <c r="D274" t="s">
        <v>9</v>
      </c>
      <c r="E274">
        <v>19.45</v>
      </c>
      <c r="F274">
        <f>AVERAGE(E274:E275)</f>
        <v>19.41</v>
      </c>
      <c r="G274">
        <f>F274-$F$121</f>
        <v>4.9700000000000006</v>
      </c>
      <c r="H274">
        <f>AVERAGE(G274,G276,G278,G280)</f>
        <v>5.0225000000000009</v>
      </c>
      <c r="I274">
        <f>H274-H282</f>
        <v>-0.63749999999999751</v>
      </c>
      <c r="J274" s="1">
        <f>2^-I274</f>
        <v>1.555631119012016</v>
      </c>
      <c r="K274" s="1">
        <f>-1/J274</f>
        <v>-0.64282591661903865</v>
      </c>
      <c r="N274">
        <f>F274-$F$155</f>
        <v>-0.19999999999999929</v>
      </c>
      <c r="O274">
        <f>AVERAGE(N274,N276,N278,N280)</f>
        <v>-0.27999999999999847</v>
      </c>
      <c r="P274">
        <f>O274-O282</f>
        <v>-0.57249999999999801</v>
      </c>
      <c r="Q274" s="1">
        <f>2^-P274</f>
        <v>1.4870982841226505</v>
      </c>
      <c r="R274" s="1">
        <f>-1/Q274</f>
        <v>-0.67245051028350433</v>
      </c>
    </row>
    <row r="275" spans="2:18" x14ac:dyDescent="0.2">
      <c r="B275" t="s">
        <v>47</v>
      </c>
      <c r="C275" t="s">
        <v>23</v>
      </c>
      <c r="D275" t="s">
        <v>9</v>
      </c>
      <c r="E275">
        <v>19.37</v>
      </c>
    </row>
    <row r="276" spans="2:18" x14ac:dyDescent="0.2">
      <c r="B276" t="s">
        <v>63</v>
      </c>
      <c r="C276" t="s">
        <v>23</v>
      </c>
      <c r="D276" t="s">
        <v>9</v>
      </c>
      <c r="E276">
        <v>17.899999999999999</v>
      </c>
      <c r="F276">
        <f>AVERAGE(E276:E277)</f>
        <v>17.864999999999998</v>
      </c>
      <c r="G276">
        <f>F276-$F$123</f>
        <v>4.759999999999998</v>
      </c>
      <c r="I276">
        <f>STDEV(E274:E281)</f>
        <v>1.7078808924679572</v>
      </c>
      <c r="N276">
        <f>F276-$F$157</f>
        <v>-0.28500000000000014</v>
      </c>
    </row>
    <row r="277" spans="2:18" x14ac:dyDescent="0.2">
      <c r="B277" t="s">
        <v>63</v>
      </c>
      <c r="C277" t="s">
        <v>23</v>
      </c>
      <c r="D277" t="s">
        <v>9</v>
      </c>
      <c r="E277">
        <v>17.829999999999998</v>
      </c>
      <c r="I277">
        <f>AVERAGE(E274:E281)-(2*I276)</f>
        <v>15.734238215064085</v>
      </c>
    </row>
    <row r="278" spans="2:18" x14ac:dyDescent="0.2">
      <c r="B278" t="s">
        <v>48</v>
      </c>
      <c r="C278" t="s">
        <v>23</v>
      </c>
      <c r="D278" t="s">
        <v>9</v>
      </c>
      <c r="E278">
        <v>17.64</v>
      </c>
      <c r="F278">
        <f>AVERAGE(E278:E279)</f>
        <v>17.670000000000002</v>
      </c>
      <c r="G278">
        <f>F278-$F$125</f>
        <v>5.1500000000000021</v>
      </c>
      <c r="I278">
        <f>AVERAGE(E274:E281)+(2*I276)</f>
        <v>22.565761784935912</v>
      </c>
      <c r="N278">
        <f>F278-$F$159</f>
        <v>4.00000000000027E-2</v>
      </c>
    </row>
    <row r="279" spans="2:18" x14ac:dyDescent="0.2">
      <c r="B279" t="s">
        <v>48</v>
      </c>
      <c r="C279" t="s">
        <v>23</v>
      </c>
      <c r="D279" t="s">
        <v>9</v>
      </c>
      <c r="E279">
        <v>17.7</v>
      </c>
    </row>
    <row r="280" spans="2:18" x14ac:dyDescent="0.2">
      <c r="B280" t="s">
        <v>49</v>
      </c>
      <c r="C280" t="s">
        <v>23</v>
      </c>
      <c r="D280" t="s">
        <v>9</v>
      </c>
      <c r="E280">
        <v>21.8</v>
      </c>
      <c r="F280">
        <f>AVERAGE(E280:E281)</f>
        <v>21.655000000000001</v>
      </c>
      <c r="G280">
        <f>F280-$F$127</f>
        <v>5.2100000000000009</v>
      </c>
      <c r="N280">
        <f>F280-$F$161</f>
        <v>-0.67499999999999716</v>
      </c>
    </row>
    <row r="281" spans="2:18" x14ac:dyDescent="0.2">
      <c r="B281" t="s">
        <v>49</v>
      </c>
      <c r="C281" t="s">
        <v>23</v>
      </c>
      <c r="D281" t="s">
        <v>9</v>
      </c>
      <c r="E281">
        <v>21.51</v>
      </c>
    </row>
    <row r="282" spans="2:18" x14ac:dyDescent="0.2">
      <c r="B282" t="s">
        <v>50</v>
      </c>
      <c r="C282" t="s">
        <v>24</v>
      </c>
      <c r="D282" t="s">
        <v>9</v>
      </c>
      <c r="E282">
        <v>25.3</v>
      </c>
      <c r="F282">
        <f>AVERAGE(E282:E283)</f>
        <v>22.04</v>
      </c>
      <c r="G282">
        <f>F282-$F$129</f>
        <v>8.0249999999999986</v>
      </c>
      <c r="H282">
        <f>AVERAGE(G282,G284,G286,G288)</f>
        <v>5.6599999999999984</v>
      </c>
      <c r="N282">
        <f>F282-$F$163</f>
        <v>2.7650000000000006</v>
      </c>
      <c r="O282">
        <f>AVERAGE(N282,N284,N286,N288)</f>
        <v>0.29249999999999954</v>
      </c>
    </row>
    <row r="283" spans="2:18" x14ac:dyDescent="0.2">
      <c r="B283" t="s">
        <v>50</v>
      </c>
      <c r="C283" t="s">
        <v>24</v>
      </c>
      <c r="D283" t="s">
        <v>9</v>
      </c>
      <c r="E283">
        <v>18.78</v>
      </c>
    </row>
    <row r="284" spans="2:18" x14ac:dyDescent="0.2">
      <c r="B284" t="s">
        <v>51</v>
      </c>
      <c r="C284" t="s">
        <v>24</v>
      </c>
      <c r="D284" t="s">
        <v>9</v>
      </c>
      <c r="E284">
        <v>18.829999999999998</v>
      </c>
      <c r="F284">
        <f>AVERAGE(E284:E285)</f>
        <v>18.844999999999999</v>
      </c>
      <c r="G284">
        <f>F284-$F$131</f>
        <v>4.7249999999999979</v>
      </c>
      <c r="I284">
        <f>STDEV(E282:E289)</f>
        <v>2.2786383778789756</v>
      </c>
      <c r="N284">
        <f>F284-$F$165</f>
        <v>-0.24500000000000099</v>
      </c>
    </row>
    <row r="285" spans="2:18" x14ac:dyDescent="0.2">
      <c r="B285" t="s">
        <v>51</v>
      </c>
      <c r="C285" t="s">
        <v>24</v>
      </c>
      <c r="D285" t="s">
        <v>9</v>
      </c>
      <c r="E285">
        <v>18.86</v>
      </c>
      <c r="I285">
        <f>AVERAGE(E282:E289)-(2*I284)</f>
        <v>16.510223244242049</v>
      </c>
    </row>
    <row r="286" spans="2:18" x14ac:dyDescent="0.2">
      <c r="B286" t="s">
        <v>52</v>
      </c>
      <c r="C286" t="s">
        <v>24</v>
      </c>
      <c r="D286" t="s">
        <v>9</v>
      </c>
      <c r="E286">
        <v>21.2</v>
      </c>
      <c r="F286">
        <f>AVERAGE(E286:E287)</f>
        <v>21.04</v>
      </c>
      <c r="G286">
        <f>F286-$F$133</f>
        <v>5.1050000000000004</v>
      </c>
      <c r="I286">
        <f>AVERAGE(E282:E289)+(2*I284)</f>
        <v>25.624776755757949</v>
      </c>
      <c r="N286">
        <f>F286-$F$167</f>
        <v>-0.46999999999999886</v>
      </c>
    </row>
    <row r="287" spans="2:18" x14ac:dyDescent="0.2">
      <c r="B287" t="s">
        <v>52</v>
      </c>
      <c r="C287" t="s">
        <v>24</v>
      </c>
      <c r="D287" t="s">
        <v>9</v>
      </c>
      <c r="E287">
        <v>20.88</v>
      </c>
    </row>
    <row r="288" spans="2:18" x14ac:dyDescent="0.2">
      <c r="B288" t="s">
        <v>53</v>
      </c>
      <c r="C288" t="s">
        <v>24</v>
      </c>
      <c r="D288" t="s">
        <v>9</v>
      </c>
      <c r="E288">
        <v>22.31</v>
      </c>
      <c r="F288">
        <f>AVERAGE(E288:E289)</f>
        <v>22.344999999999999</v>
      </c>
      <c r="G288">
        <f>F288-$F$135</f>
        <v>4.7849999999999966</v>
      </c>
      <c r="N288">
        <f>F288-$F$169</f>
        <v>-0.88000000000000256</v>
      </c>
    </row>
    <row r="289" spans="2:18" x14ac:dyDescent="0.2">
      <c r="B289" t="s">
        <v>53</v>
      </c>
      <c r="C289" t="s">
        <v>24</v>
      </c>
      <c r="D289" t="s">
        <v>9</v>
      </c>
      <c r="E289">
        <v>22.38</v>
      </c>
    </row>
    <row r="291" spans="2:18" x14ac:dyDescent="0.2">
      <c r="B291" t="s">
        <v>47</v>
      </c>
      <c r="C291" t="s">
        <v>23</v>
      </c>
      <c r="D291" t="s">
        <v>11</v>
      </c>
      <c r="E291">
        <v>20.57</v>
      </c>
      <c r="F291">
        <f>AVERAGE(E291:E292)</f>
        <v>20.574999999999999</v>
      </c>
      <c r="G291">
        <f>F291-$F$121</f>
        <v>6.1349999999999998</v>
      </c>
      <c r="H291">
        <f>AVERAGE(G291,G293,G295,G297)</f>
        <v>6.0912500000000005</v>
      </c>
      <c r="I291">
        <f>H291-H299</f>
        <v>0.43125000000000213</v>
      </c>
      <c r="J291" s="1">
        <f>2^-I291</f>
        <v>0.74161894301528331</v>
      </c>
      <c r="K291" s="1">
        <f>-1/J291</f>
        <v>-1.3484013716453733</v>
      </c>
      <c r="N291">
        <f>F291-$F$155</f>
        <v>0.96499999999999986</v>
      </c>
      <c r="O291">
        <f>AVERAGE(N291,N293,N295,N297)</f>
        <v>0.78875000000000117</v>
      </c>
      <c r="P291">
        <f>O291-O299</f>
        <v>0.49625000000000163</v>
      </c>
      <c r="Q291" s="1">
        <f>2^-P291</f>
        <v>0.70894715601428071</v>
      </c>
      <c r="R291" s="1">
        <f>-1/Q291</f>
        <v>-1.4105423676738136</v>
      </c>
    </row>
    <row r="292" spans="2:18" x14ac:dyDescent="0.2">
      <c r="B292" t="s">
        <v>47</v>
      </c>
      <c r="C292" t="s">
        <v>23</v>
      </c>
      <c r="D292" t="s">
        <v>11</v>
      </c>
      <c r="E292">
        <v>20.58</v>
      </c>
    </row>
    <row r="293" spans="2:18" x14ac:dyDescent="0.2">
      <c r="B293" t="s">
        <v>63</v>
      </c>
      <c r="C293" t="s">
        <v>23</v>
      </c>
      <c r="D293" t="s">
        <v>11</v>
      </c>
      <c r="E293">
        <v>19.11</v>
      </c>
      <c r="F293">
        <f>AVERAGE(E293:E294)</f>
        <v>19.13</v>
      </c>
      <c r="G293">
        <f>F293-$F$123</f>
        <v>6.0249999999999986</v>
      </c>
      <c r="I293">
        <f>STDEV(E291:E298)</f>
        <v>1.542506656619117</v>
      </c>
      <c r="N293">
        <f>F293-$F$157</f>
        <v>0.98000000000000043</v>
      </c>
    </row>
    <row r="294" spans="2:18" x14ac:dyDescent="0.2">
      <c r="B294" t="s">
        <v>63</v>
      </c>
      <c r="C294" t="s">
        <v>23</v>
      </c>
      <c r="D294" t="s">
        <v>11</v>
      </c>
      <c r="E294">
        <v>19.149999999999999</v>
      </c>
      <c r="I294">
        <f>AVERAGE(E291:E298)-(2*I293)</f>
        <v>17.133736686761765</v>
      </c>
    </row>
    <row r="295" spans="2:18" x14ac:dyDescent="0.2">
      <c r="B295" t="s">
        <v>48</v>
      </c>
      <c r="C295" t="s">
        <v>23</v>
      </c>
      <c r="D295" t="s">
        <v>11</v>
      </c>
      <c r="E295">
        <v>18.739999999999998</v>
      </c>
      <c r="F295">
        <f>AVERAGE(E295:E296)</f>
        <v>18.75</v>
      </c>
      <c r="G295">
        <f>F295-$F$125</f>
        <v>6.23</v>
      </c>
      <c r="I295">
        <f>AVERAGE(E291:E298)+(2*I293)</f>
        <v>23.303763313238235</v>
      </c>
      <c r="N295">
        <f>F295-$F$159</f>
        <v>1.120000000000001</v>
      </c>
    </row>
    <row r="296" spans="2:18" x14ac:dyDescent="0.2">
      <c r="B296" t="s">
        <v>48</v>
      </c>
      <c r="C296" t="s">
        <v>23</v>
      </c>
      <c r="D296" t="s">
        <v>11</v>
      </c>
      <c r="E296">
        <v>18.760000000000002</v>
      </c>
    </row>
    <row r="297" spans="2:18" x14ac:dyDescent="0.2">
      <c r="B297" t="s">
        <v>49</v>
      </c>
      <c r="C297" t="s">
        <v>23</v>
      </c>
      <c r="D297" t="s">
        <v>11</v>
      </c>
      <c r="E297">
        <v>22.53</v>
      </c>
      <c r="F297">
        <f>AVERAGE(E297:E298)</f>
        <v>22.42</v>
      </c>
      <c r="G297">
        <f>F297-$F$127</f>
        <v>5.9750000000000014</v>
      </c>
      <c r="N297">
        <f>F297-$F$161</f>
        <v>9.0000000000003411E-2</v>
      </c>
    </row>
    <row r="298" spans="2:18" x14ac:dyDescent="0.2">
      <c r="B298" t="s">
        <v>49</v>
      </c>
      <c r="C298" t="s">
        <v>23</v>
      </c>
      <c r="D298" t="s">
        <v>11</v>
      </c>
      <c r="E298">
        <v>22.31</v>
      </c>
    </row>
    <row r="299" spans="2:18" x14ac:dyDescent="0.2">
      <c r="B299" t="s">
        <v>50</v>
      </c>
      <c r="C299" t="s">
        <v>24</v>
      </c>
      <c r="D299" t="s">
        <v>11</v>
      </c>
      <c r="E299">
        <v>19.59</v>
      </c>
      <c r="F299">
        <f>AVERAGE(E299:E300)</f>
        <v>19.59</v>
      </c>
      <c r="G299">
        <f>F299-$F$129</f>
        <v>5.5749999999999993</v>
      </c>
      <c r="H299">
        <f>AVERAGE(G299,G301,G303,G305)</f>
        <v>5.6599999999999984</v>
      </c>
      <c r="N299">
        <f>F299-$F$163</f>
        <v>0.31500000000000128</v>
      </c>
      <c r="O299">
        <f>AVERAGE(N299,N301,N303,N305)</f>
        <v>0.29249999999999954</v>
      </c>
    </row>
    <row r="300" spans="2:18" x14ac:dyDescent="0.2">
      <c r="B300" t="s">
        <v>50</v>
      </c>
      <c r="C300" t="s">
        <v>24</v>
      </c>
      <c r="D300" t="s">
        <v>11</v>
      </c>
      <c r="E300">
        <v>19.59</v>
      </c>
    </row>
    <row r="301" spans="2:18" x14ac:dyDescent="0.2">
      <c r="B301" t="s">
        <v>51</v>
      </c>
      <c r="C301" t="s">
        <v>24</v>
      </c>
      <c r="D301" t="s">
        <v>11</v>
      </c>
      <c r="E301">
        <v>19.75</v>
      </c>
      <c r="F301">
        <f>AVERAGE(E301:E302)</f>
        <v>19.844999999999999</v>
      </c>
      <c r="G301">
        <f>F301-$F$131</f>
        <v>5.7249999999999979</v>
      </c>
      <c r="I301">
        <f>STDEV(E299:E306)</f>
        <v>1.5844670126846168</v>
      </c>
      <c r="N301">
        <f>F301-$F$165</f>
        <v>0.75499999999999901</v>
      </c>
    </row>
    <row r="302" spans="2:18" x14ac:dyDescent="0.2">
      <c r="B302" t="s">
        <v>51</v>
      </c>
      <c r="C302" t="s">
        <v>24</v>
      </c>
      <c r="D302" t="s">
        <v>11</v>
      </c>
      <c r="E302">
        <v>19.940000000000001</v>
      </c>
      <c r="I302">
        <f>AVERAGE(E299:E306)-(2*I301)</f>
        <v>17.898565974630767</v>
      </c>
    </row>
    <row r="303" spans="2:18" x14ac:dyDescent="0.2">
      <c r="B303" t="s">
        <v>52</v>
      </c>
      <c r="C303" t="s">
        <v>24</v>
      </c>
      <c r="D303" t="s">
        <v>11</v>
      </c>
      <c r="E303">
        <v>21.58</v>
      </c>
      <c r="F303">
        <f>AVERAGE(E303:E304)</f>
        <v>21.564999999999998</v>
      </c>
      <c r="G303">
        <f>F303-$F$133</f>
        <v>5.629999999999999</v>
      </c>
      <c r="I303">
        <f>AVERAGE(E299:E306)+(2*I301)</f>
        <v>24.236434025369231</v>
      </c>
      <c r="N303">
        <f>F303-$F$167</f>
        <v>5.4999999999999716E-2</v>
      </c>
    </row>
    <row r="304" spans="2:18" x14ac:dyDescent="0.2">
      <c r="B304" t="s">
        <v>52</v>
      </c>
      <c r="C304" t="s">
        <v>24</v>
      </c>
      <c r="D304" t="s">
        <v>11</v>
      </c>
      <c r="E304">
        <v>21.55</v>
      </c>
    </row>
    <row r="305" spans="2:18" x14ac:dyDescent="0.2">
      <c r="B305" t="s">
        <v>53</v>
      </c>
      <c r="C305" t="s">
        <v>24</v>
      </c>
      <c r="D305" t="s">
        <v>11</v>
      </c>
      <c r="E305">
        <v>23.23</v>
      </c>
      <c r="F305">
        <f>AVERAGE(E305:E306)</f>
        <v>23.27</v>
      </c>
      <c r="G305">
        <f>F305-$F$135</f>
        <v>5.7099999999999973</v>
      </c>
      <c r="N305">
        <f>F305-$F$169</f>
        <v>4.4999999999998153E-2</v>
      </c>
    </row>
    <row r="306" spans="2:18" x14ac:dyDescent="0.2">
      <c r="B306" t="s">
        <v>53</v>
      </c>
      <c r="C306" t="s">
        <v>24</v>
      </c>
      <c r="D306" t="s">
        <v>11</v>
      </c>
      <c r="E306">
        <v>23.31</v>
      </c>
    </row>
    <row r="308" spans="2:18" x14ac:dyDescent="0.2">
      <c r="B308" t="s">
        <v>47</v>
      </c>
      <c r="C308" t="s">
        <v>23</v>
      </c>
      <c r="D308" t="s">
        <v>2</v>
      </c>
      <c r="E308">
        <v>30.62</v>
      </c>
      <c r="F308">
        <f>AVERAGE(E308:E309)</f>
        <v>30.565000000000001</v>
      </c>
      <c r="G308">
        <f>F308-$F$121</f>
        <v>16.125</v>
      </c>
      <c r="H308">
        <f>AVERAGE(G308,G310,G312,G314)</f>
        <v>11.952500000000001</v>
      </c>
      <c r="I308">
        <f>H308-H316</f>
        <v>5.2925000000000013</v>
      </c>
      <c r="J308" s="1">
        <f>2^-I308</f>
        <v>2.5515186549845869E-2</v>
      </c>
      <c r="K308" s="1">
        <f>-1/J308</f>
        <v>-39.192345235118054</v>
      </c>
      <c r="N308">
        <f>F308-$F$155</f>
        <v>10.955000000000002</v>
      </c>
      <c r="O308">
        <f>AVERAGE(N308,N310,N312,N314)</f>
        <v>6.6500000000000021</v>
      </c>
      <c r="P308">
        <f>O308-O316</f>
        <v>5.3575000000000017</v>
      </c>
      <c r="Q308" s="1">
        <f>2^-P308</f>
        <v>2.439112310985599E-2</v>
      </c>
      <c r="R308" s="1">
        <f>-1/Q308</f>
        <v>-40.998522105606483</v>
      </c>
    </row>
    <row r="309" spans="2:18" x14ac:dyDescent="0.2">
      <c r="B309" t="s">
        <v>47</v>
      </c>
      <c r="C309" t="s">
        <v>23</v>
      </c>
      <c r="D309" t="s">
        <v>2</v>
      </c>
      <c r="E309">
        <v>30.51</v>
      </c>
    </row>
    <row r="310" spans="2:18" x14ac:dyDescent="0.2">
      <c r="B310" t="s">
        <v>63</v>
      </c>
      <c r="C310" t="s">
        <v>23</v>
      </c>
      <c r="D310" t="s">
        <v>2</v>
      </c>
      <c r="E310">
        <v>28.7</v>
      </c>
      <c r="F310">
        <f>AVERAGE(E310:E311)</f>
        <v>28.905000000000001</v>
      </c>
      <c r="G310">
        <f>F310-$F$123</f>
        <v>15.8</v>
      </c>
      <c r="I310">
        <f>STDEV(E308:E315)</f>
        <v>4.164166869169124</v>
      </c>
      <c r="N310">
        <f>F310-$F$157</f>
        <v>10.755000000000003</v>
      </c>
    </row>
    <row r="311" spans="2:18" x14ac:dyDescent="0.2">
      <c r="B311" t="s">
        <v>63</v>
      </c>
      <c r="C311" t="s">
        <v>23</v>
      </c>
      <c r="D311" t="s">
        <v>2</v>
      </c>
      <c r="E311">
        <v>29.11</v>
      </c>
      <c r="I311">
        <f>AVERAGE(E308:E315)-(2*I310)</f>
        <v>17.75166626166175</v>
      </c>
    </row>
    <row r="312" spans="2:18" x14ac:dyDescent="0.2">
      <c r="B312" t="s">
        <v>48</v>
      </c>
      <c r="C312" t="s">
        <v>23</v>
      </c>
      <c r="D312" t="s">
        <v>2</v>
      </c>
      <c r="E312">
        <v>20.6</v>
      </c>
      <c r="F312">
        <f>AVERAGE(E312:E313)</f>
        <v>20.72</v>
      </c>
      <c r="G312">
        <f>F312-$F$125</f>
        <v>8.1999999999999993</v>
      </c>
      <c r="I312">
        <f>AVERAGE(E308:E315)+(2*I310)</f>
        <v>34.408333738338243</v>
      </c>
      <c r="N312">
        <f>F312-$F$159</f>
        <v>3.09</v>
      </c>
    </row>
    <row r="313" spans="2:18" x14ac:dyDescent="0.2">
      <c r="B313" t="s">
        <v>48</v>
      </c>
      <c r="C313" t="s">
        <v>23</v>
      </c>
      <c r="D313" t="s">
        <v>2</v>
      </c>
      <c r="E313">
        <v>20.84</v>
      </c>
    </row>
    <row r="314" spans="2:18" x14ac:dyDescent="0.2">
      <c r="B314" t="s">
        <v>49</v>
      </c>
      <c r="C314" t="s">
        <v>23</v>
      </c>
      <c r="D314" t="s">
        <v>2</v>
      </c>
      <c r="E314">
        <v>24.07</v>
      </c>
      <c r="F314">
        <f>AVERAGE(E314:E315)</f>
        <v>24.130000000000003</v>
      </c>
      <c r="G314">
        <f>F314-$F$127</f>
        <v>7.6850000000000023</v>
      </c>
      <c r="N314">
        <f>F314-$F$161</f>
        <v>1.8000000000000043</v>
      </c>
    </row>
    <row r="315" spans="2:18" x14ac:dyDescent="0.2">
      <c r="B315" t="s">
        <v>49</v>
      </c>
      <c r="C315" t="s">
        <v>23</v>
      </c>
      <c r="D315" t="s">
        <v>2</v>
      </c>
      <c r="E315">
        <v>24.19</v>
      </c>
    </row>
    <row r="316" spans="2:18" x14ac:dyDescent="0.2">
      <c r="B316" t="s">
        <v>50</v>
      </c>
      <c r="C316" t="s">
        <v>24</v>
      </c>
      <c r="D316" t="s">
        <v>2</v>
      </c>
      <c r="E316">
        <v>20.72</v>
      </c>
      <c r="F316">
        <f>AVERAGE(E316:E317)</f>
        <v>20.79</v>
      </c>
      <c r="G316">
        <f>F316-$F$129</f>
        <v>6.7749999999999986</v>
      </c>
      <c r="H316">
        <f>AVERAGE(G316,G318,G320,G322)</f>
        <v>6.6599999999999993</v>
      </c>
      <c r="N316">
        <f>F316-$F$163</f>
        <v>1.5150000000000006</v>
      </c>
      <c r="O316">
        <f>AVERAGE(N316,N318,N320,N322)</f>
        <v>1.2925000000000004</v>
      </c>
    </row>
    <row r="317" spans="2:18" x14ac:dyDescent="0.2">
      <c r="B317" t="s">
        <v>50</v>
      </c>
      <c r="C317" t="s">
        <v>24</v>
      </c>
      <c r="D317" t="s">
        <v>2</v>
      </c>
      <c r="E317">
        <v>20.86</v>
      </c>
    </row>
    <row r="318" spans="2:18" x14ac:dyDescent="0.2">
      <c r="B318" t="s">
        <v>51</v>
      </c>
      <c r="C318" t="s">
        <v>24</v>
      </c>
      <c r="D318" t="s">
        <v>2</v>
      </c>
      <c r="E318">
        <v>20.37</v>
      </c>
      <c r="F318">
        <f>AVERAGE(E318:E319)</f>
        <v>20.64</v>
      </c>
      <c r="G318">
        <f>F318-$F$131</f>
        <v>6.52</v>
      </c>
      <c r="I318">
        <f>STDEV(E316:E323)</f>
        <v>1.4570591712663659</v>
      </c>
      <c r="N318">
        <f>F318-$F$165</f>
        <v>1.5500000000000007</v>
      </c>
    </row>
    <row r="319" spans="2:18" x14ac:dyDescent="0.2">
      <c r="B319" t="s">
        <v>51</v>
      </c>
      <c r="C319" t="s">
        <v>24</v>
      </c>
      <c r="D319" t="s">
        <v>2</v>
      </c>
      <c r="E319">
        <v>20.91</v>
      </c>
      <c r="I319">
        <f>AVERAGE(E316:E323)-(2*I318)</f>
        <v>19.153381657467271</v>
      </c>
    </row>
    <row r="320" spans="2:18" x14ac:dyDescent="0.2">
      <c r="B320" t="s">
        <v>52</v>
      </c>
      <c r="C320" t="s">
        <v>24</v>
      </c>
      <c r="D320" t="s">
        <v>2</v>
      </c>
      <c r="E320">
        <v>23.26</v>
      </c>
      <c r="F320">
        <f>AVERAGE(E320:E321)</f>
        <v>23.32</v>
      </c>
      <c r="G320">
        <f>F320-$F$133</f>
        <v>7.3850000000000016</v>
      </c>
      <c r="I320">
        <f>AVERAGE(E316:E323)+(2*I318)</f>
        <v>24.981618342532734</v>
      </c>
      <c r="N320">
        <f>F320-$F$167</f>
        <v>1.8100000000000023</v>
      </c>
    </row>
    <row r="321" spans="2:18" x14ac:dyDescent="0.2">
      <c r="B321" t="s">
        <v>52</v>
      </c>
      <c r="C321" t="s">
        <v>24</v>
      </c>
      <c r="D321" t="s">
        <v>2</v>
      </c>
      <c r="E321">
        <v>23.38</v>
      </c>
    </row>
    <row r="322" spans="2:18" x14ac:dyDescent="0.2">
      <c r="B322" t="s">
        <v>53</v>
      </c>
      <c r="C322" t="s">
        <v>24</v>
      </c>
      <c r="D322" t="s">
        <v>2</v>
      </c>
      <c r="E322">
        <v>23.49</v>
      </c>
      <c r="F322">
        <f>AVERAGE(E322:E323)</f>
        <v>23.52</v>
      </c>
      <c r="G322">
        <f>F322-$F$135</f>
        <v>5.9599999999999973</v>
      </c>
      <c r="N322">
        <f>F322-$F$169</f>
        <v>0.29499999999999815</v>
      </c>
    </row>
    <row r="323" spans="2:18" x14ac:dyDescent="0.2">
      <c r="B323" t="s">
        <v>53</v>
      </c>
      <c r="C323" t="s">
        <v>24</v>
      </c>
      <c r="D323" t="s">
        <v>2</v>
      </c>
      <c r="E323">
        <v>23.55</v>
      </c>
    </row>
    <row r="325" spans="2:18" x14ac:dyDescent="0.2">
      <c r="B325" t="s">
        <v>47</v>
      </c>
      <c r="C325" t="s">
        <v>23</v>
      </c>
      <c r="D325" t="s">
        <v>19</v>
      </c>
      <c r="E325">
        <v>21.68</v>
      </c>
      <c r="F325">
        <f>AVERAGE(E325:E326)</f>
        <v>21.67</v>
      </c>
      <c r="G325">
        <f>F325-$F$121</f>
        <v>7.2300000000000022</v>
      </c>
      <c r="H325">
        <f>AVERAGE(G325,G327,G329,G331)</f>
        <v>7.6875</v>
      </c>
      <c r="I325">
        <f>H325-H333</f>
        <v>0.27375000000000149</v>
      </c>
      <c r="J325" s="1">
        <f>2^-I325</f>
        <v>0.82716669309006396</v>
      </c>
      <c r="K325" s="1">
        <f>-1/J325</f>
        <v>-1.2089461632748764</v>
      </c>
      <c r="N325">
        <f>F325-$F$155</f>
        <v>2.0600000000000023</v>
      </c>
      <c r="O325">
        <f>AVERAGE(N325,N327,N329,N331)</f>
        <v>2.3850000000000007</v>
      </c>
      <c r="P325">
        <f>O325-O333</f>
        <v>0.33875000000000099</v>
      </c>
      <c r="Q325" s="1">
        <f>2^-P325</f>
        <v>0.79072612712894685</v>
      </c>
      <c r="R325" s="1">
        <f>-1/Q325</f>
        <v>-1.2646603744218079</v>
      </c>
    </row>
    <row r="326" spans="2:18" x14ac:dyDescent="0.2">
      <c r="B326" t="s">
        <v>47</v>
      </c>
      <c r="C326" t="s">
        <v>23</v>
      </c>
      <c r="D326" t="s">
        <v>19</v>
      </c>
      <c r="E326">
        <v>21.66</v>
      </c>
    </row>
    <row r="327" spans="2:18" x14ac:dyDescent="0.2">
      <c r="B327" t="s">
        <v>63</v>
      </c>
      <c r="C327" t="s">
        <v>23</v>
      </c>
      <c r="D327" t="s">
        <v>19</v>
      </c>
      <c r="E327">
        <v>21.21</v>
      </c>
      <c r="F327">
        <f>AVERAGE(E327:E328)</f>
        <v>21.204999999999998</v>
      </c>
      <c r="G327">
        <f>F327-$F$123</f>
        <v>8.0999999999999979</v>
      </c>
      <c r="I327">
        <f>STDEV(E325:E332)</f>
        <v>0.99659420026407897</v>
      </c>
      <c r="N327">
        <f>F327-$F$157</f>
        <v>3.0549999999999997</v>
      </c>
    </row>
    <row r="328" spans="2:18" x14ac:dyDescent="0.2">
      <c r="B328" t="s">
        <v>63</v>
      </c>
      <c r="C328" t="s">
        <v>23</v>
      </c>
      <c r="D328" t="s">
        <v>19</v>
      </c>
      <c r="E328">
        <v>21.2</v>
      </c>
      <c r="I328">
        <f>AVERAGE(E325:E332)-(2*I327)</f>
        <v>19.821811599471843</v>
      </c>
    </row>
    <row r="329" spans="2:18" x14ac:dyDescent="0.2">
      <c r="B329" t="s">
        <v>48</v>
      </c>
      <c r="C329" t="s">
        <v>23</v>
      </c>
      <c r="D329" t="s">
        <v>19</v>
      </c>
      <c r="E329">
        <v>20.86</v>
      </c>
      <c r="F329">
        <f>AVERAGE(E329:E330)</f>
        <v>21.015000000000001</v>
      </c>
      <c r="G329">
        <f>F329-$F$125</f>
        <v>8.495000000000001</v>
      </c>
      <c r="I329">
        <f>AVERAGE(E325:E332)+(2*I327)</f>
        <v>23.808188400528159</v>
      </c>
      <c r="N329">
        <f>F329-$F$159</f>
        <v>3.3850000000000016</v>
      </c>
    </row>
    <row r="330" spans="2:18" x14ac:dyDescent="0.2">
      <c r="B330" t="s">
        <v>48</v>
      </c>
      <c r="C330" t="s">
        <v>23</v>
      </c>
      <c r="D330" t="s">
        <v>19</v>
      </c>
      <c r="E330">
        <v>21.17</v>
      </c>
    </row>
    <row r="331" spans="2:18" x14ac:dyDescent="0.2">
      <c r="B331" t="s">
        <v>49</v>
      </c>
      <c r="C331" t="s">
        <v>23</v>
      </c>
      <c r="D331" t="s">
        <v>19</v>
      </c>
      <c r="E331">
        <v>23.34</v>
      </c>
      <c r="F331">
        <f>AVERAGE(E331:E332)</f>
        <v>23.369999999999997</v>
      </c>
      <c r="G331">
        <f>F331-$F$127</f>
        <v>6.9249999999999972</v>
      </c>
      <c r="N331">
        <f>F331-$F$161</f>
        <v>1.0399999999999991</v>
      </c>
    </row>
    <row r="332" spans="2:18" x14ac:dyDescent="0.2">
      <c r="B332" t="s">
        <v>49</v>
      </c>
      <c r="C332" t="s">
        <v>23</v>
      </c>
      <c r="D332" t="s">
        <v>19</v>
      </c>
      <c r="E332">
        <v>23.4</v>
      </c>
    </row>
    <row r="333" spans="2:18" x14ac:dyDescent="0.2">
      <c r="B333" t="s">
        <v>50</v>
      </c>
      <c r="C333" t="s">
        <v>24</v>
      </c>
      <c r="D333" t="s">
        <v>19</v>
      </c>
      <c r="E333">
        <v>22.02</v>
      </c>
      <c r="F333">
        <f>AVERAGE(E333:E334)</f>
        <v>22.035</v>
      </c>
      <c r="G333">
        <f>F333-$F$129</f>
        <v>8.02</v>
      </c>
      <c r="H333">
        <f>AVERAGE(G333,G335,G337,G339)</f>
        <v>7.4137499999999985</v>
      </c>
      <c r="N333">
        <f>F333-$F$163</f>
        <v>2.7600000000000016</v>
      </c>
      <c r="O333">
        <f>AVERAGE(N333,N335,N337,N339)</f>
        <v>2.0462499999999997</v>
      </c>
    </row>
    <row r="334" spans="2:18" x14ac:dyDescent="0.2">
      <c r="B334" t="s">
        <v>50</v>
      </c>
      <c r="C334" t="s">
        <v>24</v>
      </c>
      <c r="D334" t="s">
        <v>19</v>
      </c>
      <c r="E334">
        <v>22.05</v>
      </c>
    </row>
    <row r="335" spans="2:18" x14ac:dyDescent="0.2">
      <c r="B335" t="s">
        <v>51</v>
      </c>
      <c r="C335" t="s">
        <v>24</v>
      </c>
      <c r="D335" t="s">
        <v>19</v>
      </c>
      <c r="E335">
        <v>22.22</v>
      </c>
      <c r="F335">
        <f>AVERAGE(E335:E336)</f>
        <v>22.2</v>
      </c>
      <c r="G335">
        <f>F335-$F$131</f>
        <v>8.0799999999999983</v>
      </c>
      <c r="I335">
        <f>STDEV(E333:E340)</f>
        <v>0.89484934885312262</v>
      </c>
      <c r="N335">
        <f>F335-$F$165</f>
        <v>3.1099999999999994</v>
      </c>
    </row>
    <row r="336" spans="2:18" x14ac:dyDescent="0.2">
      <c r="B336" t="s">
        <v>51</v>
      </c>
      <c r="C336" t="s">
        <v>24</v>
      </c>
      <c r="D336" t="s">
        <v>19</v>
      </c>
      <c r="E336">
        <v>22.18</v>
      </c>
      <c r="I336">
        <f>AVERAGE(E333:E340)-(2*I335)</f>
        <v>21.031551302293753</v>
      </c>
    </row>
    <row r="337" spans="2:18" x14ac:dyDescent="0.2">
      <c r="B337" t="s">
        <v>52</v>
      </c>
      <c r="C337" t="s">
        <v>24</v>
      </c>
      <c r="D337" t="s">
        <v>19</v>
      </c>
      <c r="E337">
        <v>23.05</v>
      </c>
      <c r="F337">
        <f>AVERAGE(E337:E338)</f>
        <v>22.9</v>
      </c>
      <c r="G337">
        <f>F337-$F$133</f>
        <v>6.9649999999999999</v>
      </c>
      <c r="I337">
        <f>AVERAGE(E333:E340)+(2*I335)</f>
        <v>24.610948697706245</v>
      </c>
      <c r="N337">
        <f>F337-$F$167</f>
        <v>1.3900000000000006</v>
      </c>
    </row>
    <row r="338" spans="2:18" x14ac:dyDescent="0.2">
      <c r="B338" t="s">
        <v>52</v>
      </c>
      <c r="C338" t="s">
        <v>24</v>
      </c>
      <c r="D338" t="s">
        <v>19</v>
      </c>
      <c r="E338">
        <v>22.75</v>
      </c>
    </row>
    <row r="339" spans="2:18" x14ac:dyDescent="0.2">
      <c r="B339" t="s">
        <v>53</v>
      </c>
      <c r="C339" t="s">
        <v>24</v>
      </c>
      <c r="D339" t="s">
        <v>19</v>
      </c>
      <c r="E339">
        <v>24.09</v>
      </c>
      <c r="F339">
        <f>AVERAGE(E339:E340)</f>
        <v>24.15</v>
      </c>
      <c r="G339">
        <f>F339-$F$135</f>
        <v>6.5899999999999963</v>
      </c>
      <c r="N339">
        <f>F339-$F$169</f>
        <v>0.92499999999999716</v>
      </c>
    </row>
    <row r="340" spans="2:18" x14ac:dyDescent="0.2">
      <c r="B340" t="s">
        <v>53</v>
      </c>
      <c r="C340" t="s">
        <v>24</v>
      </c>
      <c r="D340" t="s">
        <v>19</v>
      </c>
      <c r="E340">
        <v>24.21</v>
      </c>
    </row>
    <row r="342" spans="2:18" x14ac:dyDescent="0.2">
      <c r="B342" t="s">
        <v>47</v>
      </c>
      <c r="C342" t="s">
        <v>23</v>
      </c>
      <c r="D342" t="s">
        <v>4</v>
      </c>
      <c r="E342">
        <v>26.42</v>
      </c>
      <c r="F342">
        <f>AVERAGE(E342:E343)</f>
        <v>26.53</v>
      </c>
      <c r="G342">
        <f>F342-$F$121</f>
        <v>12.090000000000002</v>
      </c>
      <c r="H342">
        <f>AVERAGE(G342,G344,G346,G348)</f>
        <v>11.442499999999999</v>
      </c>
      <c r="I342">
        <f>H342-H350</f>
        <v>-6.6250000000000142E-2</v>
      </c>
      <c r="J342" s="1">
        <f>2^-I342</f>
        <v>1.0469916960913404</v>
      </c>
      <c r="K342" s="1">
        <f>-1/J342</f>
        <v>-0.95511741280587892</v>
      </c>
      <c r="N342">
        <f>F342-$F$155</f>
        <v>6.9200000000000017</v>
      </c>
      <c r="O342">
        <f>AVERAGE(N342,N344,N346,N348)</f>
        <v>6.1400000000000015</v>
      </c>
      <c r="P342">
        <f>O342-O350</f>
        <v>-1.2499999999988631E-3</v>
      </c>
      <c r="Q342" s="1">
        <f>2^-P342</f>
        <v>1.0008668094380462</v>
      </c>
      <c r="R342" s="1">
        <f>-1/Q342</f>
        <v>-0.99913394126983501</v>
      </c>
    </row>
    <row r="343" spans="2:18" x14ac:dyDescent="0.2">
      <c r="B343" t="s">
        <v>47</v>
      </c>
      <c r="C343" t="s">
        <v>23</v>
      </c>
      <c r="D343" t="s">
        <v>4</v>
      </c>
      <c r="E343">
        <v>26.64</v>
      </c>
    </row>
    <row r="344" spans="2:18" x14ac:dyDescent="0.2">
      <c r="B344" t="s">
        <v>63</v>
      </c>
      <c r="C344" t="s">
        <v>23</v>
      </c>
      <c r="D344" t="s">
        <v>4</v>
      </c>
      <c r="E344">
        <v>23.74</v>
      </c>
      <c r="F344">
        <f>AVERAGE(E344:E345)</f>
        <v>23.844999999999999</v>
      </c>
      <c r="G344">
        <f>F344-$F$123</f>
        <v>10.739999999999998</v>
      </c>
      <c r="I344">
        <f>STDEV(E342:E349)</f>
        <v>1.1515331395268538</v>
      </c>
      <c r="N344">
        <f>F344-$F$157</f>
        <v>5.6950000000000003</v>
      </c>
    </row>
    <row r="345" spans="2:18" x14ac:dyDescent="0.2">
      <c r="B345" t="s">
        <v>63</v>
      </c>
      <c r="C345" t="s">
        <v>23</v>
      </c>
      <c r="D345" t="s">
        <v>4</v>
      </c>
      <c r="E345">
        <v>23.95</v>
      </c>
      <c r="I345">
        <f>AVERAGE(E342:E349)-(2*I344)</f>
        <v>23.266933720946291</v>
      </c>
    </row>
    <row r="346" spans="2:18" x14ac:dyDescent="0.2">
      <c r="B346" t="s">
        <v>48</v>
      </c>
      <c r="C346" t="s">
        <v>23</v>
      </c>
      <c r="D346" t="s">
        <v>4</v>
      </c>
      <c r="E346">
        <v>25.5</v>
      </c>
      <c r="F346">
        <f>AVERAGE(E346:E347)</f>
        <v>25.490000000000002</v>
      </c>
      <c r="G346">
        <f>F346-$F$125</f>
        <v>12.970000000000002</v>
      </c>
      <c r="I346">
        <f>AVERAGE(E342:E349)+(2*I344)</f>
        <v>27.87306627905371</v>
      </c>
      <c r="N346">
        <f>F346-$F$159</f>
        <v>7.860000000000003</v>
      </c>
    </row>
    <row r="347" spans="2:18" x14ac:dyDescent="0.2">
      <c r="B347" t="s">
        <v>48</v>
      </c>
      <c r="C347" t="s">
        <v>23</v>
      </c>
      <c r="D347" t="s">
        <v>4</v>
      </c>
      <c r="E347">
        <v>25.48</v>
      </c>
    </row>
    <row r="348" spans="2:18" x14ac:dyDescent="0.2">
      <c r="B348" t="s">
        <v>49</v>
      </c>
      <c r="C348" t="s">
        <v>23</v>
      </c>
      <c r="D348" t="s">
        <v>4</v>
      </c>
      <c r="E348">
        <v>26.43</v>
      </c>
      <c r="F348">
        <f>AVERAGE(E348:E349)</f>
        <v>26.414999999999999</v>
      </c>
      <c r="G348">
        <f>F348-$F$127</f>
        <v>9.9699999999999989</v>
      </c>
      <c r="N348">
        <f>F348-$F$161</f>
        <v>4.0850000000000009</v>
      </c>
    </row>
    <row r="349" spans="2:18" x14ac:dyDescent="0.2">
      <c r="B349" t="s">
        <v>49</v>
      </c>
      <c r="C349" t="s">
        <v>23</v>
      </c>
      <c r="D349" t="s">
        <v>4</v>
      </c>
      <c r="E349">
        <v>26.4</v>
      </c>
    </row>
    <row r="350" spans="2:18" x14ac:dyDescent="0.2">
      <c r="B350" t="s">
        <v>50</v>
      </c>
      <c r="C350" t="s">
        <v>24</v>
      </c>
      <c r="D350" t="s">
        <v>4</v>
      </c>
      <c r="E350">
        <v>26.2</v>
      </c>
      <c r="F350">
        <f>AVERAGE(E350:E351)</f>
        <v>26.134999999999998</v>
      </c>
      <c r="G350">
        <f>F350-$F$129</f>
        <v>12.119999999999997</v>
      </c>
      <c r="H350">
        <f>AVERAGE(G350,G352,G354,G356)</f>
        <v>11.508749999999999</v>
      </c>
      <c r="N350">
        <f>F350-$F$163</f>
        <v>6.8599999999999994</v>
      </c>
      <c r="O350">
        <f>AVERAGE(N350,N352,N354,N356)</f>
        <v>6.1412500000000003</v>
      </c>
    </row>
    <row r="351" spans="2:18" x14ac:dyDescent="0.2">
      <c r="B351" t="s">
        <v>50</v>
      </c>
      <c r="C351" t="s">
        <v>24</v>
      </c>
      <c r="D351" t="s">
        <v>4</v>
      </c>
      <c r="E351">
        <v>26.07</v>
      </c>
    </row>
    <row r="352" spans="2:18" x14ac:dyDescent="0.2">
      <c r="B352" t="s">
        <v>51</v>
      </c>
      <c r="C352" t="s">
        <v>24</v>
      </c>
      <c r="D352" t="s">
        <v>4</v>
      </c>
      <c r="E352">
        <v>26.25</v>
      </c>
      <c r="F352">
        <f>AVERAGE(E352:E353)</f>
        <v>26.545000000000002</v>
      </c>
      <c r="G352">
        <f>F352-$F$131</f>
        <v>12.425000000000001</v>
      </c>
      <c r="I352">
        <f>STDEV(E350:E357)</f>
        <v>1.0569894917709857</v>
      </c>
      <c r="N352">
        <f>F352-$F$165</f>
        <v>7.4550000000000018</v>
      </c>
    </row>
    <row r="353" spans="2:18" x14ac:dyDescent="0.2">
      <c r="B353" t="s">
        <v>51</v>
      </c>
      <c r="C353" t="s">
        <v>24</v>
      </c>
      <c r="D353" t="s">
        <v>4</v>
      </c>
      <c r="E353">
        <v>26.84</v>
      </c>
      <c r="I353">
        <f>AVERAGE(E350:E357)-(2*I352)</f>
        <v>24.802271016458025</v>
      </c>
    </row>
    <row r="354" spans="2:18" x14ac:dyDescent="0.2">
      <c r="B354" t="s">
        <v>52</v>
      </c>
      <c r="C354" t="s">
        <v>24</v>
      </c>
      <c r="D354" t="s">
        <v>4</v>
      </c>
      <c r="E354">
        <v>26.31</v>
      </c>
      <c r="F354">
        <f>AVERAGE(E354:E355)</f>
        <v>26.405000000000001</v>
      </c>
      <c r="G354">
        <f>F354-$F$133</f>
        <v>10.470000000000002</v>
      </c>
      <c r="I354">
        <f>AVERAGE(E350:E357)+(2*I352)</f>
        <v>29.030228983541971</v>
      </c>
      <c r="N354">
        <f>F354-$F$167</f>
        <v>4.8950000000000031</v>
      </c>
    </row>
    <row r="355" spans="2:18" x14ac:dyDescent="0.2">
      <c r="B355" t="s">
        <v>52</v>
      </c>
      <c r="C355" t="s">
        <v>24</v>
      </c>
      <c r="D355" t="s">
        <v>4</v>
      </c>
      <c r="E355">
        <v>26.5</v>
      </c>
    </row>
    <row r="356" spans="2:18" x14ac:dyDescent="0.2">
      <c r="B356" t="s">
        <v>53</v>
      </c>
      <c r="C356" t="s">
        <v>24</v>
      </c>
      <c r="D356" t="s">
        <v>4</v>
      </c>
      <c r="E356">
        <v>28.76</v>
      </c>
      <c r="F356">
        <f>AVERAGE(E356:E357)</f>
        <v>28.58</v>
      </c>
      <c r="G356">
        <f>F356-$F$135</f>
        <v>11.019999999999996</v>
      </c>
      <c r="N356">
        <f>F356-$F$169</f>
        <v>5.3549999999999969</v>
      </c>
    </row>
    <row r="357" spans="2:18" x14ac:dyDescent="0.2">
      <c r="B357" t="s">
        <v>53</v>
      </c>
      <c r="C357" t="s">
        <v>24</v>
      </c>
      <c r="D357" t="s">
        <v>4</v>
      </c>
      <c r="E357">
        <v>28.4</v>
      </c>
    </row>
    <row r="359" spans="2:18" x14ac:dyDescent="0.2">
      <c r="B359" t="s">
        <v>47</v>
      </c>
      <c r="C359" t="s">
        <v>23</v>
      </c>
      <c r="D359" t="s">
        <v>14</v>
      </c>
      <c r="E359">
        <v>23.24</v>
      </c>
      <c r="F359">
        <f>AVERAGE(E359:E360)</f>
        <v>23.14</v>
      </c>
      <c r="G359">
        <f>F359-$F$121</f>
        <v>8.7000000000000011</v>
      </c>
      <c r="H359">
        <f>AVERAGE(G359,G361,G363,G365)</f>
        <v>9.7662499999999994</v>
      </c>
      <c r="I359">
        <f>H359-H367</f>
        <v>-0.30749999999999922</v>
      </c>
      <c r="J359" s="1">
        <f>2^-I359</f>
        <v>1.2375613104385501</v>
      </c>
      <c r="K359" s="1">
        <f>-1/J359</f>
        <v>-0.80804077467938429</v>
      </c>
      <c r="N359">
        <f>F359-$F$155</f>
        <v>3.5300000000000011</v>
      </c>
      <c r="O359">
        <f>AVERAGE(N359,N361,N363,N365)</f>
        <v>4.463750000000001</v>
      </c>
      <c r="P359">
        <f>O359-O367</f>
        <v>-0.24249999999999883</v>
      </c>
      <c r="Q359" s="1">
        <f>2^-P359</f>
        <v>1.183040939948907</v>
      </c>
      <c r="R359" s="1">
        <f>-1/Q359</f>
        <v>-0.84527928513039274</v>
      </c>
    </row>
    <row r="360" spans="2:18" x14ac:dyDescent="0.2">
      <c r="B360" t="s">
        <v>47</v>
      </c>
      <c r="C360" t="s">
        <v>23</v>
      </c>
      <c r="D360" t="s">
        <v>14</v>
      </c>
      <c r="E360">
        <v>23.04</v>
      </c>
    </row>
    <row r="361" spans="2:18" x14ac:dyDescent="0.2">
      <c r="B361" t="s">
        <v>63</v>
      </c>
      <c r="C361" t="s">
        <v>23</v>
      </c>
      <c r="D361" t="s">
        <v>14</v>
      </c>
      <c r="E361">
        <v>22.71</v>
      </c>
      <c r="F361">
        <f>AVERAGE(E361:E362)</f>
        <v>22.73</v>
      </c>
      <c r="G361">
        <f>F361-$F$123</f>
        <v>9.625</v>
      </c>
      <c r="I361">
        <f>STDEV(E359:E366)</f>
        <v>2.1884563215720281</v>
      </c>
      <c r="N361">
        <f>F361-$F$157</f>
        <v>4.5800000000000018</v>
      </c>
    </row>
    <row r="362" spans="2:18" x14ac:dyDescent="0.2">
      <c r="B362" t="s">
        <v>63</v>
      </c>
      <c r="C362" t="s">
        <v>23</v>
      </c>
      <c r="D362" t="s">
        <v>14</v>
      </c>
      <c r="E362">
        <v>22.75</v>
      </c>
      <c r="I362">
        <f>AVERAGE(E359:E366)-(2*I361)</f>
        <v>19.516837356855945</v>
      </c>
    </row>
    <row r="363" spans="2:18" x14ac:dyDescent="0.2">
      <c r="B363" t="s">
        <v>48</v>
      </c>
      <c r="C363" t="s">
        <v>23</v>
      </c>
      <c r="D363" t="s">
        <v>14</v>
      </c>
      <c r="E363">
        <v>22.63</v>
      </c>
      <c r="F363">
        <f>AVERAGE(E363:E364)</f>
        <v>22.314999999999998</v>
      </c>
      <c r="G363">
        <f>F363-$F$125</f>
        <v>9.7949999999999982</v>
      </c>
      <c r="I363">
        <f>AVERAGE(E359:E366)+(2*I361)</f>
        <v>28.270662643144057</v>
      </c>
      <c r="N363">
        <f>F363-$F$159</f>
        <v>4.6849999999999987</v>
      </c>
    </row>
    <row r="364" spans="2:18" x14ac:dyDescent="0.2">
      <c r="B364" t="s">
        <v>48</v>
      </c>
      <c r="C364" t="s">
        <v>23</v>
      </c>
      <c r="D364" t="s">
        <v>14</v>
      </c>
      <c r="E364">
        <v>22</v>
      </c>
    </row>
    <row r="365" spans="2:18" x14ac:dyDescent="0.2">
      <c r="B365" t="s">
        <v>49</v>
      </c>
      <c r="C365" t="s">
        <v>23</v>
      </c>
      <c r="D365" t="s">
        <v>14</v>
      </c>
      <c r="E365">
        <v>27.51</v>
      </c>
      <c r="F365">
        <f>AVERAGE(E365:E366)</f>
        <v>27.39</v>
      </c>
      <c r="G365">
        <f>F365-$F$127</f>
        <v>10.945</v>
      </c>
      <c r="N365">
        <f>F365-$F$161</f>
        <v>5.0600000000000023</v>
      </c>
    </row>
    <row r="366" spans="2:18" x14ac:dyDescent="0.2">
      <c r="B366" t="s">
        <v>49</v>
      </c>
      <c r="C366" t="s">
        <v>23</v>
      </c>
      <c r="D366" t="s">
        <v>14</v>
      </c>
      <c r="E366">
        <v>27.27</v>
      </c>
    </row>
    <row r="367" spans="2:18" x14ac:dyDescent="0.2">
      <c r="B367" t="s">
        <v>50</v>
      </c>
      <c r="C367" t="s">
        <v>24</v>
      </c>
      <c r="D367" t="s">
        <v>14</v>
      </c>
      <c r="E367">
        <v>23.32</v>
      </c>
      <c r="F367">
        <f>AVERAGE(E367:E368)</f>
        <v>23.509999999999998</v>
      </c>
      <c r="G367">
        <f>F367-$F$129</f>
        <v>9.4949999999999974</v>
      </c>
      <c r="H367">
        <f>AVERAGE(G367,G369,G371,G373)</f>
        <v>10.073749999999999</v>
      </c>
      <c r="N367">
        <f>F367-$F$163</f>
        <v>4.2349999999999994</v>
      </c>
      <c r="O367">
        <f>AVERAGE(N367,N369,N371,N373)</f>
        <v>4.7062499999999998</v>
      </c>
    </row>
    <row r="368" spans="2:18" x14ac:dyDescent="0.2">
      <c r="B368" t="s">
        <v>50</v>
      </c>
      <c r="C368" t="s">
        <v>24</v>
      </c>
      <c r="D368" t="s">
        <v>14</v>
      </c>
      <c r="E368">
        <v>23.7</v>
      </c>
    </row>
    <row r="369" spans="2:14" x14ac:dyDescent="0.2">
      <c r="B369" t="s">
        <v>51</v>
      </c>
      <c r="C369" t="s">
        <v>24</v>
      </c>
      <c r="D369" t="s">
        <v>14</v>
      </c>
      <c r="E369">
        <v>23.15</v>
      </c>
      <c r="F369">
        <f>AVERAGE(E369:E370)</f>
        <v>23.229999999999997</v>
      </c>
      <c r="G369">
        <f>F369-$F$131</f>
        <v>9.1099999999999959</v>
      </c>
      <c r="I369">
        <f>STDEV(E367:E374)</f>
        <v>2.3504190355885788</v>
      </c>
      <c r="N369">
        <f>F369-$F$165</f>
        <v>4.139999999999997</v>
      </c>
    </row>
    <row r="370" spans="2:14" x14ac:dyDescent="0.2">
      <c r="B370" t="s">
        <v>51</v>
      </c>
      <c r="C370" t="s">
        <v>24</v>
      </c>
      <c r="D370" t="s">
        <v>14</v>
      </c>
      <c r="E370">
        <v>23.31</v>
      </c>
      <c r="I370">
        <f>AVERAGE(E367:E374)-(2*I369)</f>
        <v>20.780411928822843</v>
      </c>
    </row>
    <row r="371" spans="2:14" x14ac:dyDescent="0.2">
      <c r="B371" t="s">
        <v>52</v>
      </c>
      <c r="C371" t="s">
        <v>24</v>
      </c>
      <c r="D371" t="s">
        <v>14</v>
      </c>
      <c r="E371">
        <v>26.84</v>
      </c>
      <c r="F371">
        <f>AVERAGE(E371:E372)</f>
        <v>26.755000000000003</v>
      </c>
      <c r="G371">
        <f>F371-$F$133</f>
        <v>10.820000000000004</v>
      </c>
      <c r="I371">
        <f>AVERAGE(E367:E374)+(2*I369)</f>
        <v>30.182088071177162</v>
      </c>
      <c r="N371">
        <f>F371-$F$167</f>
        <v>5.2450000000000045</v>
      </c>
    </row>
    <row r="372" spans="2:14" x14ac:dyDescent="0.2">
      <c r="B372" t="s">
        <v>52</v>
      </c>
      <c r="C372" t="s">
        <v>24</v>
      </c>
      <c r="D372" t="s">
        <v>14</v>
      </c>
      <c r="E372">
        <v>26.67</v>
      </c>
    </row>
    <row r="373" spans="2:14" x14ac:dyDescent="0.2">
      <c r="B373" t="s">
        <v>53</v>
      </c>
      <c r="C373" t="s">
        <v>24</v>
      </c>
      <c r="D373" t="s">
        <v>14</v>
      </c>
      <c r="E373">
        <v>28.55</v>
      </c>
      <c r="F373">
        <f>AVERAGE(E373:E374)</f>
        <v>28.43</v>
      </c>
      <c r="G373">
        <f>F373-$F$135</f>
        <v>10.869999999999997</v>
      </c>
      <c r="N373">
        <f>F373-$F$169</f>
        <v>5.2049999999999983</v>
      </c>
    </row>
    <row r="374" spans="2:14" x14ac:dyDescent="0.2">
      <c r="B374" t="s">
        <v>53</v>
      </c>
      <c r="C374" t="s">
        <v>24</v>
      </c>
      <c r="D374" t="s">
        <v>14</v>
      </c>
      <c r="E374">
        <v>28.31</v>
      </c>
    </row>
  </sheetData>
  <conditionalFormatting sqref="E78:E85">
    <cfRule type="cellIs" dxfId="594" priority="43" operator="notBetween">
      <formula>$I$81</formula>
      <formula>$I$82</formula>
    </cfRule>
  </conditionalFormatting>
  <conditionalFormatting sqref="E19:E26">
    <cfRule type="cellIs" dxfId="593" priority="48" operator="notBetween">
      <formula>$I$22</formula>
      <formula>$I$23</formula>
    </cfRule>
  </conditionalFormatting>
  <conditionalFormatting sqref="E27:E34">
    <cfRule type="cellIs" dxfId="592" priority="47" operator="notBetween">
      <formula>$I$30</formula>
      <formula>$I$31</formula>
    </cfRule>
  </conditionalFormatting>
  <conditionalFormatting sqref="E36:E43">
    <cfRule type="cellIs" dxfId="591" priority="46" operator="notBetween">
      <formula>$I$39</formula>
      <formula>$I$40</formula>
    </cfRule>
  </conditionalFormatting>
  <conditionalFormatting sqref="E44:E51">
    <cfRule type="cellIs" dxfId="590" priority="45" operator="notBetween">
      <formula>$I$47</formula>
      <formula>$I$48</formula>
    </cfRule>
  </conditionalFormatting>
  <conditionalFormatting sqref="E70:E77">
    <cfRule type="cellIs" dxfId="589" priority="44" operator="notBetween">
      <formula>$I$73</formula>
      <formula>$I$74</formula>
    </cfRule>
  </conditionalFormatting>
  <conditionalFormatting sqref="E87:E94">
    <cfRule type="cellIs" dxfId="588" priority="42" operator="notBetween">
      <formula>$I$90</formula>
      <formula>$I$91</formula>
    </cfRule>
  </conditionalFormatting>
  <conditionalFormatting sqref="E95:E102">
    <cfRule type="cellIs" dxfId="587" priority="41" operator="notBetween">
      <formula>$I$98</formula>
      <formula>$I$99</formula>
    </cfRule>
  </conditionalFormatting>
  <conditionalFormatting sqref="E138:E145">
    <cfRule type="cellIs" dxfId="586" priority="39" operator="notBetween">
      <formula>$I$141</formula>
      <formula>$I$142</formula>
    </cfRule>
  </conditionalFormatting>
  <conditionalFormatting sqref="E146:E153">
    <cfRule type="cellIs" dxfId="585" priority="38" operator="notBetween">
      <formula>$I$149</formula>
      <formula>$I$150</formula>
    </cfRule>
  </conditionalFormatting>
  <conditionalFormatting sqref="E172:E179">
    <cfRule type="cellIs" dxfId="584" priority="37" operator="notBetween">
      <formula>$I$175</formula>
      <formula>$I$176</formula>
    </cfRule>
  </conditionalFormatting>
  <conditionalFormatting sqref="E180:E187">
    <cfRule type="cellIs" dxfId="583" priority="36" operator="notBetween">
      <formula>$I$183</formula>
      <formula>$I$184</formula>
    </cfRule>
  </conditionalFormatting>
  <conditionalFormatting sqref="E189:E196">
    <cfRule type="cellIs" dxfId="582" priority="35" operator="notBetween">
      <formula>$I$192</formula>
      <formula>$I$193</formula>
    </cfRule>
  </conditionalFormatting>
  <conditionalFormatting sqref="E197:E204">
    <cfRule type="cellIs" dxfId="581" priority="34" operator="notBetween">
      <formula>$I$200</formula>
      <formula>$I$201</formula>
    </cfRule>
  </conditionalFormatting>
  <conditionalFormatting sqref="E206:E213">
    <cfRule type="cellIs" dxfId="580" priority="33" operator="notBetween">
      <formula>$I$209</formula>
      <formula>$I$210</formula>
    </cfRule>
  </conditionalFormatting>
  <conditionalFormatting sqref="E214:E221">
    <cfRule type="cellIs" dxfId="579" priority="32" operator="notBetween">
      <formula>$I$217</formula>
      <formula>$I$218</formula>
    </cfRule>
  </conditionalFormatting>
  <conditionalFormatting sqref="E223:E230">
    <cfRule type="cellIs" dxfId="578" priority="31" operator="notBetween">
      <formula>$I$226</formula>
      <formula>$I$227</formula>
    </cfRule>
  </conditionalFormatting>
  <conditionalFormatting sqref="E231:E238">
    <cfRule type="cellIs" dxfId="577" priority="30" operator="notBetween">
      <formula>$I$234</formula>
      <formula>$I$235</formula>
    </cfRule>
  </conditionalFormatting>
  <conditionalFormatting sqref="E240:E247">
    <cfRule type="cellIs" dxfId="576" priority="29" operator="notBetween">
      <formula>$I$243</formula>
      <formula>$I$244</formula>
    </cfRule>
  </conditionalFormatting>
  <conditionalFormatting sqref="E248:E255">
    <cfRule type="cellIs" dxfId="575" priority="28" operator="notBetween">
      <formula>$I$251</formula>
      <formula>$I$252</formula>
    </cfRule>
  </conditionalFormatting>
  <conditionalFormatting sqref="E257:E264">
    <cfRule type="cellIs" dxfId="574" priority="27" operator="notBetween">
      <formula>$I$260</formula>
      <formula>$I$261</formula>
    </cfRule>
  </conditionalFormatting>
  <conditionalFormatting sqref="E265:E272">
    <cfRule type="cellIs" dxfId="573" priority="26" operator="notBetween">
      <formula>$I$268</formula>
      <formula>$I$269</formula>
    </cfRule>
  </conditionalFormatting>
  <conditionalFormatting sqref="E274:E281">
    <cfRule type="cellIs" dxfId="572" priority="25" operator="notBetween">
      <formula>$I$277</formula>
      <formula>$I$278</formula>
    </cfRule>
  </conditionalFormatting>
  <conditionalFormatting sqref="E282:E289">
    <cfRule type="cellIs" dxfId="571" priority="24" operator="notBetween">
      <formula>$I$285</formula>
      <formula>$I$286</formula>
    </cfRule>
  </conditionalFormatting>
  <conditionalFormatting sqref="E291:E298">
    <cfRule type="cellIs" dxfId="570" priority="23" operator="notBetween">
      <formula>$I$294</formula>
      <formula>$I$295</formula>
    </cfRule>
  </conditionalFormatting>
  <conditionalFormatting sqref="E299:E306">
    <cfRule type="cellIs" dxfId="569" priority="22" operator="notBetween">
      <formula>$I$302</formula>
      <formula>$I$303</formula>
    </cfRule>
  </conditionalFormatting>
  <conditionalFormatting sqref="E308:E315">
    <cfRule type="cellIs" dxfId="568" priority="21" operator="notBetween">
      <formula>$I$311</formula>
      <formula>$I$312</formula>
    </cfRule>
  </conditionalFormatting>
  <conditionalFormatting sqref="E316:E323">
    <cfRule type="cellIs" dxfId="567" priority="20" operator="notBetween">
      <formula>$I$319</formula>
      <formula>$I$320</formula>
    </cfRule>
  </conditionalFormatting>
  <conditionalFormatting sqref="E325:E332">
    <cfRule type="cellIs" dxfId="566" priority="19" operator="notBetween">
      <formula>$I$328</formula>
      <formula>$I$329</formula>
    </cfRule>
  </conditionalFormatting>
  <conditionalFormatting sqref="E333:E340">
    <cfRule type="cellIs" dxfId="565" priority="18" operator="notBetween">
      <formula>$I$336</formula>
      <formula>$I$337</formula>
    </cfRule>
  </conditionalFormatting>
  <conditionalFormatting sqref="E342:E349">
    <cfRule type="cellIs" dxfId="564" priority="17" operator="notBetween">
      <formula>$I$345</formula>
      <formula>$I$346</formula>
    </cfRule>
  </conditionalFormatting>
  <conditionalFormatting sqref="E350:E357">
    <cfRule type="cellIs" dxfId="563" priority="16" operator="notBetween">
      <formula>$I$353</formula>
      <formula>$I$354</formula>
    </cfRule>
  </conditionalFormatting>
  <conditionalFormatting sqref="E359:E366">
    <cfRule type="cellIs" dxfId="562" priority="15" operator="notBetween">
      <formula>$I$362</formula>
      <formula>$I$363</formula>
    </cfRule>
  </conditionalFormatting>
  <conditionalFormatting sqref="E367:E374">
    <cfRule type="cellIs" dxfId="561" priority="14" operator="notBetween">
      <formula>$I$370</formula>
      <formula>$I$371</formula>
    </cfRule>
  </conditionalFormatting>
  <conditionalFormatting sqref="E104:E111">
    <cfRule type="cellIs" dxfId="560" priority="11" operator="notBetween">
      <formula>$I$107</formula>
      <formula>$I$108</formula>
    </cfRule>
  </conditionalFormatting>
  <conditionalFormatting sqref="E112:E119">
    <cfRule type="cellIs" dxfId="559" priority="10" operator="notBetween">
      <formula>$I$115</formula>
      <formula>$I$116</formula>
    </cfRule>
  </conditionalFormatting>
  <conditionalFormatting sqref="E2:E9">
    <cfRule type="cellIs" dxfId="558" priority="7" operator="notBetween">
      <formula>$I$5</formula>
      <formula>$I$6</formula>
    </cfRule>
  </conditionalFormatting>
  <conditionalFormatting sqref="E10:E17">
    <cfRule type="cellIs" dxfId="557" priority="6" operator="notBetween">
      <formula>$I$13</formula>
      <formula>$I$14</formula>
    </cfRule>
  </conditionalFormatting>
  <conditionalFormatting sqref="E53:E60">
    <cfRule type="cellIs" dxfId="556" priority="5" operator="notBetween">
      <formula>$I$56</formula>
      <formula>$I$57</formula>
    </cfRule>
  </conditionalFormatting>
  <conditionalFormatting sqref="E61:E68">
    <cfRule type="cellIs" dxfId="555" priority="4" operator="notBetween">
      <formula>$I$64</formula>
      <formula>$I$65</formula>
    </cfRule>
  </conditionalFormatting>
  <conditionalFormatting sqref="E121:E136">
    <cfRule type="cellIs" dxfId="554" priority="3" operator="notBetween">
      <formula>$I$124</formula>
      <formula>$I$125</formula>
    </cfRule>
  </conditionalFormatting>
  <conditionalFormatting sqref="E155:E162">
    <cfRule type="cellIs" dxfId="553" priority="2" operator="notBetween">
      <formula>$I$158</formula>
      <formula>$I$159</formula>
    </cfRule>
  </conditionalFormatting>
  <conditionalFormatting sqref="E163:E170">
    <cfRule type="cellIs" dxfId="552" priority="1" operator="notBetween">
      <formula>$I$158</formula>
      <formula>$I$159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91"/>
  <sheetViews>
    <sheetView tabSelected="1" workbookViewId="0">
      <selection activeCell="G14" sqref="G14:G16"/>
    </sheetView>
  </sheetViews>
  <sheetFormatPr baseColWidth="10" defaultRowHeight="16" x14ac:dyDescent="0.2"/>
  <cols>
    <col min="7" max="7" width="11.6640625" bestFit="1" customWidth="1"/>
  </cols>
  <sheetData>
    <row r="1" spans="2:18" x14ac:dyDescent="0.2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37</v>
      </c>
      <c r="H1" t="s">
        <v>29</v>
      </c>
      <c r="I1" t="s">
        <v>31</v>
      </c>
      <c r="J1" t="s">
        <v>32</v>
      </c>
      <c r="K1" t="s">
        <v>33</v>
      </c>
      <c r="N1">
        <v>1</v>
      </c>
    </row>
    <row r="2" spans="2:18" x14ac:dyDescent="0.2">
      <c r="B2" t="s">
        <v>47</v>
      </c>
      <c r="C2" t="s">
        <v>23</v>
      </c>
      <c r="D2" t="s">
        <v>1</v>
      </c>
      <c r="E2">
        <v>21.52</v>
      </c>
      <c r="F2">
        <f>AVERAGE(E2:E3)</f>
        <v>21.47</v>
      </c>
      <c r="G2" s="5">
        <f>F2-$F$376</f>
        <v>4.6423917326317579</v>
      </c>
      <c r="H2">
        <f>AVERAGE(G2,G4,G6,G8)</f>
        <v>3.9662529768241801</v>
      </c>
      <c r="I2">
        <f>H2-H10</f>
        <v>1.0806446315398355</v>
      </c>
      <c r="J2" s="1">
        <f>2^-I2</f>
        <v>0.47281750969265279</v>
      </c>
      <c r="K2" s="1">
        <f>-1/J2</f>
        <v>-2.1149808953776552</v>
      </c>
      <c r="N2">
        <v>1</v>
      </c>
      <c r="Q2" s="1"/>
      <c r="R2" s="1"/>
    </row>
    <row r="3" spans="2:18" x14ac:dyDescent="0.2">
      <c r="B3" t="s">
        <v>47</v>
      </c>
      <c r="C3" t="s">
        <v>23</v>
      </c>
      <c r="D3" t="s">
        <v>1</v>
      </c>
      <c r="E3">
        <v>21.42</v>
      </c>
      <c r="G3" s="5"/>
      <c r="N3">
        <v>1</v>
      </c>
    </row>
    <row r="4" spans="2:18" x14ac:dyDescent="0.2">
      <c r="B4" t="s">
        <v>63</v>
      </c>
      <c r="C4" t="s">
        <v>23</v>
      </c>
      <c r="D4" t="s">
        <v>1</v>
      </c>
      <c r="E4">
        <v>19.68</v>
      </c>
      <c r="F4">
        <f>AVERAGE(E4:E5)</f>
        <v>19.66</v>
      </c>
      <c r="G4" s="5">
        <f>F4-$F$378</f>
        <v>4.237427257425562</v>
      </c>
      <c r="I4">
        <f>STDEV(E2:E9)</f>
        <v>0.90623140375008926</v>
      </c>
      <c r="N4">
        <v>1</v>
      </c>
    </row>
    <row r="5" spans="2:18" x14ac:dyDescent="0.2">
      <c r="B5" t="s">
        <v>63</v>
      </c>
      <c r="C5" t="s">
        <v>23</v>
      </c>
      <c r="D5" t="s">
        <v>1</v>
      </c>
      <c r="E5">
        <v>19.64</v>
      </c>
      <c r="G5" s="5"/>
      <c r="I5">
        <f>AVERAGE(E2:E9)-(2*I4)</f>
        <v>18.721287192499819</v>
      </c>
      <c r="J5" t="s">
        <v>35</v>
      </c>
      <c r="N5">
        <v>1</v>
      </c>
    </row>
    <row r="6" spans="2:18" x14ac:dyDescent="0.2">
      <c r="B6" t="s">
        <v>48</v>
      </c>
      <c r="C6" t="s">
        <v>23</v>
      </c>
      <c r="D6" t="s">
        <v>1</v>
      </c>
      <c r="E6">
        <v>19.600000000000001</v>
      </c>
      <c r="F6">
        <f>AVERAGE(E6:E7)</f>
        <v>19.725000000000001</v>
      </c>
      <c r="G6" s="5">
        <f>F6-$F$380</f>
        <v>4.8680958810390127</v>
      </c>
      <c r="I6">
        <f>AVERAGE(E2:E9)+(2*I4)</f>
        <v>22.346212807500176</v>
      </c>
      <c r="N6">
        <v>1</v>
      </c>
    </row>
    <row r="7" spans="2:18" x14ac:dyDescent="0.2">
      <c r="B7" t="s">
        <v>48</v>
      </c>
      <c r="C7" t="s">
        <v>23</v>
      </c>
      <c r="D7" t="s">
        <v>1</v>
      </c>
      <c r="E7">
        <v>19.850000000000001</v>
      </c>
      <c r="G7" s="5"/>
      <c r="N7">
        <v>1</v>
      </c>
    </row>
    <row r="8" spans="2:18" x14ac:dyDescent="0.2">
      <c r="B8" t="s">
        <v>49</v>
      </c>
      <c r="C8" t="s">
        <v>23</v>
      </c>
      <c r="D8" t="s">
        <v>1</v>
      </c>
      <c r="E8">
        <v>21.35</v>
      </c>
      <c r="F8">
        <f>AVERAGE(E8:E9)</f>
        <v>21.28</v>
      </c>
      <c r="G8" s="5">
        <f>F8-$F$382</f>
        <v>2.1170970362003878</v>
      </c>
      <c r="N8">
        <v>1</v>
      </c>
    </row>
    <row r="9" spans="2:18" x14ac:dyDescent="0.2">
      <c r="B9" t="s">
        <v>49</v>
      </c>
      <c r="C9" t="s">
        <v>23</v>
      </c>
      <c r="D9" t="s">
        <v>1</v>
      </c>
      <c r="E9">
        <v>21.21</v>
      </c>
      <c r="G9" s="5"/>
      <c r="N9">
        <v>1</v>
      </c>
    </row>
    <row r="10" spans="2:18" x14ac:dyDescent="0.2">
      <c r="B10" t="s">
        <v>50</v>
      </c>
      <c r="C10" t="s">
        <v>24</v>
      </c>
      <c r="D10" t="s">
        <v>1</v>
      </c>
      <c r="E10">
        <v>20.36</v>
      </c>
      <c r="F10">
        <f>AVERAGE(E10:E11)</f>
        <v>20.259999999999998</v>
      </c>
      <c r="G10" s="5">
        <f>F10-$F$384</f>
        <v>3.8240903811197597</v>
      </c>
      <c r="H10">
        <f>AVERAGE(G10,G12,G14,G16)</f>
        <v>2.8856083452843446</v>
      </c>
      <c r="N10">
        <v>1</v>
      </c>
    </row>
    <row r="11" spans="2:18" x14ac:dyDescent="0.2">
      <c r="B11" t="s">
        <v>50</v>
      </c>
      <c r="C11" t="s">
        <v>24</v>
      </c>
      <c r="D11" t="s">
        <v>1</v>
      </c>
      <c r="E11">
        <v>20.16</v>
      </c>
      <c r="G11" s="5"/>
      <c r="N11">
        <v>1</v>
      </c>
    </row>
    <row r="12" spans="2:18" x14ac:dyDescent="0.2">
      <c r="B12" t="s">
        <v>51</v>
      </c>
      <c r="C12" t="s">
        <v>24</v>
      </c>
      <c r="D12" t="s">
        <v>1</v>
      </c>
      <c r="E12">
        <v>20.18</v>
      </c>
      <c r="F12">
        <f>AVERAGE(E12:E13)</f>
        <v>20.164999999999999</v>
      </c>
      <c r="G12" s="5">
        <f>F12-$F$386</f>
        <v>3.7469976854673313</v>
      </c>
      <c r="I12">
        <f>STDEV(E10:E17)</f>
        <v>0.64398175439992111</v>
      </c>
      <c r="N12">
        <v>1</v>
      </c>
    </row>
    <row r="13" spans="2:18" x14ac:dyDescent="0.2">
      <c r="B13" t="s">
        <v>51</v>
      </c>
      <c r="C13" t="s">
        <v>24</v>
      </c>
      <c r="D13" t="s">
        <v>1</v>
      </c>
      <c r="E13">
        <v>20.149999999999999</v>
      </c>
      <c r="G13" s="5"/>
      <c r="I13">
        <f>AVERAGE(E10:E17)-(2*I12)</f>
        <v>19.48828649120016</v>
      </c>
      <c r="N13">
        <v>1</v>
      </c>
    </row>
    <row r="14" spans="2:18" x14ac:dyDescent="0.2">
      <c r="B14" t="s">
        <v>52</v>
      </c>
      <c r="C14" t="s">
        <v>24</v>
      </c>
      <c r="D14" t="s">
        <v>1</v>
      </c>
      <c r="E14">
        <v>21.06</v>
      </c>
      <c r="F14">
        <f>AVERAGE(E14:E15)</f>
        <v>21.055</v>
      </c>
      <c r="G14" s="5">
        <f>F14-$F$388</f>
        <v>2.5411713846109087</v>
      </c>
      <c r="I14">
        <f>AVERAGE(E10:E17)+(2*I12)</f>
        <v>22.064213508799842</v>
      </c>
      <c r="N14">
        <v>1</v>
      </c>
    </row>
    <row r="15" spans="2:18" x14ac:dyDescent="0.2">
      <c r="B15" t="s">
        <v>52</v>
      </c>
      <c r="C15" t="s">
        <v>24</v>
      </c>
      <c r="D15" t="s">
        <v>1</v>
      </c>
      <c r="E15">
        <v>21.05</v>
      </c>
      <c r="G15" s="5"/>
      <c r="N15">
        <v>1</v>
      </c>
    </row>
    <row r="16" spans="2:18" x14ac:dyDescent="0.2">
      <c r="B16" t="s">
        <v>53</v>
      </c>
      <c r="C16" t="s">
        <v>24</v>
      </c>
      <c r="D16" t="s">
        <v>1</v>
      </c>
      <c r="E16">
        <v>21.57</v>
      </c>
      <c r="F16">
        <f>AVERAGE(E16:E17)</f>
        <v>21.625</v>
      </c>
      <c r="G16" s="5">
        <f>F16-$F$390</f>
        <v>1.4301739299393788</v>
      </c>
      <c r="N16">
        <v>1</v>
      </c>
    </row>
    <row r="17" spans="2:18" x14ac:dyDescent="0.2">
      <c r="B17" t="s">
        <v>53</v>
      </c>
      <c r="C17" t="s">
        <v>24</v>
      </c>
      <c r="D17" t="s">
        <v>1</v>
      </c>
      <c r="E17">
        <v>21.68</v>
      </c>
      <c r="N17">
        <v>1</v>
      </c>
    </row>
    <row r="18" spans="2:18" x14ac:dyDescent="0.2">
      <c r="N18">
        <v>1</v>
      </c>
    </row>
    <row r="19" spans="2:18" x14ac:dyDescent="0.2">
      <c r="B19" t="s">
        <v>47</v>
      </c>
      <c r="C19" t="s">
        <v>23</v>
      </c>
      <c r="D19" t="s">
        <v>10</v>
      </c>
      <c r="E19">
        <v>23.73</v>
      </c>
      <c r="F19">
        <f>AVERAGE(E19:E20)</f>
        <v>23.96</v>
      </c>
      <c r="G19" s="5">
        <f>F19-$F$376</f>
        <v>7.1323917326317599</v>
      </c>
      <c r="H19">
        <f>AVERAGE(G19,G21,G23,G25)</f>
        <v>7.60750297682418</v>
      </c>
      <c r="I19">
        <f>H19-H27</f>
        <v>5.1894631539834535E-2</v>
      </c>
      <c r="J19" s="1">
        <f>2^-I19</f>
        <v>0.96466863740626263</v>
      </c>
      <c r="K19" s="1">
        <f>-1/J19</f>
        <v>-1.0366253874374252</v>
      </c>
      <c r="N19">
        <v>1</v>
      </c>
      <c r="Q19" s="1"/>
      <c r="R19" s="1"/>
    </row>
    <row r="20" spans="2:18" x14ac:dyDescent="0.2">
      <c r="B20" t="s">
        <v>47</v>
      </c>
      <c r="C20" t="s">
        <v>23</v>
      </c>
      <c r="D20" t="s">
        <v>10</v>
      </c>
      <c r="E20">
        <v>24.19</v>
      </c>
      <c r="G20" s="5"/>
      <c r="N20">
        <v>1</v>
      </c>
    </row>
    <row r="21" spans="2:18" x14ac:dyDescent="0.2">
      <c r="B21" t="s">
        <v>63</v>
      </c>
      <c r="C21" t="s">
        <v>23</v>
      </c>
      <c r="D21" t="s">
        <v>10</v>
      </c>
      <c r="E21">
        <v>23.46</v>
      </c>
      <c r="F21">
        <f>AVERAGE(E21:E22)</f>
        <v>23.555</v>
      </c>
      <c r="G21" s="5">
        <f>F21-$F$378</f>
        <v>8.1324272574255616</v>
      </c>
      <c r="I21">
        <f>STDEV(E19:E26)</f>
        <v>1.1353791059754952</v>
      </c>
      <c r="N21">
        <v>1</v>
      </c>
    </row>
    <row r="22" spans="2:18" x14ac:dyDescent="0.2">
      <c r="B22" t="s">
        <v>63</v>
      </c>
      <c r="C22" t="s">
        <v>23</v>
      </c>
      <c r="D22" t="s">
        <v>10</v>
      </c>
      <c r="E22">
        <v>23.65</v>
      </c>
      <c r="G22" s="5"/>
      <c r="I22">
        <f>AVERAGE(E19:E26)-(2*I21)</f>
        <v>21.904241788049006</v>
      </c>
      <c r="J22" t="s">
        <v>35</v>
      </c>
      <c r="N22">
        <v>1</v>
      </c>
    </row>
    <row r="23" spans="2:18" x14ac:dyDescent="0.2">
      <c r="B23" t="s">
        <v>48</v>
      </c>
      <c r="C23" t="s">
        <v>23</v>
      </c>
      <c r="D23" t="s">
        <v>10</v>
      </c>
      <c r="E23">
        <v>23.17</v>
      </c>
      <c r="F23">
        <f>AVERAGE(E23:E24)</f>
        <v>23.240000000000002</v>
      </c>
      <c r="G23" s="5">
        <f>F23-$F$380</f>
        <v>8.3830958810390133</v>
      </c>
      <c r="I23">
        <f>AVERAGE(E19:E26)+(2*I21)</f>
        <v>26.445758211950988</v>
      </c>
      <c r="N23">
        <v>1</v>
      </c>
    </row>
    <row r="24" spans="2:18" x14ac:dyDescent="0.2">
      <c r="B24" t="s">
        <v>48</v>
      </c>
      <c r="C24" t="s">
        <v>23</v>
      </c>
      <c r="D24" t="s">
        <v>10</v>
      </c>
      <c r="E24">
        <v>23.31</v>
      </c>
      <c r="G24" s="5"/>
      <c r="N24">
        <v>1</v>
      </c>
    </row>
    <row r="25" spans="2:18" x14ac:dyDescent="0.2">
      <c r="B25" t="s">
        <v>49</v>
      </c>
      <c r="C25" t="s">
        <v>23</v>
      </c>
      <c r="D25" t="s">
        <v>10</v>
      </c>
      <c r="E25">
        <v>26.03</v>
      </c>
      <c r="F25">
        <f>AVERAGE(E25:E26)</f>
        <v>25.945</v>
      </c>
      <c r="G25" s="5">
        <f>F25-$F$382</f>
        <v>6.782097036200387</v>
      </c>
      <c r="N25">
        <v>1</v>
      </c>
    </row>
    <row r="26" spans="2:18" x14ac:dyDescent="0.2">
      <c r="B26" t="s">
        <v>49</v>
      </c>
      <c r="C26" t="s">
        <v>23</v>
      </c>
      <c r="D26" t="s">
        <v>10</v>
      </c>
      <c r="E26">
        <v>25.86</v>
      </c>
      <c r="G26" s="5"/>
      <c r="N26">
        <v>1</v>
      </c>
    </row>
    <row r="27" spans="2:18" x14ac:dyDescent="0.2">
      <c r="B27" t="s">
        <v>50</v>
      </c>
      <c r="C27" t="s">
        <v>24</v>
      </c>
      <c r="D27" t="s">
        <v>10</v>
      </c>
      <c r="E27">
        <v>24.04</v>
      </c>
      <c r="F27">
        <f>AVERAGE(E27:E28)</f>
        <v>23.965</v>
      </c>
      <c r="G27" s="5">
        <f>F27-$F$384</f>
        <v>7.5290903811197616</v>
      </c>
      <c r="H27">
        <f>AVERAGE(G27,G29,G31,G33)</f>
        <v>7.5556083452843454</v>
      </c>
      <c r="N27">
        <v>1</v>
      </c>
    </row>
    <row r="28" spans="2:18" x14ac:dyDescent="0.2">
      <c r="B28" t="s">
        <v>50</v>
      </c>
      <c r="C28" t="s">
        <v>24</v>
      </c>
      <c r="D28" t="s">
        <v>10</v>
      </c>
      <c r="E28">
        <v>23.89</v>
      </c>
      <c r="G28" s="5"/>
      <c r="N28">
        <v>1</v>
      </c>
    </row>
    <row r="29" spans="2:18" x14ac:dyDescent="0.2">
      <c r="B29" t="s">
        <v>51</v>
      </c>
      <c r="C29" t="s">
        <v>24</v>
      </c>
      <c r="D29" t="s">
        <v>10</v>
      </c>
      <c r="E29">
        <v>24.96</v>
      </c>
      <c r="F29">
        <f>AVERAGE(E29:E30)</f>
        <v>25.105</v>
      </c>
      <c r="G29" s="5">
        <f>F29-$F$386</f>
        <v>8.6869976854673325</v>
      </c>
      <c r="I29">
        <f>STDEV(E27:E34)</f>
        <v>1.2255720238787617</v>
      </c>
      <c r="N29">
        <v>1</v>
      </c>
    </row>
    <row r="30" spans="2:18" x14ac:dyDescent="0.2">
      <c r="B30" t="s">
        <v>51</v>
      </c>
      <c r="C30" t="s">
        <v>24</v>
      </c>
      <c r="D30" t="s">
        <v>10</v>
      </c>
      <c r="E30">
        <v>25.25</v>
      </c>
      <c r="G30" s="5"/>
      <c r="I30">
        <f>AVERAGE(E27:E34)-(2*I29)</f>
        <v>22.995105952242479</v>
      </c>
      <c r="N30">
        <v>1</v>
      </c>
    </row>
    <row r="31" spans="2:18" x14ac:dyDescent="0.2">
      <c r="B31" t="s">
        <v>52</v>
      </c>
      <c r="C31" t="s">
        <v>24</v>
      </c>
      <c r="D31" t="s">
        <v>10</v>
      </c>
      <c r="E31">
        <v>25.62</v>
      </c>
      <c r="F31">
        <f>AVERAGE(E31:E32)</f>
        <v>25.565000000000001</v>
      </c>
      <c r="G31" s="5">
        <f>F31-$F$388</f>
        <v>7.0511713846109103</v>
      </c>
      <c r="I31">
        <f>AVERAGE(E27:E34)+(2*I29)</f>
        <v>27.897394047757526</v>
      </c>
      <c r="N31">
        <v>1</v>
      </c>
    </row>
    <row r="32" spans="2:18" x14ac:dyDescent="0.2">
      <c r="B32" t="s">
        <v>52</v>
      </c>
      <c r="C32" t="s">
        <v>24</v>
      </c>
      <c r="D32" t="s">
        <v>10</v>
      </c>
      <c r="E32">
        <v>25.51</v>
      </c>
      <c r="G32" s="5"/>
      <c r="N32">
        <v>1</v>
      </c>
    </row>
    <row r="33" spans="2:18" x14ac:dyDescent="0.2">
      <c r="B33" t="s">
        <v>53</v>
      </c>
      <c r="C33" t="s">
        <v>24</v>
      </c>
      <c r="D33" t="s">
        <v>10</v>
      </c>
      <c r="E33">
        <v>27.15</v>
      </c>
      <c r="F33">
        <f>AVERAGE(E33:E34)</f>
        <v>27.15</v>
      </c>
      <c r="G33" s="5">
        <f>F33-$F$390</f>
        <v>6.9551739299393773</v>
      </c>
      <c r="N33">
        <v>1</v>
      </c>
    </row>
    <row r="34" spans="2:18" x14ac:dyDescent="0.2">
      <c r="B34" t="s">
        <v>53</v>
      </c>
      <c r="C34" t="s">
        <v>24</v>
      </c>
      <c r="D34" t="s">
        <v>10</v>
      </c>
      <c r="E34">
        <v>27.15</v>
      </c>
      <c r="G34" s="5"/>
      <c r="N34">
        <v>1</v>
      </c>
    </row>
    <row r="35" spans="2:18" x14ac:dyDescent="0.2">
      <c r="G35" s="5"/>
      <c r="N35">
        <v>1</v>
      </c>
    </row>
    <row r="36" spans="2:18" x14ac:dyDescent="0.2">
      <c r="B36" t="s">
        <v>47</v>
      </c>
      <c r="C36" t="s">
        <v>23</v>
      </c>
      <c r="D36" t="s">
        <v>15</v>
      </c>
      <c r="E36">
        <v>20.079999999999998</v>
      </c>
      <c r="F36">
        <f>AVERAGE(E36:E37)</f>
        <v>20.409999999999997</v>
      </c>
      <c r="G36" s="5">
        <f>F36-$F$376</f>
        <v>3.5823917326317556</v>
      </c>
      <c r="H36">
        <f>AVERAGE(G36,G38,G40,G42)</f>
        <v>3.958752976824178</v>
      </c>
      <c r="I36">
        <f>H36-H44</f>
        <v>-0.17185536846016758</v>
      </c>
      <c r="J36" s="2">
        <f>2^-I36</f>
        <v>1.1265062895172464</v>
      </c>
      <c r="K36" s="2">
        <f>-1/J36</f>
        <v>-0.88770032560452061</v>
      </c>
      <c r="N36">
        <v>1</v>
      </c>
      <c r="Q36" s="2"/>
      <c r="R36" s="2"/>
    </row>
    <row r="37" spans="2:18" x14ac:dyDescent="0.2">
      <c r="B37" t="s">
        <v>47</v>
      </c>
      <c r="C37" t="s">
        <v>23</v>
      </c>
      <c r="D37" t="s">
        <v>15</v>
      </c>
      <c r="E37">
        <v>20.74</v>
      </c>
      <c r="G37" s="5"/>
      <c r="N37">
        <v>1</v>
      </c>
    </row>
    <row r="38" spans="2:18" x14ac:dyDescent="0.2">
      <c r="B38" t="s">
        <v>63</v>
      </c>
      <c r="C38" t="s">
        <v>23</v>
      </c>
      <c r="D38" t="s">
        <v>15</v>
      </c>
      <c r="E38">
        <v>19.3</v>
      </c>
      <c r="F38">
        <f>AVERAGE(E38:E39)</f>
        <v>19.41</v>
      </c>
      <c r="G38" s="5">
        <f>F38-$F$378</f>
        <v>3.987427257425562</v>
      </c>
      <c r="I38">
        <f>STDEV(E36:E43)</f>
        <v>1.8997513935099135</v>
      </c>
      <c r="N38">
        <v>1</v>
      </c>
    </row>
    <row r="39" spans="2:18" x14ac:dyDescent="0.2">
      <c r="B39" t="s">
        <v>63</v>
      </c>
      <c r="C39" t="s">
        <v>23</v>
      </c>
      <c r="D39" t="s">
        <v>15</v>
      </c>
      <c r="E39">
        <v>19.52</v>
      </c>
      <c r="G39" s="5"/>
      <c r="I39">
        <f>AVERAGE(E36:E43)-(2*I38)</f>
        <v>16.726747212980172</v>
      </c>
      <c r="N39">
        <v>1</v>
      </c>
    </row>
    <row r="40" spans="2:18" x14ac:dyDescent="0.2">
      <c r="B40" t="s">
        <v>48</v>
      </c>
      <c r="C40" t="s">
        <v>23</v>
      </c>
      <c r="D40" t="s">
        <v>15</v>
      </c>
      <c r="E40">
        <v>18.72</v>
      </c>
      <c r="F40">
        <f>AVERAGE(E40:E41)</f>
        <v>18.854999999999997</v>
      </c>
      <c r="G40" s="5">
        <f>F40-$F$380</f>
        <v>3.9980958810390081</v>
      </c>
      <c r="I40">
        <f>AVERAGE(E36:E43)+(2*I38)</f>
        <v>24.325752787019823</v>
      </c>
      <c r="N40">
        <v>1</v>
      </c>
    </row>
    <row r="41" spans="2:18" x14ac:dyDescent="0.2">
      <c r="B41" t="s">
        <v>48</v>
      </c>
      <c r="C41" t="s">
        <v>23</v>
      </c>
      <c r="D41" t="s">
        <v>15</v>
      </c>
      <c r="E41">
        <v>18.989999999999998</v>
      </c>
      <c r="G41" s="5"/>
      <c r="N41">
        <v>1</v>
      </c>
    </row>
    <row r="42" spans="2:18" x14ac:dyDescent="0.2">
      <c r="B42" t="s">
        <v>49</v>
      </c>
      <c r="C42" t="s">
        <v>23</v>
      </c>
      <c r="D42" t="s">
        <v>15</v>
      </c>
      <c r="E42">
        <v>23.52</v>
      </c>
      <c r="F42">
        <f>AVERAGE(E42:E43)</f>
        <v>23.43</v>
      </c>
      <c r="G42" s="5">
        <f>F42-$F$382</f>
        <v>4.2670970362003864</v>
      </c>
      <c r="N42">
        <v>1</v>
      </c>
    </row>
    <row r="43" spans="2:18" x14ac:dyDescent="0.2">
      <c r="B43" t="s">
        <v>49</v>
      </c>
      <c r="C43" t="s">
        <v>23</v>
      </c>
      <c r="D43" t="s">
        <v>15</v>
      </c>
      <c r="E43">
        <v>23.34</v>
      </c>
      <c r="G43" s="5"/>
      <c r="N43">
        <v>1</v>
      </c>
    </row>
    <row r="44" spans="2:18" x14ac:dyDescent="0.2">
      <c r="B44" t="s">
        <v>50</v>
      </c>
      <c r="C44" t="s">
        <v>24</v>
      </c>
      <c r="D44" t="s">
        <v>15</v>
      </c>
      <c r="E44">
        <v>20.21</v>
      </c>
      <c r="F44">
        <f>AVERAGE(E44:E45)</f>
        <v>20.380000000000003</v>
      </c>
      <c r="G44" s="5">
        <f>F44-$F$384</f>
        <v>3.9440903811197643</v>
      </c>
      <c r="H44">
        <f>AVERAGE(G44,G46,G48,G50)</f>
        <v>4.1306083452843456</v>
      </c>
      <c r="N44">
        <v>1</v>
      </c>
    </row>
    <row r="45" spans="2:18" x14ac:dyDescent="0.2">
      <c r="B45" t="s">
        <v>50</v>
      </c>
      <c r="C45" t="s">
        <v>24</v>
      </c>
      <c r="D45" t="s">
        <v>15</v>
      </c>
      <c r="E45">
        <v>20.55</v>
      </c>
      <c r="G45" s="5"/>
      <c r="N45">
        <v>1</v>
      </c>
    </row>
    <row r="46" spans="2:18" x14ac:dyDescent="0.2">
      <c r="B46" t="s">
        <v>51</v>
      </c>
      <c r="C46" t="s">
        <v>24</v>
      </c>
      <c r="D46" t="s">
        <v>15</v>
      </c>
      <c r="E46">
        <v>20.440000000000001</v>
      </c>
      <c r="F46">
        <f>AVERAGE(E46:E47)</f>
        <v>20.375</v>
      </c>
      <c r="G46" s="5">
        <f>F46-$F$386</f>
        <v>3.9569976854673321</v>
      </c>
      <c r="I46">
        <f>STDEV(E44:E51)</f>
        <v>3.3978793281356285</v>
      </c>
      <c r="N46">
        <v>1</v>
      </c>
    </row>
    <row r="47" spans="2:18" x14ac:dyDescent="0.2">
      <c r="B47" t="s">
        <v>51</v>
      </c>
      <c r="C47" t="s">
        <v>24</v>
      </c>
      <c r="D47" t="s">
        <v>15</v>
      </c>
      <c r="E47">
        <v>20.309999999999999</v>
      </c>
      <c r="G47" s="5"/>
      <c r="I47">
        <f>AVERAGE(E44:E51)-(2*I46)</f>
        <v>16.125491343728743</v>
      </c>
      <c r="N47">
        <v>1</v>
      </c>
    </row>
    <row r="48" spans="2:18" x14ac:dyDescent="0.2">
      <c r="B48" t="s">
        <v>52</v>
      </c>
      <c r="C48" t="s">
        <v>24</v>
      </c>
      <c r="D48" t="s">
        <v>15</v>
      </c>
      <c r="E48">
        <v>29.94</v>
      </c>
      <c r="F48">
        <f>AVERAGE(E49)</f>
        <v>22.74</v>
      </c>
      <c r="G48" s="5">
        <f>F48-$F$388</f>
        <v>4.2261713846109075</v>
      </c>
      <c r="I48">
        <f>AVERAGE(E44:E51)+(2*I46)</f>
        <v>29.717008656271258</v>
      </c>
      <c r="N48">
        <v>1</v>
      </c>
    </row>
    <row r="49" spans="2:18" x14ac:dyDescent="0.2">
      <c r="B49" t="s">
        <v>52</v>
      </c>
      <c r="C49" t="s">
        <v>24</v>
      </c>
      <c r="D49" t="s">
        <v>15</v>
      </c>
      <c r="E49">
        <v>22.74</v>
      </c>
      <c r="G49" s="5"/>
      <c r="N49">
        <v>1</v>
      </c>
    </row>
    <row r="50" spans="2:18" x14ac:dyDescent="0.2">
      <c r="B50" t="s">
        <v>53</v>
      </c>
      <c r="C50" t="s">
        <v>24</v>
      </c>
      <c r="D50" t="s">
        <v>15</v>
      </c>
      <c r="E50">
        <v>24.54</v>
      </c>
      <c r="F50">
        <f>AVERAGE(E50:E51)</f>
        <v>24.59</v>
      </c>
      <c r="G50" s="5">
        <f>F50-$F$390</f>
        <v>4.3951739299393786</v>
      </c>
      <c r="N50">
        <v>1</v>
      </c>
    </row>
    <row r="51" spans="2:18" x14ac:dyDescent="0.2">
      <c r="B51" t="s">
        <v>53</v>
      </c>
      <c r="C51" t="s">
        <v>24</v>
      </c>
      <c r="D51" t="s">
        <v>15</v>
      </c>
      <c r="E51">
        <v>24.64</v>
      </c>
      <c r="G51" s="5"/>
      <c r="N51">
        <v>1</v>
      </c>
    </row>
    <row r="52" spans="2:18" x14ac:dyDescent="0.2">
      <c r="G52" s="5"/>
      <c r="N52">
        <v>1</v>
      </c>
    </row>
    <row r="53" spans="2:18" x14ac:dyDescent="0.2">
      <c r="B53" t="s">
        <v>47</v>
      </c>
      <c r="C53" t="s">
        <v>23</v>
      </c>
      <c r="D53" t="s">
        <v>18</v>
      </c>
      <c r="E53">
        <v>24.46</v>
      </c>
      <c r="F53">
        <f>AVERAGE(E53:E54)</f>
        <v>24.58</v>
      </c>
      <c r="G53" s="5">
        <f>F53-$F$376</f>
        <v>7.7523917326317573</v>
      </c>
      <c r="H53">
        <f>AVERAGE(G53,G55,G57,G59)</f>
        <v>8.6637529768241794</v>
      </c>
      <c r="I53">
        <f>H53-H61</f>
        <v>-1.383105368460166</v>
      </c>
      <c r="J53" s="1">
        <f>2^-I53</f>
        <v>2.6082919623840159</v>
      </c>
      <c r="K53" s="1">
        <f>-1/J53</f>
        <v>-0.38339266248629073</v>
      </c>
      <c r="N53">
        <v>1</v>
      </c>
      <c r="Q53" s="2"/>
      <c r="R53" s="2"/>
    </row>
    <row r="54" spans="2:18" x14ac:dyDescent="0.2">
      <c r="B54" t="s">
        <v>47</v>
      </c>
      <c r="C54" t="s">
        <v>23</v>
      </c>
      <c r="D54" t="s">
        <v>18</v>
      </c>
      <c r="E54">
        <v>24.7</v>
      </c>
      <c r="G54" s="5"/>
      <c r="N54">
        <v>1</v>
      </c>
    </row>
    <row r="55" spans="2:18" x14ac:dyDescent="0.2">
      <c r="B55" t="s">
        <v>63</v>
      </c>
      <c r="C55" t="s">
        <v>23</v>
      </c>
      <c r="D55" t="s">
        <v>18</v>
      </c>
      <c r="E55">
        <v>23.12</v>
      </c>
      <c r="F55">
        <f>AVERAGE(E55:E56)</f>
        <v>23.200000000000003</v>
      </c>
      <c r="G55" s="5">
        <f>F55-$F$378</f>
        <v>7.7774272574255647</v>
      </c>
      <c r="I55">
        <f>STDEV(E53:E60)</f>
        <v>2.3434311687901439</v>
      </c>
      <c r="N55">
        <v>1</v>
      </c>
    </row>
    <row r="56" spans="2:18" x14ac:dyDescent="0.2">
      <c r="B56" t="s">
        <v>63</v>
      </c>
      <c r="C56" t="s">
        <v>23</v>
      </c>
      <c r="D56" t="s">
        <v>18</v>
      </c>
      <c r="E56">
        <v>23.28</v>
      </c>
      <c r="G56" s="5"/>
      <c r="I56">
        <f>AVERAGE(E53:E60)-(2*I55)</f>
        <v>20.544387662419716</v>
      </c>
      <c r="N56">
        <v>1</v>
      </c>
    </row>
    <row r="57" spans="2:18" x14ac:dyDescent="0.2">
      <c r="B57" t="s">
        <v>48</v>
      </c>
      <c r="C57" t="s">
        <v>23</v>
      </c>
      <c r="D57" t="s">
        <v>18</v>
      </c>
      <c r="E57">
        <v>24.05</v>
      </c>
      <c r="F57">
        <f>AVERAGE(E57:E58)</f>
        <v>24.234999999999999</v>
      </c>
      <c r="G57" s="5">
        <f>F57-$F$380</f>
        <v>9.3780958810390107</v>
      </c>
      <c r="I57">
        <f>AVERAGE(E53:E60)+(2*I55)</f>
        <v>29.91811233758029</v>
      </c>
      <c r="N57">
        <v>1</v>
      </c>
    </row>
    <row r="58" spans="2:18" x14ac:dyDescent="0.2">
      <c r="B58" t="s">
        <v>48</v>
      </c>
      <c r="C58" t="s">
        <v>23</v>
      </c>
      <c r="D58" t="s">
        <v>18</v>
      </c>
      <c r="E58">
        <v>24.42</v>
      </c>
      <c r="G58" s="5"/>
      <c r="N58">
        <v>1</v>
      </c>
    </row>
    <row r="59" spans="2:18" x14ac:dyDescent="0.2">
      <c r="B59" t="s">
        <v>49</v>
      </c>
      <c r="C59" t="s">
        <v>23</v>
      </c>
      <c r="D59" t="s">
        <v>18</v>
      </c>
      <c r="E59">
        <v>29.21</v>
      </c>
      <c r="F59">
        <f>AVERAGE(E59:E60)</f>
        <v>28.91</v>
      </c>
      <c r="G59" s="5">
        <f>F59-$F$382</f>
        <v>9.7470970362003868</v>
      </c>
      <c r="N59">
        <v>1</v>
      </c>
    </row>
    <row r="60" spans="2:18" x14ac:dyDescent="0.2">
      <c r="B60" t="s">
        <v>49</v>
      </c>
      <c r="C60" t="s">
        <v>23</v>
      </c>
      <c r="D60" t="s">
        <v>18</v>
      </c>
      <c r="E60">
        <v>28.61</v>
      </c>
      <c r="G60" s="5"/>
      <c r="N60">
        <v>1</v>
      </c>
    </row>
    <row r="61" spans="2:18" x14ac:dyDescent="0.2">
      <c r="B61" t="s">
        <v>50</v>
      </c>
      <c r="C61" t="s">
        <v>24</v>
      </c>
      <c r="D61" t="s">
        <v>18</v>
      </c>
      <c r="E61">
        <v>26.15</v>
      </c>
      <c r="F61">
        <f>AVERAGE(E61:E62)</f>
        <v>26.189999999999998</v>
      </c>
      <c r="G61" s="5">
        <f>F61-$F$384</f>
        <v>9.7540903811197595</v>
      </c>
      <c r="H61">
        <f>AVERAGE(G61,G63,G65,G67)</f>
        <v>10.046858345284345</v>
      </c>
      <c r="N61">
        <v>1</v>
      </c>
    </row>
    <row r="62" spans="2:18" x14ac:dyDescent="0.2">
      <c r="B62" t="s">
        <v>50</v>
      </c>
      <c r="C62" t="s">
        <v>24</v>
      </c>
      <c r="D62" t="s">
        <v>18</v>
      </c>
      <c r="E62">
        <v>26.23</v>
      </c>
      <c r="G62" s="5"/>
      <c r="N62">
        <v>1</v>
      </c>
    </row>
    <row r="63" spans="2:18" x14ac:dyDescent="0.2">
      <c r="B63" t="s">
        <v>51</v>
      </c>
      <c r="C63" t="s">
        <v>24</v>
      </c>
      <c r="D63" t="s">
        <v>18</v>
      </c>
      <c r="E63">
        <v>26.02</v>
      </c>
      <c r="F63">
        <f>AVERAGE(E63:E64)</f>
        <v>26.145</v>
      </c>
      <c r="G63" s="5">
        <f>F63-$F$386</f>
        <v>9.7269976854673317</v>
      </c>
      <c r="I63">
        <f>STDEV(E61:E68)</f>
        <v>2.0674673948024984</v>
      </c>
      <c r="N63">
        <v>1</v>
      </c>
    </row>
    <row r="64" spans="2:18" x14ac:dyDescent="0.2">
      <c r="B64" t="s">
        <v>51</v>
      </c>
      <c r="C64" t="s">
        <v>24</v>
      </c>
      <c r="D64" t="s">
        <v>18</v>
      </c>
      <c r="E64">
        <v>26.27</v>
      </c>
      <c r="G64" s="5"/>
      <c r="I64">
        <f>AVERAGE(E61:E68)-(2*I63)</f>
        <v>23.802565210395002</v>
      </c>
      <c r="N64">
        <v>1</v>
      </c>
    </row>
    <row r="65" spans="2:18" x14ac:dyDescent="0.2">
      <c r="B65" t="s">
        <v>52</v>
      </c>
      <c r="C65" t="s">
        <v>24</v>
      </c>
      <c r="D65" t="s">
        <v>18</v>
      </c>
      <c r="E65">
        <v>28.59</v>
      </c>
      <c r="F65">
        <f>AVERAGE(E65:E66)</f>
        <v>28.61</v>
      </c>
      <c r="G65" s="5">
        <f>F65-$F$388</f>
        <v>10.096171384610908</v>
      </c>
      <c r="I65">
        <f>AVERAGE(E61:E68)+(2*I63)</f>
        <v>32.072434789604998</v>
      </c>
      <c r="N65">
        <v>1</v>
      </c>
    </row>
    <row r="66" spans="2:18" x14ac:dyDescent="0.2">
      <c r="B66" t="s">
        <v>52</v>
      </c>
      <c r="C66" t="s">
        <v>24</v>
      </c>
      <c r="D66" t="s">
        <v>18</v>
      </c>
      <c r="E66">
        <v>28.63</v>
      </c>
      <c r="G66" s="5"/>
      <c r="N66">
        <v>1</v>
      </c>
    </row>
    <row r="67" spans="2:18" x14ac:dyDescent="0.2">
      <c r="B67" t="s">
        <v>53</v>
      </c>
      <c r="C67" t="s">
        <v>24</v>
      </c>
      <c r="D67" t="s">
        <v>18</v>
      </c>
      <c r="E67">
        <v>30.77</v>
      </c>
      <c r="F67">
        <f>AVERAGE(E67:E68)</f>
        <v>30.805</v>
      </c>
      <c r="G67" s="5">
        <f>F67-$F$390</f>
        <v>10.610173929939378</v>
      </c>
      <c r="N67">
        <v>1</v>
      </c>
    </row>
    <row r="68" spans="2:18" x14ac:dyDescent="0.2">
      <c r="B68" t="s">
        <v>53</v>
      </c>
      <c r="C68" t="s">
        <v>24</v>
      </c>
      <c r="D68" t="s">
        <v>18</v>
      </c>
      <c r="E68">
        <v>30.84</v>
      </c>
      <c r="G68" s="5"/>
      <c r="N68">
        <v>1</v>
      </c>
    </row>
    <row r="69" spans="2:18" x14ac:dyDescent="0.2">
      <c r="G69" s="5"/>
      <c r="N69">
        <v>1</v>
      </c>
    </row>
    <row r="70" spans="2:18" x14ac:dyDescent="0.2">
      <c r="B70" t="s">
        <v>47</v>
      </c>
      <c r="C70" t="s">
        <v>23</v>
      </c>
      <c r="D70" t="s">
        <v>5</v>
      </c>
      <c r="E70">
        <v>23.75</v>
      </c>
      <c r="F70">
        <f>AVERAGE(E70:E71)</f>
        <v>23.725000000000001</v>
      </c>
      <c r="G70" s="5">
        <f>F70-$F$376</f>
        <v>6.8973917326317604</v>
      </c>
      <c r="H70">
        <f>AVERAGE(G70,G72,G74,G76)</f>
        <v>8.9150029768241801</v>
      </c>
      <c r="I70">
        <f>H70-H78</f>
        <v>-3.0543553684601665</v>
      </c>
      <c r="J70" s="1">
        <f>2^-I70</f>
        <v>8.3071601540190638</v>
      </c>
      <c r="K70" s="1">
        <f>-1/J70</f>
        <v>-0.12037808125273627</v>
      </c>
      <c r="N70">
        <v>1</v>
      </c>
      <c r="Q70" s="1"/>
      <c r="R70" s="1"/>
    </row>
    <row r="71" spans="2:18" x14ac:dyDescent="0.2">
      <c r="B71" t="s">
        <v>47</v>
      </c>
      <c r="C71" t="s">
        <v>23</v>
      </c>
      <c r="D71" t="s">
        <v>5</v>
      </c>
      <c r="E71">
        <v>23.7</v>
      </c>
      <c r="G71" s="5"/>
      <c r="N71">
        <v>1</v>
      </c>
    </row>
    <row r="72" spans="2:18" x14ac:dyDescent="0.2">
      <c r="B72" t="s">
        <v>63</v>
      </c>
      <c r="C72" t="s">
        <v>23</v>
      </c>
      <c r="D72" t="s">
        <v>5</v>
      </c>
      <c r="E72">
        <v>23.87</v>
      </c>
      <c r="F72">
        <f>AVERAGE(E72:E73)</f>
        <v>23.765000000000001</v>
      </c>
      <c r="G72" s="5">
        <f>F72-$F$378</f>
        <v>8.3424272574255625</v>
      </c>
      <c r="I72">
        <f>STDEV(E70:E77)</f>
        <v>3.7913388136646371</v>
      </c>
      <c r="N72">
        <v>1</v>
      </c>
    </row>
    <row r="73" spans="2:18" x14ac:dyDescent="0.2">
      <c r="B73" t="s">
        <v>63</v>
      </c>
      <c r="C73" t="s">
        <v>23</v>
      </c>
      <c r="D73" t="s">
        <v>5</v>
      </c>
      <c r="E73">
        <v>23.66</v>
      </c>
      <c r="G73" s="5"/>
      <c r="I73">
        <f>AVERAGE(E70:E77)-(2*I72)</f>
        <v>17.899822372670727</v>
      </c>
      <c r="N73">
        <v>1</v>
      </c>
    </row>
    <row r="74" spans="2:18" x14ac:dyDescent="0.2">
      <c r="B74" t="s">
        <v>48</v>
      </c>
      <c r="C74" t="s">
        <v>23</v>
      </c>
      <c r="D74" t="s">
        <v>5</v>
      </c>
      <c r="E74">
        <v>22.85</v>
      </c>
      <c r="F74">
        <f>AVERAGE(E74:E75)</f>
        <v>22.86</v>
      </c>
      <c r="G74" s="5">
        <f>F74-$F$380</f>
        <v>8.0030958810390107</v>
      </c>
      <c r="I74">
        <f>AVERAGE(E70:E77)+(2*I72)</f>
        <v>33.065177627329277</v>
      </c>
      <c r="N74">
        <v>1</v>
      </c>
    </row>
    <row r="75" spans="2:18" x14ac:dyDescent="0.2">
      <c r="B75" t="s">
        <v>48</v>
      </c>
      <c r="C75" t="s">
        <v>23</v>
      </c>
      <c r="D75" t="s">
        <v>5</v>
      </c>
      <c r="E75">
        <v>22.87</v>
      </c>
      <c r="G75" s="5"/>
      <c r="N75">
        <v>1</v>
      </c>
    </row>
    <row r="76" spans="2:18" x14ac:dyDescent="0.2">
      <c r="B76" t="s">
        <v>49</v>
      </c>
      <c r="C76" t="s">
        <v>23</v>
      </c>
      <c r="D76" t="s">
        <v>5</v>
      </c>
      <c r="E76">
        <v>31.13</v>
      </c>
      <c r="F76">
        <f>AVERAGE(E76:E77)</f>
        <v>31.58</v>
      </c>
      <c r="G76" s="5">
        <f>F76-$F$382</f>
        <v>12.417097036200385</v>
      </c>
      <c r="N76">
        <v>1</v>
      </c>
    </row>
    <row r="77" spans="2:18" x14ac:dyDescent="0.2">
      <c r="B77" t="s">
        <v>49</v>
      </c>
      <c r="C77" t="s">
        <v>23</v>
      </c>
      <c r="D77" t="s">
        <v>5</v>
      </c>
      <c r="E77">
        <v>32.03</v>
      </c>
      <c r="G77" s="5"/>
      <c r="N77">
        <v>1</v>
      </c>
    </row>
    <row r="78" spans="2:18" x14ac:dyDescent="0.2">
      <c r="B78" t="s">
        <v>50</v>
      </c>
      <c r="C78" t="s">
        <v>24</v>
      </c>
      <c r="D78" t="s">
        <v>5</v>
      </c>
      <c r="E78">
        <v>26.45</v>
      </c>
      <c r="F78">
        <f>AVERAGE(E78:E79)</f>
        <v>26.504999999999999</v>
      </c>
      <c r="G78" s="5">
        <f>F78-$F$384</f>
        <v>10.069090381119761</v>
      </c>
      <c r="H78">
        <f>AVERAGE(G78,G80,G82,G84)</f>
        <v>11.969358345284347</v>
      </c>
      <c r="N78">
        <v>1</v>
      </c>
    </row>
    <row r="79" spans="2:18" x14ac:dyDescent="0.2">
      <c r="B79" t="s">
        <v>50</v>
      </c>
      <c r="C79" t="s">
        <v>24</v>
      </c>
      <c r="D79" t="s">
        <v>5</v>
      </c>
      <c r="E79">
        <v>26.56</v>
      </c>
      <c r="G79" s="5"/>
      <c r="N79">
        <v>1</v>
      </c>
    </row>
    <row r="80" spans="2:18" x14ac:dyDescent="0.2">
      <c r="B80" t="s">
        <v>51</v>
      </c>
      <c r="C80" t="s">
        <v>24</v>
      </c>
      <c r="D80" t="s">
        <v>5</v>
      </c>
      <c r="E80">
        <v>34.130000000000003</v>
      </c>
      <c r="F80">
        <f>AVERAGE(E80:E81)</f>
        <v>31.580000000000002</v>
      </c>
      <c r="G80" s="5">
        <f>F80-$F$386</f>
        <v>15.161997685467334</v>
      </c>
      <c r="I80">
        <f>STDEV(E78:E85)</f>
        <v>2.7784699455087227</v>
      </c>
      <c r="N80">
        <v>1</v>
      </c>
    </row>
    <row r="81" spans="2:18" x14ac:dyDescent="0.2">
      <c r="B81" t="s">
        <v>51</v>
      </c>
      <c r="C81" t="s">
        <v>24</v>
      </c>
      <c r="D81" t="s">
        <v>5</v>
      </c>
      <c r="E81">
        <v>29.03</v>
      </c>
      <c r="G81" s="5"/>
      <c r="I81">
        <f>AVERAGE(E78:E85)-(2*I80)</f>
        <v>23.98877439469684</v>
      </c>
      <c r="N81">
        <v>1</v>
      </c>
    </row>
    <row r="82" spans="2:18" x14ac:dyDescent="0.2">
      <c r="B82" t="s">
        <v>52</v>
      </c>
      <c r="C82" t="s">
        <v>24</v>
      </c>
      <c r="D82" t="s">
        <v>5</v>
      </c>
      <c r="E82">
        <v>29.51</v>
      </c>
      <c r="F82">
        <f>AVERAGE(E82:E83)</f>
        <v>29.295000000000002</v>
      </c>
      <c r="G82" s="5">
        <f>F82-$F$388</f>
        <v>10.781171384610911</v>
      </c>
      <c r="I82">
        <f>AVERAGE(E78:E85)+(2*I80)</f>
        <v>35.102654176731733</v>
      </c>
      <c r="N82">
        <v>1</v>
      </c>
    </row>
    <row r="83" spans="2:18" x14ac:dyDescent="0.2">
      <c r="B83" t="s">
        <v>52</v>
      </c>
      <c r="C83" t="s">
        <v>24</v>
      </c>
      <c r="D83" t="s">
        <v>5</v>
      </c>
      <c r="E83">
        <v>29.08</v>
      </c>
      <c r="G83" s="5"/>
      <c r="N83">
        <v>1</v>
      </c>
    </row>
    <row r="84" spans="2:18" x14ac:dyDescent="0.2">
      <c r="B84" t="s">
        <v>53</v>
      </c>
      <c r="C84" t="s">
        <v>24</v>
      </c>
      <c r="D84" t="s">
        <v>5</v>
      </c>
      <c r="E84" t="s">
        <v>0</v>
      </c>
      <c r="F84">
        <f>AVERAGE(E84:E85)</f>
        <v>32.06</v>
      </c>
      <c r="G84" s="5">
        <f>F84-$F$390</f>
        <v>11.865173929939381</v>
      </c>
      <c r="N84">
        <v>1</v>
      </c>
    </row>
    <row r="85" spans="2:18" x14ac:dyDescent="0.2">
      <c r="B85" t="s">
        <v>53</v>
      </c>
      <c r="C85" t="s">
        <v>24</v>
      </c>
      <c r="D85" t="s">
        <v>5</v>
      </c>
      <c r="E85">
        <v>32.06</v>
      </c>
      <c r="G85" s="5"/>
      <c r="N85">
        <v>1</v>
      </c>
    </row>
    <row r="86" spans="2:18" x14ac:dyDescent="0.2">
      <c r="G86" s="5"/>
      <c r="N86">
        <v>1</v>
      </c>
    </row>
    <row r="87" spans="2:18" x14ac:dyDescent="0.2">
      <c r="B87" t="s">
        <v>47</v>
      </c>
      <c r="C87" t="s">
        <v>23</v>
      </c>
      <c r="D87" t="s">
        <v>6</v>
      </c>
      <c r="E87">
        <v>21.34</v>
      </c>
      <c r="F87">
        <f>AVERAGE(E87:E88)</f>
        <v>21.33</v>
      </c>
      <c r="G87" s="5">
        <f>F87-$F$376</f>
        <v>4.5023917326317573</v>
      </c>
      <c r="H87">
        <f>AVERAGE(G87,G89,G91,G93)</f>
        <v>5.1400029768241788</v>
      </c>
      <c r="I87">
        <f>H87-H95</f>
        <v>-6.8553684601662113E-3</v>
      </c>
      <c r="J87" s="1">
        <f>2^-I87</f>
        <v>1.0047630869265389</v>
      </c>
      <c r="K87" s="1">
        <f>-1/J87</f>
        <v>-0.99525949252265156</v>
      </c>
      <c r="N87">
        <v>1</v>
      </c>
      <c r="Q87" s="1"/>
      <c r="R87" s="1"/>
    </row>
    <row r="88" spans="2:18" x14ac:dyDescent="0.2">
      <c r="B88" t="s">
        <v>47</v>
      </c>
      <c r="C88" t="s">
        <v>23</v>
      </c>
      <c r="D88" t="s">
        <v>6</v>
      </c>
      <c r="E88">
        <v>21.32</v>
      </c>
      <c r="G88" s="5"/>
      <c r="N88">
        <v>1</v>
      </c>
    </row>
    <row r="89" spans="2:18" x14ac:dyDescent="0.2">
      <c r="B89" t="s">
        <v>63</v>
      </c>
      <c r="C89" t="s">
        <v>23</v>
      </c>
      <c r="D89" t="s">
        <v>6</v>
      </c>
      <c r="E89">
        <v>21.13</v>
      </c>
      <c r="F89">
        <f>AVERAGE(E89:E90)</f>
        <v>21.125</v>
      </c>
      <c r="G89" s="5">
        <f>F89-$F$378</f>
        <v>5.7024272574255619</v>
      </c>
      <c r="I89">
        <f>STDEV(E87:E94)</f>
        <v>0.99167607038358452</v>
      </c>
      <c r="N89">
        <v>1</v>
      </c>
    </row>
    <row r="90" spans="2:18" x14ac:dyDescent="0.2">
      <c r="B90" t="s">
        <v>63</v>
      </c>
      <c r="C90" t="s">
        <v>23</v>
      </c>
      <c r="D90" t="s">
        <v>6</v>
      </c>
      <c r="E90">
        <v>21.12</v>
      </c>
      <c r="G90" s="5"/>
      <c r="I90">
        <f>AVERAGE(E87:E94)-(2*I89)</f>
        <v>19.724147859232829</v>
      </c>
      <c r="N90">
        <v>1</v>
      </c>
    </row>
    <row r="91" spans="2:18" x14ac:dyDescent="0.2">
      <c r="B91" t="s">
        <v>48</v>
      </c>
      <c r="C91" t="s">
        <v>23</v>
      </c>
      <c r="D91" t="s">
        <v>6</v>
      </c>
      <c r="E91">
        <v>21.09</v>
      </c>
      <c r="F91">
        <f>AVERAGE(E91:E92)</f>
        <v>21.07</v>
      </c>
      <c r="G91" s="5">
        <f>F91-$F$380</f>
        <v>6.2130958810390116</v>
      </c>
      <c r="I91">
        <f>AVERAGE(E87:E94)+(2*I89)</f>
        <v>23.69085214076717</v>
      </c>
      <c r="N91">
        <v>1</v>
      </c>
    </row>
    <row r="92" spans="2:18" x14ac:dyDescent="0.2">
      <c r="B92" t="s">
        <v>48</v>
      </c>
      <c r="C92" t="s">
        <v>23</v>
      </c>
      <c r="D92" t="s">
        <v>6</v>
      </c>
      <c r="E92">
        <v>21.05</v>
      </c>
      <c r="G92" s="5"/>
      <c r="N92">
        <v>1</v>
      </c>
    </row>
    <row r="93" spans="2:18" x14ac:dyDescent="0.2">
      <c r="B93" t="s">
        <v>49</v>
      </c>
      <c r="C93" t="s">
        <v>23</v>
      </c>
      <c r="D93" t="s">
        <v>6</v>
      </c>
      <c r="E93">
        <v>23.34</v>
      </c>
      <c r="F93">
        <f>AVERAGE(E93:E94)</f>
        <v>23.305</v>
      </c>
      <c r="G93" s="5">
        <f>F93-$F$382</f>
        <v>4.1420970362003864</v>
      </c>
      <c r="N93">
        <v>1</v>
      </c>
    </row>
    <row r="94" spans="2:18" x14ac:dyDescent="0.2">
      <c r="B94" t="s">
        <v>49</v>
      </c>
      <c r="C94" t="s">
        <v>23</v>
      </c>
      <c r="D94" t="s">
        <v>6</v>
      </c>
      <c r="E94">
        <v>23.27</v>
      </c>
      <c r="G94" s="5"/>
      <c r="N94">
        <v>1</v>
      </c>
    </row>
    <row r="95" spans="2:18" x14ac:dyDescent="0.2">
      <c r="B95" t="s">
        <v>50</v>
      </c>
      <c r="C95" t="s">
        <v>24</v>
      </c>
      <c r="D95" t="s">
        <v>6</v>
      </c>
      <c r="E95">
        <v>21.45</v>
      </c>
      <c r="F95">
        <f>AVERAGE(E95:E96)</f>
        <v>21.53</v>
      </c>
      <c r="G95" s="5">
        <f>F95-$F$384</f>
        <v>5.0940903811197629</v>
      </c>
      <c r="H95">
        <f>AVERAGE(G95,G97,G99,G101)</f>
        <v>5.146858345284345</v>
      </c>
      <c r="N95">
        <v>1</v>
      </c>
    </row>
    <row r="96" spans="2:18" x14ac:dyDescent="0.2">
      <c r="B96" t="s">
        <v>50</v>
      </c>
      <c r="C96" t="s">
        <v>24</v>
      </c>
      <c r="D96" t="s">
        <v>6</v>
      </c>
      <c r="E96">
        <v>21.61</v>
      </c>
      <c r="G96" s="5"/>
      <c r="N96">
        <v>1</v>
      </c>
    </row>
    <row r="97" spans="2:18" x14ac:dyDescent="0.2">
      <c r="B97" t="s">
        <v>51</v>
      </c>
      <c r="C97" t="s">
        <v>24</v>
      </c>
      <c r="D97" t="s">
        <v>6</v>
      </c>
      <c r="E97">
        <v>22.22</v>
      </c>
      <c r="F97">
        <f>AVERAGE(E97:E98)</f>
        <v>22.314999999999998</v>
      </c>
      <c r="G97" s="5">
        <f>F97-$F$386</f>
        <v>5.8969976854673298</v>
      </c>
      <c r="I97">
        <f>STDEV(E95:E102)</f>
        <v>1.3790447004046991</v>
      </c>
      <c r="N97">
        <v>1</v>
      </c>
    </row>
    <row r="98" spans="2:18" x14ac:dyDescent="0.2">
      <c r="B98" t="s">
        <v>51</v>
      </c>
      <c r="C98" t="s">
        <v>24</v>
      </c>
      <c r="D98" t="s">
        <v>6</v>
      </c>
      <c r="E98">
        <v>22.41</v>
      </c>
      <c r="G98" s="5"/>
      <c r="I98">
        <f>AVERAGE(E95:E102)-(2*I97)</f>
        <v>20.279410599190605</v>
      </c>
      <c r="N98">
        <v>1</v>
      </c>
    </row>
    <row r="99" spans="2:18" x14ac:dyDescent="0.2">
      <c r="B99" t="s">
        <v>52</v>
      </c>
      <c r="C99" t="s">
        <v>24</v>
      </c>
      <c r="D99" t="s">
        <v>6</v>
      </c>
      <c r="E99">
        <v>23.92</v>
      </c>
      <c r="F99">
        <f>AVERAGE(E99:E100)</f>
        <v>23.47</v>
      </c>
      <c r="G99" s="5">
        <f>F99-$F$388</f>
        <v>4.9561713846109079</v>
      </c>
      <c r="I99">
        <f>AVERAGE(E95:E102)+(2*I97)</f>
        <v>25.795589400809398</v>
      </c>
      <c r="N99">
        <v>1</v>
      </c>
    </row>
    <row r="100" spans="2:18" x14ac:dyDescent="0.2">
      <c r="B100" t="s">
        <v>52</v>
      </c>
      <c r="C100" t="s">
        <v>24</v>
      </c>
      <c r="D100" t="s">
        <v>6</v>
      </c>
      <c r="E100">
        <v>23.02</v>
      </c>
      <c r="G100" s="5"/>
      <c r="N100">
        <v>1</v>
      </c>
    </row>
    <row r="101" spans="2:18" x14ac:dyDescent="0.2">
      <c r="B101" t="s">
        <v>53</v>
      </c>
      <c r="C101" t="s">
        <v>24</v>
      </c>
      <c r="D101" t="s">
        <v>6</v>
      </c>
      <c r="E101">
        <v>24.36</v>
      </c>
      <c r="F101">
        <f>AVERAGE(E101:E102)</f>
        <v>24.835000000000001</v>
      </c>
      <c r="G101" s="5">
        <f>F101-$F$390</f>
        <v>4.6401739299393796</v>
      </c>
      <c r="N101">
        <v>1</v>
      </c>
    </row>
    <row r="102" spans="2:18" x14ac:dyDescent="0.2">
      <c r="B102" t="s">
        <v>53</v>
      </c>
      <c r="C102" t="s">
        <v>24</v>
      </c>
      <c r="D102" t="s">
        <v>6</v>
      </c>
      <c r="E102">
        <v>25.31</v>
      </c>
      <c r="G102" s="5"/>
      <c r="N102">
        <v>1</v>
      </c>
    </row>
    <row r="103" spans="2:18" x14ac:dyDescent="0.2">
      <c r="G103" s="5"/>
      <c r="N103">
        <v>1</v>
      </c>
    </row>
    <row r="104" spans="2:18" x14ac:dyDescent="0.2">
      <c r="B104" t="s">
        <v>47</v>
      </c>
      <c r="C104" t="s">
        <v>23</v>
      </c>
      <c r="D104" t="s">
        <v>16</v>
      </c>
      <c r="E104">
        <v>30.37</v>
      </c>
      <c r="F104">
        <f>AVERAGE(E105)</f>
        <v>24.67</v>
      </c>
      <c r="G104" s="5">
        <f>F104-$F$376</f>
        <v>7.8423917326317607</v>
      </c>
      <c r="H104">
        <f>AVERAGE(G104,G106,G108,G110)</f>
        <v>6.4525029768241806</v>
      </c>
      <c r="I104">
        <f>H104-H112</f>
        <v>1.4843946315398355</v>
      </c>
      <c r="J104" s="1">
        <f>2^-I104</f>
        <v>0.35739847124859153</v>
      </c>
      <c r="K104" s="1">
        <f>-1/J104</f>
        <v>-2.7979974186975229</v>
      </c>
      <c r="N104">
        <v>1</v>
      </c>
      <c r="Q104" s="1"/>
      <c r="R104" s="1"/>
    </row>
    <row r="105" spans="2:18" x14ac:dyDescent="0.2">
      <c r="B105" t="s">
        <v>47</v>
      </c>
      <c r="C105" t="s">
        <v>23</v>
      </c>
      <c r="D105" t="s">
        <v>16</v>
      </c>
      <c r="E105">
        <v>24.67</v>
      </c>
      <c r="G105" s="5"/>
      <c r="N105">
        <v>1</v>
      </c>
    </row>
    <row r="106" spans="2:18" x14ac:dyDescent="0.2">
      <c r="B106" t="s">
        <v>63</v>
      </c>
      <c r="C106" t="s">
        <v>23</v>
      </c>
      <c r="D106" t="s">
        <v>16</v>
      </c>
      <c r="E106">
        <v>21.77</v>
      </c>
      <c r="F106">
        <f>AVERAGE(E106:E107)</f>
        <v>21.84</v>
      </c>
      <c r="G106" s="5">
        <f>F106-$F$378</f>
        <v>6.4174272574255617</v>
      </c>
      <c r="I106">
        <f>STDEV(E104:E111)</f>
        <v>2.8680344190005034</v>
      </c>
      <c r="N106">
        <v>1</v>
      </c>
    </row>
    <row r="107" spans="2:18" x14ac:dyDescent="0.2">
      <c r="B107" t="s">
        <v>63</v>
      </c>
      <c r="C107" t="s">
        <v>23</v>
      </c>
      <c r="D107" t="s">
        <v>16</v>
      </c>
      <c r="E107">
        <v>21.91</v>
      </c>
      <c r="G107" s="5"/>
      <c r="I107">
        <f>AVERAGE(E104:E111)-(2*I106)</f>
        <v>17.996431161998991</v>
      </c>
      <c r="N107">
        <v>1</v>
      </c>
    </row>
    <row r="108" spans="2:18" x14ac:dyDescent="0.2">
      <c r="B108" t="s">
        <v>48</v>
      </c>
      <c r="C108" t="s">
        <v>23</v>
      </c>
      <c r="D108" t="s">
        <v>16</v>
      </c>
      <c r="E108">
        <v>21.6</v>
      </c>
      <c r="F108">
        <f>AVERAGE(E108:E109)</f>
        <v>22.380000000000003</v>
      </c>
      <c r="G108" s="5">
        <f>F108-$F$380</f>
        <v>7.5230958810390138</v>
      </c>
      <c r="I108">
        <f>AVERAGE(E104:E111)+(2*I106)</f>
        <v>29.468568838001005</v>
      </c>
      <c r="N108">
        <v>1</v>
      </c>
    </row>
    <row r="109" spans="2:18" x14ac:dyDescent="0.2">
      <c r="B109" t="s">
        <v>48</v>
      </c>
      <c r="C109" t="s">
        <v>23</v>
      </c>
      <c r="D109" t="s">
        <v>16</v>
      </c>
      <c r="E109">
        <v>23.16</v>
      </c>
      <c r="G109" s="5"/>
      <c r="N109">
        <v>1</v>
      </c>
    </row>
    <row r="110" spans="2:18" x14ac:dyDescent="0.2">
      <c r="B110" t="s">
        <v>49</v>
      </c>
      <c r="C110" t="s">
        <v>23</v>
      </c>
      <c r="D110" t="s">
        <v>16</v>
      </c>
      <c r="E110">
        <v>23.25</v>
      </c>
      <c r="F110">
        <f>AVERAGE(E110:E111)</f>
        <v>23.189999999999998</v>
      </c>
      <c r="G110" s="5">
        <f>F110-$F$382</f>
        <v>4.0270970362003844</v>
      </c>
      <c r="N110">
        <v>1</v>
      </c>
    </row>
    <row r="111" spans="2:18" x14ac:dyDescent="0.2">
      <c r="B111" t="s">
        <v>49</v>
      </c>
      <c r="C111" t="s">
        <v>23</v>
      </c>
      <c r="D111" t="s">
        <v>16</v>
      </c>
      <c r="E111">
        <v>23.13</v>
      </c>
      <c r="G111" s="5"/>
      <c r="N111">
        <v>1</v>
      </c>
    </row>
    <row r="112" spans="2:18" x14ac:dyDescent="0.2">
      <c r="B112" t="s">
        <v>50</v>
      </c>
      <c r="C112" t="s">
        <v>24</v>
      </c>
      <c r="D112" t="s">
        <v>16</v>
      </c>
      <c r="E112">
        <v>21.81</v>
      </c>
      <c r="F112">
        <f>AVERAGE(E112:E113)</f>
        <v>21.785</v>
      </c>
      <c r="G112" s="5">
        <f>F112-$F$384</f>
        <v>5.3490903811197619</v>
      </c>
      <c r="H112">
        <f>AVERAGE(G112,G114,G116,G118)</f>
        <v>4.9681083452843451</v>
      </c>
      <c r="N112">
        <v>1</v>
      </c>
    </row>
    <row r="113" spans="2:18" x14ac:dyDescent="0.2">
      <c r="B113" t="s">
        <v>50</v>
      </c>
      <c r="C113" t="s">
        <v>24</v>
      </c>
      <c r="D113" t="s">
        <v>16</v>
      </c>
      <c r="E113">
        <v>21.76</v>
      </c>
      <c r="G113" s="5"/>
      <c r="N113">
        <v>1</v>
      </c>
    </row>
    <row r="114" spans="2:18" x14ac:dyDescent="0.2">
      <c r="B114" t="s">
        <v>51</v>
      </c>
      <c r="C114" t="s">
        <v>24</v>
      </c>
      <c r="D114" t="s">
        <v>16</v>
      </c>
      <c r="E114">
        <v>22.56</v>
      </c>
      <c r="F114">
        <f>AVERAGE(E114:E115)</f>
        <v>22.465</v>
      </c>
      <c r="G114" s="5">
        <f>F114-$F$386</f>
        <v>6.046997685467332</v>
      </c>
      <c r="I114">
        <f>STDEV(E112:E119)</f>
        <v>1.5907000929509898</v>
      </c>
      <c r="N114">
        <v>1</v>
      </c>
    </row>
    <row r="115" spans="2:18" x14ac:dyDescent="0.2">
      <c r="B115" t="s">
        <v>51</v>
      </c>
      <c r="C115" t="s">
        <v>24</v>
      </c>
      <c r="D115" t="s">
        <v>16</v>
      </c>
      <c r="E115">
        <v>22.37</v>
      </c>
      <c r="G115" s="5"/>
      <c r="I115">
        <f>AVERAGE(E112:E119)-(2*I114)</f>
        <v>19.157349814098019</v>
      </c>
      <c r="N115">
        <v>1</v>
      </c>
    </row>
    <row r="116" spans="2:18" x14ac:dyDescent="0.2">
      <c r="B116" t="s">
        <v>52</v>
      </c>
      <c r="C116" t="s">
        <v>24</v>
      </c>
      <c r="D116" t="s">
        <v>16</v>
      </c>
      <c r="E116">
        <v>19.04</v>
      </c>
      <c r="F116">
        <f>AVERAGE(E117)</f>
        <v>23.2</v>
      </c>
      <c r="G116" s="5">
        <f>F116-$F$388</f>
        <v>4.6861713846109083</v>
      </c>
      <c r="I116">
        <f>AVERAGE(E112:E119)+(2*I114)</f>
        <v>25.520150185901976</v>
      </c>
      <c r="N116">
        <v>1</v>
      </c>
    </row>
    <row r="117" spans="2:18" x14ac:dyDescent="0.2">
      <c r="B117" t="s">
        <v>52</v>
      </c>
      <c r="C117" t="s">
        <v>24</v>
      </c>
      <c r="D117" t="s">
        <v>16</v>
      </c>
      <c r="E117">
        <v>23.2</v>
      </c>
      <c r="G117" s="5"/>
      <c r="N117">
        <v>1</v>
      </c>
    </row>
    <row r="118" spans="2:18" x14ac:dyDescent="0.2">
      <c r="B118" t="s">
        <v>53</v>
      </c>
      <c r="C118" t="s">
        <v>24</v>
      </c>
      <c r="D118" t="s">
        <v>16</v>
      </c>
      <c r="E118">
        <v>23.94</v>
      </c>
      <c r="F118">
        <f>AVERAGE(E118:E119)</f>
        <v>23.984999999999999</v>
      </c>
      <c r="G118" s="5">
        <f>F118-$F$390</f>
        <v>3.7901739299393782</v>
      </c>
      <c r="N118">
        <v>1</v>
      </c>
    </row>
    <row r="119" spans="2:18" x14ac:dyDescent="0.2">
      <c r="B119" t="s">
        <v>53</v>
      </c>
      <c r="C119" t="s">
        <v>24</v>
      </c>
      <c r="D119" t="s">
        <v>16</v>
      </c>
      <c r="E119">
        <v>24.03</v>
      </c>
      <c r="G119" s="5"/>
      <c r="N119">
        <v>1</v>
      </c>
    </row>
    <row r="120" spans="2:18" x14ac:dyDescent="0.2">
      <c r="G120" s="5"/>
      <c r="N120">
        <v>1</v>
      </c>
    </row>
    <row r="121" spans="2:18" x14ac:dyDescent="0.2">
      <c r="B121" t="s">
        <v>47</v>
      </c>
      <c r="C121" t="s">
        <v>23</v>
      </c>
      <c r="D121" t="s">
        <v>21</v>
      </c>
      <c r="E121">
        <v>14.26</v>
      </c>
      <c r="F121">
        <f>AVERAGE(E121:E122)</f>
        <v>14.44</v>
      </c>
      <c r="G121" s="5">
        <f>F121-$F$376</f>
        <v>-2.3876082673682415</v>
      </c>
      <c r="H121">
        <f>AVERAGE(G121,G123,G125,G127)</f>
        <v>-2.4399970231758203</v>
      </c>
      <c r="I121">
        <f>H121-H129</f>
        <v>4.3144631539833611E-2</v>
      </c>
      <c r="J121" s="1">
        <f>2^-I121</f>
        <v>0.97053716762501663</v>
      </c>
      <c r="K121" s="1">
        <f>-1/J121</f>
        <v>-1.0303572427288707</v>
      </c>
      <c r="N121">
        <v>1</v>
      </c>
      <c r="Q121" s="1"/>
      <c r="R121" s="1"/>
    </row>
    <row r="122" spans="2:18" x14ac:dyDescent="0.2">
      <c r="B122" t="s">
        <v>47</v>
      </c>
      <c r="C122" t="s">
        <v>23</v>
      </c>
      <c r="D122" t="s">
        <v>21</v>
      </c>
      <c r="E122">
        <v>14.62</v>
      </c>
      <c r="G122" s="5"/>
      <c r="N122">
        <v>1</v>
      </c>
    </row>
    <row r="123" spans="2:18" x14ac:dyDescent="0.2">
      <c r="B123" t="s">
        <v>63</v>
      </c>
      <c r="C123" t="s">
        <v>23</v>
      </c>
      <c r="D123" t="s">
        <v>21</v>
      </c>
      <c r="E123">
        <v>12.98</v>
      </c>
      <c r="F123">
        <f>AVERAGE(E123:E124)</f>
        <v>13.105</v>
      </c>
      <c r="G123" s="5">
        <f>F123-$F$378</f>
        <v>-2.3175727425744377</v>
      </c>
      <c r="I123">
        <f>STDEV(E121:E136)</f>
        <v>1.6724253844840296</v>
      </c>
      <c r="N123">
        <v>1</v>
      </c>
    </row>
    <row r="124" spans="2:18" x14ac:dyDescent="0.2">
      <c r="B124" t="s">
        <v>63</v>
      </c>
      <c r="C124" t="s">
        <v>23</v>
      </c>
      <c r="D124" t="s">
        <v>21</v>
      </c>
      <c r="E124">
        <v>13.23</v>
      </c>
      <c r="G124" s="5"/>
      <c r="I124">
        <f>AVERAGE(E121:E137)-(2*I123)</f>
        <v>11.422649231031944</v>
      </c>
      <c r="N124">
        <v>1</v>
      </c>
    </row>
    <row r="125" spans="2:18" x14ac:dyDescent="0.2">
      <c r="B125" t="s">
        <v>48</v>
      </c>
      <c r="C125" t="s">
        <v>23</v>
      </c>
      <c r="D125" t="s">
        <v>21</v>
      </c>
      <c r="E125">
        <v>12.52</v>
      </c>
      <c r="F125">
        <f>AVERAGE(E125:E126)</f>
        <v>12.52</v>
      </c>
      <c r="G125" s="5">
        <f>F125-$F$380</f>
        <v>-2.3369041189609892</v>
      </c>
      <c r="I125">
        <f>AVERAGE(E121:E137)+(2*I123)</f>
        <v>18.11235076896806</v>
      </c>
      <c r="N125">
        <v>1</v>
      </c>
    </row>
    <row r="126" spans="2:18" x14ac:dyDescent="0.2">
      <c r="B126" t="s">
        <v>48</v>
      </c>
      <c r="C126" t="s">
        <v>23</v>
      </c>
      <c r="D126" t="s">
        <v>21</v>
      </c>
      <c r="E126">
        <v>12.52</v>
      </c>
      <c r="G126" s="5"/>
      <c r="N126">
        <v>1</v>
      </c>
    </row>
    <row r="127" spans="2:18" x14ac:dyDescent="0.2">
      <c r="B127" t="s">
        <v>49</v>
      </c>
      <c r="C127" t="s">
        <v>23</v>
      </c>
      <c r="D127" t="s">
        <v>21</v>
      </c>
      <c r="E127">
        <v>16.34</v>
      </c>
      <c r="F127">
        <f>AVERAGE(E127:E128)</f>
        <v>16.445</v>
      </c>
      <c r="G127" s="5">
        <f>F127-$F$382</f>
        <v>-2.717902963799613</v>
      </c>
      <c r="N127">
        <v>1</v>
      </c>
    </row>
    <row r="128" spans="2:18" x14ac:dyDescent="0.2">
      <c r="B128" t="s">
        <v>49</v>
      </c>
      <c r="C128" t="s">
        <v>23</v>
      </c>
      <c r="D128" t="s">
        <v>21</v>
      </c>
      <c r="E128">
        <v>16.55</v>
      </c>
      <c r="G128" s="5"/>
      <c r="N128">
        <v>1</v>
      </c>
    </row>
    <row r="129" spans="2:18" x14ac:dyDescent="0.2">
      <c r="B129" t="s">
        <v>50</v>
      </c>
      <c r="C129" t="s">
        <v>24</v>
      </c>
      <c r="D129" t="s">
        <v>21</v>
      </c>
      <c r="E129">
        <v>14.09</v>
      </c>
      <c r="F129">
        <f>AVERAGE(E129:E130)</f>
        <v>14.015000000000001</v>
      </c>
      <c r="G129" s="5">
        <f>F129-$F$384</f>
        <v>-2.4209096188802377</v>
      </c>
      <c r="H129">
        <f>AVERAGE(G129,G131,G133,G135)</f>
        <v>-2.483141654715654</v>
      </c>
      <c r="N129">
        <v>1</v>
      </c>
    </row>
    <row r="130" spans="2:18" x14ac:dyDescent="0.2">
      <c r="B130" t="s">
        <v>50</v>
      </c>
      <c r="C130" t="s">
        <v>24</v>
      </c>
      <c r="D130" t="s">
        <v>21</v>
      </c>
      <c r="E130">
        <v>13.94</v>
      </c>
      <c r="G130" s="5"/>
      <c r="N130">
        <v>1</v>
      </c>
    </row>
    <row r="131" spans="2:18" x14ac:dyDescent="0.2">
      <c r="B131" t="s">
        <v>51</v>
      </c>
      <c r="C131" t="s">
        <v>24</v>
      </c>
      <c r="D131" t="s">
        <v>21</v>
      </c>
      <c r="E131">
        <v>14.11</v>
      </c>
      <c r="F131">
        <f>AVERAGE(E131:E132)</f>
        <v>14.120000000000001</v>
      </c>
      <c r="G131" s="5">
        <f>F131-$F$386</f>
        <v>-2.2980023145326669</v>
      </c>
      <c r="N131">
        <v>1</v>
      </c>
    </row>
    <row r="132" spans="2:18" x14ac:dyDescent="0.2">
      <c r="B132" t="s">
        <v>51</v>
      </c>
      <c r="C132" t="s">
        <v>24</v>
      </c>
      <c r="D132" t="s">
        <v>21</v>
      </c>
      <c r="E132">
        <v>14.13</v>
      </c>
      <c r="G132" s="5"/>
      <c r="N132">
        <v>1</v>
      </c>
    </row>
    <row r="133" spans="2:18" x14ac:dyDescent="0.2">
      <c r="B133" t="s">
        <v>52</v>
      </c>
      <c r="C133" t="s">
        <v>24</v>
      </c>
      <c r="D133" t="s">
        <v>21</v>
      </c>
      <c r="E133">
        <v>16.02</v>
      </c>
      <c r="F133">
        <f>AVERAGE(E133:E134)</f>
        <v>15.934999999999999</v>
      </c>
      <c r="G133" s="5">
        <f>F133-$F$388</f>
        <v>-2.5788286153890922</v>
      </c>
      <c r="N133">
        <v>1</v>
      </c>
    </row>
    <row r="134" spans="2:18" x14ac:dyDescent="0.2">
      <c r="B134" t="s">
        <v>52</v>
      </c>
      <c r="C134" t="s">
        <v>24</v>
      </c>
      <c r="D134" t="s">
        <v>21</v>
      </c>
      <c r="E134">
        <v>15.85</v>
      </c>
      <c r="G134" s="5"/>
      <c r="N134">
        <v>1</v>
      </c>
    </row>
    <row r="135" spans="2:18" x14ac:dyDescent="0.2">
      <c r="B135" t="s">
        <v>53</v>
      </c>
      <c r="C135" t="s">
        <v>24</v>
      </c>
      <c r="D135" t="s">
        <v>21</v>
      </c>
      <c r="E135">
        <v>17.41</v>
      </c>
      <c r="F135">
        <f>AVERAGE(E135:E136)</f>
        <v>17.560000000000002</v>
      </c>
      <c r="G135" s="5">
        <f>F135-$F$390</f>
        <v>-2.634826070060619</v>
      </c>
      <c r="N135">
        <v>1</v>
      </c>
    </row>
    <row r="136" spans="2:18" x14ac:dyDescent="0.2">
      <c r="B136" t="s">
        <v>53</v>
      </c>
      <c r="C136" t="s">
        <v>24</v>
      </c>
      <c r="D136" t="s">
        <v>21</v>
      </c>
      <c r="E136">
        <v>17.71</v>
      </c>
      <c r="G136" s="5"/>
      <c r="N136">
        <v>1</v>
      </c>
    </row>
    <row r="137" spans="2:18" x14ac:dyDescent="0.2">
      <c r="G137" s="5"/>
      <c r="N137">
        <v>1</v>
      </c>
    </row>
    <row r="138" spans="2:18" x14ac:dyDescent="0.2">
      <c r="B138" t="s">
        <v>47</v>
      </c>
      <c r="C138" t="s">
        <v>23</v>
      </c>
      <c r="D138" t="s">
        <v>7</v>
      </c>
      <c r="E138">
        <v>16.13</v>
      </c>
      <c r="F138">
        <f>AVERAGE(E138:E139)</f>
        <v>16.240000000000002</v>
      </c>
      <c r="G138" s="5">
        <f>F138-$F$376</f>
        <v>-0.58760826736823901</v>
      </c>
      <c r="H138">
        <f>AVERAGE(G138,G140,G142,G144)</f>
        <v>-1.4874970231758193</v>
      </c>
      <c r="I138">
        <f>H138-H146</f>
        <v>2.9394631539835903E-2</v>
      </c>
      <c r="J138" s="3">
        <f>2^-I138</f>
        <v>0.9798313578272041</v>
      </c>
      <c r="K138" s="3">
        <f>-1/J138</f>
        <v>-1.0205837892527958</v>
      </c>
      <c r="N138">
        <v>1</v>
      </c>
      <c r="Q138" s="3"/>
      <c r="R138" s="3"/>
    </row>
    <row r="139" spans="2:18" x14ac:dyDescent="0.2">
      <c r="B139" t="s">
        <v>47</v>
      </c>
      <c r="C139" t="s">
        <v>23</v>
      </c>
      <c r="D139" t="s">
        <v>7</v>
      </c>
      <c r="E139">
        <v>16.350000000000001</v>
      </c>
      <c r="G139" s="5"/>
      <c r="N139">
        <v>1</v>
      </c>
    </row>
    <row r="140" spans="2:18" x14ac:dyDescent="0.2">
      <c r="B140" t="s">
        <v>63</v>
      </c>
      <c r="C140" t="s">
        <v>23</v>
      </c>
      <c r="D140" t="s">
        <v>7</v>
      </c>
      <c r="E140">
        <v>14.32</v>
      </c>
      <c r="F140">
        <f>AVERAGE(E140:E141)</f>
        <v>14.3</v>
      </c>
      <c r="G140" s="5">
        <f>F140-$F$378</f>
        <v>-1.1225727425744374</v>
      </c>
      <c r="I140">
        <f>STDEV(E138:E145)</f>
        <v>2.1968679003136571</v>
      </c>
      <c r="N140">
        <v>1</v>
      </c>
    </row>
    <row r="141" spans="2:18" x14ac:dyDescent="0.2">
      <c r="B141" t="s">
        <v>63</v>
      </c>
      <c r="C141" t="s">
        <v>23</v>
      </c>
      <c r="D141" t="s">
        <v>7</v>
      </c>
      <c r="E141">
        <v>14.28</v>
      </c>
      <c r="G141" s="5"/>
      <c r="I141">
        <f>AVERAGE(E138:E145)-(2*I140)</f>
        <v>10.686264199372687</v>
      </c>
      <c r="N141">
        <v>1</v>
      </c>
    </row>
    <row r="142" spans="2:18" x14ac:dyDescent="0.2">
      <c r="B142" t="s">
        <v>48</v>
      </c>
      <c r="C142" t="s">
        <v>23</v>
      </c>
      <c r="D142" t="s">
        <v>7</v>
      </c>
      <c r="E142">
        <v>13.79</v>
      </c>
      <c r="F142">
        <f>AVERAGE(E142:E143)</f>
        <v>12.36</v>
      </c>
      <c r="G142" s="5">
        <f>F142-$F$380</f>
        <v>-2.4969041189609893</v>
      </c>
      <c r="I142">
        <f>AVERAGE(E138:E145)+(2*I140)</f>
        <v>19.473735800627317</v>
      </c>
      <c r="N142">
        <v>1</v>
      </c>
    </row>
    <row r="143" spans="2:18" x14ac:dyDescent="0.2">
      <c r="B143" t="s">
        <v>48</v>
      </c>
      <c r="C143" t="s">
        <v>23</v>
      </c>
      <c r="D143" t="s">
        <v>7</v>
      </c>
      <c r="E143">
        <v>10.93</v>
      </c>
      <c r="G143" s="5"/>
      <c r="N143">
        <v>1</v>
      </c>
    </row>
    <row r="144" spans="2:18" x14ac:dyDescent="0.2">
      <c r="B144" t="s">
        <v>49</v>
      </c>
      <c r="C144" t="s">
        <v>23</v>
      </c>
      <c r="D144" t="s">
        <v>7</v>
      </c>
      <c r="E144">
        <v>17.5</v>
      </c>
      <c r="F144">
        <f>AVERAGE(E144:E145)</f>
        <v>17.420000000000002</v>
      </c>
      <c r="G144" s="5">
        <f>F144-$F$382</f>
        <v>-1.7429029637996116</v>
      </c>
      <c r="N144">
        <v>1</v>
      </c>
    </row>
    <row r="145" spans="2:18" x14ac:dyDescent="0.2">
      <c r="B145" t="s">
        <v>49</v>
      </c>
      <c r="C145" t="s">
        <v>23</v>
      </c>
      <c r="D145" t="s">
        <v>7</v>
      </c>
      <c r="E145">
        <v>17.34</v>
      </c>
      <c r="G145" s="5"/>
      <c r="N145">
        <v>1</v>
      </c>
    </row>
    <row r="146" spans="2:18" x14ac:dyDescent="0.2">
      <c r="B146" t="s">
        <v>50</v>
      </c>
      <c r="C146" t="s">
        <v>24</v>
      </c>
      <c r="D146" t="s">
        <v>7</v>
      </c>
      <c r="E146">
        <v>15.08</v>
      </c>
      <c r="F146">
        <f>AVERAGE(E146:E147)</f>
        <v>15.055</v>
      </c>
      <c r="G146" s="5">
        <f>F146-$F$384</f>
        <v>-1.3809096188802386</v>
      </c>
      <c r="H146">
        <f>AVERAGE(G146,G148,G150,G152)</f>
        <v>-1.5168916547156552</v>
      </c>
      <c r="N146">
        <v>1</v>
      </c>
    </row>
    <row r="147" spans="2:18" x14ac:dyDescent="0.2">
      <c r="B147" t="s">
        <v>50</v>
      </c>
      <c r="C147" t="s">
        <v>24</v>
      </c>
      <c r="D147" t="s">
        <v>7</v>
      </c>
      <c r="E147">
        <v>15.03</v>
      </c>
      <c r="G147" s="5"/>
      <c r="N147">
        <v>1</v>
      </c>
    </row>
    <row r="148" spans="2:18" x14ac:dyDescent="0.2">
      <c r="B148" t="s">
        <v>51</v>
      </c>
      <c r="C148" t="s">
        <v>24</v>
      </c>
      <c r="D148" t="s">
        <v>7</v>
      </c>
      <c r="E148">
        <v>15.46</v>
      </c>
      <c r="F148">
        <f>AVERAGE(E148:E149)</f>
        <v>15.39</v>
      </c>
      <c r="G148" s="5">
        <f>F148-$F$386</f>
        <v>-1.0280023145326673</v>
      </c>
      <c r="I148">
        <f>STDEV(E146:E153)</f>
        <v>1.3744187082960873</v>
      </c>
      <c r="N148">
        <v>1</v>
      </c>
    </row>
    <row r="149" spans="2:18" x14ac:dyDescent="0.2">
      <c r="B149" t="s">
        <v>51</v>
      </c>
      <c r="C149" t="s">
        <v>24</v>
      </c>
      <c r="D149" t="s">
        <v>7</v>
      </c>
      <c r="E149">
        <v>15.32</v>
      </c>
      <c r="G149" s="5"/>
      <c r="I149">
        <f>AVERAGE(E146:E153)-(2*I148)</f>
        <v>13.624912583407827</v>
      </c>
      <c r="N149">
        <v>1</v>
      </c>
    </row>
    <row r="150" spans="2:18" x14ac:dyDescent="0.2">
      <c r="B150" t="s">
        <v>52</v>
      </c>
      <c r="C150" t="s">
        <v>24</v>
      </c>
      <c r="D150" t="s">
        <v>7</v>
      </c>
      <c r="E150">
        <v>16.75</v>
      </c>
      <c r="F150">
        <f>AVERAGE(E150:E151)</f>
        <v>16.734999999999999</v>
      </c>
      <c r="G150" s="5">
        <f>F150-$F$388</f>
        <v>-1.7788286153890915</v>
      </c>
      <c r="I150">
        <f>AVERAGE(E146:E153)+(2*I148)</f>
        <v>19.122587416592175</v>
      </c>
      <c r="N150">
        <v>1</v>
      </c>
    </row>
    <row r="151" spans="2:18" x14ac:dyDescent="0.2">
      <c r="B151" t="s">
        <v>52</v>
      </c>
      <c r="C151" t="s">
        <v>24</v>
      </c>
      <c r="D151" t="s">
        <v>7</v>
      </c>
      <c r="E151">
        <v>16.72</v>
      </c>
      <c r="G151" s="5"/>
      <c r="N151">
        <v>1</v>
      </c>
    </row>
    <row r="152" spans="2:18" x14ac:dyDescent="0.2">
      <c r="B152" t="s">
        <v>53</v>
      </c>
      <c r="C152" t="s">
        <v>24</v>
      </c>
      <c r="D152" t="s">
        <v>7</v>
      </c>
      <c r="E152">
        <v>18.32</v>
      </c>
      <c r="F152">
        <f>AVERAGE(E152:E153)</f>
        <v>18.314999999999998</v>
      </c>
      <c r="G152" s="5">
        <f>F152-$F$390</f>
        <v>-1.8798260700606235</v>
      </c>
      <c r="N152">
        <v>1</v>
      </c>
    </row>
    <row r="153" spans="2:18" x14ac:dyDescent="0.2">
      <c r="B153" t="s">
        <v>53</v>
      </c>
      <c r="C153" t="s">
        <v>24</v>
      </c>
      <c r="D153" t="s">
        <v>7</v>
      </c>
      <c r="E153">
        <v>18.309999999999999</v>
      </c>
      <c r="G153" s="5"/>
      <c r="N153">
        <v>1</v>
      </c>
    </row>
    <row r="154" spans="2:18" x14ac:dyDescent="0.2">
      <c r="G154" s="5"/>
      <c r="N154">
        <v>1</v>
      </c>
    </row>
    <row r="155" spans="2:18" x14ac:dyDescent="0.2">
      <c r="B155" t="s">
        <v>47</v>
      </c>
      <c r="C155" t="s">
        <v>23</v>
      </c>
      <c r="D155" t="s">
        <v>22</v>
      </c>
      <c r="E155">
        <v>19</v>
      </c>
      <c r="F155">
        <f>AVERAGE(E155:E156)</f>
        <v>19.61</v>
      </c>
      <c r="G155" s="5">
        <f>F155-$F$376</f>
        <v>2.7823917326317584</v>
      </c>
      <c r="H155">
        <f>AVERAGE(G155,G157,G159,G161)</f>
        <v>2.8625029768241785</v>
      </c>
      <c r="I155">
        <f>H155-H163</f>
        <v>-2.1855368460166336E-2</v>
      </c>
      <c r="J155" s="3">
        <f>2^-I155</f>
        <v>1.0152643145614273</v>
      </c>
      <c r="K155" s="3">
        <f>-1/J155</f>
        <v>-0.98496518163546287</v>
      </c>
      <c r="N155">
        <v>1</v>
      </c>
      <c r="Q155" s="3"/>
      <c r="R155" s="3"/>
    </row>
    <row r="156" spans="2:18" x14ac:dyDescent="0.2">
      <c r="B156" t="s">
        <v>47</v>
      </c>
      <c r="C156" t="s">
        <v>23</v>
      </c>
      <c r="D156" t="s">
        <v>22</v>
      </c>
      <c r="E156">
        <v>20.22</v>
      </c>
      <c r="G156" s="5"/>
      <c r="N156">
        <v>1</v>
      </c>
    </row>
    <row r="157" spans="2:18" x14ac:dyDescent="0.2">
      <c r="B157" t="s">
        <v>63</v>
      </c>
      <c r="C157" t="s">
        <v>23</v>
      </c>
      <c r="D157" t="s">
        <v>22</v>
      </c>
      <c r="E157">
        <v>18.07</v>
      </c>
      <c r="F157">
        <f>AVERAGE(E157:E158)</f>
        <v>18.149999999999999</v>
      </c>
      <c r="G157" s="5">
        <f>F157-$F$378</f>
        <v>2.7274272574255605</v>
      </c>
      <c r="I157">
        <f>STDEV(E155:E170)</f>
        <v>1.9663960265758609</v>
      </c>
      <c r="N157">
        <v>1</v>
      </c>
    </row>
    <row r="158" spans="2:18" x14ac:dyDescent="0.2">
      <c r="B158" t="s">
        <v>63</v>
      </c>
      <c r="C158" t="s">
        <v>23</v>
      </c>
      <c r="D158" t="s">
        <v>22</v>
      </c>
      <c r="E158">
        <v>18.23</v>
      </c>
      <c r="G158" s="5"/>
      <c r="I158">
        <f>AVERAGE(E155:E171)-(2*I157)</f>
        <v>16.169707946848277</v>
      </c>
      <c r="N158">
        <v>1</v>
      </c>
    </row>
    <row r="159" spans="2:18" x14ac:dyDescent="0.2">
      <c r="B159" t="s">
        <v>48</v>
      </c>
      <c r="C159" t="s">
        <v>23</v>
      </c>
      <c r="D159" t="s">
        <v>22</v>
      </c>
      <c r="E159">
        <v>17.739999999999998</v>
      </c>
      <c r="F159">
        <f>AVERAGE(E159:E160)</f>
        <v>17.63</v>
      </c>
      <c r="G159" s="5">
        <f>F159-$F$380</f>
        <v>2.7730958810390103</v>
      </c>
      <c r="I159">
        <f>AVERAGE(E155:E171)+(2*I157)</f>
        <v>24.035292053151721</v>
      </c>
      <c r="N159">
        <v>1</v>
      </c>
    </row>
    <row r="160" spans="2:18" x14ac:dyDescent="0.2">
      <c r="B160" t="s">
        <v>48</v>
      </c>
      <c r="C160" t="s">
        <v>23</v>
      </c>
      <c r="D160" t="s">
        <v>22</v>
      </c>
      <c r="E160">
        <v>17.52</v>
      </c>
      <c r="G160" s="5"/>
      <c r="N160">
        <v>1</v>
      </c>
    </row>
    <row r="161" spans="2:18" x14ac:dyDescent="0.2">
      <c r="B161" t="s">
        <v>49</v>
      </c>
      <c r="C161" t="s">
        <v>23</v>
      </c>
      <c r="D161" t="s">
        <v>22</v>
      </c>
      <c r="E161">
        <v>22.21</v>
      </c>
      <c r="F161">
        <f>AVERAGE(E161:E162)</f>
        <v>22.33</v>
      </c>
      <c r="G161" s="5">
        <f>F161-$F$382</f>
        <v>3.167097036200385</v>
      </c>
      <c r="N161">
        <v>1</v>
      </c>
    </row>
    <row r="162" spans="2:18" x14ac:dyDescent="0.2">
      <c r="B162" t="s">
        <v>49</v>
      </c>
      <c r="C162" t="s">
        <v>23</v>
      </c>
      <c r="D162" t="s">
        <v>22</v>
      </c>
      <c r="E162">
        <v>22.45</v>
      </c>
      <c r="G162" s="5"/>
      <c r="N162">
        <v>1</v>
      </c>
    </row>
    <row r="163" spans="2:18" x14ac:dyDescent="0.2">
      <c r="B163" t="s">
        <v>50</v>
      </c>
      <c r="C163" t="s">
        <v>24</v>
      </c>
      <c r="D163" t="s">
        <v>22</v>
      </c>
      <c r="E163">
        <v>19.3</v>
      </c>
      <c r="F163">
        <f>AVERAGE(E163:E164)</f>
        <v>19.274999999999999</v>
      </c>
      <c r="G163" s="5">
        <f>F163-$F$384</f>
        <v>2.8390903811197603</v>
      </c>
      <c r="H163">
        <f>AVERAGE(G163,G165,G167,G169)</f>
        <v>2.8843583452843449</v>
      </c>
      <c r="N163">
        <v>1</v>
      </c>
    </row>
    <row r="164" spans="2:18" x14ac:dyDescent="0.2">
      <c r="B164" t="s">
        <v>50</v>
      </c>
      <c r="C164" t="s">
        <v>24</v>
      </c>
      <c r="D164" t="s">
        <v>22</v>
      </c>
      <c r="E164">
        <v>19.25</v>
      </c>
      <c r="G164" s="5"/>
      <c r="N164">
        <v>1</v>
      </c>
    </row>
    <row r="165" spans="2:18" x14ac:dyDescent="0.2">
      <c r="B165" t="s">
        <v>51</v>
      </c>
      <c r="C165" t="s">
        <v>24</v>
      </c>
      <c r="D165" t="s">
        <v>22</v>
      </c>
      <c r="E165">
        <v>18.96</v>
      </c>
      <c r="F165">
        <f>AVERAGE(E165:E166)</f>
        <v>19.09</v>
      </c>
      <c r="G165" s="5">
        <f>F165-$F$386</f>
        <v>2.671997685467332</v>
      </c>
      <c r="N165">
        <v>1</v>
      </c>
    </row>
    <row r="166" spans="2:18" x14ac:dyDescent="0.2">
      <c r="B166" t="s">
        <v>51</v>
      </c>
      <c r="C166" t="s">
        <v>24</v>
      </c>
      <c r="D166" t="s">
        <v>22</v>
      </c>
      <c r="E166">
        <v>19.22</v>
      </c>
      <c r="G166" s="5"/>
      <c r="N166">
        <v>1</v>
      </c>
    </row>
    <row r="167" spans="2:18" x14ac:dyDescent="0.2">
      <c r="B167" t="s">
        <v>52</v>
      </c>
      <c r="C167" t="s">
        <v>24</v>
      </c>
      <c r="D167" t="s">
        <v>22</v>
      </c>
      <c r="E167">
        <v>21.43</v>
      </c>
      <c r="F167">
        <f>AVERAGE(E167:E168)</f>
        <v>21.509999999999998</v>
      </c>
      <c r="G167" s="5">
        <f>F167-$F$388</f>
        <v>2.996171384610907</v>
      </c>
      <c r="N167">
        <v>1</v>
      </c>
    </row>
    <row r="168" spans="2:18" x14ac:dyDescent="0.2">
      <c r="B168" t="s">
        <v>52</v>
      </c>
      <c r="C168" t="s">
        <v>24</v>
      </c>
      <c r="D168" t="s">
        <v>22</v>
      </c>
      <c r="E168">
        <v>21.59</v>
      </c>
      <c r="G168" s="5"/>
      <c r="N168">
        <v>1</v>
      </c>
    </row>
    <row r="169" spans="2:18" x14ac:dyDescent="0.2">
      <c r="B169" t="s">
        <v>53</v>
      </c>
      <c r="C169" t="s">
        <v>24</v>
      </c>
      <c r="D169" t="s">
        <v>22</v>
      </c>
      <c r="E169">
        <v>23.2</v>
      </c>
      <c r="F169">
        <f>AVERAGE(E169:E170)</f>
        <v>23.225000000000001</v>
      </c>
      <c r="G169" s="5">
        <f>F169-$F$390</f>
        <v>3.0301739299393802</v>
      </c>
      <c r="N169">
        <v>1</v>
      </c>
    </row>
    <row r="170" spans="2:18" x14ac:dyDescent="0.2">
      <c r="B170" t="s">
        <v>53</v>
      </c>
      <c r="C170" t="s">
        <v>24</v>
      </c>
      <c r="D170" t="s">
        <v>22</v>
      </c>
      <c r="E170">
        <v>23.25</v>
      </c>
      <c r="G170" s="5"/>
      <c r="N170">
        <v>1</v>
      </c>
    </row>
    <row r="171" spans="2:18" x14ac:dyDescent="0.2">
      <c r="G171" s="5"/>
      <c r="N171">
        <v>1</v>
      </c>
    </row>
    <row r="172" spans="2:18" x14ac:dyDescent="0.2">
      <c r="B172" t="s">
        <v>47</v>
      </c>
      <c r="C172" t="s">
        <v>23</v>
      </c>
      <c r="D172" t="s">
        <v>12</v>
      </c>
      <c r="E172">
        <v>29.52</v>
      </c>
      <c r="F172">
        <f>AVERAGE(E172:E173)</f>
        <v>29.35</v>
      </c>
      <c r="G172" s="5">
        <f>F172-$F$376</f>
        <v>12.52239173263176</v>
      </c>
      <c r="H172">
        <f>AVERAGE(G172,G174,G176,G178)</f>
        <v>13.176252976824181</v>
      </c>
      <c r="I172">
        <f>H172-H180</f>
        <v>-0.33560536846016298</v>
      </c>
      <c r="J172" s="3">
        <f>2^-I172</f>
        <v>1.2619068057633236</v>
      </c>
      <c r="K172" s="3">
        <f>-1/J172</f>
        <v>-0.79245154668541706</v>
      </c>
      <c r="N172">
        <v>1</v>
      </c>
      <c r="Q172" s="3"/>
      <c r="R172" s="3"/>
    </row>
    <row r="173" spans="2:18" x14ac:dyDescent="0.2">
      <c r="B173" t="s">
        <v>47</v>
      </c>
      <c r="C173" t="s">
        <v>23</v>
      </c>
      <c r="D173" t="s">
        <v>12</v>
      </c>
      <c r="E173">
        <v>29.18</v>
      </c>
      <c r="G173" s="5"/>
      <c r="N173">
        <v>1</v>
      </c>
    </row>
    <row r="174" spans="2:18" x14ac:dyDescent="0.2">
      <c r="B174" t="s">
        <v>63</v>
      </c>
      <c r="C174" t="s">
        <v>23</v>
      </c>
      <c r="D174" t="s">
        <v>12</v>
      </c>
      <c r="E174">
        <v>29.42</v>
      </c>
      <c r="F174">
        <f>AVERAGE(E174:E175)</f>
        <v>29.560000000000002</v>
      </c>
      <c r="G174" s="5">
        <f>F174-$F$378</f>
        <v>14.137427257425564</v>
      </c>
      <c r="I174">
        <f>STDEV(E172:E179)</f>
        <v>1.1138855737590698</v>
      </c>
      <c r="N174">
        <v>1</v>
      </c>
    </row>
    <row r="175" spans="2:18" x14ac:dyDescent="0.2">
      <c r="B175" t="s">
        <v>63</v>
      </c>
      <c r="C175" t="s">
        <v>23</v>
      </c>
      <c r="D175" t="s">
        <v>12</v>
      </c>
      <c r="E175">
        <v>29.7</v>
      </c>
      <c r="G175" s="5"/>
      <c r="I175">
        <f>AVERAGE(E172:E179)-(2*I174)</f>
        <v>27.515978852481862</v>
      </c>
      <c r="N175">
        <v>1</v>
      </c>
    </row>
    <row r="176" spans="2:18" x14ac:dyDescent="0.2">
      <c r="B176" t="s">
        <v>48</v>
      </c>
      <c r="C176" t="s">
        <v>23</v>
      </c>
      <c r="D176" t="s">
        <v>12</v>
      </c>
      <c r="E176">
        <v>28.26</v>
      </c>
      <c r="F176">
        <f>AVERAGE(E176:E177)</f>
        <v>28.66</v>
      </c>
      <c r="G176" s="5">
        <f>F176-$F$380</f>
        <v>13.803095881039011</v>
      </c>
      <c r="I176">
        <f>AVERAGE(E172:E179)+(2*I174)</f>
        <v>31.971521147518143</v>
      </c>
      <c r="N176">
        <v>1</v>
      </c>
    </row>
    <row r="177" spans="2:18" x14ac:dyDescent="0.2">
      <c r="B177" t="s">
        <v>48</v>
      </c>
      <c r="C177" t="s">
        <v>23</v>
      </c>
      <c r="D177" t="s">
        <v>12</v>
      </c>
      <c r="E177">
        <v>29.06</v>
      </c>
      <c r="G177" s="5"/>
      <c r="N177">
        <v>1</v>
      </c>
    </row>
    <row r="178" spans="2:18" x14ac:dyDescent="0.2">
      <c r="B178" t="s">
        <v>49</v>
      </c>
      <c r="C178" t="s">
        <v>23</v>
      </c>
      <c r="D178" t="s">
        <v>12</v>
      </c>
      <c r="E178">
        <v>31.51</v>
      </c>
      <c r="F178">
        <f>AVERAGE(E178:E179)</f>
        <v>31.405000000000001</v>
      </c>
      <c r="G178" s="5">
        <f>F178-$F$382</f>
        <v>12.242097036200388</v>
      </c>
      <c r="N178">
        <v>1</v>
      </c>
    </row>
    <row r="179" spans="2:18" x14ac:dyDescent="0.2">
      <c r="B179" t="s">
        <v>49</v>
      </c>
      <c r="C179" t="s">
        <v>23</v>
      </c>
      <c r="D179" t="s">
        <v>12</v>
      </c>
      <c r="E179">
        <v>31.3</v>
      </c>
      <c r="G179" s="5"/>
      <c r="N179">
        <v>1</v>
      </c>
    </row>
    <row r="180" spans="2:18" x14ac:dyDescent="0.2">
      <c r="B180" t="s">
        <v>50</v>
      </c>
      <c r="C180" t="s">
        <v>24</v>
      </c>
      <c r="D180" t="s">
        <v>12</v>
      </c>
      <c r="E180">
        <v>29.39</v>
      </c>
      <c r="F180">
        <f>AVERAGE(E180:E181)</f>
        <v>29.34</v>
      </c>
      <c r="G180" s="5">
        <f>F180-$F$384</f>
        <v>12.904090381119762</v>
      </c>
      <c r="H180">
        <f>AVERAGE(G180,G182,G184,G186)</f>
        <v>13.511858345284343</v>
      </c>
      <c r="N180">
        <v>1</v>
      </c>
    </row>
    <row r="181" spans="2:18" x14ac:dyDescent="0.2">
      <c r="B181" t="s">
        <v>50</v>
      </c>
      <c r="C181" t="s">
        <v>24</v>
      </c>
      <c r="D181" t="s">
        <v>12</v>
      </c>
      <c r="E181">
        <v>29.29</v>
      </c>
      <c r="G181" s="5"/>
      <c r="N181">
        <v>1</v>
      </c>
    </row>
    <row r="182" spans="2:18" x14ac:dyDescent="0.2">
      <c r="B182" t="s">
        <v>51</v>
      </c>
      <c r="C182" t="s">
        <v>24</v>
      </c>
      <c r="D182" t="s">
        <v>12</v>
      </c>
      <c r="E182">
        <v>32.25</v>
      </c>
      <c r="F182">
        <f>AVERAGE(E182:E183)</f>
        <v>32.085000000000001</v>
      </c>
      <c r="G182" s="5">
        <f>F182-$F$386</f>
        <v>15.666997685467333</v>
      </c>
      <c r="I182">
        <f>STDEV(E180:E187)</f>
        <v>1.371669993631329</v>
      </c>
      <c r="N182">
        <v>1</v>
      </c>
    </row>
    <row r="183" spans="2:18" x14ac:dyDescent="0.2">
      <c r="B183" t="s">
        <v>51</v>
      </c>
      <c r="C183" t="s">
        <v>24</v>
      </c>
      <c r="D183" t="s">
        <v>12</v>
      </c>
      <c r="E183">
        <v>31.92</v>
      </c>
      <c r="G183" s="5"/>
      <c r="I183">
        <f>AVERAGE(E180:E187)-(2*I182)</f>
        <v>28.659160012737342</v>
      </c>
      <c r="N183">
        <v>1</v>
      </c>
    </row>
    <row r="184" spans="2:18" x14ac:dyDescent="0.2">
      <c r="B184" t="s">
        <v>52</v>
      </c>
      <c r="C184" t="s">
        <v>24</v>
      </c>
      <c r="D184" t="s">
        <v>12</v>
      </c>
      <c r="E184">
        <v>31.72</v>
      </c>
      <c r="F184">
        <f>AVERAGE(E184:E185)</f>
        <v>31.479999999999997</v>
      </c>
      <c r="G184" s="5">
        <f>F184-$F$388</f>
        <v>12.966171384610906</v>
      </c>
      <c r="I184">
        <f>AVERAGE(E180:E187)+(2*I182)</f>
        <v>34.145839987262661</v>
      </c>
      <c r="N184">
        <v>1</v>
      </c>
    </row>
    <row r="185" spans="2:18" x14ac:dyDescent="0.2">
      <c r="B185" t="s">
        <v>52</v>
      </c>
      <c r="C185" t="s">
        <v>24</v>
      </c>
      <c r="D185" t="s">
        <v>12</v>
      </c>
      <c r="E185">
        <v>31.24</v>
      </c>
      <c r="G185" s="5"/>
      <c r="N185">
        <v>1</v>
      </c>
    </row>
    <row r="186" spans="2:18" x14ac:dyDescent="0.2">
      <c r="B186" t="s">
        <v>53</v>
      </c>
      <c r="C186" t="s">
        <v>24</v>
      </c>
      <c r="D186" t="s">
        <v>12</v>
      </c>
      <c r="E186">
        <v>32.979999999999997</v>
      </c>
      <c r="F186">
        <f>AVERAGE(E186:E187)</f>
        <v>32.704999999999998</v>
      </c>
      <c r="G186" s="5">
        <f>F186-$F$390</f>
        <v>12.510173929939377</v>
      </c>
      <c r="N186">
        <v>1</v>
      </c>
    </row>
    <row r="187" spans="2:18" x14ac:dyDescent="0.2">
      <c r="B187" t="s">
        <v>53</v>
      </c>
      <c r="C187" t="s">
        <v>24</v>
      </c>
      <c r="D187" t="s">
        <v>12</v>
      </c>
      <c r="E187">
        <v>32.43</v>
      </c>
      <c r="G187" s="5"/>
      <c r="N187">
        <v>1</v>
      </c>
    </row>
    <row r="188" spans="2:18" x14ac:dyDescent="0.2">
      <c r="G188" s="5"/>
      <c r="N188">
        <v>1</v>
      </c>
    </row>
    <row r="189" spans="2:18" x14ac:dyDescent="0.2">
      <c r="B189" t="s">
        <v>47</v>
      </c>
      <c r="C189" t="s">
        <v>23</v>
      </c>
      <c r="D189" t="s">
        <v>8</v>
      </c>
      <c r="E189">
        <v>26.27</v>
      </c>
      <c r="F189">
        <f>AVERAGE(E189:E190)</f>
        <v>26.424999999999997</v>
      </c>
      <c r="G189" s="5">
        <f>F189-$F$376</f>
        <v>9.5973917326317562</v>
      </c>
      <c r="H189">
        <f>AVERAGE(G189,G191,G193,G195)</f>
        <v>8.6662529768241789</v>
      </c>
      <c r="I189">
        <f>H189-H197</f>
        <v>1.4431446315398349</v>
      </c>
      <c r="J189" s="1">
        <f>2^-I189</f>
        <v>0.36776481584582893</v>
      </c>
      <c r="K189" s="1">
        <f>-1/J189</f>
        <v>-2.7191290654057867</v>
      </c>
      <c r="N189">
        <v>1</v>
      </c>
      <c r="Q189" s="1"/>
      <c r="R189" s="1"/>
    </row>
    <row r="190" spans="2:18" x14ac:dyDescent="0.2">
      <c r="B190" t="s">
        <v>47</v>
      </c>
      <c r="C190" t="s">
        <v>23</v>
      </c>
      <c r="D190" t="s">
        <v>8</v>
      </c>
      <c r="E190">
        <v>26.58</v>
      </c>
      <c r="G190" s="5"/>
      <c r="N190">
        <v>1</v>
      </c>
    </row>
    <row r="191" spans="2:18" x14ac:dyDescent="0.2">
      <c r="B191" t="s">
        <v>63</v>
      </c>
      <c r="C191" t="s">
        <v>23</v>
      </c>
      <c r="D191" t="s">
        <v>8</v>
      </c>
      <c r="E191">
        <v>23.59</v>
      </c>
      <c r="F191">
        <f>AVERAGE(E191:E192)</f>
        <v>23.555</v>
      </c>
      <c r="G191" s="5">
        <f>F191-$F$378</f>
        <v>8.1324272574255616</v>
      </c>
      <c r="I191">
        <f>STDEV(E189:E196)</f>
        <v>1.8807060794134889</v>
      </c>
      <c r="N191">
        <v>1</v>
      </c>
    </row>
    <row r="192" spans="2:18" x14ac:dyDescent="0.2">
      <c r="B192" t="s">
        <v>63</v>
      </c>
      <c r="C192" t="s">
        <v>23</v>
      </c>
      <c r="D192" t="s">
        <v>8</v>
      </c>
      <c r="E192">
        <v>23.52</v>
      </c>
      <c r="G192" s="5"/>
      <c r="I192">
        <f>AVERAGE(E189:E196)-(2*I191)</f>
        <v>21.472337841173022</v>
      </c>
      <c r="N192">
        <v>1</v>
      </c>
    </row>
    <row r="193" spans="2:18" x14ac:dyDescent="0.2">
      <c r="B193" t="s">
        <v>48</v>
      </c>
      <c r="C193" t="s">
        <v>23</v>
      </c>
      <c r="D193" t="s">
        <v>8</v>
      </c>
      <c r="E193">
        <v>23.51</v>
      </c>
      <c r="F193">
        <f>AVERAGE(E193:E194)</f>
        <v>23.484999999999999</v>
      </c>
      <c r="G193" s="5">
        <f>F193-$F$380</f>
        <v>8.6280958810390107</v>
      </c>
      <c r="I193">
        <f>AVERAGE(E189:E196)+(2*I191)</f>
        <v>28.995162158826979</v>
      </c>
      <c r="N193">
        <v>1</v>
      </c>
    </row>
    <row r="194" spans="2:18" x14ac:dyDescent="0.2">
      <c r="B194" t="s">
        <v>48</v>
      </c>
      <c r="C194" t="s">
        <v>23</v>
      </c>
      <c r="D194" t="s">
        <v>8</v>
      </c>
      <c r="E194">
        <v>23.46</v>
      </c>
      <c r="G194" s="5"/>
      <c r="N194">
        <v>1</v>
      </c>
    </row>
    <row r="195" spans="2:18" x14ac:dyDescent="0.2">
      <c r="B195" t="s">
        <v>49</v>
      </c>
      <c r="C195" t="s">
        <v>23</v>
      </c>
      <c r="D195" t="s">
        <v>8</v>
      </c>
      <c r="E195">
        <v>27.23</v>
      </c>
      <c r="F195">
        <f>AVERAGE(E195:E196)</f>
        <v>27.47</v>
      </c>
      <c r="G195" s="5">
        <f>F195-$F$382</f>
        <v>8.3070970362003855</v>
      </c>
      <c r="N195">
        <v>1</v>
      </c>
    </row>
    <row r="196" spans="2:18" x14ac:dyDescent="0.2">
      <c r="B196" t="s">
        <v>49</v>
      </c>
      <c r="C196" t="s">
        <v>23</v>
      </c>
      <c r="D196" t="s">
        <v>8</v>
      </c>
      <c r="E196">
        <v>27.71</v>
      </c>
      <c r="G196" s="5"/>
      <c r="N196">
        <v>1</v>
      </c>
    </row>
    <row r="197" spans="2:18" x14ac:dyDescent="0.2">
      <c r="B197" t="s">
        <v>50</v>
      </c>
      <c r="C197" t="s">
        <v>24</v>
      </c>
      <c r="D197" t="s">
        <v>8</v>
      </c>
      <c r="E197">
        <v>24.31</v>
      </c>
      <c r="F197">
        <f>AVERAGE(E197:E198)</f>
        <v>24.204999999999998</v>
      </c>
      <c r="G197" s="5">
        <f>F197-$F$384</f>
        <v>7.76909038111976</v>
      </c>
      <c r="H197">
        <f>AVERAGE(G197,G199,G201,G203)</f>
        <v>7.2231083452843441</v>
      </c>
      <c r="N197">
        <v>1</v>
      </c>
    </row>
    <row r="198" spans="2:18" x14ac:dyDescent="0.2">
      <c r="B198" t="s">
        <v>50</v>
      </c>
      <c r="C198" t="s">
        <v>24</v>
      </c>
      <c r="D198" t="s">
        <v>8</v>
      </c>
      <c r="E198">
        <v>24.1</v>
      </c>
      <c r="G198" s="5"/>
      <c r="N198">
        <v>1</v>
      </c>
    </row>
    <row r="199" spans="2:18" x14ac:dyDescent="0.2">
      <c r="B199" t="s">
        <v>51</v>
      </c>
      <c r="C199" t="s">
        <v>24</v>
      </c>
      <c r="D199" t="s">
        <v>8</v>
      </c>
      <c r="E199">
        <v>24.15</v>
      </c>
      <c r="F199">
        <f>AVERAGE(E199:E200)</f>
        <v>24.285</v>
      </c>
      <c r="G199" s="5">
        <f>F199-$F$386</f>
        <v>7.8669976854673322</v>
      </c>
      <c r="I199">
        <f>STDEV(E197:E204)</f>
        <v>1.0756517957565472</v>
      </c>
      <c r="N199">
        <v>1</v>
      </c>
    </row>
    <row r="200" spans="2:18" x14ac:dyDescent="0.2">
      <c r="B200" t="s">
        <v>51</v>
      </c>
      <c r="C200" t="s">
        <v>24</v>
      </c>
      <c r="D200" t="s">
        <v>8</v>
      </c>
      <c r="E200">
        <v>24.42</v>
      </c>
      <c r="G200" s="5"/>
      <c r="I200">
        <f>AVERAGE(E197:E204)-(2*I199)</f>
        <v>22.962446408486908</v>
      </c>
      <c r="N200">
        <v>1</v>
      </c>
    </row>
    <row r="201" spans="2:18" x14ac:dyDescent="0.2">
      <c r="B201" t="s">
        <v>52</v>
      </c>
      <c r="C201" t="s">
        <v>24</v>
      </c>
      <c r="D201" t="s">
        <v>8</v>
      </c>
      <c r="E201">
        <v>25.22</v>
      </c>
      <c r="F201">
        <f>AVERAGE(E201:E202)</f>
        <v>25.29</v>
      </c>
      <c r="G201" s="5">
        <f>F201-$F$388</f>
        <v>6.7761713846109082</v>
      </c>
      <c r="I201">
        <f>AVERAGE(E197:E204)+(2*I199)</f>
        <v>27.265053591513098</v>
      </c>
      <c r="N201">
        <v>1</v>
      </c>
    </row>
    <row r="202" spans="2:18" x14ac:dyDescent="0.2">
      <c r="B202" t="s">
        <v>52</v>
      </c>
      <c r="C202" t="s">
        <v>24</v>
      </c>
      <c r="D202" t="s">
        <v>8</v>
      </c>
      <c r="E202">
        <v>25.36</v>
      </c>
      <c r="G202" s="5"/>
      <c r="N202">
        <v>1</v>
      </c>
    </row>
    <row r="203" spans="2:18" x14ac:dyDescent="0.2">
      <c r="B203" t="s">
        <v>53</v>
      </c>
      <c r="C203" t="s">
        <v>24</v>
      </c>
      <c r="D203" t="s">
        <v>8</v>
      </c>
      <c r="E203">
        <v>26.49</v>
      </c>
      <c r="F203">
        <f>AVERAGE(E203:E204)</f>
        <v>26.674999999999997</v>
      </c>
      <c r="G203" s="5">
        <f>F203-$F$390</f>
        <v>6.4801739299393759</v>
      </c>
      <c r="N203">
        <v>1</v>
      </c>
    </row>
    <row r="204" spans="2:18" x14ac:dyDescent="0.2">
      <c r="B204" t="s">
        <v>53</v>
      </c>
      <c r="C204" t="s">
        <v>24</v>
      </c>
      <c r="D204" t="s">
        <v>8</v>
      </c>
      <c r="E204">
        <v>26.86</v>
      </c>
      <c r="G204" s="5"/>
      <c r="N204">
        <v>1</v>
      </c>
    </row>
    <row r="205" spans="2:18" x14ac:dyDescent="0.2">
      <c r="G205" s="5"/>
      <c r="N205">
        <v>1</v>
      </c>
    </row>
    <row r="206" spans="2:18" x14ac:dyDescent="0.2">
      <c r="B206" t="s">
        <v>47</v>
      </c>
      <c r="C206" t="s">
        <v>23</v>
      </c>
      <c r="D206" t="s">
        <v>17</v>
      </c>
      <c r="E206">
        <v>25.08</v>
      </c>
      <c r="F206">
        <f>AVERAGE(E206:E207)</f>
        <v>25.14</v>
      </c>
      <c r="G206" s="5">
        <f>F206-$F$376</f>
        <v>8.3123917326317596</v>
      </c>
      <c r="H206">
        <f>AVERAGE(G206,G208,G210,G212)</f>
        <v>6.8075029768241793</v>
      </c>
      <c r="I206">
        <f>H206-H214</f>
        <v>1.1593946315398345</v>
      </c>
      <c r="J206" s="1">
        <f>2^-I206</f>
        <v>0.4477003553517388</v>
      </c>
      <c r="K206" s="1">
        <f>-1/J206</f>
        <v>-2.2336368243763025</v>
      </c>
      <c r="N206">
        <v>1</v>
      </c>
      <c r="Q206" s="1"/>
      <c r="R206" s="1"/>
    </row>
    <row r="207" spans="2:18" x14ac:dyDescent="0.2">
      <c r="B207" t="s">
        <v>47</v>
      </c>
      <c r="C207" t="s">
        <v>23</v>
      </c>
      <c r="D207" t="s">
        <v>17</v>
      </c>
      <c r="E207">
        <v>25.2</v>
      </c>
      <c r="G207" s="5"/>
      <c r="N207">
        <v>1</v>
      </c>
    </row>
    <row r="208" spans="2:18" x14ac:dyDescent="0.2">
      <c r="B208" t="s">
        <v>63</v>
      </c>
      <c r="C208" t="s">
        <v>23</v>
      </c>
      <c r="D208" t="s">
        <v>17</v>
      </c>
      <c r="E208">
        <v>21.83</v>
      </c>
      <c r="F208">
        <f>AVERAGE(E208:E209)</f>
        <v>21.93</v>
      </c>
      <c r="G208" s="5">
        <f>F208-$F$378</f>
        <v>6.5074272574255616</v>
      </c>
      <c r="I208">
        <f>STDEV(E206:E213)</f>
        <v>1.5465168236117854</v>
      </c>
      <c r="N208">
        <v>1</v>
      </c>
    </row>
    <row r="209" spans="2:18" x14ac:dyDescent="0.2">
      <c r="B209" t="s">
        <v>63</v>
      </c>
      <c r="C209" t="s">
        <v>23</v>
      </c>
      <c r="D209" t="s">
        <v>17</v>
      </c>
      <c r="E209">
        <v>22.03</v>
      </c>
      <c r="G209" s="5"/>
      <c r="I209">
        <f>AVERAGE(E206:E213)-(2*I208)</f>
        <v>20.281966352776429</v>
      </c>
      <c r="N209">
        <v>1</v>
      </c>
    </row>
    <row r="210" spans="2:18" x14ac:dyDescent="0.2">
      <c r="B210" t="s">
        <v>48</v>
      </c>
      <c r="C210" t="s">
        <v>23</v>
      </c>
      <c r="D210" t="s">
        <v>17</v>
      </c>
      <c r="E210">
        <v>21.95</v>
      </c>
      <c r="F210">
        <f>AVERAGE(E210:E211)</f>
        <v>21.97</v>
      </c>
      <c r="G210" s="5">
        <f>F210-$F$380</f>
        <v>7.1130958810390101</v>
      </c>
      <c r="I210">
        <f>AVERAGE(E206:E213)+(2*I208)</f>
        <v>26.468033647223571</v>
      </c>
      <c r="N210">
        <v>1</v>
      </c>
    </row>
    <row r="211" spans="2:18" x14ac:dyDescent="0.2">
      <c r="B211" t="s">
        <v>48</v>
      </c>
      <c r="C211" t="s">
        <v>23</v>
      </c>
      <c r="D211" t="s">
        <v>17</v>
      </c>
      <c r="E211">
        <v>21.99</v>
      </c>
      <c r="G211" s="5"/>
      <c r="N211">
        <v>1</v>
      </c>
    </row>
    <row r="212" spans="2:18" x14ac:dyDescent="0.2">
      <c r="B212" t="s">
        <v>49</v>
      </c>
      <c r="C212" t="s">
        <v>23</v>
      </c>
      <c r="D212" t="s">
        <v>17</v>
      </c>
      <c r="E212">
        <v>24.51</v>
      </c>
      <c r="F212">
        <f>AVERAGE(E212:E213)</f>
        <v>24.46</v>
      </c>
      <c r="G212" s="5">
        <f>F212-$F$382</f>
        <v>5.2970970362003875</v>
      </c>
      <c r="N212">
        <v>1</v>
      </c>
    </row>
    <row r="213" spans="2:18" x14ac:dyDescent="0.2">
      <c r="B213" t="s">
        <v>49</v>
      </c>
      <c r="C213" t="s">
        <v>23</v>
      </c>
      <c r="D213" t="s">
        <v>17</v>
      </c>
      <c r="E213">
        <v>24.41</v>
      </c>
      <c r="G213" s="5"/>
      <c r="N213">
        <v>1</v>
      </c>
    </row>
    <row r="214" spans="2:18" x14ac:dyDescent="0.2">
      <c r="B214" t="s">
        <v>50</v>
      </c>
      <c r="C214" t="s">
        <v>24</v>
      </c>
      <c r="D214" t="s">
        <v>17</v>
      </c>
      <c r="E214">
        <v>22.47</v>
      </c>
      <c r="F214">
        <f>AVERAGE(E214:E215)</f>
        <v>22.445</v>
      </c>
      <c r="G214" s="5">
        <f>F214-$F$384</f>
        <v>6.009090381119762</v>
      </c>
      <c r="H214">
        <f>AVERAGE(G214,G216,G218,G220)</f>
        <v>5.6481083452843448</v>
      </c>
      <c r="N214">
        <v>1</v>
      </c>
    </row>
    <row r="215" spans="2:18" x14ac:dyDescent="0.2">
      <c r="B215" t="s">
        <v>50</v>
      </c>
      <c r="C215" t="s">
        <v>24</v>
      </c>
      <c r="D215" t="s">
        <v>17</v>
      </c>
      <c r="E215">
        <v>22.42</v>
      </c>
      <c r="G215" s="5"/>
      <c r="N215">
        <v>1</v>
      </c>
    </row>
    <row r="216" spans="2:18" x14ac:dyDescent="0.2">
      <c r="B216" t="s">
        <v>51</v>
      </c>
      <c r="C216" t="s">
        <v>24</v>
      </c>
      <c r="D216" t="s">
        <v>17</v>
      </c>
      <c r="E216">
        <v>22.92</v>
      </c>
      <c r="F216">
        <f>AVERAGE(E216:E217)</f>
        <v>22.914999999999999</v>
      </c>
      <c r="G216" s="5">
        <f>F216-$F$386</f>
        <v>6.4969976854673313</v>
      </c>
      <c r="I216">
        <f>STDEV(E214:E221)</f>
        <v>1.031454416969414</v>
      </c>
      <c r="N216">
        <v>1</v>
      </c>
    </row>
    <row r="217" spans="2:18" x14ac:dyDescent="0.2">
      <c r="B217" t="s">
        <v>51</v>
      </c>
      <c r="C217" t="s">
        <v>24</v>
      </c>
      <c r="D217" t="s">
        <v>17</v>
      </c>
      <c r="E217">
        <v>22.91</v>
      </c>
      <c r="G217" s="5"/>
      <c r="I217">
        <f>AVERAGE(E214:E221)-(2*I216)</f>
        <v>21.475841166061173</v>
      </c>
      <c r="N217">
        <v>1</v>
      </c>
    </row>
    <row r="218" spans="2:18" x14ac:dyDescent="0.2">
      <c r="B218" t="s">
        <v>52</v>
      </c>
      <c r="C218" t="s">
        <v>24</v>
      </c>
      <c r="D218" t="s">
        <v>17</v>
      </c>
      <c r="E218">
        <v>23.95</v>
      </c>
      <c r="F218">
        <f>AVERAGE(E218:E219)</f>
        <v>23.83</v>
      </c>
      <c r="G218" s="5">
        <f>F218-$F$388</f>
        <v>5.3161713846109073</v>
      </c>
      <c r="I218">
        <f>AVERAGE(E214:E221)+(2*I216)</f>
        <v>25.601658833938828</v>
      </c>
      <c r="N218">
        <v>1</v>
      </c>
    </row>
    <row r="219" spans="2:18" x14ac:dyDescent="0.2">
      <c r="B219" t="s">
        <v>52</v>
      </c>
      <c r="C219" t="s">
        <v>24</v>
      </c>
      <c r="D219" t="s">
        <v>17</v>
      </c>
      <c r="E219">
        <v>23.71</v>
      </c>
      <c r="G219" s="5"/>
      <c r="N219">
        <v>1</v>
      </c>
    </row>
    <row r="220" spans="2:18" x14ac:dyDescent="0.2">
      <c r="B220" t="s">
        <v>53</v>
      </c>
      <c r="C220" t="s">
        <v>24</v>
      </c>
      <c r="D220" t="s">
        <v>17</v>
      </c>
      <c r="E220">
        <v>24.9</v>
      </c>
      <c r="F220">
        <f>AVERAGE(E220:E221)</f>
        <v>24.965</v>
      </c>
      <c r="G220" s="5">
        <f>F220-$F$390</f>
        <v>4.7701739299393786</v>
      </c>
      <c r="N220">
        <v>1</v>
      </c>
    </row>
    <row r="221" spans="2:18" x14ac:dyDescent="0.2">
      <c r="B221" t="s">
        <v>53</v>
      </c>
      <c r="C221" t="s">
        <v>24</v>
      </c>
      <c r="D221" t="s">
        <v>17</v>
      </c>
      <c r="E221">
        <v>25.03</v>
      </c>
      <c r="G221" s="5"/>
      <c r="N221">
        <v>1</v>
      </c>
    </row>
    <row r="222" spans="2:18" x14ac:dyDescent="0.2">
      <c r="G222" s="5"/>
      <c r="N222">
        <v>1</v>
      </c>
    </row>
    <row r="223" spans="2:18" x14ac:dyDescent="0.2">
      <c r="B223" t="s">
        <v>47</v>
      </c>
      <c r="C223" t="s">
        <v>23</v>
      </c>
      <c r="D223" t="s">
        <v>13</v>
      </c>
      <c r="E223">
        <v>24.17</v>
      </c>
      <c r="F223">
        <f>AVERAGE(E223:E224)</f>
        <v>24.065000000000001</v>
      </c>
      <c r="G223" s="5">
        <f>F223-$F$376</f>
        <v>7.2373917326317603</v>
      </c>
      <c r="H223">
        <f>AVERAGE(G223,G225,G227,G229)</f>
        <v>7.5925029768241812</v>
      </c>
      <c r="I223">
        <f>H223-H231</f>
        <v>-1.9431053684601638</v>
      </c>
      <c r="J223" s="1">
        <f>2^-I223</f>
        <v>3.8453245498505479</v>
      </c>
      <c r="K223" s="1">
        <f>-1/J223</f>
        <v>-0.26005607252029372</v>
      </c>
      <c r="N223">
        <v>1</v>
      </c>
      <c r="Q223" s="1"/>
      <c r="R223" s="1"/>
    </row>
    <row r="224" spans="2:18" x14ac:dyDescent="0.2">
      <c r="B224" t="s">
        <v>47</v>
      </c>
      <c r="C224" t="s">
        <v>23</v>
      </c>
      <c r="D224" t="s">
        <v>13</v>
      </c>
      <c r="E224">
        <v>23.96</v>
      </c>
      <c r="G224" s="5"/>
      <c r="N224">
        <v>1</v>
      </c>
    </row>
    <row r="225" spans="2:18" x14ac:dyDescent="0.2">
      <c r="B225" t="s">
        <v>63</v>
      </c>
      <c r="C225" t="s">
        <v>23</v>
      </c>
      <c r="D225" t="s">
        <v>13</v>
      </c>
      <c r="E225">
        <v>24.01</v>
      </c>
      <c r="F225">
        <f>AVERAGE(E225:E226)</f>
        <v>23.535</v>
      </c>
      <c r="G225" s="5">
        <f>F225-$F$378</f>
        <v>8.112427257425562</v>
      </c>
      <c r="I225">
        <f>STDEV(E223:E230)</f>
        <v>1.7237997895015864</v>
      </c>
      <c r="N225">
        <v>1</v>
      </c>
    </row>
    <row r="226" spans="2:18" x14ac:dyDescent="0.2">
      <c r="B226" t="s">
        <v>63</v>
      </c>
      <c r="C226" t="s">
        <v>23</v>
      </c>
      <c r="D226" t="s">
        <v>13</v>
      </c>
      <c r="E226">
        <v>23.06</v>
      </c>
      <c r="G226" s="5"/>
      <c r="I226">
        <f>AVERAGE(E223:E230)-(2*I225)</f>
        <v>20.712400420996829</v>
      </c>
      <c r="N226">
        <v>1</v>
      </c>
    </row>
    <row r="227" spans="2:18" x14ac:dyDescent="0.2">
      <c r="B227" t="s">
        <v>48</v>
      </c>
      <c r="C227" t="s">
        <v>23</v>
      </c>
      <c r="D227" t="s">
        <v>13</v>
      </c>
      <c r="E227">
        <v>22.23</v>
      </c>
      <c r="F227">
        <f>AVERAGE(E227:E228)</f>
        <v>22.37</v>
      </c>
      <c r="G227" s="5">
        <f>F227-$F$380</f>
        <v>7.5130958810390123</v>
      </c>
      <c r="I227">
        <f>AVERAGE(E223:E230)+(2*I225)</f>
        <v>27.607599579003171</v>
      </c>
      <c r="N227">
        <v>1</v>
      </c>
    </row>
    <row r="228" spans="2:18" x14ac:dyDescent="0.2">
      <c r="B228" t="s">
        <v>48</v>
      </c>
      <c r="C228" t="s">
        <v>23</v>
      </c>
      <c r="D228" t="s">
        <v>13</v>
      </c>
      <c r="E228">
        <v>22.51</v>
      </c>
      <c r="G228" s="5"/>
      <c r="N228">
        <v>1</v>
      </c>
    </row>
    <row r="229" spans="2:18" x14ac:dyDescent="0.2">
      <c r="B229" t="s">
        <v>49</v>
      </c>
      <c r="C229" t="s">
        <v>23</v>
      </c>
      <c r="D229" t="s">
        <v>13</v>
      </c>
      <c r="E229">
        <v>27.16</v>
      </c>
      <c r="F229">
        <f>AVERAGE(E229:E230)</f>
        <v>26.67</v>
      </c>
      <c r="G229" s="5">
        <f>F229-$F$382</f>
        <v>7.5070970362003884</v>
      </c>
      <c r="N229">
        <v>1</v>
      </c>
    </row>
    <row r="230" spans="2:18" x14ac:dyDescent="0.2">
      <c r="B230" t="s">
        <v>49</v>
      </c>
      <c r="C230" t="s">
        <v>23</v>
      </c>
      <c r="D230" t="s">
        <v>13</v>
      </c>
      <c r="E230">
        <v>26.18</v>
      </c>
      <c r="G230" s="5"/>
      <c r="N230">
        <v>1</v>
      </c>
    </row>
    <row r="231" spans="2:18" x14ac:dyDescent="0.2">
      <c r="B231" t="s">
        <v>50</v>
      </c>
      <c r="C231" t="s">
        <v>24</v>
      </c>
      <c r="D231" t="s">
        <v>13</v>
      </c>
      <c r="E231">
        <v>24.34</v>
      </c>
      <c r="F231">
        <f>AVERAGE(E231:E232)</f>
        <v>24.119999999999997</v>
      </c>
      <c r="G231" s="5">
        <f>F231-$F$384</f>
        <v>7.6840903811197592</v>
      </c>
      <c r="H231">
        <f>AVERAGE(G231,G233,G235,G237)</f>
        <v>9.535608345284345</v>
      </c>
      <c r="N231">
        <v>1</v>
      </c>
    </row>
    <row r="232" spans="2:18" x14ac:dyDescent="0.2">
      <c r="B232" t="s">
        <v>50</v>
      </c>
      <c r="C232" t="s">
        <v>24</v>
      </c>
      <c r="D232" t="s">
        <v>13</v>
      </c>
      <c r="E232">
        <v>23.9</v>
      </c>
      <c r="G232" s="5"/>
      <c r="N232">
        <v>1</v>
      </c>
    </row>
    <row r="233" spans="2:18" x14ac:dyDescent="0.2">
      <c r="B233" t="s">
        <v>51</v>
      </c>
      <c r="C233" t="s">
        <v>24</v>
      </c>
      <c r="D233" t="s">
        <v>13</v>
      </c>
      <c r="E233">
        <v>36.22</v>
      </c>
      <c r="F233">
        <f>AVERAGE(E234)</f>
        <v>31.23</v>
      </c>
      <c r="G233" s="5">
        <f>F233-$F$386</f>
        <v>14.811997685467333</v>
      </c>
      <c r="I233">
        <f>STDEV(E231:E238)</f>
        <v>4.0378884156378989</v>
      </c>
      <c r="N233">
        <v>1</v>
      </c>
    </row>
    <row r="234" spans="2:18" x14ac:dyDescent="0.2">
      <c r="B234" t="s">
        <v>51</v>
      </c>
      <c r="C234" t="s">
        <v>24</v>
      </c>
      <c r="D234" t="s">
        <v>13</v>
      </c>
      <c r="E234">
        <v>31.23</v>
      </c>
      <c r="G234" s="5"/>
      <c r="I234">
        <f>AVERAGE(E231:E238)-(2*I233)</f>
        <v>19.974223168724201</v>
      </c>
      <c r="N234">
        <v>1</v>
      </c>
    </row>
    <row r="235" spans="2:18" x14ac:dyDescent="0.2">
      <c r="B235" t="s">
        <v>52</v>
      </c>
      <c r="C235" t="s">
        <v>24</v>
      </c>
      <c r="D235" t="s">
        <v>13</v>
      </c>
      <c r="E235">
        <v>26.62</v>
      </c>
      <c r="F235">
        <f>AVERAGE(E235:E236)</f>
        <v>26.310000000000002</v>
      </c>
      <c r="G235" s="5">
        <f>F235-$F$388</f>
        <v>7.7961713846109113</v>
      </c>
      <c r="I235">
        <f>AVERAGE(E231:E238)+(2*I233)</f>
        <v>36.1257768312758</v>
      </c>
      <c r="N235">
        <v>1</v>
      </c>
    </row>
    <row r="236" spans="2:18" x14ac:dyDescent="0.2">
      <c r="B236" t="s">
        <v>52</v>
      </c>
      <c r="C236" t="s">
        <v>24</v>
      </c>
      <c r="D236" t="s">
        <v>13</v>
      </c>
      <c r="E236">
        <v>26</v>
      </c>
      <c r="G236" s="5"/>
      <c r="N236">
        <v>1</v>
      </c>
    </row>
    <row r="237" spans="2:18" x14ac:dyDescent="0.2">
      <c r="B237" t="s">
        <v>53</v>
      </c>
      <c r="C237" t="s">
        <v>24</v>
      </c>
      <c r="D237" t="s">
        <v>13</v>
      </c>
      <c r="E237">
        <v>27.91</v>
      </c>
      <c r="F237">
        <f>AVERAGE(E237:E238)</f>
        <v>28.045000000000002</v>
      </c>
      <c r="G237" s="5">
        <f>F237-$F$390</f>
        <v>7.8501739299393805</v>
      </c>
      <c r="N237">
        <v>1</v>
      </c>
    </row>
    <row r="238" spans="2:18" x14ac:dyDescent="0.2">
      <c r="B238" t="s">
        <v>53</v>
      </c>
      <c r="C238" t="s">
        <v>24</v>
      </c>
      <c r="D238" t="s">
        <v>13</v>
      </c>
      <c r="E238">
        <v>28.18</v>
      </c>
      <c r="G238" s="5"/>
      <c r="N238">
        <v>1</v>
      </c>
    </row>
    <row r="239" spans="2:18" x14ac:dyDescent="0.2">
      <c r="G239" s="5"/>
      <c r="N239">
        <v>1</v>
      </c>
    </row>
    <row r="240" spans="2:18" x14ac:dyDescent="0.2">
      <c r="B240" t="s">
        <v>47</v>
      </c>
      <c r="C240" t="s">
        <v>23</v>
      </c>
      <c r="D240" t="s">
        <v>20</v>
      </c>
      <c r="E240">
        <v>10.16</v>
      </c>
      <c r="F240">
        <f>AVERAGE(E241)</f>
        <v>38.03</v>
      </c>
      <c r="G240" s="5">
        <f>F240-$F$376</f>
        <v>21.20239173263176</v>
      </c>
      <c r="H240">
        <f>AVERAGE(G240,G242,G244,G246)</f>
        <v>18.73125297682418</v>
      </c>
      <c r="I240">
        <f>H240-H248</f>
        <v>10.946894631539834</v>
      </c>
      <c r="J240" s="1">
        <f>2^-I240</f>
        <v>5.0658970126005772E-4</v>
      </c>
      <c r="K240" s="1">
        <f>-1/J240</f>
        <v>-1973.984069381328</v>
      </c>
      <c r="N240">
        <v>1</v>
      </c>
      <c r="Q240" s="1"/>
      <c r="R240" s="1"/>
    </row>
    <row r="241" spans="2:14" x14ac:dyDescent="0.2">
      <c r="B241" t="s">
        <v>47</v>
      </c>
      <c r="C241" t="s">
        <v>23</v>
      </c>
      <c r="D241" t="s">
        <v>20</v>
      </c>
      <c r="E241">
        <v>38.03</v>
      </c>
      <c r="G241" s="5"/>
      <c r="N241">
        <v>1</v>
      </c>
    </row>
    <row r="242" spans="2:14" x14ac:dyDescent="0.2">
      <c r="B242" t="s">
        <v>63</v>
      </c>
      <c r="C242" t="s">
        <v>23</v>
      </c>
      <c r="D242" t="s">
        <v>20</v>
      </c>
      <c r="E242" t="s">
        <v>0</v>
      </c>
      <c r="F242">
        <f>AVERAGE(E242:E243)</f>
        <v>39.33</v>
      </c>
      <c r="G242" s="5">
        <f>F242-$F$378</f>
        <v>23.90742725742556</v>
      </c>
      <c r="I242">
        <f>STDEV(E240:E247)</f>
        <v>9.6845330786972283</v>
      </c>
      <c r="N242">
        <v>1</v>
      </c>
    </row>
    <row r="243" spans="2:14" x14ac:dyDescent="0.2">
      <c r="B243" t="s">
        <v>63</v>
      </c>
      <c r="C243" t="s">
        <v>23</v>
      </c>
      <c r="D243" t="s">
        <v>20</v>
      </c>
      <c r="E243">
        <v>39.33</v>
      </c>
      <c r="G243" s="5"/>
      <c r="I243">
        <f>AVERAGE(E240:E247)-(2*I242)</f>
        <v>11.372362414034114</v>
      </c>
      <c r="N243">
        <v>1</v>
      </c>
    </row>
    <row r="244" spans="2:14" x14ac:dyDescent="0.2">
      <c r="B244" t="s">
        <v>48</v>
      </c>
      <c r="C244" t="s">
        <v>23</v>
      </c>
      <c r="D244" t="s">
        <v>20</v>
      </c>
      <c r="E244">
        <v>30.27</v>
      </c>
      <c r="F244">
        <f>AVERAGE(E244:E245)</f>
        <v>30.695</v>
      </c>
      <c r="G244" s="5">
        <f>F244-$F$380</f>
        <v>15.838095881039012</v>
      </c>
      <c r="I244">
        <f>AVERAGE(E240:E247)+(2*I242)</f>
        <v>50.110494728823028</v>
      </c>
      <c r="N244">
        <v>1</v>
      </c>
    </row>
    <row r="245" spans="2:14" x14ac:dyDescent="0.2">
      <c r="B245" t="s">
        <v>48</v>
      </c>
      <c r="C245" t="s">
        <v>23</v>
      </c>
      <c r="D245" t="s">
        <v>20</v>
      </c>
      <c r="E245">
        <v>31.12</v>
      </c>
      <c r="G245" s="5"/>
      <c r="N245">
        <v>1</v>
      </c>
    </row>
    <row r="246" spans="2:14" x14ac:dyDescent="0.2">
      <c r="B246" t="s">
        <v>49</v>
      </c>
      <c r="C246" t="s">
        <v>23</v>
      </c>
      <c r="D246" t="s">
        <v>20</v>
      </c>
      <c r="E246">
        <v>32.700000000000003</v>
      </c>
      <c r="F246">
        <f>AVERAGE(E246:E247)</f>
        <v>33.14</v>
      </c>
      <c r="G246" s="5">
        <f>F246-$F$382</f>
        <v>13.977097036200387</v>
      </c>
      <c r="N246">
        <v>1</v>
      </c>
    </row>
    <row r="247" spans="2:14" x14ac:dyDescent="0.2">
      <c r="B247" t="s">
        <v>49</v>
      </c>
      <c r="C247" t="s">
        <v>23</v>
      </c>
      <c r="D247" t="s">
        <v>20</v>
      </c>
      <c r="E247">
        <v>33.58</v>
      </c>
      <c r="G247" s="5"/>
      <c r="N247">
        <v>1</v>
      </c>
    </row>
    <row r="248" spans="2:14" x14ac:dyDescent="0.2">
      <c r="B248" t="s">
        <v>50</v>
      </c>
      <c r="C248" t="s">
        <v>24</v>
      </c>
      <c r="D248" t="s">
        <v>20</v>
      </c>
      <c r="E248">
        <v>25.02</v>
      </c>
      <c r="F248">
        <f>AVERAGE(E248:E249)</f>
        <v>25.024999999999999</v>
      </c>
      <c r="G248" s="5">
        <f>F248-$F$384</f>
        <v>8.5890903811197603</v>
      </c>
      <c r="H248">
        <f>AVERAGE(G248,G250,G252,G254)</f>
        <v>7.7843583452843452</v>
      </c>
      <c r="N248">
        <v>1</v>
      </c>
    </row>
    <row r="249" spans="2:14" x14ac:dyDescent="0.2">
      <c r="B249" t="s">
        <v>50</v>
      </c>
      <c r="C249" t="s">
        <v>24</v>
      </c>
      <c r="D249" t="s">
        <v>20</v>
      </c>
      <c r="E249">
        <v>25.03</v>
      </c>
      <c r="G249" s="5"/>
      <c r="N249">
        <v>1</v>
      </c>
    </row>
    <row r="250" spans="2:14" x14ac:dyDescent="0.2">
      <c r="B250" t="s">
        <v>51</v>
      </c>
      <c r="C250" t="s">
        <v>24</v>
      </c>
      <c r="D250" t="s">
        <v>20</v>
      </c>
      <c r="E250">
        <v>24.89</v>
      </c>
      <c r="F250">
        <f>AVERAGE(E250:E251)</f>
        <v>24.945</v>
      </c>
      <c r="G250" s="5">
        <f>F250-$F$386</f>
        <v>8.5269976854673324</v>
      </c>
      <c r="I250">
        <f>STDEV(E248:E255)</f>
        <v>0.74511424499551626</v>
      </c>
      <c r="N250">
        <v>1</v>
      </c>
    </row>
    <row r="251" spans="2:14" x14ac:dyDescent="0.2">
      <c r="B251" t="s">
        <v>51</v>
      </c>
      <c r="C251" t="s">
        <v>24</v>
      </c>
      <c r="D251" t="s">
        <v>20</v>
      </c>
      <c r="E251">
        <v>25</v>
      </c>
      <c r="G251" s="5"/>
      <c r="I251">
        <f>AVERAGE(E248:E255)-(2*I250)</f>
        <v>24.00405722429468</v>
      </c>
      <c r="N251">
        <v>1</v>
      </c>
    </row>
    <row r="252" spans="2:14" x14ac:dyDescent="0.2">
      <c r="B252" t="s">
        <v>52</v>
      </c>
      <c r="C252" t="s">
        <v>24</v>
      </c>
      <c r="D252" t="s">
        <v>20</v>
      </c>
      <c r="E252">
        <v>25.88</v>
      </c>
      <c r="F252">
        <f>AVERAGE(E252:E253)</f>
        <v>25.79</v>
      </c>
      <c r="G252" s="5">
        <f>F252-$F$388</f>
        <v>7.2761713846109082</v>
      </c>
      <c r="I252">
        <f>AVERAGE(E248:E255)+(2*I250)</f>
        <v>26.984514204276746</v>
      </c>
      <c r="N252">
        <v>1</v>
      </c>
    </row>
    <row r="253" spans="2:14" x14ac:dyDescent="0.2">
      <c r="B253" t="s">
        <v>52</v>
      </c>
      <c r="C253" t="s">
        <v>24</v>
      </c>
      <c r="D253" t="s">
        <v>20</v>
      </c>
      <c r="E253">
        <v>25.7</v>
      </c>
      <c r="G253" s="5"/>
      <c r="N253">
        <v>1</v>
      </c>
    </row>
    <row r="254" spans="2:14" x14ac:dyDescent="0.2">
      <c r="B254" t="s">
        <v>53</v>
      </c>
      <c r="C254" t="s">
        <v>24</v>
      </c>
      <c r="D254" t="s">
        <v>20</v>
      </c>
      <c r="E254">
        <v>26.94</v>
      </c>
      <c r="F254">
        <f>AVERAGE(E254:E255)</f>
        <v>26.94</v>
      </c>
      <c r="G254" s="5">
        <f>F254-$F$390</f>
        <v>6.74517392993938</v>
      </c>
      <c r="N254">
        <v>1</v>
      </c>
    </row>
    <row r="255" spans="2:14" x14ac:dyDescent="0.2">
      <c r="B255" t="s">
        <v>53</v>
      </c>
      <c r="C255" t="s">
        <v>24</v>
      </c>
      <c r="D255" t="s">
        <v>20</v>
      </c>
      <c r="E255" t="s">
        <v>0</v>
      </c>
      <c r="G255" s="5"/>
      <c r="N255">
        <v>1</v>
      </c>
    </row>
    <row r="256" spans="2:14" x14ac:dyDescent="0.2">
      <c r="G256" s="5"/>
      <c r="N256">
        <v>1</v>
      </c>
    </row>
    <row r="257" spans="2:18" x14ac:dyDescent="0.2">
      <c r="B257" t="s">
        <v>47</v>
      </c>
      <c r="C257" t="s">
        <v>23</v>
      </c>
      <c r="D257" t="s">
        <v>3</v>
      </c>
      <c r="E257">
        <v>20.56</v>
      </c>
      <c r="F257">
        <f>AVERAGE(E257:E258)</f>
        <v>20.674999999999997</v>
      </c>
      <c r="G257" s="5">
        <f>F257-$F$376</f>
        <v>3.8473917326317562</v>
      </c>
      <c r="H257">
        <f>AVERAGE(G257,G259,G261,G263)</f>
        <v>4.0362529768241799</v>
      </c>
      <c r="I257">
        <f>H257-H265</f>
        <v>0.14564463153983542</v>
      </c>
      <c r="J257" s="1">
        <f>2^-I257</f>
        <v>0.9039753689340505</v>
      </c>
      <c r="K257" s="1">
        <f>-1/J257</f>
        <v>-1.106224831301742</v>
      </c>
      <c r="N257">
        <v>1</v>
      </c>
      <c r="Q257" s="1"/>
      <c r="R257" s="1"/>
    </row>
    <row r="258" spans="2:18" x14ac:dyDescent="0.2">
      <c r="B258" t="s">
        <v>47</v>
      </c>
      <c r="C258" t="s">
        <v>23</v>
      </c>
      <c r="D258" t="s">
        <v>3</v>
      </c>
      <c r="E258">
        <v>20.79</v>
      </c>
      <c r="G258" s="5"/>
      <c r="N258">
        <v>1</v>
      </c>
    </row>
    <row r="259" spans="2:18" x14ac:dyDescent="0.2">
      <c r="B259" t="s">
        <v>63</v>
      </c>
      <c r="C259" t="s">
        <v>23</v>
      </c>
      <c r="D259" t="s">
        <v>3</v>
      </c>
      <c r="E259">
        <v>19.96</v>
      </c>
      <c r="F259">
        <f>AVERAGE(E259:E260)</f>
        <v>19.984999999999999</v>
      </c>
      <c r="G259" s="5">
        <f>F259-$F$378</f>
        <v>4.5624272574255613</v>
      </c>
      <c r="I259">
        <f>STDEV(E257:E264)</f>
        <v>0.954357487677292</v>
      </c>
      <c r="N259">
        <v>1</v>
      </c>
    </row>
    <row r="260" spans="2:18" x14ac:dyDescent="0.2">
      <c r="B260" t="s">
        <v>63</v>
      </c>
      <c r="C260" t="s">
        <v>23</v>
      </c>
      <c r="D260" t="s">
        <v>3</v>
      </c>
      <c r="E260">
        <v>20.010000000000002</v>
      </c>
      <c r="G260" s="5"/>
      <c r="I260">
        <f>AVERAGE(E257:E264)-(2*I259)</f>
        <v>18.695035024645414</v>
      </c>
      <c r="N260">
        <v>1</v>
      </c>
    </row>
    <row r="261" spans="2:18" x14ac:dyDescent="0.2">
      <c r="B261" t="s">
        <v>48</v>
      </c>
      <c r="C261" t="s">
        <v>23</v>
      </c>
      <c r="D261" t="s">
        <v>3</v>
      </c>
      <c r="E261">
        <v>19.53</v>
      </c>
      <c r="F261">
        <f>AVERAGE(E261:E262)</f>
        <v>19.740000000000002</v>
      </c>
      <c r="G261" s="5">
        <f>F261-$F$380</f>
        <v>4.8830958810390133</v>
      </c>
      <c r="I261">
        <f>AVERAGE(E257:E264)+(2*I259)</f>
        <v>22.512464975354582</v>
      </c>
      <c r="N261">
        <v>1</v>
      </c>
    </row>
    <row r="262" spans="2:18" x14ac:dyDescent="0.2">
      <c r="B262" t="s">
        <v>48</v>
      </c>
      <c r="C262" t="s">
        <v>23</v>
      </c>
      <c r="D262" t="s">
        <v>3</v>
      </c>
      <c r="E262">
        <v>19.95</v>
      </c>
      <c r="G262" s="5"/>
      <c r="N262">
        <v>1</v>
      </c>
    </row>
    <row r="263" spans="2:18" x14ac:dyDescent="0.2">
      <c r="B263" t="s">
        <v>49</v>
      </c>
      <c r="C263" t="s">
        <v>23</v>
      </c>
      <c r="D263" t="s">
        <v>3</v>
      </c>
      <c r="E263">
        <v>22.08</v>
      </c>
      <c r="F263">
        <f>AVERAGE(E263:E264)</f>
        <v>22.015000000000001</v>
      </c>
      <c r="G263" s="5">
        <f>F263-$F$382</f>
        <v>2.8520970362003872</v>
      </c>
      <c r="N263">
        <v>1</v>
      </c>
    </row>
    <row r="264" spans="2:18" x14ac:dyDescent="0.2">
      <c r="B264" t="s">
        <v>49</v>
      </c>
      <c r="C264" t="s">
        <v>23</v>
      </c>
      <c r="D264" t="s">
        <v>3</v>
      </c>
      <c r="E264">
        <v>21.95</v>
      </c>
      <c r="G264" s="5"/>
      <c r="N264">
        <v>1</v>
      </c>
    </row>
    <row r="265" spans="2:18" x14ac:dyDescent="0.2">
      <c r="B265" t="s">
        <v>50</v>
      </c>
      <c r="C265" t="s">
        <v>24</v>
      </c>
      <c r="D265" t="s">
        <v>3</v>
      </c>
      <c r="E265">
        <v>20.46</v>
      </c>
      <c r="F265">
        <f>AVERAGE(E265:E266)</f>
        <v>20.47</v>
      </c>
      <c r="G265" s="5">
        <f>F265-$F$384</f>
        <v>4.0340903811197606</v>
      </c>
      <c r="H265">
        <f>AVERAGE(G265,G267,G269,G271)</f>
        <v>3.8906083452843445</v>
      </c>
      <c r="N265">
        <v>1</v>
      </c>
    </row>
    <row r="266" spans="2:18" x14ac:dyDescent="0.2">
      <c r="B266" t="s">
        <v>50</v>
      </c>
      <c r="C266" t="s">
        <v>24</v>
      </c>
      <c r="D266" t="s">
        <v>3</v>
      </c>
      <c r="E266">
        <v>20.48</v>
      </c>
      <c r="G266" s="5"/>
      <c r="N266">
        <v>1</v>
      </c>
    </row>
    <row r="267" spans="2:18" x14ac:dyDescent="0.2">
      <c r="B267" t="s">
        <v>51</v>
      </c>
      <c r="C267" t="s">
        <v>24</v>
      </c>
      <c r="D267" t="s">
        <v>3</v>
      </c>
      <c r="E267">
        <v>20.93</v>
      </c>
      <c r="F267">
        <f>AVERAGE(E267:E268)</f>
        <v>20.97</v>
      </c>
      <c r="G267" s="5">
        <f>F267-$F$386</f>
        <v>4.551997685467331</v>
      </c>
      <c r="I267">
        <f>STDEV(E265:E272)</f>
        <v>1.2219239805674138</v>
      </c>
      <c r="N267">
        <v>1</v>
      </c>
    </row>
    <row r="268" spans="2:18" x14ac:dyDescent="0.2">
      <c r="B268" t="s">
        <v>51</v>
      </c>
      <c r="C268" t="s">
        <v>24</v>
      </c>
      <c r="D268" t="s">
        <v>3</v>
      </c>
      <c r="E268">
        <v>21.01</v>
      </c>
      <c r="G268" s="5"/>
      <c r="I268">
        <f>AVERAGE(E265:E272)-(2*I267)</f>
        <v>19.337402038865172</v>
      </c>
      <c r="N268">
        <v>1</v>
      </c>
    </row>
    <row r="269" spans="2:18" x14ac:dyDescent="0.2">
      <c r="B269" t="s">
        <v>52</v>
      </c>
      <c r="C269" t="s">
        <v>24</v>
      </c>
      <c r="D269" t="s">
        <v>3</v>
      </c>
      <c r="E269">
        <v>22.37</v>
      </c>
      <c r="F269">
        <f>AVERAGE(E269:E270)</f>
        <v>22.3</v>
      </c>
      <c r="G269" s="5">
        <f>F269-$F$388</f>
        <v>3.7861713846109097</v>
      </c>
      <c r="I269">
        <f>AVERAGE(E265:E272)+(2*I267)</f>
        <v>24.225097961134828</v>
      </c>
      <c r="N269">
        <v>1</v>
      </c>
    </row>
    <row r="270" spans="2:18" x14ac:dyDescent="0.2">
      <c r="B270" t="s">
        <v>52</v>
      </c>
      <c r="C270" t="s">
        <v>24</v>
      </c>
      <c r="D270" t="s">
        <v>3</v>
      </c>
      <c r="E270">
        <v>22.23</v>
      </c>
      <c r="G270" s="5"/>
      <c r="N270">
        <v>1</v>
      </c>
    </row>
    <row r="271" spans="2:18" x14ac:dyDescent="0.2">
      <c r="B271" t="s">
        <v>53</v>
      </c>
      <c r="C271" t="s">
        <v>24</v>
      </c>
      <c r="D271" t="s">
        <v>3</v>
      </c>
      <c r="E271">
        <v>23.41</v>
      </c>
      <c r="F271">
        <f>AVERAGE(E271:E272)</f>
        <v>23.384999999999998</v>
      </c>
      <c r="G271" s="5">
        <f>F271-$F$390</f>
        <v>3.1901739299393768</v>
      </c>
      <c r="N271">
        <v>1</v>
      </c>
    </row>
    <row r="272" spans="2:18" x14ac:dyDescent="0.2">
      <c r="B272" t="s">
        <v>53</v>
      </c>
      <c r="C272" t="s">
        <v>24</v>
      </c>
      <c r="D272" t="s">
        <v>3</v>
      </c>
      <c r="E272">
        <v>23.36</v>
      </c>
      <c r="G272" s="5"/>
      <c r="N272">
        <v>1</v>
      </c>
    </row>
    <row r="273" spans="2:18" x14ac:dyDescent="0.2">
      <c r="G273" s="5"/>
      <c r="N273">
        <v>1</v>
      </c>
    </row>
    <row r="274" spans="2:18" x14ac:dyDescent="0.2">
      <c r="B274" t="s">
        <v>47</v>
      </c>
      <c r="C274" t="s">
        <v>23</v>
      </c>
      <c r="D274" t="s">
        <v>9</v>
      </c>
      <c r="E274">
        <v>19.45</v>
      </c>
      <c r="F274">
        <f>AVERAGE(E274:E275)</f>
        <v>19.41</v>
      </c>
      <c r="G274" s="5">
        <f>F274-$F$376</f>
        <v>2.5823917326317591</v>
      </c>
      <c r="H274">
        <f>AVERAGE(G274,G276,G278,G280)</f>
        <v>2.5825029768241801</v>
      </c>
      <c r="I274">
        <f>H274-H282</f>
        <v>-0.59435536846016435</v>
      </c>
      <c r="J274" s="1">
        <f>2^-I274</f>
        <v>1.5097978201152573</v>
      </c>
      <c r="K274" s="1">
        <f>-1/J274</f>
        <v>-0.66234033900225164</v>
      </c>
      <c r="N274">
        <v>1</v>
      </c>
      <c r="Q274" s="1"/>
      <c r="R274" s="1"/>
    </row>
    <row r="275" spans="2:18" x14ac:dyDescent="0.2">
      <c r="B275" t="s">
        <v>47</v>
      </c>
      <c r="C275" t="s">
        <v>23</v>
      </c>
      <c r="D275" t="s">
        <v>9</v>
      </c>
      <c r="E275">
        <v>19.37</v>
      </c>
      <c r="G275" s="5"/>
      <c r="N275">
        <v>1</v>
      </c>
    </row>
    <row r="276" spans="2:18" x14ac:dyDescent="0.2">
      <c r="B276" t="s">
        <v>63</v>
      </c>
      <c r="C276" t="s">
        <v>23</v>
      </c>
      <c r="D276" t="s">
        <v>9</v>
      </c>
      <c r="E276">
        <v>17.899999999999999</v>
      </c>
      <c r="F276">
        <f>AVERAGE(E276:E277)</f>
        <v>17.864999999999998</v>
      </c>
      <c r="G276" s="5">
        <f>F276-$F$378</f>
        <v>2.4424272574255603</v>
      </c>
      <c r="I276">
        <f>STDEV(E274:E281)</f>
        <v>1.7078808924679572</v>
      </c>
      <c r="N276">
        <v>1</v>
      </c>
    </row>
    <row r="277" spans="2:18" x14ac:dyDescent="0.2">
      <c r="B277" t="s">
        <v>63</v>
      </c>
      <c r="C277" t="s">
        <v>23</v>
      </c>
      <c r="D277" t="s">
        <v>9</v>
      </c>
      <c r="E277">
        <v>17.829999999999998</v>
      </c>
      <c r="G277" s="5"/>
      <c r="I277">
        <f>AVERAGE(E274:E281)-(2*I276)</f>
        <v>15.734238215064085</v>
      </c>
      <c r="N277">
        <v>1</v>
      </c>
    </row>
    <row r="278" spans="2:18" x14ac:dyDescent="0.2">
      <c r="B278" t="s">
        <v>48</v>
      </c>
      <c r="C278" t="s">
        <v>23</v>
      </c>
      <c r="D278" t="s">
        <v>9</v>
      </c>
      <c r="E278">
        <v>17.64</v>
      </c>
      <c r="F278">
        <f>AVERAGE(E278:E279)</f>
        <v>17.670000000000002</v>
      </c>
      <c r="G278" s="5">
        <f>F278-$F$380</f>
        <v>2.813095881039013</v>
      </c>
      <c r="I278">
        <f>AVERAGE(E274:E281)+(2*I276)</f>
        <v>22.565761784935912</v>
      </c>
      <c r="N278">
        <v>1</v>
      </c>
    </row>
    <row r="279" spans="2:18" x14ac:dyDescent="0.2">
      <c r="B279" t="s">
        <v>48</v>
      </c>
      <c r="C279" t="s">
        <v>23</v>
      </c>
      <c r="D279" t="s">
        <v>9</v>
      </c>
      <c r="E279">
        <v>17.7</v>
      </c>
      <c r="G279" s="5"/>
      <c r="N279">
        <v>1</v>
      </c>
    </row>
    <row r="280" spans="2:18" x14ac:dyDescent="0.2">
      <c r="B280" t="s">
        <v>49</v>
      </c>
      <c r="C280" t="s">
        <v>23</v>
      </c>
      <c r="D280" t="s">
        <v>9</v>
      </c>
      <c r="E280">
        <v>21.8</v>
      </c>
      <c r="F280">
        <f>AVERAGE(E280:E281)</f>
        <v>21.655000000000001</v>
      </c>
      <c r="G280" s="5">
        <f>F280-$F$382</f>
        <v>2.4920970362003878</v>
      </c>
      <c r="N280">
        <v>1</v>
      </c>
    </row>
    <row r="281" spans="2:18" x14ac:dyDescent="0.2">
      <c r="B281" t="s">
        <v>49</v>
      </c>
      <c r="C281" t="s">
        <v>23</v>
      </c>
      <c r="D281" t="s">
        <v>9</v>
      </c>
      <c r="E281">
        <v>21.51</v>
      </c>
      <c r="G281" s="5"/>
      <c r="N281">
        <v>1</v>
      </c>
    </row>
    <row r="282" spans="2:18" x14ac:dyDescent="0.2">
      <c r="B282" t="s">
        <v>50</v>
      </c>
      <c r="C282" t="s">
        <v>24</v>
      </c>
      <c r="D282" t="s">
        <v>9</v>
      </c>
      <c r="E282">
        <v>25.3</v>
      </c>
      <c r="F282">
        <f>AVERAGE(E282:E283)</f>
        <v>22.04</v>
      </c>
      <c r="G282" s="5">
        <f>F282-$F$384</f>
        <v>5.6040903811197609</v>
      </c>
      <c r="H282">
        <f>AVERAGE(G282,G284,G286,G288)</f>
        <v>3.1768583452843444</v>
      </c>
      <c r="N282">
        <v>1</v>
      </c>
    </row>
    <row r="283" spans="2:18" x14ac:dyDescent="0.2">
      <c r="B283" t="s">
        <v>50</v>
      </c>
      <c r="C283" t="s">
        <v>24</v>
      </c>
      <c r="D283" t="s">
        <v>9</v>
      </c>
      <c r="E283">
        <v>18.78</v>
      </c>
      <c r="G283" s="5"/>
      <c r="N283">
        <v>1</v>
      </c>
    </row>
    <row r="284" spans="2:18" x14ac:dyDescent="0.2">
      <c r="B284" t="s">
        <v>51</v>
      </c>
      <c r="C284" t="s">
        <v>24</v>
      </c>
      <c r="D284" t="s">
        <v>9</v>
      </c>
      <c r="E284">
        <v>18.829999999999998</v>
      </c>
      <c r="F284">
        <f>AVERAGE(E284:E285)</f>
        <v>18.844999999999999</v>
      </c>
      <c r="G284" s="5">
        <f>F284-$F$386</f>
        <v>2.426997685467331</v>
      </c>
      <c r="I284">
        <f>STDEV(E282:E289)</f>
        <v>2.2786383778789756</v>
      </c>
      <c r="N284">
        <v>1</v>
      </c>
    </row>
    <row r="285" spans="2:18" x14ac:dyDescent="0.2">
      <c r="B285" t="s">
        <v>51</v>
      </c>
      <c r="C285" t="s">
        <v>24</v>
      </c>
      <c r="D285" t="s">
        <v>9</v>
      </c>
      <c r="E285">
        <v>18.86</v>
      </c>
      <c r="G285" s="5"/>
      <c r="I285">
        <f>AVERAGE(E282:E289)-(2*I284)</f>
        <v>16.510223244242049</v>
      </c>
      <c r="N285">
        <v>1</v>
      </c>
    </row>
    <row r="286" spans="2:18" x14ac:dyDescent="0.2">
      <c r="B286" t="s">
        <v>52</v>
      </c>
      <c r="C286" t="s">
        <v>24</v>
      </c>
      <c r="D286" t="s">
        <v>9</v>
      </c>
      <c r="E286">
        <v>21.2</v>
      </c>
      <c r="F286">
        <f>AVERAGE(E286:E287)</f>
        <v>21.04</v>
      </c>
      <c r="G286" s="5">
        <f>F286-$F$388</f>
        <v>2.5261713846109082</v>
      </c>
      <c r="I286">
        <f>AVERAGE(E282:E289)+(2*I284)</f>
        <v>25.624776755757949</v>
      </c>
      <c r="N286">
        <v>1</v>
      </c>
    </row>
    <row r="287" spans="2:18" x14ac:dyDescent="0.2">
      <c r="B287" t="s">
        <v>52</v>
      </c>
      <c r="C287" t="s">
        <v>24</v>
      </c>
      <c r="D287" t="s">
        <v>9</v>
      </c>
      <c r="E287">
        <v>20.88</v>
      </c>
      <c r="G287" s="5"/>
      <c r="N287">
        <v>1</v>
      </c>
    </row>
    <row r="288" spans="2:18" x14ac:dyDescent="0.2">
      <c r="B288" t="s">
        <v>53</v>
      </c>
      <c r="C288" t="s">
        <v>24</v>
      </c>
      <c r="D288" t="s">
        <v>9</v>
      </c>
      <c r="E288">
        <v>22.31</v>
      </c>
      <c r="F288">
        <f>AVERAGE(E288:E289)</f>
        <v>22.344999999999999</v>
      </c>
      <c r="G288" s="5">
        <f>F288-$F$390</f>
        <v>2.1501739299393776</v>
      </c>
      <c r="N288">
        <v>1</v>
      </c>
    </row>
    <row r="289" spans="2:18" x14ac:dyDescent="0.2">
      <c r="B289" t="s">
        <v>53</v>
      </c>
      <c r="C289" t="s">
        <v>24</v>
      </c>
      <c r="D289" t="s">
        <v>9</v>
      </c>
      <c r="E289">
        <v>22.38</v>
      </c>
      <c r="G289" s="5"/>
      <c r="N289">
        <v>1</v>
      </c>
    </row>
    <row r="290" spans="2:18" x14ac:dyDescent="0.2">
      <c r="G290" s="5"/>
      <c r="N290">
        <v>1</v>
      </c>
    </row>
    <row r="291" spans="2:18" x14ac:dyDescent="0.2">
      <c r="B291" t="s">
        <v>47</v>
      </c>
      <c r="C291" t="s">
        <v>23</v>
      </c>
      <c r="D291" t="s">
        <v>11</v>
      </c>
      <c r="E291">
        <v>20.57</v>
      </c>
      <c r="F291">
        <f>AVERAGE(E291:E292)</f>
        <v>20.574999999999999</v>
      </c>
      <c r="G291" s="5">
        <f>F291-$F$376</f>
        <v>3.7473917326317583</v>
      </c>
      <c r="H291">
        <f>AVERAGE(G291,G293,G295,G297)</f>
        <v>3.6512529768241797</v>
      </c>
      <c r="I291">
        <f>H291-H299</f>
        <v>0.4743946315398353</v>
      </c>
      <c r="J291" s="1">
        <f>2^-I291</f>
        <v>0.71976874841111194</v>
      </c>
      <c r="K291" s="1">
        <f>-1/J291</f>
        <v>-1.3893351193803538</v>
      </c>
      <c r="N291">
        <v>1</v>
      </c>
      <c r="Q291" s="1"/>
      <c r="R291" s="1"/>
    </row>
    <row r="292" spans="2:18" x14ac:dyDescent="0.2">
      <c r="B292" t="s">
        <v>47</v>
      </c>
      <c r="C292" t="s">
        <v>23</v>
      </c>
      <c r="D292" t="s">
        <v>11</v>
      </c>
      <c r="E292">
        <v>20.58</v>
      </c>
      <c r="G292" s="5"/>
      <c r="N292">
        <v>1</v>
      </c>
    </row>
    <row r="293" spans="2:18" x14ac:dyDescent="0.2">
      <c r="B293" t="s">
        <v>63</v>
      </c>
      <c r="C293" t="s">
        <v>23</v>
      </c>
      <c r="D293" t="s">
        <v>11</v>
      </c>
      <c r="E293">
        <v>19.11</v>
      </c>
      <c r="F293">
        <f>AVERAGE(E293:E294)</f>
        <v>19.13</v>
      </c>
      <c r="G293" s="5">
        <f>F293-$F$378</f>
        <v>3.7074272574255609</v>
      </c>
      <c r="I293">
        <f>STDEV(E291:E298)</f>
        <v>1.542506656619117</v>
      </c>
      <c r="N293">
        <v>1</v>
      </c>
    </row>
    <row r="294" spans="2:18" x14ac:dyDescent="0.2">
      <c r="B294" t="s">
        <v>63</v>
      </c>
      <c r="C294" t="s">
        <v>23</v>
      </c>
      <c r="D294" t="s">
        <v>11</v>
      </c>
      <c r="E294">
        <v>19.149999999999999</v>
      </c>
      <c r="G294" s="5"/>
      <c r="I294">
        <f>AVERAGE(E291:E298)-(2*I293)</f>
        <v>17.133736686761765</v>
      </c>
      <c r="N294">
        <v>1</v>
      </c>
    </row>
    <row r="295" spans="2:18" x14ac:dyDescent="0.2">
      <c r="B295" t="s">
        <v>48</v>
      </c>
      <c r="C295" t="s">
        <v>23</v>
      </c>
      <c r="D295" t="s">
        <v>11</v>
      </c>
      <c r="E295">
        <v>18.739999999999998</v>
      </c>
      <c r="F295">
        <f>AVERAGE(E295:E296)</f>
        <v>18.75</v>
      </c>
      <c r="G295" s="5">
        <f>F295-$F$380</f>
        <v>3.8930958810390113</v>
      </c>
      <c r="I295">
        <f>AVERAGE(E291:E298)+(2*I293)</f>
        <v>23.303763313238235</v>
      </c>
      <c r="N295">
        <v>1</v>
      </c>
    </row>
    <row r="296" spans="2:18" x14ac:dyDescent="0.2">
      <c r="B296" t="s">
        <v>48</v>
      </c>
      <c r="C296" t="s">
        <v>23</v>
      </c>
      <c r="D296" t="s">
        <v>11</v>
      </c>
      <c r="E296">
        <v>18.760000000000002</v>
      </c>
      <c r="G296" s="5"/>
      <c r="N296">
        <v>1</v>
      </c>
    </row>
    <row r="297" spans="2:18" x14ac:dyDescent="0.2">
      <c r="B297" t="s">
        <v>49</v>
      </c>
      <c r="C297" t="s">
        <v>23</v>
      </c>
      <c r="D297" t="s">
        <v>11</v>
      </c>
      <c r="E297">
        <v>22.53</v>
      </c>
      <c r="F297">
        <f>AVERAGE(E297:E298)</f>
        <v>22.42</v>
      </c>
      <c r="G297" s="5">
        <f>F297-$F$382</f>
        <v>3.2570970362003884</v>
      </c>
      <c r="N297">
        <v>1</v>
      </c>
    </row>
    <row r="298" spans="2:18" x14ac:dyDescent="0.2">
      <c r="B298" t="s">
        <v>49</v>
      </c>
      <c r="C298" t="s">
        <v>23</v>
      </c>
      <c r="D298" t="s">
        <v>11</v>
      </c>
      <c r="E298">
        <v>22.31</v>
      </c>
      <c r="G298" s="5"/>
      <c r="N298">
        <v>1</v>
      </c>
    </row>
    <row r="299" spans="2:18" x14ac:dyDescent="0.2">
      <c r="B299" t="s">
        <v>50</v>
      </c>
      <c r="C299" t="s">
        <v>24</v>
      </c>
      <c r="D299" t="s">
        <v>11</v>
      </c>
      <c r="E299">
        <v>19.59</v>
      </c>
      <c r="F299">
        <f>AVERAGE(E299:E300)</f>
        <v>19.59</v>
      </c>
      <c r="G299" s="5">
        <f>F299-$F$384</f>
        <v>3.1540903811197616</v>
      </c>
      <c r="H299">
        <f>AVERAGE(G299,G301,G303,G305)</f>
        <v>3.1768583452843444</v>
      </c>
      <c r="N299">
        <v>1</v>
      </c>
    </row>
    <row r="300" spans="2:18" x14ac:dyDescent="0.2">
      <c r="B300" t="s">
        <v>50</v>
      </c>
      <c r="C300" t="s">
        <v>24</v>
      </c>
      <c r="D300" t="s">
        <v>11</v>
      </c>
      <c r="E300">
        <v>19.59</v>
      </c>
      <c r="G300" s="5"/>
      <c r="N300">
        <v>1</v>
      </c>
    </row>
    <row r="301" spans="2:18" x14ac:dyDescent="0.2">
      <c r="B301" t="s">
        <v>51</v>
      </c>
      <c r="C301" t="s">
        <v>24</v>
      </c>
      <c r="D301" t="s">
        <v>11</v>
      </c>
      <c r="E301">
        <v>19.75</v>
      </c>
      <c r="F301">
        <f>AVERAGE(E301:E302)</f>
        <v>19.844999999999999</v>
      </c>
      <c r="G301" s="5">
        <f>F301-$F$386</f>
        <v>3.426997685467331</v>
      </c>
      <c r="I301">
        <f>STDEV(E299:E306)</f>
        <v>1.5844670126846168</v>
      </c>
      <c r="N301">
        <v>1</v>
      </c>
    </row>
    <row r="302" spans="2:18" x14ac:dyDescent="0.2">
      <c r="B302" t="s">
        <v>51</v>
      </c>
      <c r="C302" t="s">
        <v>24</v>
      </c>
      <c r="D302" t="s">
        <v>11</v>
      </c>
      <c r="E302">
        <v>19.940000000000001</v>
      </c>
      <c r="G302" s="5"/>
      <c r="I302">
        <f>AVERAGE(E299:E306)-(2*I301)</f>
        <v>17.898565974630767</v>
      </c>
      <c r="N302">
        <v>1</v>
      </c>
    </row>
    <row r="303" spans="2:18" x14ac:dyDescent="0.2">
      <c r="B303" t="s">
        <v>52</v>
      </c>
      <c r="C303" t="s">
        <v>24</v>
      </c>
      <c r="D303" t="s">
        <v>11</v>
      </c>
      <c r="E303">
        <v>21.58</v>
      </c>
      <c r="F303">
        <f>AVERAGE(E303:E304)</f>
        <v>21.564999999999998</v>
      </c>
      <c r="G303" s="5">
        <f>F303-$F$388</f>
        <v>3.0511713846109068</v>
      </c>
      <c r="I303">
        <f>AVERAGE(E299:E306)+(2*I301)</f>
        <v>24.236434025369231</v>
      </c>
      <c r="N303">
        <v>1</v>
      </c>
    </row>
    <row r="304" spans="2:18" x14ac:dyDescent="0.2">
      <c r="B304" t="s">
        <v>52</v>
      </c>
      <c r="C304" t="s">
        <v>24</v>
      </c>
      <c r="D304" t="s">
        <v>11</v>
      </c>
      <c r="E304">
        <v>21.55</v>
      </c>
      <c r="G304" s="5"/>
      <c r="N304">
        <v>1</v>
      </c>
    </row>
    <row r="305" spans="2:18" x14ac:dyDescent="0.2">
      <c r="B305" t="s">
        <v>53</v>
      </c>
      <c r="C305" t="s">
        <v>24</v>
      </c>
      <c r="D305" t="s">
        <v>11</v>
      </c>
      <c r="E305">
        <v>23.23</v>
      </c>
      <c r="F305">
        <f>AVERAGE(E305:E306)</f>
        <v>23.27</v>
      </c>
      <c r="G305" s="5">
        <f>F305-$F$390</f>
        <v>3.0751739299393783</v>
      </c>
      <c r="N305">
        <v>1</v>
      </c>
    </row>
    <row r="306" spans="2:18" x14ac:dyDescent="0.2">
      <c r="B306" t="s">
        <v>53</v>
      </c>
      <c r="C306" t="s">
        <v>24</v>
      </c>
      <c r="D306" t="s">
        <v>11</v>
      </c>
      <c r="E306">
        <v>23.31</v>
      </c>
      <c r="G306" s="5"/>
      <c r="N306">
        <v>1</v>
      </c>
    </row>
    <row r="307" spans="2:18" x14ac:dyDescent="0.2">
      <c r="G307" s="5"/>
      <c r="N307">
        <v>1</v>
      </c>
    </row>
    <row r="308" spans="2:18" x14ac:dyDescent="0.2">
      <c r="B308" t="s">
        <v>47</v>
      </c>
      <c r="C308" t="s">
        <v>23</v>
      </c>
      <c r="D308" t="s">
        <v>2</v>
      </c>
      <c r="E308">
        <v>30.62</v>
      </c>
      <c r="F308">
        <f>AVERAGE(E308:E309)</f>
        <v>30.565000000000001</v>
      </c>
      <c r="G308" s="5">
        <f>F308-$F$376</f>
        <v>13.73739173263176</v>
      </c>
      <c r="H308">
        <f>AVERAGE(G308,G310,G312,G314)</f>
        <v>9.5125029768241802</v>
      </c>
      <c r="I308">
        <f>H308-H316</f>
        <v>5.3356446315398349</v>
      </c>
      <c r="J308" s="1">
        <f>2^-I308</f>
        <v>2.4763436885511331E-2</v>
      </c>
      <c r="K308" s="1">
        <f>-1/J308</f>
        <v>-40.382116772534232</v>
      </c>
      <c r="N308">
        <v>1</v>
      </c>
      <c r="Q308" s="1"/>
      <c r="R308" s="1"/>
    </row>
    <row r="309" spans="2:18" x14ac:dyDescent="0.2">
      <c r="B309" t="s">
        <v>47</v>
      </c>
      <c r="C309" t="s">
        <v>23</v>
      </c>
      <c r="D309" t="s">
        <v>2</v>
      </c>
      <c r="E309">
        <v>30.51</v>
      </c>
      <c r="G309" s="5"/>
      <c r="N309">
        <v>1</v>
      </c>
    </row>
    <row r="310" spans="2:18" x14ac:dyDescent="0.2">
      <c r="B310" t="s">
        <v>63</v>
      </c>
      <c r="C310" t="s">
        <v>23</v>
      </c>
      <c r="D310" t="s">
        <v>2</v>
      </c>
      <c r="E310">
        <v>28.7</v>
      </c>
      <c r="F310">
        <f>AVERAGE(E310:E311)</f>
        <v>28.905000000000001</v>
      </c>
      <c r="G310" s="5">
        <f>F310-$F$378</f>
        <v>13.482427257425563</v>
      </c>
      <c r="I310">
        <f>STDEV(E308:E315)</f>
        <v>4.164166869169124</v>
      </c>
      <c r="N310">
        <v>1</v>
      </c>
    </row>
    <row r="311" spans="2:18" x14ac:dyDescent="0.2">
      <c r="B311" t="s">
        <v>63</v>
      </c>
      <c r="C311" t="s">
        <v>23</v>
      </c>
      <c r="D311" t="s">
        <v>2</v>
      </c>
      <c r="E311">
        <v>29.11</v>
      </c>
      <c r="G311" s="5"/>
      <c r="I311">
        <f>AVERAGE(E308:E315)-(2*I310)</f>
        <v>17.75166626166175</v>
      </c>
      <c r="N311">
        <v>1</v>
      </c>
    </row>
    <row r="312" spans="2:18" x14ac:dyDescent="0.2">
      <c r="B312" t="s">
        <v>48</v>
      </c>
      <c r="C312" t="s">
        <v>23</v>
      </c>
      <c r="D312" t="s">
        <v>2</v>
      </c>
      <c r="E312">
        <v>20.6</v>
      </c>
      <c r="F312">
        <f>AVERAGE(E312:E313)</f>
        <v>20.72</v>
      </c>
      <c r="G312" s="5">
        <f>F312-$F$380</f>
        <v>5.8630958810390101</v>
      </c>
      <c r="I312">
        <f>AVERAGE(E308:E315)+(2*I310)</f>
        <v>34.408333738338243</v>
      </c>
      <c r="N312">
        <v>1</v>
      </c>
    </row>
    <row r="313" spans="2:18" x14ac:dyDescent="0.2">
      <c r="B313" t="s">
        <v>48</v>
      </c>
      <c r="C313" t="s">
        <v>23</v>
      </c>
      <c r="D313" t="s">
        <v>2</v>
      </c>
      <c r="E313">
        <v>20.84</v>
      </c>
      <c r="G313" s="5"/>
      <c r="N313">
        <v>1</v>
      </c>
    </row>
    <row r="314" spans="2:18" x14ac:dyDescent="0.2">
      <c r="B314" t="s">
        <v>49</v>
      </c>
      <c r="C314" t="s">
        <v>23</v>
      </c>
      <c r="D314" t="s">
        <v>2</v>
      </c>
      <c r="E314">
        <v>24.07</v>
      </c>
      <c r="F314">
        <f>AVERAGE(E314:E315)</f>
        <v>24.130000000000003</v>
      </c>
      <c r="G314" s="5">
        <f>F314-$F$382</f>
        <v>4.9670970362003892</v>
      </c>
      <c r="N314">
        <v>1</v>
      </c>
    </row>
    <row r="315" spans="2:18" x14ac:dyDescent="0.2">
      <c r="B315" t="s">
        <v>49</v>
      </c>
      <c r="C315" t="s">
        <v>23</v>
      </c>
      <c r="D315" t="s">
        <v>2</v>
      </c>
      <c r="E315">
        <v>24.19</v>
      </c>
      <c r="G315" s="5"/>
      <c r="N315">
        <v>1</v>
      </c>
    </row>
    <row r="316" spans="2:18" x14ac:dyDescent="0.2">
      <c r="B316" t="s">
        <v>50</v>
      </c>
      <c r="C316" t="s">
        <v>24</v>
      </c>
      <c r="D316" t="s">
        <v>2</v>
      </c>
      <c r="E316">
        <v>20.72</v>
      </c>
      <c r="F316">
        <f>AVERAGE(E316:E317)</f>
        <v>20.79</v>
      </c>
      <c r="G316" s="5">
        <f>F316-$F$384</f>
        <v>4.3540903811197609</v>
      </c>
      <c r="H316">
        <f>AVERAGE(G316,G318,G320,G322)</f>
        <v>4.1768583452843453</v>
      </c>
      <c r="N316">
        <v>1</v>
      </c>
    </row>
    <row r="317" spans="2:18" x14ac:dyDescent="0.2">
      <c r="B317" t="s">
        <v>50</v>
      </c>
      <c r="C317" t="s">
        <v>24</v>
      </c>
      <c r="D317" t="s">
        <v>2</v>
      </c>
      <c r="E317">
        <v>20.86</v>
      </c>
      <c r="G317" s="5"/>
      <c r="N317">
        <v>1</v>
      </c>
    </row>
    <row r="318" spans="2:18" x14ac:dyDescent="0.2">
      <c r="B318" t="s">
        <v>51</v>
      </c>
      <c r="C318" t="s">
        <v>24</v>
      </c>
      <c r="D318" t="s">
        <v>2</v>
      </c>
      <c r="E318">
        <v>20.37</v>
      </c>
      <c r="F318">
        <f>AVERAGE(E318:E319)</f>
        <v>20.64</v>
      </c>
      <c r="G318" s="5">
        <f>F318-$F$386</f>
        <v>4.2219976854673327</v>
      </c>
      <c r="I318">
        <f>STDEV(E316:E323)</f>
        <v>1.4570591712663659</v>
      </c>
      <c r="N318">
        <v>1</v>
      </c>
    </row>
    <row r="319" spans="2:18" x14ac:dyDescent="0.2">
      <c r="B319" t="s">
        <v>51</v>
      </c>
      <c r="C319" t="s">
        <v>24</v>
      </c>
      <c r="D319" t="s">
        <v>2</v>
      </c>
      <c r="E319">
        <v>20.91</v>
      </c>
      <c r="G319" s="5"/>
      <c r="I319">
        <f>AVERAGE(E316:E323)-(2*I318)</f>
        <v>19.153381657467271</v>
      </c>
      <c r="N319">
        <v>1</v>
      </c>
    </row>
    <row r="320" spans="2:18" x14ac:dyDescent="0.2">
      <c r="B320" t="s">
        <v>52</v>
      </c>
      <c r="C320" t="s">
        <v>24</v>
      </c>
      <c r="D320" t="s">
        <v>2</v>
      </c>
      <c r="E320">
        <v>23.26</v>
      </c>
      <c r="F320">
        <f>AVERAGE(E320:E321)</f>
        <v>23.32</v>
      </c>
      <c r="G320" s="5">
        <f>F320-$F$388</f>
        <v>4.8061713846109093</v>
      </c>
      <c r="I320">
        <f>AVERAGE(E316:E323)+(2*I318)</f>
        <v>24.981618342532734</v>
      </c>
      <c r="N320">
        <v>1</v>
      </c>
    </row>
    <row r="321" spans="2:18" x14ac:dyDescent="0.2">
      <c r="B321" t="s">
        <v>52</v>
      </c>
      <c r="C321" t="s">
        <v>24</v>
      </c>
      <c r="D321" t="s">
        <v>2</v>
      </c>
      <c r="E321">
        <v>23.38</v>
      </c>
      <c r="G321" s="5"/>
      <c r="N321">
        <v>1</v>
      </c>
    </row>
    <row r="322" spans="2:18" x14ac:dyDescent="0.2">
      <c r="B322" t="s">
        <v>53</v>
      </c>
      <c r="C322" t="s">
        <v>24</v>
      </c>
      <c r="D322" t="s">
        <v>2</v>
      </c>
      <c r="E322">
        <v>23.49</v>
      </c>
      <c r="F322">
        <f>AVERAGE(E322:E323)</f>
        <v>23.52</v>
      </c>
      <c r="G322" s="5">
        <f>F322-$F$390</f>
        <v>3.3251739299393783</v>
      </c>
      <c r="N322">
        <v>1</v>
      </c>
    </row>
    <row r="323" spans="2:18" x14ac:dyDescent="0.2">
      <c r="B323" t="s">
        <v>53</v>
      </c>
      <c r="C323" t="s">
        <v>24</v>
      </c>
      <c r="D323" t="s">
        <v>2</v>
      </c>
      <c r="E323">
        <v>23.55</v>
      </c>
      <c r="G323" s="5"/>
      <c r="N323">
        <v>1</v>
      </c>
    </row>
    <row r="324" spans="2:18" x14ac:dyDescent="0.2">
      <c r="G324" s="5"/>
      <c r="N324">
        <v>1</v>
      </c>
    </row>
    <row r="325" spans="2:18" x14ac:dyDescent="0.2">
      <c r="B325" t="s">
        <v>47</v>
      </c>
      <c r="C325" t="s">
        <v>23</v>
      </c>
      <c r="D325" t="s">
        <v>19</v>
      </c>
      <c r="E325">
        <v>21.68</v>
      </c>
      <c r="F325">
        <f>AVERAGE(E325:E326)</f>
        <v>21.67</v>
      </c>
      <c r="G325" s="5">
        <f>F325-$F$376</f>
        <v>4.8423917326317607</v>
      </c>
      <c r="H325">
        <f>AVERAGE(G325,G327,G329,G331)</f>
        <v>5.2475029768241788</v>
      </c>
      <c r="I325">
        <f>H325-H333</f>
        <v>0.31689463153983422</v>
      </c>
      <c r="J325" s="1">
        <f>2^-I325</f>
        <v>0.80279601946538248</v>
      </c>
      <c r="K325" s="1">
        <f>-1/J325</f>
        <v>-1.2456464353995482</v>
      </c>
      <c r="N325">
        <v>1</v>
      </c>
      <c r="Q325" s="1"/>
      <c r="R325" s="1"/>
    </row>
    <row r="326" spans="2:18" x14ac:dyDescent="0.2">
      <c r="B326" t="s">
        <v>47</v>
      </c>
      <c r="C326" t="s">
        <v>23</v>
      </c>
      <c r="D326" t="s">
        <v>19</v>
      </c>
      <c r="E326">
        <v>21.66</v>
      </c>
      <c r="G326" s="5"/>
      <c r="N326">
        <v>1</v>
      </c>
    </row>
    <row r="327" spans="2:18" x14ac:dyDescent="0.2">
      <c r="B327" t="s">
        <v>63</v>
      </c>
      <c r="C327" t="s">
        <v>23</v>
      </c>
      <c r="D327" t="s">
        <v>19</v>
      </c>
      <c r="E327">
        <v>21.21</v>
      </c>
      <c r="F327">
        <f>AVERAGE(E327:E328)</f>
        <v>21.204999999999998</v>
      </c>
      <c r="G327" s="5">
        <f>F327-$F$378</f>
        <v>5.7824272574255602</v>
      </c>
      <c r="I327">
        <f>STDEV(E325:E332)</f>
        <v>0.99659420026407897</v>
      </c>
      <c r="N327">
        <v>1</v>
      </c>
    </row>
    <row r="328" spans="2:18" x14ac:dyDescent="0.2">
      <c r="B328" t="s">
        <v>63</v>
      </c>
      <c r="C328" t="s">
        <v>23</v>
      </c>
      <c r="D328" t="s">
        <v>19</v>
      </c>
      <c r="E328">
        <v>21.2</v>
      </c>
      <c r="G328" s="5"/>
      <c r="I328">
        <f>AVERAGE(E325:E332)-(2*I327)</f>
        <v>19.821811599471843</v>
      </c>
      <c r="N328">
        <v>1</v>
      </c>
    </row>
    <row r="329" spans="2:18" x14ac:dyDescent="0.2">
      <c r="B329" t="s">
        <v>48</v>
      </c>
      <c r="C329" t="s">
        <v>23</v>
      </c>
      <c r="D329" t="s">
        <v>19</v>
      </c>
      <c r="E329">
        <v>20.86</v>
      </c>
      <c r="F329">
        <f>AVERAGE(E329:E330)</f>
        <v>21.015000000000001</v>
      </c>
      <c r="G329" s="5">
        <f>F329-$F$380</f>
        <v>6.1580958810390118</v>
      </c>
      <c r="I329">
        <f>AVERAGE(E325:E332)+(2*I327)</f>
        <v>23.808188400528159</v>
      </c>
      <c r="N329">
        <v>1</v>
      </c>
    </row>
    <row r="330" spans="2:18" x14ac:dyDescent="0.2">
      <c r="B330" t="s">
        <v>48</v>
      </c>
      <c r="C330" t="s">
        <v>23</v>
      </c>
      <c r="D330" t="s">
        <v>19</v>
      </c>
      <c r="E330">
        <v>21.17</v>
      </c>
      <c r="G330" s="5"/>
      <c r="N330">
        <v>1</v>
      </c>
    </row>
    <row r="331" spans="2:18" x14ac:dyDescent="0.2">
      <c r="B331" t="s">
        <v>49</v>
      </c>
      <c r="C331" t="s">
        <v>23</v>
      </c>
      <c r="D331" t="s">
        <v>19</v>
      </c>
      <c r="E331">
        <v>23.34</v>
      </c>
      <c r="F331">
        <f>AVERAGE(E331:E332)</f>
        <v>23.369999999999997</v>
      </c>
      <c r="G331" s="5">
        <f>F331-$F$382</f>
        <v>4.2070970362003841</v>
      </c>
      <c r="N331">
        <v>1</v>
      </c>
    </row>
    <row r="332" spans="2:18" x14ac:dyDescent="0.2">
      <c r="B332" t="s">
        <v>49</v>
      </c>
      <c r="C332" t="s">
        <v>23</v>
      </c>
      <c r="D332" t="s">
        <v>19</v>
      </c>
      <c r="E332">
        <v>23.4</v>
      </c>
      <c r="G332" s="5"/>
      <c r="N332">
        <v>1</v>
      </c>
    </row>
    <row r="333" spans="2:18" x14ac:dyDescent="0.2">
      <c r="B333" t="s">
        <v>50</v>
      </c>
      <c r="C333" t="s">
        <v>24</v>
      </c>
      <c r="D333" t="s">
        <v>19</v>
      </c>
      <c r="E333">
        <v>22.02</v>
      </c>
      <c r="F333">
        <f>AVERAGE(E333:E334)</f>
        <v>22.035</v>
      </c>
      <c r="G333" s="5">
        <f>F333-$F$384</f>
        <v>5.5990903811197619</v>
      </c>
      <c r="H333">
        <f>AVERAGE(G333,G335,G337,G339)</f>
        <v>4.9306083452843446</v>
      </c>
      <c r="N333">
        <v>1</v>
      </c>
    </row>
    <row r="334" spans="2:18" x14ac:dyDescent="0.2">
      <c r="B334" t="s">
        <v>50</v>
      </c>
      <c r="C334" t="s">
        <v>24</v>
      </c>
      <c r="D334" t="s">
        <v>19</v>
      </c>
      <c r="E334">
        <v>22.05</v>
      </c>
      <c r="G334" s="5"/>
      <c r="N334">
        <v>1</v>
      </c>
    </row>
    <row r="335" spans="2:18" x14ac:dyDescent="0.2">
      <c r="B335" t="s">
        <v>51</v>
      </c>
      <c r="C335" t="s">
        <v>24</v>
      </c>
      <c r="D335" t="s">
        <v>19</v>
      </c>
      <c r="E335">
        <v>22.22</v>
      </c>
      <c r="F335">
        <f>AVERAGE(E335:E336)</f>
        <v>22.2</v>
      </c>
      <c r="G335" s="5">
        <f>F335-$F$386</f>
        <v>5.7819976854673314</v>
      </c>
      <c r="I335">
        <f>STDEV(E333:E340)</f>
        <v>0.89484934885312262</v>
      </c>
      <c r="N335">
        <v>1</v>
      </c>
    </row>
    <row r="336" spans="2:18" x14ac:dyDescent="0.2">
      <c r="B336" t="s">
        <v>51</v>
      </c>
      <c r="C336" t="s">
        <v>24</v>
      </c>
      <c r="D336" t="s">
        <v>19</v>
      </c>
      <c r="E336">
        <v>22.18</v>
      </c>
      <c r="G336" s="5"/>
      <c r="I336">
        <f>AVERAGE(E333:E340)-(2*I335)</f>
        <v>21.031551302293753</v>
      </c>
      <c r="N336">
        <v>1</v>
      </c>
    </row>
    <row r="337" spans="2:18" x14ac:dyDescent="0.2">
      <c r="B337" t="s">
        <v>52</v>
      </c>
      <c r="C337" t="s">
        <v>24</v>
      </c>
      <c r="D337" t="s">
        <v>19</v>
      </c>
      <c r="E337">
        <v>23.05</v>
      </c>
      <c r="F337">
        <f>AVERAGE(E337:E338)</f>
        <v>22.9</v>
      </c>
      <c r="G337" s="5">
        <f>F337-$F$388</f>
        <v>4.3861713846109076</v>
      </c>
      <c r="I337">
        <f>AVERAGE(E333:E340)+(2*I335)</f>
        <v>24.610948697706245</v>
      </c>
      <c r="N337">
        <v>1</v>
      </c>
    </row>
    <row r="338" spans="2:18" x14ac:dyDescent="0.2">
      <c r="B338" t="s">
        <v>52</v>
      </c>
      <c r="C338" t="s">
        <v>24</v>
      </c>
      <c r="D338" t="s">
        <v>19</v>
      </c>
      <c r="E338">
        <v>22.75</v>
      </c>
      <c r="G338" s="5"/>
      <c r="N338">
        <v>1</v>
      </c>
    </row>
    <row r="339" spans="2:18" x14ac:dyDescent="0.2">
      <c r="B339" t="s">
        <v>53</v>
      </c>
      <c r="C339" t="s">
        <v>24</v>
      </c>
      <c r="D339" t="s">
        <v>19</v>
      </c>
      <c r="E339">
        <v>24.09</v>
      </c>
      <c r="F339">
        <f>AVERAGE(E339:E340)</f>
        <v>24.15</v>
      </c>
      <c r="G339" s="5">
        <f>F339-$F$390</f>
        <v>3.9551739299393773</v>
      </c>
      <c r="N339">
        <v>1</v>
      </c>
    </row>
    <row r="340" spans="2:18" x14ac:dyDescent="0.2">
      <c r="B340" t="s">
        <v>53</v>
      </c>
      <c r="C340" t="s">
        <v>24</v>
      </c>
      <c r="D340" t="s">
        <v>19</v>
      </c>
      <c r="E340">
        <v>24.21</v>
      </c>
      <c r="G340" s="5"/>
      <c r="N340">
        <v>1</v>
      </c>
    </row>
    <row r="341" spans="2:18" x14ac:dyDescent="0.2">
      <c r="G341" s="5"/>
      <c r="N341">
        <v>1</v>
      </c>
    </row>
    <row r="342" spans="2:18" x14ac:dyDescent="0.2">
      <c r="B342" t="s">
        <v>47</v>
      </c>
      <c r="C342" t="s">
        <v>23</v>
      </c>
      <c r="D342" t="s">
        <v>4</v>
      </c>
      <c r="E342">
        <v>26.42</v>
      </c>
      <c r="F342">
        <f>AVERAGE(E342:E343)</f>
        <v>26.53</v>
      </c>
      <c r="G342" s="5">
        <f>F342-$F$376</f>
        <v>9.7023917326317601</v>
      </c>
      <c r="H342">
        <f>AVERAGE(G342,G344,G346,G348)</f>
        <v>9.0025029768241787</v>
      </c>
      <c r="I342">
        <f>H342-H350</f>
        <v>-2.3105368460166531E-2</v>
      </c>
      <c r="J342" s="1">
        <f>2^-I342</f>
        <v>1.0161443552514016</v>
      </c>
      <c r="K342" s="1">
        <f>-1/J342</f>
        <v>-0.98411214394099811</v>
      </c>
      <c r="N342">
        <v>1</v>
      </c>
      <c r="Q342" s="1"/>
      <c r="R342" s="1"/>
    </row>
    <row r="343" spans="2:18" x14ac:dyDescent="0.2">
      <c r="B343" t="s">
        <v>47</v>
      </c>
      <c r="C343" t="s">
        <v>23</v>
      </c>
      <c r="D343" t="s">
        <v>4</v>
      </c>
      <c r="E343">
        <v>26.64</v>
      </c>
      <c r="G343" s="5"/>
      <c r="N343">
        <v>1</v>
      </c>
    </row>
    <row r="344" spans="2:18" x14ac:dyDescent="0.2">
      <c r="B344" t="s">
        <v>63</v>
      </c>
      <c r="C344" t="s">
        <v>23</v>
      </c>
      <c r="D344" t="s">
        <v>4</v>
      </c>
      <c r="E344">
        <v>23.74</v>
      </c>
      <c r="F344">
        <f>AVERAGE(E344:E345)</f>
        <v>23.844999999999999</v>
      </c>
      <c r="G344" s="5">
        <f>F344-$F$378</f>
        <v>8.4224272574255608</v>
      </c>
      <c r="I344">
        <f>STDEV(E342:E349)</f>
        <v>1.1515331395268538</v>
      </c>
      <c r="N344">
        <v>1</v>
      </c>
    </row>
    <row r="345" spans="2:18" x14ac:dyDescent="0.2">
      <c r="B345" t="s">
        <v>63</v>
      </c>
      <c r="C345" t="s">
        <v>23</v>
      </c>
      <c r="D345" t="s">
        <v>4</v>
      </c>
      <c r="E345">
        <v>23.95</v>
      </c>
      <c r="G345" s="5"/>
      <c r="I345">
        <f>AVERAGE(E342:E349)-(2*I344)</f>
        <v>23.266933720946291</v>
      </c>
      <c r="N345">
        <v>1</v>
      </c>
    </row>
    <row r="346" spans="2:18" x14ac:dyDescent="0.2">
      <c r="B346" t="s">
        <v>48</v>
      </c>
      <c r="C346" t="s">
        <v>23</v>
      </c>
      <c r="D346" t="s">
        <v>4</v>
      </c>
      <c r="E346">
        <v>25.5</v>
      </c>
      <c r="F346">
        <f>AVERAGE(E346:E347)</f>
        <v>25.490000000000002</v>
      </c>
      <c r="G346" s="5">
        <f>F346-$F$380</f>
        <v>10.633095881039013</v>
      </c>
      <c r="I346">
        <f>AVERAGE(E342:E349)+(2*I344)</f>
        <v>27.87306627905371</v>
      </c>
      <c r="N346">
        <v>1</v>
      </c>
    </row>
    <row r="347" spans="2:18" x14ac:dyDescent="0.2">
      <c r="B347" t="s">
        <v>48</v>
      </c>
      <c r="C347" t="s">
        <v>23</v>
      </c>
      <c r="D347" t="s">
        <v>4</v>
      </c>
      <c r="E347">
        <v>25.48</v>
      </c>
      <c r="G347" s="5"/>
      <c r="N347">
        <v>1</v>
      </c>
    </row>
    <row r="348" spans="2:18" x14ac:dyDescent="0.2">
      <c r="B348" t="s">
        <v>49</v>
      </c>
      <c r="C348" t="s">
        <v>23</v>
      </c>
      <c r="D348" t="s">
        <v>4</v>
      </c>
      <c r="E348">
        <v>26.43</v>
      </c>
      <c r="F348">
        <f>AVERAGE(E348:E349)</f>
        <v>26.414999999999999</v>
      </c>
      <c r="G348" s="5">
        <f>F348-$F$382</f>
        <v>7.2520970362003858</v>
      </c>
      <c r="N348">
        <v>1</v>
      </c>
    </row>
    <row r="349" spans="2:18" x14ac:dyDescent="0.2">
      <c r="B349" t="s">
        <v>49</v>
      </c>
      <c r="C349" t="s">
        <v>23</v>
      </c>
      <c r="D349" t="s">
        <v>4</v>
      </c>
      <c r="E349">
        <v>26.4</v>
      </c>
      <c r="G349" s="5"/>
      <c r="N349">
        <v>1</v>
      </c>
    </row>
    <row r="350" spans="2:18" x14ac:dyDescent="0.2">
      <c r="B350" t="s">
        <v>50</v>
      </c>
      <c r="C350" t="s">
        <v>24</v>
      </c>
      <c r="D350" t="s">
        <v>4</v>
      </c>
      <c r="E350">
        <v>26.2</v>
      </c>
      <c r="F350">
        <f>AVERAGE(E350:E351)</f>
        <v>26.134999999999998</v>
      </c>
      <c r="G350" s="5">
        <f>F350-$F$384</f>
        <v>9.6990903811197597</v>
      </c>
      <c r="H350">
        <f>AVERAGE(G350,G352,G354,G356)</f>
        <v>9.0256083452843452</v>
      </c>
      <c r="N350">
        <v>1</v>
      </c>
    </row>
    <row r="351" spans="2:18" x14ac:dyDescent="0.2">
      <c r="B351" t="s">
        <v>50</v>
      </c>
      <c r="C351" t="s">
        <v>24</v>
      </c>
      <c r="D351" t="s">
        <v>4</v>
      </c>
      <c r="E351">
        <v>26.07</v>
      </c>
      <c r="G351" s="5"/>
      <c r="N351">
        <v>1</v>
      </c>
    </row>
    <row r="352" spans="2:18" x14ac:dyDescent="0.2">
      <c r="B352" t="s">
        <v>51</v>
      </c>
      <c r="C352" t="s">
        <v>24</v>
      </c>
      <c r="D352" t="s">
        <v>4</v>
      </c>
      <c r="E352">
        <v>26.25</v>
      </c>
      <c r="F352">
        <f>AVERAGE(E352:E353)</f>
        <v>26.545000000000002</v>
      </c>
      <c r="G352" s="5">
        <f>F352-$F$386</f>
        <v>10.126997685467334</v>
      </c>
      <c r="I352">
        <f>STDEV(E350:E357)</f>
        <v>1.0569894917709857</v>
      </c>
      <c r="N352">
        <v>1</v>
      </c>
    </row>
    <row r="353" spans="2:18" x14ac:dyDescent="0.2">
      <c r="B353" t="s">
        <v>51</v>
      </c>
      <c r="C353" t="s">
        <v>24</v>
      </c>
      <c r="D353" t="s">
        <v>4</v>
      </c>
      <c r="E353">
        <v>26.84</v>
      </c>
      <c r="G353" s="5"/>
      <c r="I353">
        <f>AVERAGE(E350:E357)-(2*I352)</f>
        <v>24.802271016458025</v>
      </c>
      <c r="N353">
        <v>1</v>
      </c>
    </row>
    <row r="354" spans="2:18" x14ac:dyDescent="0.2">
      <c r="B354" t="s">
        <v>52</v>
      </c>
      <c r="C354" t="s">
        <v>24</v>
      </c>
      <c r="D354" t="s">
        <v>4</v>
      </c>
      <c r="E354">
        <v>26.31</v>
      </c>
      <c r="F354">
        <f>AVERAGE(E354:E355)</f>
        <v>26.405000000000001</v>
      </c>
      <c r="G354" s="5">
        <f>F354-$F$388</f>
        <v>7.8911713846109102</v>
      </c>
      <c r="I354">
        <f>AVERAGE(E350:E357)+(2*I352)</f>
        <v>29.030228983541971</v>
      </c>
      <c r="N354">
        <v>1</v>
      </c>
    </row>
    <row r="355" spans="2:18" x14ac:dyDescent="0.2">
      <c r="B355" t="s">
        <v>52</v>
      </c>
      <c r="C355" t="s">
        <v>24</v>
      </c>
      <c r="D355" t="s">
        <v>4</v>
      </c>
      <c r="E355">
        <v>26.5</v>
      </c>
      <c r="G355" s="5"/>
      <c r="N355">
        <v>1</v>
      </c>
    </row>
    <row r="356" spans="2:18" x14ac:dyDescent="0.2">
      <c r="B356" t="s">
        <v>53</v>
      </c>
      <c r="C356" t="s">
        <v>24</v>
      </c>
      <c r="D356" t="s">
        <v>4</v>
      </c>
      <c r="E356">
        <v>28.76</v>
      </c>
      <c r="F356">
        <f>AVERAGE(E356:E357)</f>
        <v>28.58</v>
      </c>
      <c r="G356" s="5">
        <f>F356-$F$390</f>
        <v>8.385173929939377</v>
      </c>
      <c r="N356">
        <v>1</v>
      </c>
    </row>
    <row r="357" spans="2:18" x14ac:dyDescent="0.2">
      <c r="B357" t="s">
        <v>53</v>
      </c>
      <c r="C357" t="s">
        <v>24</v>
      </c>
      <c r="D357" t="s">
        <v>4</v>
      </c>
      <c r="E357">
        <v>28.4</v>
      </c>
      <c r="G357" s="5"/>
      <c r="N357">
        <v>1</v>
      </c>
    </row>
    <row r="358" spans="2:18" x14ac:dyDescent="0.2">
      <c r="G358" s="5"/>
      <c r="N358">
        <v>1</v>
      </c>
    </row>
    <row r="359" spans="2:18" x14ac:dyDescent="0.2">
      <c r="B359" t="s">
        <v>47</v>
      </c>
      <c r="C359" t="s">
        <v>23</v>
      </c>
      <c r="D359" t="s">
        <v>14</v>
      </c>
      <c r="E359">
        <v>23.24</v>
      </c>
      <c r="F359">
        <f>AVERAGE(E359:E360)</f>
        <v>23.14</v>
      </c>
      <c r="G359" s="5">
        <f>F359-$F$376</f>
        <v>6.3123917326317596</v>
      </c>
      <c r="H359">
        <f>AVERAGE(G359,G361,G363,G365)</f>
        <v>7.32625297682418</v>
      </c>
      <c r="I359">
        <f>H359-H367</f>
        <v>-0.26435536846016472</v>
      </c>
      <c r="J359" s="1">
        <f>2^-I359</f>
        <v>1.2010992489953334</v>
      </c>
      <c r="K359" s="1">
        <f>-1/J359</f>
        <v>-0.83257066461115181</v>
      </c>
      <c r="N359">
        <v>1</v>
      </c>
      <c r="Q359" s="1"/>
      <c r="R359" s="1"/>
    </row>
    <row r="360" spans="2:18" x14ac:dyDescent="0.2">
      <c r="B360" t="s">
        <v>47</v>
      </c>
      <c r="C360" t="s">
        <v>23</v>
      </c>
      <c r="D360" t="s">
        <v>14</v>
      </c>
      <c r="E360">
        <v>23.04</v>
      </c>
      <c r="G360" s="5"/>
      <c r="N360">
        <v>1</v>
      </c>
    </row>
    <row r="361" spans="2:18" x14ac:dyDescent="0.2">
      <c r="B361" t="s">
        <v>63</v>
      </c>
      <c r="C361" t="s">
        <v>23</v>
      </c>
      <c r="D361" t="s">
        <v>14</v>
      </c>
      <c r="E361">
        <v>22.71</v>
      </c>
      <c r="F361">
        <f>AVERAGE(E361:E362)</f>
        <v>22.73</v>
      </c>
      <c r="G361" s="5">
        <f>F361-$F$378</f>
        <v>7.3074272574255623</v>
      </c>
      <c r="I361">
        <f>STDEV(E359:E366)</f>
        <v>2.1884563215720281</v>
      </c>
      <c r="N361">
        <v>1</v>
      </c>
    </row>
    <row r="362" spans="2:18" x14ac:dyDescent="0.2">
      <c r="B362" t="s">
        <v>63</v>
      </c>
      <c r="C362" t="s">
        <v>23</v>
      </c>
      <c r="D362" t="s">
        <v>14</v>
      </c>
      <c r="E362">
        <v>22.75</v>
      </c>
      <c r="G362" s="5"/>
      <c r="I362">
        <f>AVERAGE(E359:E366)-(2*I361)</f>
        <v>19.516837356855945</v>
      </c>
      <c r="N362">
        <v>1</v>
      </c>
    </row>
    <row r="363" spans="2:18" x14ac:dyDescent="0.2">
      <c r="B363" t="s">
        <v>48</v>
      </c>
      <c r="C363" t="s">
        <v>23</v>
      </c>
      <c r="D363" t="s">
        <v>14</v>
      </c>
      <c r="E363">
        <v>22.63</v>
      </c>
      <c r="F363">
        <f>AVERAGE(E363:E364)</f>
        <v>22.314999999999998</v>
      </c>
      <c r="G363" s="5">
        <f>F363-$F$380</f>
        <v>7.458095881039009</v>
      </c>
      <c r="I363">
        <f>AVERAGE(E359:E366)+(2*I361)</f>
        <v>28.270662643144057</v>
      </c>
      <c r="N363">
        <v>1</v>
      </c>
    </row>
    <row r="364" spans="2:18" x14ac:dyDescent="0.2">
      <c r="B364" t="s">
        <v>48</v>
      </c>
      <c r="C364" t="s">
        <v>23</v>
      </c>
      <c r="D364" t="s">
        <v>14</v>
      </c>
      <c r="E364">
        <v>22</v>
      </c>
      <c r="G364" s="5"/>
      <c r="N364">
        <v>1</v>
      </c>
    </row>
    <row r="365" spans="2:18" x14ac:dyDescent="0.2">
      <c r="B365" t="s">
        <v>49</v>
      </c>
      <c r="C365" t="s">
        <v>23</v>
      </c>
      <c r="D365" t="s">
        <v>14</v>
      </c>
      <c r="E365">
        <v>27.51</v>
      </c>
      <c r="F365">
        <f>AVERAGE(E365:E366)</f>
        <v>27.39</v>
      </c>
      <c r="G365" s="5">
        <f>F365-$F$382</f>
        <v>8.2270970362003872</v>
      </c>
      <c r="N365">
        <v>1</v>
      </c>
    </row>
    <row r="366" spans="2:18" x14ac:dyDescent="0.2">
      <c r="B366" t="s">
        <v>49</v>
      </c>
      <c r="C366" t="s">
        <v>23</v>
      </c>
      <c r="D366" t="s">
        <v>14</v>
      </c>
      <c r="E366">
        <v>27.27</v>
      </c>
      <c r="G366" s="5"/>
      <c r="N366">
        <v>1</v>
      </c>
    </row>
    <row r="367" spans="2:18" x14ac:dyDescent="0.2">
      <c r="B367" t="s">
        <v>50</v>
      </c>
      <c r="C367" t="s">
        <v>24</v>
      </c>
      <c r="D367" t="s">
        <v>14</v>
      </c>
      <c r="E367">
        <v>23.32</v>
      </c>
      <c r="F367">
        <f>AVERAGE(E367:E368)</f>
        <v>23.509999999999998</v>
      </c>
      <c r="G367" s="5">
        <f>F367-$F$384</f>
        <v>7.0740903811197597</v>
      </c>
      <c r="H367">
        <f>AVERAGE(G367,G369,G371,G373)</f>
        <v>7.5906083452843447</v>
      </c>
      <c r="N367">
        <v>1</v>
      </c>
    </row>
    <row r="368" spans="2:18" x14ac:dyDescent="0.2">
      <c r="B368" t="s">
        <v>50</v>
      </c>
      <c r="C368" t="s">
        <v>24</v>
      </c>
      <c r="D368" t="s">
        <v>14</v>
      </c>
      <c r="E368">
        <v>23.7</v>
      </c>
      <c r="G368" s="5"/>
      <c r="N368">
        <v>1</v>
      </c>
    </row>
    <row r="369" spans="2:14" x14ac:dyDescent="0.2">
      <c r="B369" t="s">
        <v>51</v>
      </c>
      <c r="C369" t="s">
        <v>24</v>
      </c>
      <c r="D369" t="s">
        <v>14</v>
      </c>
      <c r="E369">
        <v>23.15</v>
      </c>
      <c r="F369">
        <f>AVERAGE(E369:E370)</f>
        <v>23.229999999999997</v>
      </c>
      <c r="G369" s="5">
        <f>F369-$F$386</f>
        <v>6.811997685467329</v>
      </c>
      <c r="I369">
        <f>STDEV(E367:E374)</f>
        <v>2.3504190355885788</v>
      </c>
      <c r="N369">
        <v>1</v>
      </c>
    </row>
    <row r="370" spans="2:14" x14ac:dyDescent="0.2">
      <c r="B370" t="s">
        <v>51</v>
      </c>
      <c r="C370" t="s">
        <v>24</v>
      </c>
      <c r="D370" t="s">
        <v>14</v>
      </c>
      <c r="E370">
        <v>23.31</v>
      </c>
      <c r="G370" s="5"/>
      <c r="I370">
        <f>AVERAGE(E367:E374)-(2*I369)</f>
        <v>20.780411928822843</v>
      </c>
      <c r="N370">
        <v>1</v>
      </c>
    </row>
    <row r="371" spans="2:14" x14ac:dyDescent="0.2">
      <c r="B371" t="s">
        <v>52</v>
      </c>
      <c r="C371" t="s">
        <v>24</v>
      </c>
      <c r="D371" t="s">
        <v>14</v>
      </c>
      <c r="E371">
        <v>26.84</v>
      </c>
      <c r="F371">
        <f>AVERAGE(E371:E372)</f>
        <v>26.755000000000003</v>
      </c>
      <c r="G371" s="5">
        <f>F371-$F$388</f>
        <v>8.2411713846109116</v>
      </c>
      <c r="I371">
        <f>AVERAGE(E367:E374)+(2*I369)</f>
        <v>30.182088071177162</v>
      </c>
      <c r="N371">
        <v>1</v>
      </c>
    </row>
    <row r="372" spans="2:14" x14ac:dyDescent="0.2">
      <c r="B372" t="s">
        <v>52</v>
      </c>
      <c r="C372" t="s">
        <v>24</v>
      </c>
      <c r="D372" t="s">
        <v>14</v>
      </c>
      <c r="E372">
        <v>26.67</v>
      </c>
      <c r="G372" s="5"/>
      <c r="N372">
        <v>1</v>
      </c>
    </row>
    <row r="373" spans="2:14" x14ac:dyDescent="0.2">
      <c r="B373" t="s">
        <v>53</v>
      </c>
      <c r="C373" t="s">
        <v>24</v>
      </c>
      <c r="D373" t="s">
        <v>14</v>
      </c>
      <c r="E373">
        <v>28.55</v>
      </c>
      <c r="F373">
        <f>AVERAGE(E373:E374)</f>
        <v>28.43</v>
      </c>
      <c r="G373" s="5">
        <f>F373-$F$390</f>
        <v>8.2351739299393785</v>
      </c>
      <c r="N373">
        <v>1</v>
      </c>
    </row>
    <row r="374" spans="2:14" x14ac:dyDescent="0.2">
      <c r="B374" t="s">
        <v>53</v>
      </c>
      <c r="C374" t="s">
        <v>24</v>
      </c>
      <c r="D374" t="s">
        <v>14</v>
      </c>
      <c r="E374">
        <v>28.31</v>
      </c>
      <c r="N374">
        <v>1</v>
      </c>
    </row>
    <row r="376" spans="2:14" ht="17" x14ac:dyDescent="0.2">
      <c r="B376" t="s">
        <v>47</v>
      </c>
      <c r="C376" t="s">
        <v>23</v>
      </c>
      <c r="D376" s="4" t="s">
        <v>36</v>
      </c>
      <c r="F376">
        <f>GEOMEAN(F121,F155)</f>
        <v>16.827608267368241</v>
      </c>
    </row>
    <row r="377" spans="2:14" ht="17" x14ac:dyDescent="0.2">
      <c r="B377" t="s">
        <v>47</v>
      </c>
      <c r="C377" t="s">
        <v>23</v>
      </c>
      <c r="D377" s="4" t="s">
        <v>36</v>
      </c>
    </row>
    <row r="378" spans="2:14" ht="17" x14ac:dyDescent="0.2">
      <c r="B378" t="s">
        <v>63</v>
      </c>
      <c r="C378" t="s">
        <v>23</v>
      </c>
      <c r="D378" s="4" t="s">
        <v>36</v>
      </c>
      <c r="F378">
        <f>GEOMEAN(F123,F157)</f>
        <v>15.422572742574438</v>
      </c>
    </row>
    <row r="379" spans="2:14" ht="17" x14ac:dyDescent="0.2">
      <c r="B379" t="s">
        <v>63</v>
      </c>
      <c r="C379" t="s">
        <v>23</v>
      </c>
      <c r="D379" s="4" t="s">
        <v>36</v>
      </c>
    </row>
    <row r="380" spans="2:14" ht="17" x14ac:dyDescent="0.2">
      <c r="B380" t="s">
        <v>48</v>
      </c>
      <c r="C380" t="s">
        <v>23</v>
      </c>
      <c r="D380" s="4" t="s">
        <v>36</v>
      </c>
      <c r="F380">
        <f>GEOMEAN(F125,F159)</f>
        <v>14.856904118960989</v>
      </c>
    </row>
    <row r="381" spans="2:14" ht="17" x14ac:dyDescent="0.2">
      <c r="B381" t="s">
        <v>48</v>
      </c>
      <c r="C381" t="s">
        <v>23</v>
      </c>
      <c r="D381" s="4" t="s">
        <v>36</v>
      </c>
    </row>
    <row r="382" spans="2:14" ht="17" x14ac:dyDescent="0.2">
      <c r="B382" t="s">
        <v>49</v>
      </c>
      <c r="C382" t="s">
        <v>23</v>
      </c>
      <c r="D382" s="4" t="s">
        <v>36</v>
      </c>
      <c r="F382">
        <f>GEOMEAN(F127,F161)</f>
        <v>19.162902963799613</v>
      </c>
    </row>
    <row r="383" spans="2:14" ht="17" x14ac:dyDescent="0.2">
      <c r="B383" t="s">
        <v>49</v>
      </c>
      <c r="C383" t="s">
        <v>23</v>
      </c>
      <c r="D383" s="4" t="s">
        <v>36</v>
      </c>
    </row>
    <row r="384" spans="2:14" ht="17" x14ac:dyDescent="0.2">
      <c r="B384" t="s">
        <v>50</v>
      </c>
      <c r="C384" t="s">
        <v>24</v>
      </c>
      <c r="D384" s="4" t="s">
        <v>36</v>
      </c>
      <c r="F384">
        <f>GEOMEAN(F129,F163)</f>
        <v>16.435909618880238</v>
      </c>
    </row>
    <row r="385" spans="2:6" ht="17" x14ac:dyDescent="0.2">
      <c r="B385" t="s">
        <v>50</v>
      </c>
      <c r="C385" t="s">
        <v>24</v>
      </c>
      <c r="D385" s="4" t="s">
        <v>36</v>
      </c>
    </row>
    <row r="386" spans="2:6" ht="17" x14ac:dyDescent="0.2">
      <c r="B386" t="s">
        <v>51</v>
      </c>
      <c r="C386" t="s">
        <v>24</v>
      </c>
      <c r="D386" s="4" t="s">
        <v>36</v>
      </c>
      <c r="F386">
        <f>GEOMEAN(F131,F165)</f>
        <v>16.418002314532668</v>
      </c>
    </row>
    <row r="387" spans="2:6" ht="17" x14ac:dyDescent="0.2">
      <c r="B387" t="s">
        <v>51</v>
      </c>
      <c r="C387" t="s">
        <v>24</v>
      </c>
      <c r="D387" s="4" t="s">
        <v>36</v>
      </c>
    </row>
    <row r="388" spans="2:6" ht="17" x14ac:dyDescent="0.2">
      <c r="B388" t="s">
        <v>52</v>
      </c>
      <c r="C388" t="s">
        <v>24</v>
      </c>
      <c r="D388" s="4" t="s">
        <v>36</v>
      </c>
      <c r="F388">
        <f>GEOMEAN(F133,F167)</f>
        <v>18.513828615389091</v>
      </c>
    </row>
    <row r="389" spans="2:6" ht="17" x14ac:dyDescent="0.2">
      <c r="B389" t="s">
        <v>52</v>
      </c>
      <c r="C389" t="s">
        <v>24</v>
      </c>
      <c r="D389" s="4" t="s">
        <v>36</v>
      </c>
    </row>
    <row r="390" spans="2:6" ht="17" x14ac:dyDescent="0.2">
      <c r="B390" t="s">
        <v>53</v>
      </c>
      <c r="C390" t="s">
        <v>24</v>
      </c>
      <c r="D390" s="4" t="s">
        <v>36</v>
      </c>
      <c r="F390">
        <f>GEOMEAN(F135,F169)</f>
        <v>20.194826070060621</v>
      </c>
    </row>
    <row r="391" spans="2:6" ht="17" x14ac:dyDescent="0.2">
      <c r="B391" t="s">
        <v>53</v>
      </c>
      <c r="C391" t="s">
        <v>24</v>
      </c>
      <c r="D391" s="4" t="s">
        <v>36</v>
      </c>
    </row>
  </sheetData>
  <conditionalFormatting sqref="E19">
    <cfRule type="cellIs" dxfId="551" priority="547" operator="greaterThan">
      <formula>I23</formula>
    </cfRule>
    <cfRule type="cellIs" dxfId="550" priority="548" operator="lessThan">
      <formula>I22</formula>
    </cfRule>
  </conditionalFormatting>
  <conditionalFormatting sqref="E20">
    <cfRule type="cellIs" dxfId="549" priority="545" operator="lessThan">
      <formula>I22</formula>
    </cfRule>
    <cfRule type="cellIs" dxfId="548" priority="546" operator="greaterThan">
      <formula>I23</formula>
    </cfRule>
  </conditionalFormatting>
  <conditionalFormatting sqref="E21">
    <cfRule type="cellIs" dxfId="547" priority="543" operator="lessThan">
      <formula>I22</formula>
    </cfRule>
    <cfRule type="cellIs" dxfId="546" priority="544" operator="greaterThan">
      <formula>I23</formula>
    </cfRule>
  </conditionalFormatting>
  <conditionalFormatting sqref="E22">
    <cfRule type="cellIs" dxfId="545" priority="541" operator="lessThan">
      <formula>I22</formula>
    </cfRule>
    <cfRule type="cellIs" dxfId="544" priority="542" operator="greaterThan">
      <formula>I23</formula>
    </cfRule>
  </conditionalFormatting>
  <conditionalFormatting sqref="E23">
    <cfRule type="cellIs" dxfId="543" priority="539" operator="lessThan">
      <formula>I22</formula>
    </cfRule>
    <cfRule type="cellIs" dxfId="542" priority="540" operator="greaterThan">
      <formula>I23</formula>
    </cfRule>
  </conditionalFormatting>
  <conditionalFormatting sqref="E24">
    <cfRule type="cellIs" dxfId="541" priority="537" operator="lessThan">
      <formula>I22</formula>
    </cfRule>
    <cfRule type="cellIs" dxfId="540" priority="538" operator="greaterThan">
      <formula>I23</formula>
    </cfRule>
  </conditionalFormatting>
  <conditionalFormatting sqref="E25">
    <cfRule type="cellIs" dxfId="539" priority="535" operator="lessThan">
      <formula>I22</formula>
    </cfRule>
    <cfRule type="cellIs" dxfId="538" priority="536" operator="greaterThan">
      <formula>I23</formula>
    </cfRule>
  </conditionalFormatting>
  <conditionalFormatting sqref="E26">
    <cfRule type="cellIs" dxfId="537" priority="533" operator="lessThan">
      <formula>I22</formula>
    </cfRule>
    <cfRule type="cellIs" dxfId="536" priority="534" operator="greaterThan">
      <formula>I23</formula>
    </cfRule>
  </conditionalFormatting>
  <conditionalFormatting sqref="E27">
    <cfRule type="cellIs" dxfId="535" priority="531" operator="lessThan">
      <formula>I30</formula>
    </cfRule>
    <cfRule type="cellIs" dxfId="534" priority="532" operator="greaterThan">
      <formula>I31</formula>
    </cfRule>
  </conditionalFormatting>
  <conditionalFormatting sqref="E28">
    <cfRule type="cellIs" dxfId="533" priority="529" operator="lessThan">
      <formula>I30</formula>
    </cfRule>
    <cfRule type="cellIs" dxfId="532" priority="530" operator="greaterThan">
      <formula>I31</formula>
    </cfRule>
  </conditionalFormatting>
  <conditionalFormatting sqref="E29">
    <cfRule type="cellIs" dxfId="531" priority="527" operator="lessThan">
      <formula>I30</formula>
    </cfRule>
    <cfRule type="cellIs" dxfId="530" priority="528" operator="greaterThan">
      <formula>I31</formula>
    </cfRule>
  </conditionalFormatting>
  <conditionalFormatting sqref="E30">
    <cfRule type="cellIs" dxfId="529" priority="525" operator="lessThan">
      <formula>I30</formula>
    </cfRule>
    <cfRule type="cellIs" dxfId="528" priority="526" operator="greaterThan">
      <formula>I31</formula>
    </cfRule>
  </conditionalFormatting>
  <conditionalFormatting sqref="E31">
    <cfRule type="cellIs" dxfId="527" priority="523" operator="lessThan">
      <formula>I30</formula>
    </cfRule>
    <cfRule type="cellIs" dxfId="526" priority="524" operator="greaterThan">
      <formula>I31</formula>
    </cfRule>
  </conditionalFormatting>
  <conditionalFormatting sqref="E32">
    <cfRule type="cellIs" dxfId="525" priority="522" operator="greaterThan">
      <formula>I31</formula>
    </cfRule>
  </conditionalFormatting>
  <conditionalFormatting sqref="E33">
    <cfRule type="cellIs" dxfId="524" priority="521" operator="lessThan">
      <formula>I30</formula>
    </cfRule>
  </conditionalFormatting>
  <conditionalFormatting sqref="E34">
    <cfRule type="cellIs" dxfId="523" priority="519" operator="lessThan">
      <formula>I30</formula>
    </cfRule>
    <cfRule type="cellIs" dxfId="522" priority="520" operator="greaterThan">
      <formula>I31</formula>
    </cfRule>
  </conditionalFormatting>
  <conditionalFormatting sqref="E36">
    <cfRule type="cellIs" dxfId="521" priority="517" operator="greaterThan">
      <formula>I40</formula>
    </cfRule>
    <cfRule type="cellIs" dxfId="520" priority="518" operator="lessThan">
      <formula>I39</formula>
    </cfRule>
  </conditionalFormatting>
  <conditionalFormatting sqref="E37">
    <cfRule type="cellIs" dxfId="519" priority="515" operator="lessThan">
      <formula>I39</formula>
    </cfRule>
    <cfRule type="cellIs" dxfId="518" priority="516" operator="greaterThan">
      <formula>I40</formula>
    </cfRule>
  </conditionalFormatting>
  <conditionalFormatting sqref="E38">
    <cfRule type="cellIs" dxfId="517" priority="513" operator="lessThan">
      <formula>I39</formula>
    </cfRule>
    <cfRule type="cellIs" dxfId="516" priority="514" operator="greaterThan">
      <formula>I40</formula>
    </cfRule>
  </conditionalFormatting>
  <conditionalFormatting sqref="E39">
    <cfRule type="cellIs" dxfId="515" priority="511" operator="lessThan">
      <formula>I39</formula>
    </cfRule>
    <cfRule type="cellIs" dxfId="514" priority="512" operator="greaterThan">
      <formula>I40</formula>
    </cfRule>
  </conditionalFormatting>
  <conditionalFormatting sqref="E40">
    <cfRule type="cellIs" dxfId="513" priority="509" operator="lessThan">
      <formula>I39</formula>
    </cfRule>
    <cfRule type="cellIs" dxfId="512" priority="510" operator="greaterThan">
      <formula>I40</formula>
    </cfRule>
  </conditionalFormatting>
  <conditionalFormatting sqref="E41">
    <cfRule type="cellIs" dxfId="511" priority="507" operator="lessThan">
      <formula>I39</formula>
    </cfRule>
    <cfRule type="cellIs" dxfId="510" priority="508" operator="greaterThan">
      <formula>I40</formula>
    </cfRule>
  </conditionalFormatting>
  <conditionalFormatting sqref="E42">
    <cfRule type="cellIs" dxfId="509" priority="505" operator="lessThan">
      <formula>I39</formula>
    </cfRule>
    <cfRule type="cellIs" dxfId="508" priority="506" operator="greaterThan">
      <formula>I40</formula>
    </cfRule>
  </conditionalFormatting>
  <conditionalFormatting sqref="E43">
    <cfRule type="cellIs" dxfId="507" priority="503" operator="lessThan">
      <formula>I39</formula>
    </cfRule>
    <cfRule type="cellIs" dxfId="506" priority="504" operator="greaterThan">
      <formula>I40</formula>
    </cfRule>
  </conditionalFormatting>
  <conditionalFormatting sqref="E44">
    <cfRule type="cellIs" dxfId="505" priority="501" operator="lessThan">
      <formula>I47</formula>
    </cfRule>
    <cfRule type="cellIs" dxfId="504" priority="502" operator="greaterThan">
      <formula>I48</formula>
    </cfRule>
  </conditionalFormatting>
  <conditionalFormatting sqref="E45">
    <cfRule type="cellIs" dxfId="503" priority="499" operator="lessThan">
      <formula>I47</formula>
    </cfRule>
    <cfRule type="cellIs" dxfId="502" priority="500" operator="greaterThan">
      <formula>I48</formula>
    </cfRule>
  </conditionalFormatting>
  <conditionalFormatting sqref="E46">
    <cfRule type="cellIs" dxfId="501" priority="497" operator="lessThan">
      <formula>I47</formula>
    </cfRule>
    <cfRule type="cellIs" dxfId="500" priority="498" operator="greaterThan">
      <formula>I48</formula>
    </cfRule>
  </conditionalFormatting>
  <conditionalFormatting sqref="E47">
    <cfRule type="cellIs" dxfId="499" priority="495" operator="lessThan">
      <formula>I47</formula>
    </cfRule>
    <cfRule type="cellIs" dxfId="498" priority="496" operator="greaterThan">
      <formula>I48</formula>
    </cfRule>
  </conditionalFormatting>
  <conditionalFormatting sqref="E48">
    <cfRule type="cellIs" dxfId="497" priority="493" operator="lessThan">
      <formula>I47</formula>
    </cfRule>
    <cfRule type="cellIs" dxfId="496" priority="494" operator="greaterThan">
      <formula>I48</formula>
    </cfRule>
  </conditionalFormatting>
  <conditionalFormatting sqref="E49">
    <cfRule type="cellIs" dxfId="495" priority="492" operator="greaterThan">
      <formula>I48</formula>
    </cfRule>
  </conditionalFormatting>
  <conditionalFormatting sqref="E50">
    <cfRule type="cellIs" dxfId="494" priority="491" operator="lessThan">
      <formula>I47</formula>
    </cfRule>
  </conditionalFormatting>
  <conditionalFormatting sqref="E51">
    <cfRule type="cellIs" dxfId="493" priority="489" operator="lessThan">
      <formula>I47</formula>
    </cfRule>
    <cfRule type="cellIs" dxfId="492" priority="490" operator="greaterThan">
      <formula>I48</formula>
    </cfRule>
  </conditionalFormatting>
  <conditionalFormatting sqref="E70">
    <cfRule type="cellIs" dxfId="491" priority="487" operator="greaterThan">
      <formula>I74</formula>
    </cfRule>
    <cfRule type="cellIs" dxfId="490" priority="488" operator="lessThan">
      <formula>I73</formula>
    </cfRule>
  </conditionalFormatting>
  <conditionalFormatting sqref="E71">
    <cfRule type="cellIs" dxfId="489" priority="485" operator="lessThan">
      <formula>I73</formula>
    </cfRule>
    <cfRule type="cellIs" dxfId="488" priority="486" operator="greaterThan">
      <formula>I74</formula>
    </cfRule>
  </conditionalFormatting>
  <conditionalFormatting sqref="E72">
    <cfRule type="cellIs" dxfId="487" priority="483" operator="lessThan">
      <formula>I73</formula>
    </cfRule>
    <cfRule type="cellIs" dxfId="486" priority="484" operator="greaterThan">
      <formula>I74</formula>
    </cfRule>
  </conditionalFormatting>
  <conditionalFormatting sqref="E73">
    <cfRule type="cellIs" dxfId="485" priority="481" operator="lessThan">
      <formula>I73</formula>
    </cfRule>
    <cfRule type="cellIs" dxfId="484" priority="482" operator="greaterThan">
      <formula>I74</formula>
    </cfRule>
  </conditionalFormatting>
  <conditionalFormatting sqref="E74">
    <cfRule type="cellIs" dxfId="483" priority="479" operator="lessThan">
      <formula>I73</formula>
    </cfRule>
    <cfRule type="cellIs" dxfId="482" priority="480" operator="greaterThan">
      <formula>I74</formula>
    </cfRule>
  </conditionalFormatting>
  <conditionalFormatting sqref="E75">
    <cfRule type="cellIs" dxfId="481" priority="477" operator="lessThan">
      <formula>I73</formula>
    </cfRule>
    <cfRule type="cellIs" dxfId="480" priority="478" operator="greaterThan">
      <formula>I74</formula>
    </cfRule>
  </conditionalFormatting>
  <conditionalFormatting sqref="E76">
    <cfRule type="cellIs" dxfId="479" priority="475" operator="lessThan">
      <formula>I73</formula>
    </cfRule>
    <cfRule type="cellIs" dxfId="478" priority="476" operator="greaterThan">
      <formula>I74</formula>
    </cfRule>
  </conditionalFormatting>
  <conditionalFormatting sqref="E77">
    <cfRule type="cellIs" dxfId="477" priority="473" operator="lessThan">
      <formula>I73</formula>
    </cfRule>
    <cfRule type="cellIs" dxfId="476" priority="474" operator="greaterThan">
      <formula>I74</formula>
    </cfRule>
  </conditionalFormatting>
  <conditionalFormatting sqref="E78">
    <cfRule type="cellIs" dxfId="475" priority="471" operator="lessThan">
      <formula>I81</formula>
    </cfRule>
    <cfRule type="cellIs" dxfId="474" priority="472" operator="greaterThan">
      <formula>I82</formula>
    </cfRule>
  </conditionalFormatting>
  <conditionalFormatting sqref="E79">
    <cfRule type="cellIs" dxfId="473" priority="469" operator="lessThan">
      <formula>I81</formula>
    </cfRule>
    <cfRule type="cellIs" dxfId="472" priority="470" operator="greaterThan">
      <formula>I82</formula>
    </cfRule>
  </conditionalFormatting>
  <conditionalFormatting sqref="E80">
    <cfRule type="cellIs" dxfId="471" priority="467" operator="lessThan">
      <formula>I81</formula>
    </cfRule>
    <cfRule type="cellIs" dxfId="470" priority="468" operator="greaterThan">
      <formula>I82</formula>
    </cfRule>
  </conditionalFormatting>
  <conditionalFormatting sqref="E81">
    <cfRule type="cellIs" dxfId="469" priority="465" operator="lessThan">
      <formula>I81</formula>
    </cfRule>
    <cfRule type="cellIs" dxfId="468" priority="466" operator="greaterThan">
      <formula>I82</formula>
    </cfRule>
  </conditionalFormatting>
  <conditionalFormatting sqref="E82">
    <cfRule type="cellIs" dxfId="467" priority="463" operator="lessThan">
      <formula>I81</formula>
    </cfRule>
    <cfRule type="cellIs" dxfId="466" priority="464" operator="greaterThan">
      <formula>I82</formula>
    </cfRule>
  </conditionalFormatting>
  <conditionalFormatting sqref="E83">
    <cfRule type="cellIs" dxfId="465" priority="462" operator="greaterThan">
      <formula>I82</formula>
    </cfRule>
  </conditionalFormatting>
  <conditionalFormatting sqref="E84">
    <cfRule type="cellIs" dxfId="464" priority="461" operator="lessThan">
      <formula>I81</formula>
    </cfRule>
  </conditionalFormatting>
  <conditionalFormatting sqref="E85">
    <cfRule type="cellIs" dxfId="463" priority="459" operator="lessThan">
      <formula>I81</formula>
    </cfRule>
    <cfRule type="cellIs" dxfId="462" priority="460" operator="greaterThan">
      <formula>I82</formula>
    </cfRule>
  </conditionalFormatting>
  <conditionalFormatting sqref="E87">
    <cfRule type="cellIs" dxfId="461" priority="457" operator="greaterThan">
      <formula>I91</formula>
    </cfRule>
    <cfRule type="cellIs" dxfId="460" priority="458" operator="lessThan">
      <formula>I90</formula>
    </cfRule>
  </conditionalFormatting>
  <conditionalFormatting sqref="E88">
    <cfRule type="cellIs" dxfId="459" priority="455" operator="lessThan">
      <formula>I90</formula>
    </cfRule>
    <cfRule type="cellIs" dxfId="458" priority="456" operator="greaterThan">
      <formula>I91</formula>
    </cfRule>
  </conditionalFormatting>
  <conditionalFormatting sqref="E89">
    <cfRule type="cellIs" dxfId="457" priority="453" operator="lessThan">
      <formula>I90</formula>
    </cfRule>
    <cfRule type="cellIs" dxfId="456" priority="454" operator="greaterThan">
      <formula>I91</formula>
    </cfRule>
  </conditionalFormatting>
  <conditionalFormatting sqref="E90">
    <cfRule type="cellIs" dxfId="455" priority="451" operator="lessThan">
      <formula>I90</formula>
    </cfRule>
    <cfRule type="cellIs" dxfId="454" priority="452" operator="greaterThan">
      <formula>I91</formula>
    </cfRule>
  </conditionalFormatting>
  <conditionalFormatting sqref="E91">
    <cfRule type="cellIs" dxfId="453" priority="449" operator="lessThan">
      <formula>I90</formula>
    </cfRule>
    <cfRule type="cellIs" dxfId="452" priority="450" operator="greaterThan">
      <formula>I91</formula>
    </cfRule>
  </conditionalFormatting>
  <conditionalFormatting sqref="E92">
    <cfRule type="cellIs" dxfId="451" priority="447" operator="lessThan">
      <formula>I90</formula>
    </cfRule>
    <cfRule type="cellIs" dxfId="450" priority="448" operator="greaterThan">
      <formula>I91</formula>
    </cfRule>
  </conditionalFormatting>
  <conditionalFormatting sqref="E93">
    <cfRule type="cellIs" dxfId="449" priority="445" operator="lessThan">
      <formula>I90</formula>
    </cfRule>
    <cfRule type="cellIs" dxfId="448" priority="446" operator="greaterThan">
      <formula>I91</formula>
    </cfRule>
  </conditionalFormatting>
  <conditionalFormatting sqref="E94">
    <cfRule type="cellIs" dxfId="447" priority="443" operator="lessThan">
      <formula>I90</formula>
    </cfRule>
    <cfRule type="cellIs" dxfId="446" priority="444" operator="greaterThan">
      <formula>I91</formula>
    </cfRule>
  </conditionalFormatting>
  <conditionalFormatting sqref="E95">
    <cfRule type="cellIs" dxfId="445" priority="441" operator="lessThan">
      <formula>I98</formula>
    </cfRule>
    <cfRule type="cellIs" dxfId="444" priority="442" operator="greaterThan">
      <formula>I99</formula>
    </cfRule>
  </conditionalFormatting>
  <conditionalFormatting sqref="E96">
    <cfRule type="cellIs" dxfId="443" priority="439" operator="lessThan">
      <formula>I98</formula>
    </cfRule>
    <cfRule type="cellIs" dxfId="442" priority="440" operator="greaterThan">
      <formula>I99</formula>
    </cfRule>
  </conditionalFormatting>
  <conditionalFormatting sqref="E97">
    <cfRule type="cellIs" dxfId="441" priority="437" operator="lessThan">
      <formula>I98</formula>
    </cfRule>
    <cfRule type="cellIs" dxfId="440" priority="438" operator="greaterThan">
      <formula>I99</formula>
    </cfRule>
  </conditionalFormatting>
  <conditionalFormatting sqref="E98">
    <cfRule type="cellIs" dxfId="439" priority="435" operator="lessThan">
      <formula>I98</formula>
    </cfRule>
    <cfRule type="cellIs" dxfId="438" priority="436" operator="greaterThan">
      <formula>I99</formula>
    </cfRule>
  </conditionalFormatting>
  <conditionalFormatting sqref="E99">
    <cfRule type="cellIs" dxfId="437" priority="433" operator="lessThan">
      <formula>I98</formula>
    </cfRule>
    <cfRule type="cellIs" dxfId="436" priority="434" operator="greaterThan">
      <formula>I99</formula>
    </cfRule>
  </conditionalFormatting>
  <conditionalFormatting sqref="E100">
    <cfRule type="cellIs" dxfId="435" priority="432" operator="greaterThan">
      <formula>I99</formula>
    </cfRule>
  </conditionalFormatting>
  <conditionalFormatting sqref="E101">
    <cfRule type="cellIs" dxfId="434" priority="431" operator="lessThan">
      <formula>I98</formula>
    </cfRule>
  </conditionalFormatting>
  <conditionalFormatting sqref="E102">
    <cfRule type="cellIs" dxfId="433" priority="429" operator="lessThan">
      <formula>I98</formula>
    </cfRule>
    <cfRule type="cellIs" dxfId="432" priority="430" operator="greaterThan">
      <formula>I99</formula>
    </cfRule>
  </conditionalFormatting>
  <conditionalFormatting sqref="E104">
    <cfRule type="cellIs" dxfId="431" priority="427" operator="greaterThan">
      <formula>I108</formula>
    </cfRule>
    <cfRule type="cellIs" dxfId="430" priority="428" operator="lessThan">
      <formula>I107</formula>
    </cfRule>
  </conditionalFormatting>
  <conditionalFormatting sqref="E105">
    <cfRule type="cellIs" dxfId="429" priority="425" operator="lessThan">
      <formula>I107</formula>
    </cfRule>
    <cfRule type="cellIs" dxfId="428" priority="426" operator="greaterThan">
      <formula>I108</formula>
    </cfRule>
  </conditionalFormatting>
  <conditionalFormatting sqref="E106">
    <cfRule type="cellIs" dxfId="427" priority="423" operator="lessThan">
      <formula>I107</formula>
    </cfRule>
    <cfRule type="cellIs" dxfId="426" priority="424" operator="greaterThan">
      <formula>I108</formula>
    </cfRule>
  </conditionalFormatting>
  <conditionalFormatting sqref="E107">
    <cfRule type="cellIs" dxfId="425" priority="421" operator="lessThan">
      <formula>I107</formula>
    </cfRule>
    <cfRule type="cellIs" dxfId="424" priority="422" operator="greaterThan">
      <formula>I108</formula>
    </cfRule>
  </conditionalFormatting>
  <conditionalFormatting sqref="E108">
    <cfRule type="cellIs" dxfId="423" priority="419" operator="lessThan">
      <formula>I107</formula>
    </cfRule>
    <cfRule type="cellIs" dxfId="422" priority="420" operator="greaterThan">
      <formula>I108</formula>
    </cfRule>
  </conditionalFormatting>
  <conditionalFormatting sqref="E109">
    <cfRule type="cellIs" dxfId="421" priority="417" operator="lessThan">
      <formula>I107</formula>
    </cfRule>
    <cfRule type="cellIs" dxfId="420" priority="418" operator="greaterThan">
      <formula>I108</formula>
    </cfRule>
  </conditionalFormatting>
  <conditionalFormatting sqref="E110">
    <cfRule type="cellIs" dxfId="419" priority="415" operator="lessThan">
      <formula>I107</formula>
    </cfRule>
    <cfRule type="cellIs" dxfId="418" priority="416" operator="greaterThan">
      <formula>I108</formula>
    </cfRule>
  </conditionalFormatting>
  <conditionalFormatting sqref="E111">
    <cfRule type="cellIs" dxfId="417" priority="413" operator="lessThan">
      <formula>I107</formula>
    </cfRule>
    <cfRule type="cellIs" dxfId="416" priority="414" operator="greaterThan">
      <formula>I108</formula>
    </cfRule>
  </conditionalFormatting>
  <conditionalFormatting sqref="E112">
    <cfRule type="cellIs" dxfId="415" priority="411" operator="lessThan">
      <formula>I115</formula>
    </cfRule>
    <cfRule type="cellIs" dxfId="414" priority="412" operator="greaterThan">
      <formula>I116</formula>
    </cfRule>
  </conditionalFormatting>
  <conditionalFormatting sqref="E113">
    <cfRule type="cellIs" dxfId="413" priority="409" operator="lessThan">
      <formula>I115</formula>
    </cfRule>
    <cfRule type="cellIs" dxfId="412" priority="410" operator="greaterThan">
      <formula>I116</formula>
    </cfRule>
  </conditionalFormatting>
  <conditionalFormatting sqref="E114">
    <cfRule type="cellIs" dxfId="411" priority="407" operator="lessThan">
      <formula>I115</formula>
    </cfRule>
    <cfRule type="cellIs" dxfId="410" priority="408" operator="greaterThan">
      <formula>I116</formula>
    </cfRule>
  </conditionalFormatting>
  <conditionalFormatting sqref="E115">
    <cfRule type="cellIs" dxfId="409" priority="405" operator="lessThan">
      <formula>I115</formula>
    </cfRule>
    <cfRule type="cellIs" dxfId="408" priority="406" operator="greaterThan">
      <formula>I116</formula>
    </cfRule>
  </conditionalFormatting>
  <conditionalFormatting sqref="E116">
    <cfRule type="cellIs" dxfId="407" priority="403" operator="lessThan">
      <formula>I115</formula>
    </cfRule>
    <cfRule type="cellIs" dxfId="406" priority="404" operator="greaterThan">
      <formula>I116</formula>
    </cfRule>
  </conditionalFormatting>
  <conditionalFormatting sqref="E117">
    <cfRule type="cellIs" dxfId="405" priority="402" operator="greaterThan">
      <formula>I116</formula>
    </cfRule>
  </conditionalFormatting>
  <conditionalFormatting sqref="E118">
    <cfRule type="cellIs" dxfId="404" priority="401" operator="lessThan">
      <formula>I115</formula>
    </cfRule>
  </conditionalFormatting>
  <conditionalFormatting sqref="E119">
    <cfRule type="cellIs" dxfId="403" priority="399" operator="lessThan">
      <formula>I115</formula>
    </cfRule>
    <cfRule type="cellIs" dxfId="402" priority="400" operator="greaterThan">
      <formula>I116</formula>
    </cfRule>
  </conditionalFormatting>
  <conditionalFormatting sqref="E138">
    <cfRule type="cellIs" dxfId="401" priority="397" operator="greaterThan">
      <formula>I142</formula>
    </cfRule>
    <cfRule type="cellIs" dxfId="400" priority="398" operator="lessThan">
      <formula>I141</formula>
    </cfRule>
  </conditionalFormatting>
  <conditionalFormatting sqref="E139">
    <cfRule type="cellIs" dxfId="399" priority="395" operator="lessThan">
      <formula>I141</formula>
    </cfRule>
    <cfRule type="cellIs" dxfId="398" priority="396" operator="greaterThan">
      <formula>I142</formula>
    </cfRule>
  </conditionalFormatting>
  <conditionalFormatting sqref="E140">
    <cfRule type="cellIs" dxfId="397" priority="393" operator="lessThan">
      <formula>I141</formula>
    </cfRule>
    <cfRule type="cellIs" dxfId="396" priority="394" operator="greaterThan">
      <formula>I142</formula>
    </cfRule>
  </conditionalFormatting>
  <conditionalFormatting sqref="E141">
    <cfRule type="cellIs" dxfId="395" priority="391" operator="lessThan">
      <formula>I141</formula>
    </cfRule>
    <cfRule type="cellIs" dxfId="394" priority="392" operator="greaterThan">
      <formula>I142</formula>
    </cfRule>
  </conditionalFormatting>
  <conditionalFormatting sqref="E142">
    <cfRule type="cellIs" dxfId="393" priority="389" operator="lessThan">
      <formula>I141</formula>
    </cfRule>
    <cfRule type="cellIs" dxfId="392" priority="390" operator="greaterThan">
      <formula>I142</formula>
    </cfRule>
  </conditionalFormatting>
  <conditionalFormatting sqref="E143">
    <cfRule type="cellIs" dxfId="391" priority="387" operator="lessThan">
      <formula>I141</formula>
    </cfRule>
    <cfRule type="cellIs" dxfId="390" priority="388" operator="greaterThan">
      <formula>I142</formula>
    </cfRule>
  </conditionalFormatting>
  <conditionalFormatting sqref="E144">
    <cfRule type="cellIs" dxfId="389" priority="385" operator="lessThan">
      <formula>I141</formula>
    </cfRule>
    <cfRule type="cellIs" dxfId="388" priority="386" operator="greaterThan">
      <formula>I142</formula>
    </cfRule>
  </conditionalFormatting>
  <conditionalFormatting sqref="E145">
    <cfRule type="cellIs" dxfId="387" priority="383" operator="lessThan">
      <formula>I141</formula>
    </cfRule>
    <cfRule type="cellIs" dxfId="386" priority="384" operator="greaterThan">
      <formula>I142</formula>
    </cfRule>
  </conditionalFormatting>
  <conditionalFormatting sqref="E146">
    <cfRule type="cellIs" dxfId="385" priority="381" operator="lessThan">
      <formula>I149</formula>
    </cfRule>
    <cfRule type="cellIs" dxfId="384" priority="382" operator="greaterThan">
      <formula>I150</formula>
    </cfRule>
  </conditionalFormatting>
  <conditionalFormatting sqref="E147">
    <cfRule type="cellIs" dxfId="383" priority="379" operator="lessThan">
      <formula>I149</formula>
    </cfRule>
    <cfRule type="cellIs" dxfId="382" priority="380" operator="greaterThan">
      <formula>I150</formula>
    </cfRule>
  </conditionalFormatting>
  <conditionalFormatting sqref="E148">
    <cfRule type="cellIs" dxfId="381" priority="377" operator="lessThan">
      <formula>I149</formula>
    </cfRule>
    <cfRule type="cellIs" dxfId="380" priority="378" operator="greaterThan">
      <formula>I150</formula>
    </cfRule>
  </conditionalFormatting>
  <conditionalFormatting sqref="E149">
    <cfRule type="cellIs" dxfId="379" priority="375" operator="lessThan">
      <formula>I149</formula>
    </cfRule>
    <cfRule type="cellIs" dxfId="378" priority="376" operator="greaterThan">
      <formula>I150</formula>
    </cfRule>
  </conditionalFormatting>
  <conditionalFormatting sqref="E150">
    <cfRule type="cellIs" dxfId="377" priority="373" operator="lessThan">
      <formula>I149</formula>
    </cfRule>
    <cfRule type="cellIs" dxfId="376" priority="374" operator="greaterThan">
      <formula>I150</formula>
    </cfRule>
  </conditionalFormatting>
  <conditionalFormatting sqref="E151">
    <cfRule type="cellIs" dxfId="375" priority="372" operator="greaterThan">
      <formula>I150</formula>
    </cfRule>
  </conditionalFormatting>
  <conditionalFormatting sqref="E152">
    <cfRule type="cellIs" dxfId="374" priority="371" operator="lessThan">
      <formula>I149</formula>
    </cfRule>
  </conditionalFormatting>
  <conditionalFormatting sqref="E153">
    <cfRule type="cellIs" dxfId="373" priority="369" operator="lessThan">
      <formula>I149</formula>
    </cfRule>
    <cfRule type="cellIs" dxfId="372" priority="370" operator="greaterThan">
      <formula>I150</formula>
    </cfRule>
  </conditionalFormatting>
  <conditionalFormatting sqref="E172">
    <cfRule type="cellIs" dxfId="371" priority="367" operator="greaterThan">
      <formula>I176</formula>
    </cfRule>
    <cfRule type="cellIs" dxfId="370" priority="368" operator="lessThan">
      <formula>I175</formula>
    </cfRule>
  </conditionalFormatting>
  <conditionalFormatting sqref="E173">
    <cfRule type="cellIs" dxfId="369" priority="365" operator="lessThan">
      <formula>I175</formula>
    </cfRule>
    <cfRule type="cellIs" dxfId="368" priority="366" operator="greaterThan">
      <formula>I176</formula>
    </cfRule>
  </conditionalFormatting>
  <conditionalFormatting sqref="E174">
    <cfRule type="cellIs" dxfId="367" priority="363" operator="lessThan">
      <formula>I175</formula>
    </cfRule>
    <cfRule type="cellIs" dxfId="366" priority="364" operator="greaterThan">
      <formula>I176</formula>
    </cfRule>
  </conditionalFormatting>
  <conditionalFormatting sqref="E175">
    <cfRule type="cellIs" dxfId="365" priority="361" operator="lessThan">
      <formula>I175</formula>
    </cfRule>
    <cfRule type="cellIs" dxfId="364" priority="362" operator="greaterThan">
      <formula>I176</formula>
    </cfRule>
  </conditionalFormatting>
  <conditionalFormatting sqref="E176">
    <cfRule type="cellIs" dxfId="363" priority="359" operator="lessThan">
      <formula>I175</formula>
    </cfRule>
    <cfRule type="cellIs" dxfId="362" priority="360" operator="greaterThan">
      <formula>I176</formula>
    </cfRule>
  </conditionalFormatting>
  <conditionalFormatting sqref="E177">
    <cfRule type="cellIs" dxfId="361" priority="357" operator="lessThan">
      <formula>I175</formula>
    </cfRule>
    <cfRule type="cellIs" dxfId="360" priority="358" operator="greaterThan">
      <formula>I176</formula>
    </cfRule>
  </conditionalFormatting>
  <conditionalFormatting sqref="E178">
    <cfRule type="cellIs" dxfId="359" priority="355" operator="lessThan">
      <formula>I175</formula>
    </cfRule>
    <cfRule type="cellIs" dxfId="358" priority="356" operator="greaterThan">
      <formula>I176</formula>
    </cfRule>
  </conditionalFormatting>
  <conditionalFormatting sqref="E179">
    <cfRule type="cellIs" dxfId="357" priority="353" operator="lessThan">
      <formula>I175</formula>
    </cfRule>
    <cfRule type="cellIs" dxfId="356" priority="354" operator="greaterThan">
      <formula>I176</formula>
    </cfRule>
  </conditionalFormatting>
  <conditionalFormatting sqref="E180">
    <cfRule type="cellIs" dxfId="355" priority="351" operator="lessThan">
      <formula>I183</formula>
    </cfRule>
    <cfRule type="cellIs" dxfId="354" priority="352" operator="greaterThan">
      <formula>I184</formula>
    </cfRule>
  </conditionalFormatting>
  <conditionalFormatting sqref="E181">
    <cfRule type="cellIs" dxfId="353" priority="349" operator="lessThan">
      <formula>I183</formula>
    </cfRule>
    <cfRule type="cellIs" dxfId="352" priority="350" operator="greaterThan">
      <formula>I184</formula>
    </cfRule>
  </conditionalFormatting>
  <conditionalFormatting sqref="E182">
    <cfRule type="cellIs" dxfId="351" priority="347" operator="lessThan">
      <formula>I183</formula>
    </cfRule>
    <cfRule type="cellIs" dxfId="350" priority="348" operator="greaterThan">
      <formula>I184</formula>
    </cfRule>
  </conditionalFormatting>
  <conditionalFormatting sqref="E183">
    <cfRule type="cellIs" dxfId="349" priority="345" operator="lessThan">
      <formula>I183</formula>
    </cfRule>
    <cfRule type="cellIs" dxfId="348" priority="346" operator="greaterThan">
      <formula>I184</formula>
    </cfRule>
  </conditionalFormatting>
  <conditionalFormatting sqref="E184">
    <cfRule type="cellIs" dxfId="347" priority="343" operator="lessThan">
      <formula>I183</formula>
    </cfRule>
    <cfRule type="cellIs" dxfId="346" priority="344" operator="greaterThan">
      <formula>I184</formula>
    </cfRule>
  </conditionalFormatting>
  <conditionalFormatting sqref="E185">
    <cfRule type="cellIs" dxfId="345" priority="342" operator="greaterThan">
      <formula>I184</formula>
    </cfRule>
  </conditionalFormatting>
  <conditionalFormatting sqref="E186">
    <cfRule type="cellIs" dxfId="344" priority="341" operator="lessThan">
      <formula>I183</formula>
    </cfRule>
  </conditionalFormatting>
  <conditionalFormatting sqref="E187">
    <cfRule type="cellIs" dxfId="343" priority="339" operator="lessThan">
      <formula>I183</formula>
    </cfRule>
    <cfRule type="cellIs" dxfId="342" priority="340" operator="greaterThan">
      <formula>I184</formula>
    </cfRule>
  </conditionalFormatting>
  <conditionalFormatting sqref="E189">
    <cfRule type="cellIs" dxfId="341" priority="337" operator="greaterThan">
      <formula>I193</formula>
    </cfRule>
    <cfRule type="cellIs" dxfId="340" priority="338" operator="lessThan">
      <formula>I192</formula>
    </cfRule>
  </conditionalFormatting>
  <conditionalFormatting sqref="E190">
    <cfRule type="cellIs" dxfId="339" priority="335" operator="lessThan">
      <formula>I192</formula>
    </cfRule>
    <cfRule type="cellIs" dxfId="338" priority="336" operator="greaterThan">
      <formula>I193</formula>
    </cfRule>
  </conditionalFormatting>
  <conditionalFormatting sqref="E191">
    <cfRule type="cellIs" dxfId="337" priority="333" operator="lessThan">
      <formula>I192</formula>
    </cfRule>
    <cfRule type="cellIs" dxfId="336" priority="334" operator="greaterThan">
      <formula>I193</formula>
    </cfRule>
  </conditionalFormatting>
  <conditionalFormatting sqref="E192">
    <cfRule type="cellIs" dxfId="335" priority="331" operator="lessThan">
      <formula>I192</formula>
    </cfRule>
    <cfRule type="cellIs" dxfId="334" priority="332" operator="greaterThan">
      <formula>I193</formula>
    </cfRule>
  </conditionalFormatting>
  <conditionalFormatting sqref="E193">
    <cfRule type="cellIs" dxfId="333" priority="329" operator="lessThan">
      <formula>I192</formula>
    </cfRule>
    <cfRule type="cellIs" dxfId="332" priority="330" operator="greaterThan">
      <formula>I193</formula>
    </cfRule>
  </conditionalFormatting>
  <conditionalFormatting sqref="E194">
    <cfRule type="cellIs" dxfId="331" priority="327" operator="lessThan">
      <formula>I192</formula>
    </cfRule>
    <cfRule type="cellIs" dxfId="330" priority="328" operator="greaterThan">
      <formula>I193</formula>
    </cfRule>
  </conditionalFormatting>
  <conditionalFormatting sqref="E195">
    <cfRule type="cellIs" dxfId="329" priority="325" operator="lessThan">
      <formula>I192</formula>
    </cfRule>
    <cfRule type="cellIs" dxfId="328" priority="326" operator="greaterThan">
      <formula>I193</formula>
    </cfRule>
  </conditionalFormatting>
  <conditionalFormatting sqref="E196">
    <cfRule type="cellIs" dxfId="327" priority="323" operator="lessThan">
      <formula>I192</formula>
    </cfRule>
    <cfRule type="cellIs" dxfId="326" priority="324" operator="greaterThan">
      <formula>I193</formula>
    </cfRule>
  </conditionalFormatting>
  <conditionalFormatting sqref="E197">
    <cfRule type="cellIs" dxfId="325" priority="321" operator="lessThan">
      <formula>I200</formula>
    </cfRule>
    <cfRule type="cellIs" dxfId="324" priority="322" operator="greaterThan">
      <formula>I201</formula>
    </cfRule>
  </conditionalFormatting>
  <conditionalFormatting sqref="E198">
    <cfRule type="cellIs" dxfId="323" priority="319" operator="lessThan">
      <formula>I200</formula>
    </cfRule>
    <cfRule type="cellIs" dxfId="322" priority="320" operator="greaterThan">
      <formula>I201</formula>
    </cfRule>
  </conditionalFormatting>
  <conditionalFormatting sqref="E199">
    <cfRule type="cellIs" dxfId="321" priority="317" operator="lessThan">
      <formula>I200</formula>
    </cfRule>
    <cfRule type="cellIs" dxfId="320" priority="318" operator="greaterThan">
      <formula>I201</formula>
    </cfRule>
  </conditionalFormatting>
  <conditionalFormatting sqref="E200">
    <cfRule type="cellIs" dxfId="319" priority="315" operator="lessThan">
      <formula>I200</formula>
    </cfRule>
    <cfRule type="cellIs" dxfId="318" priority="316" operator="greaterThan">
      <formula>I201</formula>
    </cfRule>
  </conditionalFormatting>
  <conditionalFormatting sqref="E201">
    <cfRule type="cellIs" dxfId="317" priority="313" operator="lessThan">
      <formula>I200</formula>
    </cfRule>
    <cfRule type="cellIs" dxfId="316" priority="314" operator="greaterThan">
      <formula>I201</formula>
    </cfRule>
  </conditionalFormatting>
  <conditionalFormatting sqref="E202">
    <cfRule type="cellIs" dxfId="315" priority="312" operator="greaterThan">
      <formula>I201</formula>
    </cfRule>
  </conditionalFormatting>
  <conditionalFormatting sqref="E203">
    <cfRule type="cellIs" dxfId="314" priority="311" operator="lessThan">
      <formula>I200</formula>
    </cfRule>
  </conditionalFormatting>
  <conditionalFormatting sqref="E204">
    <cfRule type="cellIs" dxfId="313" priority="309" operator="lessThan">
      <formula>I200</formula>
    </cfRule>
    <cfRule type="cellIs" dxfId="312" priority="310" operator="greaterThan">
      <formula>I201</formula>
    </cfRule>
  </conditionalFormatting>
  <conditionalFormatting sqref="E206">
    <cfRule type="cellIs" dxfId="311" priority="307" operator="greaterThan">
      <formula>I210</formula>
    </cfRule>
    <cfRule type="cellIs" dxfId="310" priority="308" operator="lessThan">
      <formula>I209</formula>
    </cfRule>
  </conditionalFormatting>
  <conditionalFormatting sqref="E207">
    <cfRule type="cellIs" dxfId="309" priority="305" operator="lessThan">
      <formula>I209</formula>
    </cfRule>
    <cfRule type="cellIs" dxfId="308" priority="306" operator="greaterThan">
      <formula>I210</formula>
    </cfRule>
  </conditionalFormatting>
  <conditionalFormatting sqref="E208">
    <cfRule type="cellIs" dxfId="307" priority="303" operator="lessThan">
      <formula>I209</formula>
    </cfRule>
    <cfRule type="cellIs" dxfId="306" priority="304" operator="greaterThan">
      <formula>I210</formula>
    </cfRule>
  </conditionalFormatting>
  <conditionalFormatting sqref="E209">
    <cfRule type="cellIs" dxfId="305" priority="301" operator="lessThan">
      <formula>I209</formula>
    </cfRule>
    <cfRule type="cellIs" dxfId="304" priority="302" operator="greaterThan">
      <formula>I210</formula>
    </cfRule>
  </conditionalFormatting>
  <conditionalFormatting sqref="E210">
    <cfRule type="cellIs" dxfId="303" priority="299" operator="lessThan">
      <formula>I209</formula>
    </cfRule>
    <cfRule type="cellIs" dxfId="302" priority="300" operator="greaterThan">
      <formula>I210</formula>
    </cfRule>
  </conditionalFormatting>
  <conditionalFormatting sqref="E211">
    <cfRule type="cellIs" dxfId="301" priority="297" operator="lessThan">
      <formula>I209</formula>
    </cfRule>
    <cfRule type="cellIs" dxfId="300" priority="298" operator="greaterThan">
      <formula>I210</formula>
    </cfRule>
  </conditionalFormatting>
  <conditionalFormatting sqref="E212">
    <cfRule type="cellIs" dxfId="299" priority="295" operator="lessThan">
      <formula>I209</formula>
    </cfRule>
    <cfRule type="cellIs" dxfId="298" priority="296" operator="greaterThan">
      <formula>I210</formula>
    </cfRule>
  </conditionalFormatting>
  <conditionalFormatting sqref="E213">
    <cfRule type="cellIs" dxfId="297" priority="293" operator="lessThan">
      <formula>I209</formula>
    </cfRule>
    <cfRule type="cellIs" dxfId="296" priority="294" operator="greaterThan">
      <formula>I210</formula>
    </cfRule>
  </conditionalFormatting>
  <conditionalFormatting sqref="E214">
    <cfRule type="cellIs" dxfId="295" priority="291" operator="lessThan">
      <formula>I217</formula>
    </cfRule>
    <cfRule type="cellIs" dxfId="294" priority="292" operator="greaterThan">
      <formula>I218</formula>
    </cfRule>
  </conditionalFormatting>
  <conditionalFormatting sqref="E215">
    <cfRule type="cellIs" dxfId="293" priority="289" operator="lessThan">
      <formula>I217</formula>
    </cfRule>
    <cfRule type="cellIs" dxfId="292" priority="290" operator="greaterThan">
      <formula>I218</formula>
    </cfRule>
  </conditionalFormatting>
  <conditionalFormatting sqref="E216">
    <cfRule type="cellIs" dxfId="291" priority="287" operator="lessThan">
      <formula>I217</formula>
    </cfRule>
    <cfRule type="cellIs" dxfId="290" priority="288" operator="greaterThan">
      <formula>I218</formula>
    </cfRule>
  </conditionalFormatting>
  <conditionalFormatting sqref="E217">
    <cfRule type="cellIs" dxfId="289" priority="285" operator="lessThan">
      <formula>I217</formula>
    </cfRule>
    <cfRule type="cellIs" dxfId="288" priority="286" operator="greaterThan">
      <formula>I218</formula>
    </cfRule>
  </conditionalFormatting>
  <conditionalFormatting sqref="E218">
    <cfRule type="cellIs" dxfId="287" priority="283" operator="lessThan">
      <formula>I217</formula>
    </cfRule>
    <cfRule type="cellIs" dxfId="286" priority="284" operator="greaterThan">
      <formula>I218</formula>
    </cfRule>
  </conditionalFormatting>
  <conditionalFormatting sqref="E219">
    <cfRule type="cellIs" dxfId="285" priority="282" operator="greaterThan">
      <formula>I218</formula>
    </cfRule>
  </conditionalFormatting>
  <conditionalFormatting sqref="E220">
    <cfRule type="cellIs" dxfId="284" priority="281" operator="lessThan">
      <formula>I217</formula>
    </cfRule>
  </conditionalFormatting>
  <conditionalFormatting sqref="E221">
    <cfRule type="cellIs" dxfId="283" priority="279" operator="lessThan">
      <formula>I217</formula>
    </cfRule>
    <cfRule type="cellIs" dxfId="282" priority="280" operator="greaterThan">
      <formula>I218</formula>
    </cfRule>
  </conditionalFormatting>
  <conditionalFormatting sqref="E223">
    <cfRule type="cellIs" dxfId="281" priority="277" operator="greaterThan">
      <formula>I227</formula>
    </cfRule>
    <cfRule type="cellIs" dxfId="280" priority="278" operator="lessThan">
      <formula>I226</formula>
    </cfRule>
  </conditionalFormatting>
  <conditionalFormatting sqref="E224">
    <cfRule type="cellIs" dxfId="279" priority="275" operator="lessThan">
      <formula>I226</formula>
    </cfRule>
    <cfRule type="cellIs" dxfId="278" priority="276" operator="greaterThan">
      <formula>I227</formula>
    </cfRule>
  </conditionalFormatting>
  <conditionalFormatting sqref="E225">
    <cfRule type="cellIs" dxfId="277" priority="273" operator="lessThan">
      <formula>I226</formula>
    </cfRule>
    <cfRule type="cellIs" dxfId="276" priority="274" operator="greaterThan">
      <formula>I227</formula>
    </cfRule>
  </conditionalFormatting>
  <conditionalFormatting sqref="E226">
    <cfRule type="cellIs" dxfId="275" priority="271" operator="lessThan">
      <formula>I226</formula>
    </cfRule>
    <cfRule type="cellIs" dxfId="274" priority="272" operator="greaterThan">
      <formula>I227</formula>
    </cfRule>
  </conditionalFormatting>
  <conditionalFormatting sqref="E227">
    <cfRule type="cellIs" dxfId="273" priority="269" operator="lessThan">
      <formula>I226</formula>
    </cfRule>
    <cfRule type="cellIs" dxfId="272" priority="270" operator="greaterThan">
      <formula>I227</formula>
    </cfRule>
  </conditionalFormatting>
  <conditionalFormatting sqref="E228">
    <cfRule type="cellIs" dxfId="271" priority="267" operator="lessThan">
      <formula>I226</formula>
    </cfRule>
    <cfRule type="cellIs" dxfId="270" priority="268" operator="greaterThan">
      <formula>I227</formula>
    </cfRule>
  </conditionalFormatting>
  <conditionalFormatting sqref="E229">
    <cfRule type="cellIs" dxfId="269" priority="265" operator="lessThan">
      <formula>I226</formula>
    </cfRule>
    <cfRule type="cellIs" dxfId="268" priority="266" operator="greaterThan">
      <formula>I227</formula>
    </cfRule>
  </conditionalFormatting>
  <conditionalFormatting sqref="E230">
    <cfRule type="cellIs" dxfId="267" priority="263" operator="lessThan">
      <formula>I226</formula>
    </cfRule>
    <cfRule type="cellIs" dxfId="266" priority="264" operator="greaterThan">
      <formula>I227</formula>
    </cfRule>
  </conditionalFormatting>
  <conditionalFormatting sqref="E231">
    <cfRule type="cellIs" dxfId="265" priority="261" operator="lessThan">
      <formula>I234</formula>
    </cfRule>
    <cfRule type="cellIs" dxfId="264" priority="262" operator="greaterThan">
      <formula>I235</formula>
    </cfRule>
  </conditionalFormatting>
  <conditionalFormatting sqref="E232">
    <cfRule type="cellIs" dxfId="263" priority="259" operator="lessThan">
      <formula>I234</formula>
    </cfRule>
    <cfRule type="cellIs" dxfId="262" priority="260" operator="greaterThan">
      <formula>I235</formula>
    </cfRule>
  </conditionalFormatting>
  <conditionalFormatting sqref="E233">
    <cfRule type="cellIs" dxfId="261" priority="257" operator="lessThan">
      <formula>I234</formula>
    </cfRule>
    <cfRule type="cellIs" dxfId="260" priority="258" operator="greaterThan">
      <formula>I235</formula>
    </cfRule>
  </conditionalFormatting>
  <conditionalFormatting sqref="E234">
    <cfRule type="cellIs" dxfId="259" priority="255" operator="lessThan">
      <formula>I234</formula>
    </cfRule>
    <cfRule type="cellIs" dxfId="258" priority="256" operator="greaterThan">
      <formula>I235</formula>
    </cfRule>
  </conditionalFormatting>
  <conditionalFormatting sqref="E235">
    <cfRule type="cellIs" dxfId="257" priority="253" operator="lessThan">
      <formula>I234</formula>
    </cfRule>
    <cfRule type="cellIs" dxfId="256" priority="254" operator="greaterThan">
      <formula>I235</formula>
    </cfRule>
  </conditionalFormatting>
  <conditionalFormatting sqref="E236">
    <cfRule type="cellIs" dxfId="255" priority="252" operator="greaterThan">
      <formula>I235</formula>
    </cfRule>
  </conditionalFormatting>
  <conditionalFormatting sqref="E237">
    <cfRule type="cellIs" dxfId="254" priority="251" operator="lessThan">
      <formula>I234</formula>
    </cfRule>
  </conditionalFormatting>
  <conditionalFormatting sqref="E238">
    <cfRule type="cellIs" dxfId="253" priority="249" operator="lessThan">
      <formula>I234</formula>
    </cfRule>
    <cfRule type="cellIs" dxfId="252" priority="250" operator="greaterThan">
      <formula>I235</formula>
    </cfRule>
  </conditionalFormatting>
  <conditionalFormatting sqref="E240">
    <cfRule type="cellIs" dxfId="251" priority="247" operator="greaterThan">
      <formula>I244</formula>
    </cfRule>
    <cfRule type="cellIs" dxfId="250" priority="248" operator="lessThan">
      <formula>I243</formula>
    </cfRule>
  </conditionalFormatting>
  <conditionalFormatting sqref="E241">
    <cfRule type="cellIs" dxfId="249" priority="245" operator="lessThan">
      <formula>I243</formula>
    </cfRule>
    <cfRule type="cellIs" dxfId="248" priority="246" operator="greaterThan">
      <formula>I244</formula>
    </cfRule>
  </conditionalFormatting>
  <conditionalFormatting sqref="E242">
    <cfRule type="cellIs" dxfId="247" priority="243" operator="lessThan">
      <formula>I243</formula>
    </cfRule>
    <cfRule type="cellIs" dxfId="246" priority="244" operator="greaterThan">
      <formula>I244</formula>
    </cfRule>
  </conditionalFormatting>
  <conditionalFormatting sqref="E243">
    <cfRule type="cellIs" dxfId="245" priority="241" operator="lessThan">
      <formula>I243</formula>
    </cfRule>
    <cfRule type="cellIs" dxfId="244" priority="242" operator="greaterThan">
      <formula>I244</formula>
    </cfRule>
  </conditionalFormatting>
  <conditionalFormatting sqref="E244">
    <cfRule type="cellIs" dxfId="243" priority="239" operator="lessThan">
      <formula>I243</formula>
    </cfRule>
    <cfRule type="cellIs" dxfId="242" priority="240" operator="greaterThan">
      <formula>I244</formula>
    </cfRule>
  </conditionalFormatting>
  <conditionalFormatting sqref="E245">
    <cfRule type="cellIs" dxfId="241" priority="237" operator="lessThan">
      <formula>I243</formula>
    </cfRule>
    <cfRule type="cellIs" dxfId="240" priority="238" operator="greaterThan">
      <formula>I244</formula>
    </cfRule>
  </conditionalFormatting>
  <conditionalFormatting sqref="E246">
    <cfRule type="cellIs" dxfId="239" priority="235" operator="lessThan">
      <formula>I243</formula>
    </cfRule>
    <cfRule type="cellIs" dxfId="238" priority="236" operator="greaterThan">
      <formula>I244</formula>
    </cfRule>
  </conditionalFormatting>
  <conditionalFormatting sqref="E247">
    <cfRule type="cellIs" dxfId="237" priority="233" operator="lessThan">
      <formula>I243</formula>
    </cfRule>
    <cfRule type="cellIs" dxfId="236" priority="234" operator="greaterThan">
      <formula>I244</formula>
    </cfRule>
  </conditionalFormatting>
  <conditionalFormatting sqref="E248">
    <cfRule type="cellIs" dxfId="235" priority="231" operator="lessThan">
      <formula>I251</formula>
    </cfRule>
    <cfRule type="cellIs" dxfId="234" priority="232" operator="greaterThan">
      <formula>I252</formula>
    </cfRule>
  </conditionalFormatting>
  <conditionalFormatting sqref="E249">
    <cfRule type="cellIs" dxfId="233" priority="229" operator="lessThan">
      <formula>I251</formula>
    </cfRule>
    <cfRule type="cellIs" dxfId="232" priority="230" operator="greaterThan">
      <formula>I252</formula>
    </cfRule>
  </conditionalFormatting>
  <conditionalFormatting sqref="E250">
    <cfRule type="cellIs" dxfId="231" priority="227" operator="lessThan">
      <formula>I251</formula>
    </cfRule>
    <cfRule type="cellIs" dxfId="230" priority="228" operator="greaterThan">
      <formula>I252</formula>
    </cfRule>
  </conditionalFormatting>
  <conditionalFormatting sqref="E251">
    <cfRule type="cellIs" dxfId="229" priority="225" operator="lessThan">
      <formula>I251</formula>
    </cfRule>
    <cfRule type="cellIs" dxfId="228" priority="226" operator="greaterThan">
      <formula>I252</formula>
    </cfRule>
  </conditionalFormatting>
  <conditionalFormatting sqref="E252">
    <cfRule type="cellIs" dxfId="227" priority="223" operator="lessThan">
      <formula>I251</formula>
    </cfRule>
    <cfRule type="cellIs" dxfId="226" priority="224" operator="greaterThan">
      <formula>I252</formula>
    </cfRule>
  </conditionalFormatting>
  <conditionalFormatting sqref="E253">
    <cfRule type="cellIs" dxfId="225" priority="222" operator="greaterThan">
      <formula>I252</formula>
    </cfRule>
  </conditionalFormatting>
  <conditionalFormatting sqref="E254">
    <cfRule type="cellIs" dxfId="224" priority="221" operator="lessThan">
      <formula>I251</formula>
    </cfRule>
  </conditionalFormatting>
  <conditionalFormatting sqref="E255">
    <cfRule type="cellIs" dxfId="223" priority="219" operator="lessThan">
      <formula>I251</formula>
    </cfRule>
    <cfRule type="cellIs" dxfId="222" priority="220" operator="greaterThan">
      <formula>I252</formula>
    </cfRule>
  </conditionalFormatting>
  <conditionalFormatting sqref="E257">
    <cfRule type="cellIs" dxfId="221" priority="217" operator="greaterThan">
      <formula>I261</formula>
    </cfRule>
    <cfRule type="cellIs" dxfId="220" priority="218" operator="lessThan">
      <formula>I260</formula>
    </cfRule>
  </conditionalFormatting>
  <conditionalFormatting sqref="E258">
    <cfRule type="cellIs" dxfId="219" priority="215" operator="lessThan">
      <formula>I260</formula>
    </cfRule>
    <cfRule type="cellIs" dxfId="218" priority="216" operator="greaterThan">
      <formula>I261</formula>
    </cfRule>
  </conditionalFormatting>
  <conditionalFormatting sqref="E259">
    <cfRule type="cellIs" dxfId="217" priority="213" operator="lessThan">
      <formula>I260</formula>
    </cfRule>
    <cfRule type="cellIs" dxfId="216" priority="214" operator="greaterThan">
      <formula>I261</formula>
    </cfRule>
  </conditionalFormatting>
  <conditionalFormatting sqref="E260">
    <cfRule type="cellIs" dxfId="215" priority="211" operator="lessThan">
      <formula>I260</formula>
    </cfRule>
    <cfRule type="cellIs" dxfId="214" priority="212" operator="greaterThan">
      <formula>I261</formula>
    </cfRule>
  </conditionalFormatting>
  <conditionalFormatting sqref="E261">
    <cfRule type="cellIs" dxfId="213" priority="209" operator="lessThan">
      <formula>I260</formula>
    </cfRule>
    <cfRule type="cellIs" dxfId="212" priority="210" operator="greaterThan">
      <formula>I261</formula>
    </cfRule>
  </conditionalFormatting>
  <conditionalFormatting sqref="E262">
    <cfRule type="cellIs" dxfId="211" priority="207" operator="lessThan">
      <formula>I260</formula>
    </cfRule>
    <cfRule type="cellIs" dxfId="210" priority="208" operator="greaterThan">
      <formula>I261</formula>
    </cfRule>
  </conditionalFormatting>
  <conditionalFormatting sqref="E263">
    <cfRule type="cellIs" dxfId="209" priority="205" operator="lessThan">
      <formula>I260</formula>
    </cfRule>
    <cfRule type="cellIs" dxfId="208" priority="206" operator="greaterThan">
      <formula>I261</formula>
    </cfRule>
  </conditionalFormatting>
  <conditionalFormatting sqref="E264">
    <cfRule type="cellIs" dxfId="207" priority="203" operator="lessThan">
      <formula>I260</formula>
    </cfRule>
    <cfRule type="cellIs" dxfId="206" priority="204" operator="greaterThan">
      <formula>I261</formula>
    </cfRule>
  </conditionalFormatting>
  <conditionalFormatting sqref="E265">
    <cfRule type="cellIs" dxfId="205" priority="201" operator="lessThan">
      <formula>I268</formula>
    </cfRule>
    <cfRule type="cellIs" dxfId="204" priority="202" operator="greaterThan">
      <formula>I269</formula>
    </cfRule>
  </conditionalFormatting>
  <conditionalFormatting sqref="E266">
    <cfRule type="cellIs" dxfId="203" priority="199" operator="lessThan">
      <formula>I268</formula>
    </cfRule>
    <cfRule type="cellIs" dxfId="202" priority="200" operator="greaterThan">
      <formula>I269</formula>
    </cfRule>
  </conditionalFormatting>
  <conditionalFormatting sqref="E267">
    <cfRule type="cellIs" dxfId="201" priority="197" operator="lessThan">
      <formula>I268</formula>
    </cfRule>
    <cfRule type="cellIs" dxfId="200" priority="198" operator="greaterThan">
      <formula>I269</formula>
    </cfRule>
  </conditionalFormatting>
  <conditionalFormatting sqref="E268">
    <cfRule type="cellIs" dxfId="199" priority="195" operator="lessThan">
      <formula>I268</formula>
    </cfRule>
    <cfRule type="cellIs" dxfId="198" priority="196" operator="greaterThan">
      <formula>I269</formula>
    </cfRule>
  </conditionalFormatting>
  <conditionalFormatting sqref="E269">
    <cfRule type="cellIs" dxfId="197" priority="193" operator="lessThan">
      <formula>I268</formula>
    </cfRule>
    <cfRule type="cellIs" dxfId="196" priority="194" operator="greaterThan">
      <formula>I269</formula>
    </cfRule>
  </conditionalFormatting>
  <conditionalFormatting sqref="E270">
    <cfRule type="cellIs" dxfId="195" priority="192" operator="greaterThan">
      <formula>I269</formula>
    </cfRule>
  </conditionalFormatting>
  <conditionalFormatting sqref="E271">
    <cfRule type="cellIs" dxfId="194" priority="191" operator="lessThan">
      <formula>I268</formula>
    </cfRule>
  </conditionalFormatting>
  <conditionalFormatting sqref="E272">
    <cfRule type="cellIs" dxfId="193" priority="189" operator="lessThan">
      <formula>I268</formula>
    </cfRule>
    <cfRule type="cellIs" dxfId="192" priority="190" operator="greaterThan">
      <formula>I269</formula>
    </cfRule>
  </conditionalFormatting>
  <conditionalFormatting sqref="E274">
    <cfRule type="cellIs" dxfId="191" priority="187" operator="greaterThan">
      <formula>I278</formula>
    </cfRule>
    <cfRule type="cellIs" dxfId="190" priority="188" operator="lessThan">
      <formula>I277</formula>
    </cfRule>
  </conditionalFormatting>
  <conditionalFormatting sqref="E275">
    <cfRule type="cellIs" dxfId="189" priority="185" operator="lessThan">
      <formula>I277</formula>
    </cfRule>
    <cfRule type="cellIs" dxfId="188" priority="186" operator="greaterThan">
      <formula>I278</formula>
    </cfRule>
  </conditionalFormatting>
  <conditionalFormatting sqref="E276">
    <cfRule type="cellIs" dxfId="187" priority="183" operator="lessThan">
      <formula>I277</formula>
    </cfRule>
    <cfRule type="cellIs" dxfId="186" priority="184" operator="greaterThan">
      <formula>I278</formula>
    </cfRule>
  </conditionalFormatting>
  <conditionalFormatting sqref="E277">
    <cfRule type="cellIs" dxfId="185" priority="181" operator="lessThan">
      <formula>I277</formula>
    </cfRule>
    <cfRule type="cellIs" dxfId="184" priority="182" operator="greaterThan">
      <formula>I278</formula>
    </cfRule>
  </conditionalFormatting>
  <conditionalFormatting sqref="E278">
    <cfRule type="cellIs" dxfId="183" priority="179" operator="lessThan">
      <formula>I277</formula>
    </cfRule>
    <cfRule type="cellIs" dxfId="182" priority="180" operator="greaterThan">
      <formula>I278</formula>
    </cfRule>
  </conditionalFormatting>
  <conditionalFormatting sqref="E279">
    <cfRule type="cellIs" dxfId="181" priority="177" operator="lessThan">
      <formula>I277</formula>
    </cfRule>
    <cfRule type="cellIs" dxfId="180" priority="178" operator="greaterThan">
      <formula>I278</formula>
    </cfRule>
  </conditionalFormatting>
  <conditionalFormatting sqref="E280">
    <cfRule type="cellIs" dxfId="179" priority="175" operator="lessThan">
      <formula>I277</formula>
    </cfRule>
    <cfRule type="cellIs" dxfId="178" priority="176" operator="greaterThan">
      <formula>I278</formula>
    </cfRule>
  </conditionalFormatting>
  <conditionalFormatting sqref="E281">
    <cfRule type="cellIs" dxfId="177" priority="173" operator="lessThan">
      <formula>I277</formula>
    </cfRule>
    <cfRule type="cellIs" dxfId="176" priority="174" operator="greaterThan">
      <formula>I278</formula>
    </cfRule>
  </conditionalFormatting>
  <conditionalFormatting sqref="E282">
    <cfRule type="cellIs" dxfId="175" priority="171" operator="lessThan">
      <formula>I285</formula>
    </cfRule>
    <cfRule type="cellIs" dxfId="174" priority="172" operator="greaterThan">
      <formula>I286</formula>
    </cfRule>
  </conditionalFormatting>
  <conditionalFormatting sqref="E283">
    <cfRule type="cellIs" dxfId="173" priority="169" operator="lessThan">
      <formula>I285</formula>
    </cfRule>
    <cfRule type="cellIs" dxfId="172" priority="170" operator="greaterThan">
      <formula>I286</formula>
    </cfRule>
  </conditionalFormatting>
  <conditionalFormatting sqref="E284">
    <cfRule type="cellIs" dxfId="171" priority="167" operator="lessThan">
      <formula>I285</formula>
    </cfRule>
    <cfRule type="cellIs" dxfId="170" priority="168" operator="greaterThan">
      <formula>I286</formula>
    </cfRule>
  </conditionalFormatting>
  <conditionalFormatting sqref="E285">
    <cfRule type="cellIs" dxfId="169" priority="165" operator="lessThan">
      <formula>I285</formula>
    </cfRule>
    <cfRule type="cellIs" dxfId="168" priority="166" operator="greaterThan">
      <formula>I286</formula>
    </cfRule>
  </conditionalFormatting>
  <conditionalFormatting sqref="E286">
    <cfRule type="cellIs" dxfId="167" priority="163" operator="lessThan">
      <formula>I285</formula>
    </cfRule>
    <cfRule type="cellIs" dxfId="166" priority="164" operator="greaterThan">
      <formula>I286</formula>
    </cfRule>
  </conditionalFormatting>
  <conditionalFormatting sqref="E287">
    <cfRule type="cellIs" dxfId="165" priority="162" operator="greaterThan">
      <formula>I286</formula>
    </cfRule>
  </conditionalFormatting>
  <conditionalFormatting sqref="E288">
    <cfRule type="cellIs" dxfId="164" priority="161" operator="lessThan">
      <formula>I285</formula>
    </cfRule>
  </conditionalFormatting>
  <conditionalFormatting sqref="E289">
    <cfRule type="cellIs" dxfId="163" priority="159" operator="lessThan">
      <formula>I285</formula>
    </cfRule>
    <cfRule type="cellIs" dxfId="162" priority="160" operator="greaterThan">
      <formula>I286</formula>
    </cfRule>
  </conditionalFormatting>
  <conditionalFormatting sqref="E291">
    <cfRule type="cellIs" dxfId="161" priority="157" operator="greaterThan">
      <formula>I295</formula>
    </cfRule>
    <cfRule type="cellIs" dxfId="160" priority="158" operator="lessThan">
      <formula>I294</formula>
    </cfRule>
  </conditionalFormatting>
  <conditionalFormatting sqref="E292">
    <cfRule type="cellIs" dxfId="159" priority="155" operator="lessThan">
      <formula>I294</formula>
    </cfRule>
    <cfRule type="cellIs" dxfId="158" priority="156" operator="greaterThan">
      <formula>I295</formula>
    </cfRule>
  </conditionalFormatting>
  <conditionalFormatting sqref="E293">
    <cfRule type="cellIs" dxfId="157" priority="153" operator="lessThan">
      <formula>I294</formula>
    </cfRule>
    <cfRule type="cellIs" dxfId="156" priority="154" operator="greaterThan">
      <formula>I295</formula>
    </cfRule>
  </conditionalFormatting>
  <conditionalFormatting sqref="E294">
    <cfRule type="cellIs" dxfId="155" priority="151" operator="lessThan">
      <formula>I294</formula>
    </cfRule>
    <cfRule type="cellIs" dxfId="154" priority="152" operator="greaterThan">
      <formula>I295</formula>
    </cfRule>
  </conditionalFormatting>
  <conditionalFormatting sqref="E295">
    <cfRule type="cellIs" dxfId="153" priority="149" operator="lessThan">
      <formula>I294</formula>
    </cfRule>
    <cfRule type="cellIs" dxfId="152" priority="150" operator="greaterThan">
      <formula>I295</formula>
    </cfRule>
  </conditionalFormatting>
  <conditionalFormatting sqref="E296">
    <cfRule type="cellIs" dxfId="151" priority="147" operator="lessThan">
      <formula>I294</formula>
    </cfRule>
    <cfRule type="cellIs" dxfId="150" priority="148" operator="greaterThan">
      <formula>I295</formula>
    </cfRule>
  </conditionalFormatting>
  <conditionalFormatting sqref="E297">
    <cfRule type="cellIs" dxfId="149" priority="145" operator="lessThan">
      <formula>I294</formula>
    </cfRule>
    <cfRule type="cellIs" dxfId="148" priority="146" operator="greaterThan">
      <formula>I295</formula>
    </cfRule>
  </conditionalFormatting>
  <conditionalFormatting sqref="E298">
    <cfRule type="cellIs" dxfId="147" priority="143" operator="lessThan">
      <formula>I294</formula>
    </cfRule>
    <cfRule type="cellIs" dxfId="146" priority="144" operator="greaterThan">
      <formula>I295</formula>
    </cfRule>
  </conditionalFormatting>
  <conditionalFormatting sqref="E299">
    <cfRule type="cellIs" dxfId="145" priority="141" operator="lessThan">
      <formula>I302</formula>
    </cfRule>
    <cfRule type="cellIs" dxfId="144" priority="142" operator="greaterThan">
      <formula>I303</formula>
    </cfRule>
  </conditionalFormatting>
  <conditionalFormatting sqref="E300">
    <cfRule type="cellIs" dxfId="143" priority="139" operator="lessThan">
      <formula>I302</formula>
    </cfRule>
    <cfRule type="cellIs" dxfId="142" priority="140" operator="greaterThan">
      <formula>I303</formula>
    </cfRule>
  </conditionalFormatting>
  <conditionalFormatting sqref="E301">
    <cfRule type="cellIs" dxfId="141" priority="137" operator="lessThan">
      <formula>I302</formula>
    </cfRule>
    <cfRule type="cellIs" dxfId="140" priority="138" operator="greaterThan">
      <formula>I303</formula>
    </cfRule>
  </conditionalFormatting>
  <conditionalFormatting sqref="E302">
    <cfRule type="cellIs" dxfId="139" priority="135" operator="lessThan">
      <formula>I302</formula>
    </cfRule>
    <cfRule type="cellIs" dxfId="138" priority="136" operator="greaterThan">
      <formula>I303</formula>
    </cfRule>
  </conditionalFormatting>
  <conditionalFormatting sqref="E303">
    <cfRule type="cellIs" dxfId="137" priority="133" operator="lessThan">
      <formula>I302</formula>
    </cfRule>
    <cfRule type="cellIs" dxfId="136" priority="134" operator="greaterThan">
      <formula>I303</formula>
    </cfRule>
  </conditionalFormatting>
  <conditionalFormatting sqref="E304">
    <cfRule type="cellIs" dxfId="135" priority="132" operator="greaterThan">
      <formula>I303</formula>
    </cfRule>
  </conditionalFormatting>
  <conditionalFormatting sqref="E305">
    <cfRule type="cellIs" dxfId="134" priority="131" operator="lessThan">
      <formula>I302</formula>
    </cfRule>
  </conditionalFormatting>
  <conditionalFormatting sqref="E306">
    <cfRule type="cellIs" dxfId="133" priority="129" operator="lessThan">
      <formula>I302</formula>
    </cfRule>
    <cfRule type="cellIs" dxfId="132" priority="130" operator="greaterThan">
      <formula>I303</formula>
    </cfRule>
  </conditionalFormatting>
  <conditionalFormatting sqref="E308">
    <cfRule type="cellIs" dxfId="131" priority="127" operator="greaterThan">
      <formula>I312</formula>
    </cfRule>
    <cfRule type="cellIs" dxfId="130" priority="128" operator="lessThan">
      <formula>I311</formula>
    </cfRule>
  </conditionalFormatting>
  <conditionalFormatting sqref="E309">
    <cfRule type="cellIs" dxfId="129" priority="125" operator="lessThan">
      <formula>I311</formula>
    </cfRule>
    <cfRule type="cellIs" dxfId="128" priority="126" operator="greaterThan">
      <formula>I312</formula>
    </cfRule>
  </conditionalFormatting>
  <conditionalFormatting sqref="E310">
    <cfRule type="cellIs" dxfId="127" priority="123" operator="lessThan">
      <formula>I311</formula>
    </cfRule>
    <cfRule type="cellIs" dxfId="126" priority="124" operator="greaterThan">
      <formula>I312</formula>
    </cfRule>
  </conditionalFormatting>
  <conditionalFormatting sqref="E311">
    <cfRule type="cellIs" dxfId="125" priority="121" operator="lessThan">
      <formula>I311</formula>
    </cfRule>
    <cfRule type="cellIs" dxfId="124" priority="122" operator="greaterThan">
      <formula>I312</formula>
    </cfRule>
  </conditionalFormatting>
  <conditionalFormatting sqref="E312">
    <cfRule type="cellIs" dxfId="123" priority="119" operator="lessThan">
      <formula>I311</formula>
    </cfRule>
    <cfRule type="cellIs" dxfId="122" priority="120" operator="greaterThan">
      <formula>I312</formula>
    </cfRule>
  </conditionalFormatting>
  <conditionalFormatting sqref="E313">
    <cfRule type="cellIs" dxfId="121" priority="117" operator="lessThan">
      <formula>I311</formula>
    </cfRule>
    <cfRule type="cellIs" dxfId="120" priority="118" operator="greaterThan">
      <formula>I312</formula>
    </cfRule>
  </conditionalFormatting>
  <conditionalFormatting sqref="E314">
    <cfRule type="cellIs" dxfId="119" priority="115" operator="lessThan">
      <formula>I311</formula>
    </cfRule>
    <cfRule type="cellIs" dxfId="118" priority="116" operator="greaterThan">
      <formula>I312</formula>
    </cfRule>
  </conditionalFormatting>
  <conditionalFormatting sqref="E315">
    <cfRule type="cellIs" dxfId="117" priority="113" operator="lessThan">
      <formula>I311</formula>
    </cfRule>
    <cfRule type="cellIs" dxfId="116" priority="114" operator="greaterThan">
      <formula>I312</formula>
    </cfRule>
  </conditionalFormatting>
  <conditionalFormatting sqref="E316">
    <cfRule type="cellIs" dxfId="115" priority="111" operator="lessThan">
      <formula>I319</formula>
    </cfRule>
    <cfRule type="cellIs" dxfId="114" priority="112" operator="greaterThan">
      <formula>I320</formula>
    </cfRule>
  </conditionalFormatting>
  <conditionalFormatting sqref="E317">
    <cfRule type="cellIs" dxfId="113" priority="109" operator="lessThan">
      <formula>I319</formula>
    </cfRule>
    <cfRule type="cellIs" dxfId="112" priority="110" operator="greaterThan">
      <formula>I320</formula>
    </cfRule>
  </conditionalFormatting>
  <conditionalFormatting sqref="E318">
    <cfRule type="cellIs" dxfId="111" priority="107" operator="lessThan">
      <formula>I319</formula>
    </cfRule>
    <cfRule type="cellIs" dxfId="110" priority="108" operator="greaterThan">
      <formula>I320</formula>
    </cfRule>
  </conditionalFormatting>
  <conditionalFormatting sqref="E319">
    <cfRule type="cellIs" dxfId="109" priority="105" operator="lessThan">
      <formula>I319</formula>
    </cfRule>
    <cfRule type="cellIs" dxfId="108" priority="106" operator="greaterThan">
      <formula>I320</formula>
    </cfRule>
  </conditionalFormatting>
  <conditionalFormatting sqref="E320">
    <cfRule type="cellIs" dxfId="107" priority="103" operator="lessThan">
      <formula>I319</formula>
    </cfRule>
    <cfRule type="cellIs" dxfId="106" priority="104" operator="greaterThan">
      <formula>I320</formula>
    </cfRule>
  </conditionalFormatting>
  <conditionalFormatting sqref="E321">
    <cfRule type="cellIs" dxfId="105" priority="102" operator="greaterThan">
      <formula>I320</formula>
    </cfRule>
  </conditionalFormatting>
  <conditionalFormatting sqref="E322">
    <cfRule type="cellIs" dxfId="104" priority="101" operator="lessThan">
      <formula>I319</formula>
    </cfRule>
  </conditionalFormatting>
  <conditionalFormatting sqref="E323">
    <cfRule type="cellIs" dxfId="103" priority="99" operator="lessThan">
      <formula>I319</formula>
    </cfRule>
    <cfRule type="cellIs" dxfId="102" priority="100" operator="greaterThan">
      <formula>I320</formula>
    </cfRule>
  </conditionalFormatting>
  <conditionalFormatting sqref="E325">
    <cfRule type="cellIs" dxfId="101" priority="97" operator="greaterThan">
      <formula>I329</formula>
    </cfRule>
    <cfRule type="cellIs" dxfId="100" priority="98" operator="lessThan">
      <formula>I328</formula>
    </cfRule>
  </conditionalFormatting>
  <conditionalFormatting sqref="E326">
    <cfRule type="cellIs" dxfId="99" priority="95" operator="lessThan">
      <formula>I328</formula>
    </cfRule>
    <cfRule type="cellIs" dxfId="98" priority="96" operator="greaterThan">
      <formula>I329</formula>
    </cfRule>
  </conditionalFormatting>
  <conditionalFormatting sqref="E327">
    <cfRule type="cellIs" dxfId="97" priority="93" operator="lessThan">
      <formula>I328</formula>
    </cfRule>
    <cfRule type="cellIs" dxfId="96" priority="94" operator="greaterThan">
      <formula>I329</formula>
    </cfRule>
  </conditionalFormatting>
  <conditionalFormatting sqref="E328">
    <cfRule type="cellIs" dxfId="95" priority="91" operator="lessThan">
      <formula>I328</formula>
    </cfRule>
    <cfRule type="cellIs" dxfId="94" priority="92" operator="greaterThan">
      <formula>I329</formula>
    </cfRule>
  </conditionalFormatting>
  <conditionalFormatting sqref="E329">
    <cfRule type="cellIs" dxfId="93" priority="89" operator="lessThan">
      <formula>I328</formula>
    </cfRule>
    <cfRule type="cellIs" dxfId="92" priority="90" operator="greaterThan">
      <formula>I329</formula>
    </cfRule>
  </conditionalFormatting>
  <conditionalFormatting sqref="E330">
    <cfRule type="cellIs" dxfId="91" priority="87" operator="lessThan">
      <formula>I328</formula>
    </cfRule>
    <cfRule type="cellIs" dxfId="90" priority="88" operator="greaterThan">
      <formula>I329</formula>
    </cfRule>
  </conditionalFormatting>
  <conditionalFormatting sqref="E331">
    <cfRule type="cellIs" dxfId="89" priority="85" operator="lessThan">
      <formula>I328</formula>
    </cfRule>
    <cfRule type="cellIs" dxfId="88" priority="86" operator="greaterThan">
      <formula>I329</formula>
    </cfRule>
  </conditionalFormatting>
  <conditionalFormatting sqref="E332">
    <cfRule type="cellIs" dxfId="87" priority="83" operator="lessThan">
      <formula>I328</formula>
    </cfRule>
    <cfRule type="cellIs" dxfId="86" priority="84" operator="greaterThan">
      <formula>I329</formula>
    </cfRule>
  </conditionalFormatting>
  <conditionalFormatting sqref="E333">
    <cfRule type="cellIs" dxfId="85" priority="81" operator="lessThan">
      <formula>I336</formula>
    </cfRule>
    <cfRule type="cellIs" dxfId="84" priority="82" operator="greaterThan">
      <formula>I337</formula>
    </cfRule>
  </conditionalFormatting>
  <conditionalFormatting sqref="E334">
    <cfRule type="cellIs" dxfId="83" priority="79" operator="lessThan">
      <formula>I336</formula>
    </cfRule>
    <cfRule type="cellIs" dxfId="82" priority="80" operator="greaterThan">
      <formula>I337</formula>
    </cfRule>
  </conditionalFormatting>
  <conditionalFormatting sqref="E335">
    <cfRule type="cellIs" dxfId="81" priority="77" operator="lessThan">
      <formula>I336</formula>
    </cfRule>
    <cfRule type="cellIs" dxfId="80" priority="78" operator="greaterThan">
      <formula>I337</formula>
    </cfRule>
  </conditionalFormatting>
  <conditionalFormatting sqref="E336">
    <cfRule type="cellIs" dxfId="79" priority="75" operator="lessThan">
      <formula>I336</formula>
    </cfRule>
    <cfRule type="cellIs" dxfId="78" priority="76" operator="greaterThan">
      <formula>I337</formula>
    </cfRule>
  </conditionalFormatting>
  <conditionalFormatting sqref="E337">
    <cfRule type="cellIs" dxfId="77" priority="73" operator="lessThan">
      <formula>I336</formula>
    </cfRule>
    <cfRule type="cellIs" dxfId="76" priority="74" operator="greaterThan">
      <formula>I337</formula>
    </cfRule>
  </conditionalFormatting>
  <conditionalFormatting sqref="E338">
    <cfRule type="cellIs" dxfId="75" priority="72" operator="greaterThan">
      <formula>I337</formula>
    </cfRule>
  </conditionalFormatting>
  <conditionalFormatting sqref="E339">
    <cfRule type="cellIs" dxfId="74" priority="71" operator="lessThan">
      <formula>I336</formula>
    </cfRule>
  </conditionalFormatting>
  <conditionalFormatting sqref="E340">
    <cfRule type="cellIs" dxfId="73" priority="69" operator="lessThan">
      <formula>I336</formula>
    </cfRule>
    <cfRule type="cellIs" dxfId="72" priority="70" operator="greaterThan">
      <formula>I337</formula>
    </cfRule>
  </conditionalFormatting>
  <conditionalFormatting sqref="E342">
    <cfRule type="cellIs" dxfId="71" priority="67" operator="greaterThan">
      <formula>I346</formula>
    </cfRule>
    <cfRule type="cellIs" dxfId="70" priority="68" operator="lessThan">
      <formula>I345</formula>
    </cfRule>
  </conditionalFormatting>
  <conditionalFormatting sqref="E343">
    <cfRule type="cellIs" dxfId="69" priority="65" operator="lessThan">
      <formula>I345</formula>
    </cfRule>
    <cfRule type="cellIs" dxfId="68" priority="66" operator="greaterThan">
      <formula>I346</formula>
    </cfRule>
  </conditionalFormatting>
  <conditionalFormatting sqref="E344">
    <cfRule type="cellIs" dxfId="67" priority="63" operator="lessThan">
      <formula>I345</formula>
    </cfRule>
    <cfRule type="cellIs" dxfId="66" priority="64" operator="greaterThan">
      <formula>I346</formula>
    </cfRule>
  </conditionalFormatting>
  <conditionalFormatting sqref="E345">
    <cfRule type="cellIs" dxfId="65" priority="61" operator="lessThan">
      <formula>I345</formula>
    </cfRule>
    <cfRule type="cellIs" dxfId="64" priority="62" operator="greaterThan">
      <formula>I346</formula>
    </cfRule>
  </conditionalFormatting>
  <conditionalFormatting sqref="E346">
    <cfRule type="cellIs" dxfId="63" priority="59" operator="lessThan">
      <formula>I345</formula>
    </cfRule>
    <cfRule type="cellIs" dxfId="62" priority="60" operator="greaterThan">
      <formula>I346</formula>
    </cfRule>
  </conditionalFormatting>
  <conditionalFormatting sqref="E347">
    <cfRule type="cellIs" dxfId="61" priority="57" operator="lessThan">
      <formula>I345</formula>
    </cfRule>
    <cfRule type="cellIs" dxfId="60" priority="58" operator="greaterThan">
      <formula>I346</formula>
    </cfRule>
  </conditionalFormatting>
  <conditionalFormatting sqref="E348">
    <cfRule type="cellIs" dxfId="59" priority="55" operator="lessThan">
      <formula>I345</formula>
    </cfRule>
    <cfRule type="cellIs" dxfId="58" priority="56" operator="greaterThan">
      <formula>I346</formula>
    </cfRule>
  </conditionalFormatting>
  <conditionalFormatting sqref="E349">
    <cfRule type="cellIs" dxfId="57" priority="53" operator="lessThan">
      <formula>I345</formula>
    </cfRule>
    <cfRule type="cellIs" dxfId="56" priority="54" operator="greaterThan">
      <formula>I346</formula>
    </cfRule>
  </conditionalFormatting>
  <conditionalFormatting sqref="E350">
    <cfRule type="cellIs" dxfId="55" priority="51" operator="lessThan">
      <formula>I353</formula>
    </cfRule>
    <cfRule type="cellIs" dxfId="54" priority="52" operator="greaterThan">
      <formula>I354</formula>
    </cfRule>
  </conditionalFormatting>
  <conditionalFormatting sqref="E351">
    <cfRule type="cellIs" dxfId="53" priority="49" operator="lessThan">
      <formula>I353</formula>
    </cfRule>
    <cfRule type="cellIs" dxfId="52" priority="50" operator="greaterThan">
      <formula>I354</formula>
    </cfRule>
  </conditionalFormatting>
  <conditionalFormatting sqref="E352">
    <cfRule type="cellIs" dxfId="51" priority="47" operator="lessThan">
      <formula>I353</formula>
    </cfRule>
    <cfRule type="cellIs" dxfId="50" priority="48" operator="greaterThan">
      <formula>I354</formula>
    </cfRule>
  </conditionalFormatting>
  <conditionalFormatting sqref="E353">
    <cfRule type="cellIs" dxfId="49" priority="45" operator="lessThan">
      <formula>I353</formula>
    </cfRule>
    <cfRule type="cellIs" dxfId="48" priority="46" operator="greaterThan">
      <formula>I354</formula>
    </cfRule>
  </conditionalFormatting>
  <conditionalFormatting sqref="E354">
    <cfRule type="cellIs" dxfId="47" priority="43" operator="lessThan">
      <formula>I353</formula>
    </cfRule>
    <cfRule type="cellIs" dxfId="46" priority="44" operator="greaterThan">
      <formula>I354</formula>
    </cfRule>
  </conditionalFormatting>
  <conditionalFormatting sqref="E355">
    <cfRule type="cellIs" dxfId="45" priority="42" operator="greaterThan">
      <formula>I354</formula>
    </cfRule>
  </conditionalFormatting>
  <conditionalFormatting sqref="E356">
    <cfRule type="cellIs" dxfId="44" priority="41" operator="lessThan">
      <formula>I353</formula>
    </cfRule>
  </conditionalFormatting>
  <conditionalFormatting sqref="E357">
    <cfRule type="cellIs" dxfId="43" priority="39" operator="lessThan">
      <formula>I353</formula>
    </cfRule>
    <cfRule type="cellIs" dxfId="42" priority="40" operator="greaterThan">
      <formula>I354</formula>
    </cfRule>
  </conditionalFormatting>
  <conditionalFormatting sqref="E359">
    <cfRule type="cellIs" dxfId="41" priority="37" operator="greaterThan">
      <formula>I363</formula>
    </cfRule>
    <cfRule type="cellIs" dxfId="40" priority="38" operator="lessThan">
      <formula>I362</formula>
    </cfRule>
  </conditionalFormatting>
  <conditionalFormatting sqref="E360">
    <cfRule type="cellIs" dxfId="39" priority="35" operator="lessThan">
      <formula>I362</formula>
    </cfRule>
    <cfRule type="cellIs" dxfId="38" priority="36" operator="greaterThan">
      <formula>I363</formula>
    </cfRule>
  </conditionalFormatting>
  <conditionalFormatting sqref="E361">
    <cfRule type="cellIs" dxfId="37" priority="33" operator="lessThan">
      <formula>I362</formula>
    </cfRule>
    <cfRule type="cellIs" dxfId="36" priority="34" operator="greaterThan">
      <formula>I363</formula>
    </cfRule>
  </conditionalFormatting>
  <conditionalFormatting sqref="E362">
    <cfRule type="cellIs" dxfId="35" priority="31" operator="lessThan">
      <formula>I362</formula>
    </cfRule>
    <cfRule type="cellIs" dxfId="34" priority="32" operator="greaterThan">
      <formula>I363</formula>
    </cfRule>
  </conditionalFormatting>
  <conditionalFormatting sqref="E363">
    <cfRule type="cellIs" dxfId="33" priority="29" operator="lessThan">
      <formula>I362</formula>
    </cfRule>
    <cfRule type="cellIs" dxfId="32" priority="30" operator="greaterThan">
      <formula>I363</formula>
    </cfRule>
  </conditionalFormatting>
  <conditionalFormatting sqref="E364">
    <cfRule type="cellIs" dxfId="31" priority="27" operator="lessThan">
      <formula>I362</formula>
    </cfRule>
    <cfRule type="cellIs" dxfId="30" priority="28" operator="greaterThan">
      <formula>I363</formula>
    </cfRule>
  </conditionalFormatting>
  <conditionalFormatting sqref="E365">
    <cfRule type="cellIs" dxfId="29" priority="25" operator="lessThan">
      <formula>I362</formula>
    </cfRule>
    <cfRule type="cellIs" dxfId="28" priority="26" operator="greaterThan">
      <formula>I363</formula>
    </cfRule>
  </conditionalFormatting>
  <conditionalFormatting sqref="E366">
    <cfRule type="cellIs" dxfId="27" priority="23" operator="lessThan">
      <formula>I362</formula>
    </cfRule>
    <cfRule type="cellIs" dxfId="26" priority="24" operator="greaterThan">
      <formula>I363</formula>
    </cfRule>
  </conditionalFormatting>
  <conditionalFormatting sqref="E367">
    <cfRule type="cellIs" dxfId="25" priority="21" operator="lessThan">
      <formula>I370</formula>
    </cfRule>
    <cfRule type="cellIs" dxfId="24" priority="22" operator="greaterThan">
      <formula>I371</formula>
    </cfRule>
  </conditionalFormatting>
  <conditionalFormatting sqref="E368">
    <cfRule type="cellIs" dxfId="23" priority="19" operator="lessThan">
      <formula>I370</formula>
    </cfRule>
    <cfRule type="cellIs" dxfId="22" priority="20" operator="greaterThan">
      <formula>I371</formula>
    </cfRule>
  </conditionalFormatting>
  <conditionalFormatting sqref="E369">
    <cfRule type="cellIs" dxfId="21" priority="17" operator="lessThan">
      <formula>I370</formula>
    </cfRule>
    <cfRule type="cellIs" dxfId="20" priority="18" operator="greaterThan">
      <formula>I371</formula>
    </cfRule>
  </conditionalFormatting>
  <conditionalFormatting sqref="E370">
    <cfRule type="cellIs" dxfId="19" priority="15" operator="lessThan">
      <formula>I370</formula>
    </cfRule>
    <cfRule type="cellIs" dxfId="18" priority="16" operator="greaterThan">
      <formula>I371</formula>
    </cfRule>
  </conditionalFormatting>
  <conditionalFormatting sqref="E371">
    <cfRule type="cellIs" dxfId="17" priority="13" operator="lessThan">
      <formula>I370</formula>
    </cfRule>
    <cfRule type="cellIs" dxfId="16" priority="14" operator="greaterThan">
      <formula>I371</formula>
    </cfRule>
  </conditionalFormatting>
  <conditionalFormatting sqref="E372">
    <cfRule type="cellIs" dxfId="15" priority="12" operator="greaterThan">
      <formula>I371</formula>
    </cfRule>
  </conditionalFormatting>
  <conditionalFormatting sqref="E373">
    <cfRule type="cellIs" dxfId="14" priority="11" operator="lessThan">
      <formula>I370</formula>
    </cfRule>
  </conditionalFormatting>
  <conditionalFormatting sqref="E374">
    <cfRule type="cellIs" dxfId="13" priority="9" operator="lessThan">
      <formula>I370</formula>
    </cfRule>
    <cfRule type="cellIs" dxfId="12" priority="10" operator="greaterThan">
      <formula>I371</formula>
    </cfRule>
  </conditionalFormatting>
  <conditionalFormatting sqref="E53:E60">
    <cfRule type="cellIs" dxfId="11" priority="7" operator="lessThan">
      <formula>$I$56</formula>
    </cfRule>
    <cfRule type="cellIs" dxfId="10" priority="8" operator="greaterThan">
      <formula>$I$57</formula>
    </cfRule>
  </conditionalFormatting>
  <conditionalFormatting sqref="E61:E68">
    <cfRule type="cellIs" dxfId="9" priority="5" operator="lessThan">
      <formula>$I$64</formula>
    </cfRule>
    <cfRule type="cellIs" dxfId="8" priority="6" operator="greaterThan">
      <formula>$I$65</formula>
    </cfRule>
  </conditionalFormatting>
  <conditionalFormatting sqref="E121:E136">
    <cfRule type="cellIs" dxfId="7" priority="3" operator="lessThan">
      <formula>$I$124</formula>
    </cfRule>
    <cfRule type="cellIs" dxfId="6" priority="4" operator="greaterThan">
      <formula>$I$125</formula>
    </cfRule>
  </conditionalFormatting>
  <conditionalFormatting sqref="E155:E170">
    <cfRule type="cellIs" dxfId="5" priority="1" operator="lessThan">
      <formula>$I$158</formula>
    </cfRule>
    <cfRule type="cellIs" dxfId="4" priority="2" operator="greaterThan">
      <formula>$I$159</formula>
    </cfRule>
  </conditionalFormatting>
  <conditionalFormatting sqref="E2:E9">
    <cfRule type="cellIs" dxfId="3" priority="549" operator="lessThan">
      <formula>$I$5</formula>
    </cfRule>
    <cfRule type="cellIs" dxfId="2" priority="550" operator="greaterThan">
      <formula>$I$6</formula>
    </cfRule>
  </conditionalFormatting>
  <conditionalFormatting sqref="E10:E17">
    <cfRule type="cellIs" dxfId="1" priority="551" operator="lessThan">
      <formula>$I$13</formula>
    </cfRule>
    <cfRule type="cellIs" dxfId="0" priority="552" operator="greaterThan">
      <formula>$I$14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374"/>
  <sheetViews>
    <sheetView workbookViewId="0">
      <selection activeCell="B1" sqref="B1:B1048576"/>
    </sheetView>
  </sheetViews>
  <sheetFormatPr baseColWidth="10" defaultRowHeight="16" x14ac:dyDescent="0.2"/>
  <sheetData>
    <row r="1" spans="2:5" x14ac:dyDescent="0.2">
      <c r="B1" t="s">
        <v>25</v>
      </c>
      <c r="C1" t="s">
        <v>26</v>
      </c>
      <c r="D1" t="s">
        <v>27</v>
      </c>
      <c r="E1" t="s">
        <v>28</v>
      </c>
    </row>
    <row r="2" spans="2:5" x14ac:dyDescent="0.2">
      <c r="B2" t="s">
        <v>47</v>
      </c>
      <c r="C2" t="s">
        <v>23</v>
      </c>
      <c r="D2" t="s">
        <v>1</v>
      </c>
      <c r="E2">
        <v>21.52</v>
      </c>
    </row>
    <row r="3" spans="2:5" x14ac:dyDescent="0.2">
      <c r="B3" t="s">
        <v>47</v>
      </c>
      <c r="C3" t="s">
        <v>23</v>
      </c>
      <c r="D3" t="s">
        <v>1</v>
      </c>
      <c r="E3">
        <v>21.42</v>
      </c>
    </row>
    <row r="4" spans="2:5" x14ac:dyDescent="0.2">
      <c r="B4" t="s">
        <v>63</v>
      </c>
      <c r="C4" t="s">
        <v>23</v>
      </c>
      <c r="D4" t="s">
        <v>1</v>
      </c>
      <c r="E4">
        <v>19.68</v>
      </c>
    </row>
    <row r="5" spans="2:5" x14ac:dyDescent="0.2">
      <c r="B5" t="s">
        <v>63</v>
      </c>
      <c r="C5" t="s">
        <v>23</v>
      </c>
      <c r="D5" t="s">
        <v>1</v>
      </c>
      <c r="E5">
        <v>19.64</v>
      </c>
    </row>
    <row r="6" spans="2:5" x14ac:dyDescent="0.2">
      <c r="B6" t="s">
        <v>48</v>
      </c>
      <c r="C6" t="s">
        <v>23</v>
      </c>
      <c r="D6" t="s">
        <v>1</v>
      </c>
      <c r="E6">
        <v>19.600000000000001</v>
      </c>
    </row>
    <row r="7" spans="2:5" x14ac:dyDescent="0.2">
      <c r="B7" t="s">
        <v>48</v>
      </c>
      <c r="C7" t="s">
        <v>23</v>
      </c>
      <c r="D7" t="s">
        <v>1</v>
      </c>
      <c r="E7">
        <v>19.850000000000001</v>
      </c>
    </row>
    <row r="8" spans="2:5" x14ac:dyDescent="0.2">
      <c r="B8" t="s">
        <v>49</v>
      </c>
      <c r="C8" t="s">
        <v>23</v>
      </c>
      <c r="D8" t="s">
        <v>1</v>
      </c>
      <c r="E8">
        <v>21.35</v>
      </c>
    </row>
    <row r="9" spans="2:5" x14ac:dyDescent="0.2">
      <c r="B9" t="s">
        <v>49</v>
      </c>
      <c r="C9" t="s">
        <v>23</v>
      </c>
      <c r="D9" t="s">
        <v>1</v>
      </c>
      <c r="E9">
        <v>21.21</v>
      </c>
    </row>
    <row r="10" spans="2:5" x14ac:dyDescent="0.2">
      <c r="B10" t="s">
        <v>50</v>
      </c>
      <c r="C10" t="s">
        <v>24</v>
      </c>
      <c r="D10" t="s">
        <v>1</v>
      </c>
      <c r="E10">
        <v>20.36</v>
      </c>
    </row>
    <row r="11" spans="2:5" x14ac:dyDescent="0.2">
      <c r="B11" t="s">
        <v>50</v>
      </c>
      <c r="C11" t="s">
        <v>24</v>
      </c>
      <c r="D11" t="s">
        <v>1</v>
      </c>
      <c r="E11">
        <v>20.16</v>
      </c>
    </row>
    <row r="12" spans="2:5" x14ac:dyDescent="0.2">
      <c r="B12" t="s">
        <v>51</v>
      </c>
      <c r="C12" t="s">
        <v>24</v>
      </c>
      <c r="D12" t="s">
        <v>1</v>
      </c>
      <c r="E12">
        <v>20.18</v>
      </c>
    </row>
    <row r="13" spans="2:5" x14ac:dyDescent="0.2">
      <c r="B13" t="s">
        <v>51</v>
      </c>
      <c r="C13" t="s">
        <v>24</v>
      </c>
      <c r="D13" t="s">
        <v>1</v>
      </c>
      <c r="E13">
        <v>20.149999999999999</v>
      </c>
    </row>
    <row r="14" spans="2:5" x14ac:dyDescent="0.2">
      <c r="B14" t="s">
        <v>52</v>
      </c>
      <c r="C14" t="s">
        <v>24</v>
      </c>
      <c r="D14" t="s">
        <v>1</v>
      </c>
      <c r="E14">
        <v>21.06</v>
      </c>
    </row>
    <row r="15" spans="2:5" x14ac:dyDescent="0.2">
      <c r="B15" t="s">
        <v>52</v>
      </c>
      <c r="C15" t="s">
        <v>24</v>
      </c>
      <c r="D15" t="s">
        <v>1</v>
      </c>
      <c r="E15">
        <v>21.05</v>
      </c>
    </row>
    <row r="16" spans="2:5" x14ac:dyDescent="0.2">
      <c r="B16" t="s">
        <v>53</v>
      </c>
      <c r="C16" t="s">
        <v>24</v>
      </c>
      <c r="D16" t="s">
        <v>1</v>
      </c>
      <c r="E16">
        <v>21.57</v>
      </c>
    </row>
    <row r="17" spans="2:5" x14ac:dyDescent="0.2">
      <c r="B17" t="s">
        <v>53</v>
      </c>
      <c r="C17" t="s">
        <v>24</v>
      </c>
      <c r="D17" t="s">
        <v>1</v>
      </c>
      <c r="E17">
        <v>21.68</v>
      </c>
    </row>
    <row r="19" spans="2:5" x14ac:dyDescent="0.2">
      <c r="B19" t="s">
        <v>47</v>
      </c>
      <c r="C19" t="s">
        <v>23</v>
      </c>
      <c r="D19" t="s">
        <v>10</v>
      </c>
      <c r="E19">
        <v>23.73</v>
      </c>
    </row>
    <row r="20" spans="2:5" x14ac:dyDescent="0.2">
      <c r="B20" t="s">
        <v>47</v>
      </c>
      <c r="C20" t="s">
        <v>23</v>
      </c>
      <c r="D20" t="s">
        <v>10</v>
      </c>
      <c r="E20">
        <v>24.19</v>
      </c>
    </row>
    <row r="21" spans="2:5" x14ac:dyDescent="0.2">
      <c r="B21" t="s">
        <v>63</v>
      </c>
      <c r="C21" t="s">
        <v>23</v>
      </c>
      <c r="D21" t="s">
        <v>10</v>
      </c>
      <c r="E21">
        <v>23.46</v>
      </c>
    </row>
    <row r="22" spans="2:5" x14ac:dyDescent="0.2">
      <c r="B22" t="s">
        <v>63</v>
      </c>
      <c r="C22" t="s">
        <v>23</v>
      </c>
      <c r="D22" t="s">
        <v>10</v>
      </c>
      <c r="E22">
        <v>23.65</v>
      </c>
    </row>
    <row r="23" spans="2:5" x14ac:dyDescent="0.2">
      <c r="B23" t="s">
        <v>48</v>
      </c>
      <c r="C23" t="s">
        <v>23</v>
      </c>
      <c r="D23" t="s">
        <v>10</v>
      </c>
      <c r="E23">
        <v>23.17</v>
      </c>
    </row>
    <row r="24" spans="2:5" x14ac:dyDescent="0.2">
      <c r="B24" t="s">
        <v>48</v>
      </c>
      <c r="C24" t="s">
        <v>23</v>
      </c>
      <c r="D24" t="s">
        <v>10</v>
      </c>
      <c r="E24">
        <v>23.31</v>
      </c>
    </row>
    <row r="25" spans="2:5" x14ac:dyDescent="0.2">
      <c r="B25" t="s">
        <v>49</v>
      </c>
      <c r="C25" t="s">
        <v>23</v>
      </c>
      <c r="D25" t="s">
        <v>10</v>
      </c>
      <c r="E25">
        <v>26.03</v>
      </c>
    </row>
    <row r="26" spans="2:5" x14ac:dyDescent="0.2">
      <c r="B26" t="s">
        <v>49</v>
      </c>
      <c r="C26" t="s">
        <v>23</v>
      </c>
      <c r="D26" t="s">
        <v>10</v>
      </c>
      <c r="E26">
        <v>25.86</v>
      </c>
    </row>
    <row r="27" spans="2:5" x14ac:dyDescent="0.2">
      <c r="B27" t="s">
        <v>50</v>
      </c>
      <c r="C27" t="s">
        <v>24</v>
      </c>
      <c r="D27" t="s">
        <v>10</v>
      </c>
      <c r="E27">
        <v>24.04</v>
      </c>
    </row>
    <row r="28" spans="2:5" x14ac:dyDescent="0.2">
      <c r="B28" t="s">
        <v>50</v>
      </c>
      <c r="C28" t="s">
        <v>24</v>
      </c>
      <c r="D28" t="s">
        <v>10</v>
      </c>
      <c r="E28">
        <v>23.89</v>
      </c>
    </row>
    <row r="29" spans="2:5" x14ac:dyDescent="0.2">
      <c r="B29" t="s">
        <v>51</v>
      </c>
      <c r="C29" t="s">
        <v>24</v>
      </c>
      <c r="D29" t="s">
        <v>10</v>
      </c>
      <c r="E29">
        <v>24.96</v>
      </c>
    </row>
    <row r="30" spans="2:5" x14ac:dyDescent="0.2">
      <c r="B30" t="s">
        <v>51</v>
      </c>
      <c r="C30" t="s">
        <v>24</v>
      </c>
      <c r="D30" t="s">
        <v>10</v>
      </c>
      <c r="E30">
        <v>25.25</v>
      </c>
    </row>
    <row r="31" spans="2:5" x14ac:dyDescent="0.2">
      <c r="B31" t="s">
        <v>52</v>
      </c>
      <c r="C31" t="s">
        <v>24</v>
      </c>
      <c r="D31" t="s">
        <v>10</v>
      </c>
      <c r="E31">
        <v>25.62</v>
      </c>
    </row>
    <row r="32" spans="2:5" x14ac:dyDescent="0.2">
      <c r="B32" t="s">
        <v>52</v>
      </c>
      <c r="C32" t="s">
        <v>24</v>
      </c>
      <c r="D32" t="s">
        <v>10</v>
      </c>
      <c r="E32">
        <v>25.51</v>
      </c>
    </row>
    <row r="33" spans="2:5" x14ac:dyDescent="0.2">
      <c r="B33" t="s">
        <v>53</v>
      </c>
      <c r="C33" t="s">
        <v>24</v>
      </c>
      <c r="D33" t="s">
        <v>10</v>
      </c>
      <c r="E33">
        <v>27.15</v>
      </c>
    </row>
    <row r="34" spans="2:5" x14ac:dyDescent="0.2">
      <c r="B34" t="s">
        <v>53</v>
      </c>
      <c r="C34" t="s">
        <v>24</v>
      </c>
      <c r="D34" t="s">
        <v>10</v>
      </c>
      <c r="E34">
        <v>27.15</v>
      </c>
    </row>
    <row r="36" spans="2:5" x14ac:dyDescent="0.2">
      <c r="B36" t="s">
        <v>47</v>
      </c>
      <c r="C36" t="s">
        <v>23</v>
      </c>
      <c r="D36" t="s">
        <v>15</v>
      </c>
      <c r="E36">
        <v>20.079999999999998</v>
      </c>
    </row>
    <row r="37" spans="2:5" x14ac:dyDescent="0.2">
      <c r="B37" t="s">
        <v>47</v>
      </c>
      <c r="C37" t="s">
        <v>23</v>
      </c>
      <c r="D37" t="s">
        <v>15</v>
      </c>
      <c r="E37">
        <v>20.74</v>
      </c>
    </row>
    <row r="38" spans="2:5" x14ac:dyDescent="0.2">
      <c r="B38" t="s">
        <v>63</v>
      </c>
      <c r="C38" t="s">
        <v>23</v>
      </c>
      <c r="D38" t="s">
        <v>15</v>
      </c>
      <c r="E38">
        <v>19.3</v>
      </c>
    </row>
    <row r="39" spans="2:5" x14ac:dyDescent="0.2">
      <c r="B39" t="s">
        <v>63</v>
      </c>
      <c r="C39" t="s">
        <v>23</v>
      </c>
      <c r="D39" t="s">
        <v>15</v>
      </c>
      <c r="E39">
        <v>19.52</v>
      </c>
    </row>
    <row r="40" spans="2:5" x14ac:dyDescent="0.2">
      <c r="B40" t="s">
        <v>48</v>
      </c>
      <c r="C40" t="s">
        <v>23</v>
      </c>
      <c r="D40" t="s">
        <v>15</v>
      </c>
      <c r="E40">
        <v>18.72</v>
      </c>
    </row>
    <row r="41" spans="2:5" x14ac:dyDescent="0.2">
      <c r="B41" t="s">
        <v>48</v>
      </c>
      <c r="C41" t="s">
        <v>23</v>
      </c>
      <c r="D41" t="s">
        <v>15</v>
      </c>
      <c r="E41">
        <v>18.989999999999998</v>
      </c>
    </row>
    <row r="42" spans="2:5" x14ac:dyDescent="0.2">
      <c r="B42" t="s">
        <v>49</v>
      </c>
      <c r="C42" t="s">
        <v>23</v>
      </c>
      <c r="D42" t="s">
        <v>15</v>
      </c>
      <c r="E42">
        <v>23.52</v>
      </c>
    </row>
    <row r="43" spans="2:5" x14ac:dyDescent="0.2">
      <c r="B43" t="s">
        <v>49</v>
      </c>
      <c r="C43" t="s">
        <v>23</v>
      </c>
      <c r="D43" t="s">
        <v>15</v>
      </c>
      <c r="E43">
        <v>23.34</v>
      </c>
    </row>
    <row r="44" spans="2:5" x14ac:dyDescent="0.2">
      <c r="B44" t="s">
        <v>50</v>
      </c>
      <c r="C44" t="s">
        <v>24</v>
      </c>
      <c r="D44" t="s">
        <v>15</v>
      </c>
      <c r="E44">
        <v>20.21</v>
      </c>
    </row>
    <row r="45" spans="2:5" x14ac:dyDescent="0.2">
      <c r="B45" t="s">
        <v>50</v>
      </c>
      <c r="C45" t="s">
        <v>24</v>
      </c>
      <c r="D45" t="s">
        <v>15</v>
      </c>
      <c r="E45">
        <v>20.55</v>
      </c>
    </row>
    <row r="46" spans="2:5" x14ac:dyDescent="0.2">
      <c r="B46" t="s">
        <v>51</v>
      </c>
      <c r="C46" t="s">
        <v>24</v>
      </c>
      <c r="D46" t="s">
        <v>15</v>
      </c>
      <c r="E46">
        <v>20.440000000000001</v>
      </c>
    </row>
    <row r="47" spans="2:5" x14ac:dyDescent="0.2">
      <c r="B47" t="s">
        <v>51</v>
      </c>
      <c r="C47" t="s">
        <v>24</v>
      </c>
      <c r="D47" t="s">
        <v>15</v>
      </c>
      <c r="E47">
        <v>20.309999999999999</v>
      </c>
    </row>
    <row r="48" spans="2:5" x14ac:dyDescent="0.2">
      <c r="B48" t="s">
        <v>52</v>
      </c>
      <c r="C48" t="s">
        <v>24</v>
      </c>
      <c r="D48" t="s">
        <v>15</v>
      </c>
      <c r="E48">
        <v>29.94</v>
      </c>
    </row>
    <row r="49" spans="2:5" x14ac:dyDescent="0.2">
      <c r="B49" t="s">
        <v>52</v>
      </c>
      <c r="C49" t="s">
        <v>24</v>
      </c>
      <c r="D49" t="s">
        <v>15</v>
      </c>
      <c r="E49">
        <v>22.74</v>
      </c>
    </row>
    <row r="50" spans="2:5" x14ac:dyDescent="0.2">
      <c r="B50" t="s">
        <v>53</v>
      </c>
      <c r="C50" t="s">
        <v>24</v>
      </c>
      <c r="D50" t="s">
        <v>15</v>
      </c>
      <c r="E50">
        <v>24.54</v>
      </c>
    </row>
    <row r="51" spans="2:5" x14ac:dyDescent="0.2">
      <c r="B51" t="s">
        <v>53</v>
      </c>
      <c r="C51" t="s">
        <v>24</v>
      </c>
      <c r="D51" t="s">
        <v>15</v>
      </c>
      <c r="E51">
        <v>24.64</v>
      </c>
    </row>
    <row r="53" spans="2:5" x14ac:dyDescent="0.2">
      <c r="B53" t="s">
        <v>47</v>
      </c>
      <c r="C53" t="s">
        <v>23</v>
      </c>
      <c r="D53" t="s">
        <v>18</v>
      </c>
      <c r="E53">
        <v>24.46</v>
      </c>
    </row>
    <row r="54" spans="2:5" x14ac:dyDescent="0.2">
      <c r="B54" t="s">
        <v>47</v>
      </c>
      <c r="C54" t="s">
        <v>23</v>
      </c>
      <c r="D54" t="s">
        <v>18</v>
      </c>
      <c r="E54">
        <v>24.7</v>
      </c>
    </row>
    <row r="55" spans="2:5" x14ac:dyDescent="0.2">
      <c r="B55" t="s">
        <v>63</v>
      </c>
      <c r="C55" t="s">
        <v>23</v>
      </c>
      <c r="D55" t="s">
        <v>18</v>
      </c>
      <c r="E55">
        <v>23.12</v>
      </c>
    </row>
    <row r="56" spans="2:5" x14ac:dyDescent="0.2">
      <c r="B56" t="s">
        <v>63</v>
      </c>
      <c r="C56" t="s">
        <v>23</v>
      </c>
      <c r="D56" t="s">
        <v>18</v>
      </c>
      <c r="E56">
        <v>23.28</v>
      </c>
    </row>
    <row r="57" spans="2:5" x14ac:dyDescent="0.2">
      <c r="B57" t="s">
        <v>48</v>
      </c>
      <c r="C57" t="s">
        <v>23</v>
      </c>
      <c r="D57" t="s">
        <v>18</v>
      </c>
      <c r="E57">
        <v>24.05</v>
      </c>
    </row>
    <row r="58" spans="2:5" x14ac:dyDescent="0.2">
      <c r="B58" t="s">
        <v>48</v>
      </c>
      <c r="C58" t="s">
        <v>23</v>
      </c>
      <c r="D58" t="s">
        <v>18</v>
      </c>
      <c r="E58">
        <v>24.42</v>
      </c>
    </row>
    <row r="59" spans="2:5" x14ac:dyDescent="0.2">
      <c r="B59" t="s">
        <v>49</v>
      </c>
      <c r="C59" t="s">
        <v>23</v>
      </c>
      <c r="D59" t="s">
        <v>18</v>
      </c>
      <c r="E59">
        <v>29.21</v>
      </c>
    </row>
    <row r="60" spans="2:5" x14ac:dyDescent="0.2">
      <c r="B60" t="s">
        <v>49</v>
      </c>
      <c r="C60" t="s">
        <v>23</v>
      </c>
      <c r="D60" t="s">
        <v>18</v>
      </c>
      <c r="E60">
        <v>28.61</v>
      </c>
    </row>
    <row r="61" spans="2:5" x14ac:dyDescent="0.2">
      <c r="B61" t="s">
        <v>50</v>
      </c>
      <c r="C61" t="s">
        <v>24</v>
      </c>
      <c r="D61" t="s">
        <v>18</v>
      </c>
      <c r="E61">
        <v>26.15</v>
      </c>
    </row>
    <row r="62" spans="2:5" x14ac:dyDescent="0.2">
      <c r="B62" t="s">
        <v>50</v>
      </c>
      <c r="C62" t="s">
        <v>24</v>
      </c>
      <c r="D62" t="s">
        <v>18</v>
      </c>
      <c r="E62">
        <v>26.23</v>
      </c>
    </row>
    <row r="63" spans="2:5" x14ac:dyDescent="0.2">
      <c r="B63" t="s">
        <v>51</v>
      </c>
      <c r="C63" t="s">
        <v>24</v>
      </c>
      <c r="D63" t="s">
        <v>18</v>
      </c>
      <c r="E63">
        <v>26.02</v>
      </c>
    </row>
    <row r="64" spans="2:5" x14ac:dyDescent="0.2">
      <c r="B64" t="s">
        <v>51</v>
      </c>
      <c r="C64" t="s">
        <v>24</v>
      </c>
      <c r="D64" t="s">
        <v>18</v>
      </c>
      <c r="E64">
        <v>26.27</v>
      </c>
    </row>
    <row r="65" spans="2:5" x14ac:dyDescent="0.2">
      <c r="B65" t="s">
        <v>52</v>
      </c>
      <c r="C65" t="s">
        <v>24</v>
      </c>
      <c r="D65" t="s">
        <v>18</v>
      </c>
      <c r="E65">
        <v>28.59</v>
      </c>
    </row>
    <row r="66" spans="2:5" x14ac:dyDescent="0.2">
      <c r="B66" t="s">
        <v>52</v>
      </c>
      <c r="C66" t="s">
        <v>24</v>
      </c>
      <c r="D66" t="s">
        <v>18</v>
      </c>
      <c r="E66">
        <v>28.63</v>
      </c>
    </row>
    <row r="67" spans="2:5" x14ac:dyDescent="0.2">
      <c r="B67" t="s">
        <v>53</v>
      </c>
      <c r="C67" t="s">
        <v>24</v>
      </c>
      <c r="D67" t="s">
        <v>18</v>
      </c>
      <c r="E67">
        <v>30.77</v>
      </c>
    </row>
    <row r="68" spans="2:5" x14ac:dyDescent="0.2">
      <c r="B68" t="s">
        <v>53</v>
      </c>
      <c r="C68" t="s">
        <v>24</v>
      </c>
      <c r="D68" t="s">
        <v>18</v>
      </c>
      <c r="E68">
        <v>30.84</v>
      </c>
    </row>
    <row r="70" spans="2:5" x14ac:dyDescent="0.2">
      <c r="B70" t="s">
        <v>47</v>
      </c>
      <c r="C70" t="s">
        <v>23</v>
      </c>
      <c r="D70" t="s">
        <v>5</v>
      </c>
      <c r="E70">
        <v>23.75</v>
      </c>
    </row>
    <row r="71" spans="2:5" x14ac:dyDescent="0.2">
      <c r="B71" t="s">
        <v>47</v>
      </c>
      <c r="C71" t="s">
        <v>23</v>
      </c>
      <c r="D71" t="s">
        <v>5</v>
      </c>
      <c r="E71">
        <v>23.7</v>
      </c>
    </row>
    <row r="72" spans="2:5" x14ac:dyDescent="0.2">
      <c r="B72" t="s">
        <v>63</v>
      </c>
      <c r="C72" t="s">
        <v>23</v>
      </c>
      <c r="D72" t="s">
        <v>5</v>
      </c>
      <c r="E72">
        <v>23.87</v>
      </c>
    </row>
    <row r="73" spans="2:5" x14ac:dyDescent="0.2">
      <c r="B73" t="s">
        <v>63</v>
      </c>
      <c r="C73" t="s">
        <v>23</v>
      </c>
      <c r="D73" t="s">
        <v>5</v>
      </c>
      <c r="E73">
        <v>23.66</v>
      </c>
    </row>
    <row r="74" spans="2:5" x14ac:dyDescent="0.2">
      <c r="B74" t="s">
        <v>48</v>
      </c>
      <c r="C74" t="s">
        <v>23</v>
      </c>
      <c r="D74" t="s">
        <v>5</v>
      </c>
      <c r="E74">
        <v>22.85</v>
      </c>
    </row>
    <row r="75" spans="2:5" x14ac:dyDescent="0.2">
      <c r="B75" t="s">
        <v>48</v>
      </c>
      <c r="C75" t="s">
        <v>23</v>
      </c>
      <c r="D75" t="s">
        <v>5</v>
      </c>
      <c r="E75">
        <v>22.87</v>
      </c>
    </row>
    <row r="76" spans="2:5" x14ac:dyDescent="0.2">
      <c r="B76" t="s">
        <v>49</v>
      </c>
      <c r="C76" t="s">
        <v>23</v>
      </c>
      <c r="D76" t="s">
        <v>5</v>
      </c>
      <c r="E76">
        <v>31.13</v>
      </c>
    </row>
    <row r="77" spans="2:5" x14ac:dyDescent="0.2">
      <c r="B77" t="s">
        <v>49</v>
      </c>
      <c r="C77" t="s">
        <v>23</v>
      </c>
      <c r="D77" t="s">
        <v>5</v>
      </c>
      <c r="E77">
        <v>32.03</v>
      </c>
    </row>
    <row r="78" spans="2:5" x14ac:dyDescent="0.2">
      <c r="B78" t="s">
        <v>50</v>
      </c>
      <c r="C78" t="s">
        <v>24</v>
      </c>
      <c r="D78" t="s">
        <v>5</v>
      </c>
      <c r="E78">
        <v>26.45</v>
      </c>
    </row>
    <row r="79" spans="2:5" x14ac:dyDescent="0.2">
      <c r="B79" t="s">
        <v>50</v>
      </c>
      <c r="C79" t="s">
        <v>24</v>
      </c>
      <c r="D79" t="s">
        <v>5</v>
      </c>
      <c r="E79">
        <v>26.56</v>
      </c>
    </row>
    <row r="80" spans="2:5" x14ac:dyDescent="0.2">
      <c r="B80" t="s">
        <v>51</v>
      </c>
      <c r="C80" t="s">
        <v>24</v>
      </c>
      <c r="D80" t="s">
        <v>5</v>
      </c>
      <c r="E80">
        <v>34.130000000000003</v>
      </c>
    </row>
    <row r="81" spans="2:5" x14ac:dyDescent="0.2">
      <c r="B81" t="s">
        <v>51</v>
      </c>
      <c r="C81" t="s">
        <v>24</v>
      </c>
      <c r="D81" t="s">
        <v>5</v>
      </c>
      <c r="E81">
        <v>29.03</v>
      </c>
    </row>
    <row r="82" spans="2:5" x14ac:dyDescent="0.2">
      <c r="B82" t="s">
        <v>52</v>
      </c>
      <c r="C82" t="s">
        <v>24</v>
      </c>
      <c r="D82" t="s">
        <v>5</v>
      </c>
      <c r="E82">
        <v>29.51</v>
      </c>
    </row>
    <row r="83" spans="2:5" x14ac:dyDescent="0.2">
      <c r="B83" t="s">
        <v>52</v>
      </c>
      <c r="C83" t="s">
        <v>24</v>
      </c>
      <c r="D83" t="s">
        <v>5</v>
      </c>
      <c r="E83">
        <v>29.08</v>
      </c>
    </row>
    <row r="84" spans="2:5" x14ac:dyDescent="0.2">
      <c r="B84" t="s">
        <v>53</v>
      </c>
      <c r="C84" t="s">
        <v>24</v>
      </c>
      <c r="D84" t="s">
        <v>5</v>
      </c>
      <c r="E84" t="s">
        <v>0</v>
      </c>
    </row>
    <row r="85" spans="2:5" x14ac:dyDescent="0.2">
      <c r="B85" t="s">
        <v>53</v>
      </c>
      <c r="C85" t="s">
        <v>24</v>
      </c>
      <c r="D85" t="s">
        <v>5</v>
      </c>
      <c r="E85">
        <v>32.06</v>
      </c>
    </row>
    <row r="87" spans="2:5" x14ac:dyDescent="0.2">
      <c r="B87" t="s">
        <v>47</v>
      </c>
      <c r="C87" t="s">
        <v>23</v>
      </c>
      <c r="D87" t="s">
        <v>6</v>
      </c>
      <c r="E87">
        <v>21.34</v>
      </c>
    </row>
    <row r="88" spans="2:5" x14ac:dyDescent="0.2">
      <c r="B88" t="s">
        <v>47</v>
      </c>
      <c r="C88" t="s">
        <v>23</v>
      </c>
      <c r="D88" t="s">
        <v>6</v>
      </c>
      <c r="E88">
        <v>21.32</v>
      </c>
    </row>
    <row r="89" spans="2:5" x14ac:dyDescent="0.2">
      <c r="B89" t="s">
        <v>63</v>
      </c>
      <c r="C89" t="s">
        <v>23</v>
      </c>
      <c r="D89" t="s">
        <v>6</v>
      </c>
      <c r="E89">
        <v>21.13</v>
      </c>
    </row>
    <row r="90" spans="2:5" x14ac:dyDescent="0.2">
      <c r="B90" t="s">
        <v>63</v>
      </c>
      <c r="C90" t="s">
        <v>23</v>
      </c>
      <c r="D90" t="s">
        <v>6</v>
      </c>
      <c r="E90">
        <v>21.12</v>
      </c>
    </row>
    <row r="91" spans="2:5" x14ac:dyDescent="0.2">
      <c r="B91" t="s">
        <v>48</v>
      </c>
      <c r="C91" t="s">
        <v>23</v>
      </c>
      <c r="D91" t="s">
        <v>6</v>
      </c>
      <c r="E91">
        <v>21.09</v>
      </c>
    </row>
    <row r="92" spans="2:5" x14ac:dyDescent="0.2">
      <c r="B92" t="s">
        <v>48</v>
      </c>
      <c r="C92" t="s">
        <v>23</v>
      </c>
      <c r="D92" t="s">
        <v>6</v>
      </c>
      <c r="E92">
        <v>21.05</v>
      </c>
    </row>
    <row r="93" spans="2:5" x14ac:dyDescent="0.2">
      <c r="B93" t="s">
        <v>49</v>
      </c>
      <c r="C93" t="s">
        <v>23</v>
      </c>
      <c r="D93" t="s">
        <v>6</v>
      </c>
      <c r="E93">
        <v>23.34</v>
      </c>
    </row>
    <row r="94" spans="2:5" x14ac:dyDescent="0.2">
      <c r="B94" t="s">
        <v>49</v>
      </c>
      <c r="C94" t="s">
        <v>23</v>
      </c>
      <c r="D94" t="s">
        <v>6</v>
      </c>
      <c r="E94">
        <v>23.27</v>
      </c>
    </row>
    <row r="95" spans="2:5" x14ac:dyDescent="0.2">
      <c r="B95" t="s">
        <v>50</v>
      </c>
      <c r="C95" t="s">
        <v>24</v>
      </c>
      <c r="D95" t="s">
        <v>6</v>
      </c>
      <c r="E95">
        <v>21.45</v>
      </c>
    </row>
    <row r="96" spans="2:5" x14ac:dyDescent="0.2">
      <c r="B96" t="s">
        <v>50</v>
      </c>
      <c r="C96" t="s">
        <v>24</v>
      </c>
      <c r="D96" t="s">
        <v>6</v>
      </c>
      <c r="E96">
        <v>21.61</v>
      </c>
    </row>
    <row r="97" spans="2:5" x14ac:dyDescent="0.2">
      <c r="B97" t="s">
        <v>51</v>
      </c>
      <c r="C97" t="s">
        <v>24</v>
      </c>
      <c r="D97" t="s">
        <v>6</v>
      </c>
      <c r="E97">
        <v>22.22</v>
      </c>
    </row>
    <row r="98" spans="2:5" x14ac:dyDescent="0.2">
      <c r="B98" t="s">
        <v>51</v>
      </c>
      <c r="C98" t="s">
        <v>24</v>
      </c>
      <c r="D98" t="s">
        <v>6</v>
      </c>
      <c r="E98">
        <v>22.41</v>
      </c>
    </row>
    <row r="99" spans="2:5" x14ac:dyDescent="0.2">
      <c r="B99" t="s">
        <v>52</v>
      </c>
      <c r="C99" t="s">
        <v>24</v>
      </c>
      <c r="D99" t="s">
        <v>6</v>
      </c>
      <c r="E99">
        <v>23.92</v>
      </c>
    </row>
    <row r="100" spans="2:5" x14ac:dyDescent="0.2">
      <c r="B100" t="s">
        <v>52</v>
      </c>
      <c r="C100" t="s">
        <v>24</v>
      </c>
      <c r="D100" t="s">
        <v>6</v>
      </c>
      <c r="E100">
        <v>23.02</v>
      </c>
    </row>
    <row r="101" spans="2:5" x14ac:dyDescent="0.2">
      <c r="B101" t="s">
        <v>53</v>
      </c>
      <c r="C101" t="s">
        <v>24</v>
      </c>
      <c r="D101" t="s">
        <v>6</v>
      </c>
      <c r="E101">
        <v>24.36</v>
      </c>
    </row>
    <row r="102" spans="2:5" x14ac:dyDescent="0.2">
      <c r="B102" t="s">
        <v>53</v>
      </c>
      <c r="C102" t="s">
        <v>24</v>
      </c>
      <c r="D102" t="s">
        <v>6</v>
      </c>
      <c r="E102">
        <v>25.31</v>
      </c>
    </row>
    <row r="104" spans="2:5" x14ac:dyDescent="0.2">
      <c r="B104" t="s">
        <v>47</v>
      </c>
      <c r="C104" t="s">
        <v>23</v>
      </c>
      <c r="D104" t="s">
        <v>16</v>
      </c>
      <c r="E104">
        <v>30.37</v>
      </c>
    </row>
    <row r="105" spans="2:5" x14ac:dyDescent="0.2">
      <c r="B105" t="s">
        <v>47</v>
      </c>
      <c r="C105" t="s">
        <v>23</v>
      </c>
      <c r="D105" t="s">
        <v>16</v>
      </c>
      <c r="E105">
        <v>24.67</v>
      </c>
    </row>
    <row r="106" spans="2:5" x14ac:dyDescent="0.2">
      <c r="B106" t="s">
        <v>63</v>
      </c>
      <c r="C106" t="s">
        <v>23</v>
      </c>
      <c r="D106" t="s">
        <v>16</v>
      </c>
      <c r="E106">
        <v>21.77</v>
      </c>
    </row>
    <row r="107" spans="2:5" x14ac:dyDescent="0.2">
      <c r="B107" t="s">
        <v>63</v>
      </c>
      <c r="C107" t="s">
        <v>23</v>
      </c>
      <c r="D107" t="s">
        <v>16</v>
      </c>
      <c r="E107">
        <v>21.91</v>
      </c>
    </row>
    <row r="108" spans="2:5" x14ac:dyDescent="0.2">
      <c r="B108" t="s">
        <v>48</v>
      </c>
      <c r="C108" t="s">
        <v>23</v>
      </c>
      <c r="D108" t="s">
        <v>16</v>
      </c>
      <c r="E108">
        <v>21.6</v>
      </c>
    </row>
    <row r="109" spans="2:5" x14ac:dyDescent="0.2">
      <c r="B109" t="s">
        <v>48</v>
      </c>
      <c r="C109" t="s">
        <v>23</v>
      </c>
      <c r="D109" t="s">
        <v>16</v>
      </c>
      <c r="E109">
        <v>23.16</v>
      </c>
    </row>
    <row r="110" spans="2:5" x14ac:dyDescent="0.2">
      <c r="B110" t="s">
        <v>49</v>
      </c>
      <c r="C110" t="s">
        <v>23</v>
      </c>
      <c r="D110" t="s">
        <v>16</v>
      </c>
      <c r="E110">
        <v>23.25</v>
      </c>
    </row>
    <row r="111" spans="2:5" x14ac:dyDescent="0.2">
      <c r="B111" t="s">
        <v>49</v>
      </c>
      <c r="C111" t="s">
        <v>23</v>
      </c>
      <c r="D111" t="s">
        <v>16</v>
      </c>
      <c r="E111">
        <v>23.13</v>
      </c>
    </row>
    <row r="112" spans="2:5" x14ac:dyDescent="0.2">
      <c r="B112" t="s">
        <v>50</v>
      </c>
      <c r="C112" t="s">
        <v>24</v>
      </c>
      <c r="D112" t="s">
        <v>16</v>
      </c>
      <c r="E112">
        <v>21.81</v>
      </c>
    </row>
    <row r="113" spans="2:5" x14ac:dyDescent="0.2">
      <c r="B113" t="s">
        <v>50</v>
      </c>
      <c r="C113" t="s">
        <v>24</v>
      </c>
      <c r="D113" t="s">
        <v>16</v>
      </c>
      <c r="E113">
        <v>21.76</v>
      </c>
    </row>
    <row r="114" spans="2:5" x14ac:dyDescent="0.2">
      <c r="B114" t="s">
        <v>51</v>
      </c>
      <c r="C114" t="s">
        <v>24</v>
      </c>
      <c r="D114" t="s">
        <v>16</v>
      </c>
      <c r="E114">
        <v>22.56</v>
      </c>
    </row>
    <row r="115" spans="2:5" x14ac:dyDescent="0.2">
      <c r="B115" t="s">
        <v>51</v>
      </c>
      <c r="C115" t="s">
        <v>24</v>
      </c>
      <c r="D115" t="s">
        <v>16</v>
      </c>
      <c r="E115">
        <v>22.37</v>
      </c>
    </row>
    <row r="116" spans="2:5" x14ac:dyDescent="0.2">
      <c r="B116" t="s">
        <v>52</v>
      </c>
      <c r="C116" t="s">
        <v>24</v>
      </c>
      <c r="D116" t="s">
        <v>16</v>
      </c>
      <c r="E116">
        <v>19.04</v>
      </c>
    </row>
    <row r="117" spans="2:5" x14ac:dyDescent="0.2">
      <c r="B117" t="s">
        <v>52</v>
      </c>
      <c r="C117" t="s">
        <v>24</v>
      </c>
      <c r="D117" t="s">
        <v>16</v>
      </c>
      <c r="E117">
        <v>23.2</v>
      </c>
    </row>
    <row r="118" spans="2:5" x14ac:dyDescent="0.2">
      <c r="B118" t="s">
        <v>53</v>
      </c>
      <c r="C118" t="s">
        <v>24</v>
      </c>
      <c r="D118" t="s">
        <v>16</v>
      </c>
      <c r="E118">
        <v>23.94</v>
      </c>
    </row>
    <row r="119" spans="2:5" x14ac:dyDescent="0.2">
      <c r="B119" t="s">
        <v>53</v>
      </c>
      <c r="C119" t="s">
        <v>24</v>
      </c>
      <c r="D119" t="s">
        <v>16</v>
      </c>
      <c r="E119">
        <v>24.03</v>
      </c>
    </row>
    <row r="121" spans="2:5" x14ac:dyDescent="0.2">
      <c r="B121" t="s">
        <v>47</v>
      </c>
      <c r="C121" t="s">
        <v>23</v>
      </c>
      <c r="D121" t="s">
        <v>21</v>
      </c>
      <c r="E121">
        <v>14.26</v>
      </c>
    </row>
    <row r="122" spans="2:5" x14ac:dyDescent="0.2">
      <c r="B122" t="s">
        <v>47</v>
      </c>
      <c r="C122" t="s">
        <v>23</v>
      </c>
      <c r="D122" t="s">
        <v>21</v>
      </c>
      <c r="E122">
        <v>14.62</v>
      </c>
    </row>
    <row r="123" spans="2:5" x14ac:dyDescent="0.2">
      <c r="B123" t="s">
        <v>63</v>
      </c>
      <c r="C123" t="s">
        <v>23</v>
      </c>
      <c r="D123" t="s">
        <v>21</v>
      </c>
      <c r="E123">
        <v>12.98</v>
      </c>
    </row>
    <row r="124" spans="2:5" x14ac:dyDescent="0.2">
      <c r="B124" t="s">
        <v>63</v>
      </c>
      <c r="C124" t="s">
        <v>23</v>
      </c>
      <c r="D124" t="s">
        <v>21</v>
      </c>
      <c r="E124">
        <v>13.23</v>
      </c>
    </row>
    <row r="125" spans="2:5" x14ac:dyDescent="0.2">
      <c r="B125" t="s">
        <v>48</v>
      </c>
      <c r="C125" t="s">
        <v>23</v>
      </c>
      <c r="D125" t="s">
        <v>21</v>
      </c>
      <c r="E125">
        <v>12.52</v>
      </c>
    </row>
    <row r="126" spans="2:5" x14ac:dyDescent="0.2">
      <c r="B126" t="s">
        <v>48</v>
      </c>
      <c r="C126" t="s">
        <v>23</v>
      </c>
      <c r="D126" t="s">
        <v>21</v>
      </c>
      <c r="E126">
        <v>12.52</v>
      </c>
    </row>
    <row r="127" spans="2:5" x14ac:dyDescent="0.2">
      <c r="B127" t="s">
        <v>49</v>
      </c>
      <c r="C127" t="s">
        <v>23</v>
      </c>
      <c r="D127" t="s">
        <v>21</v>
      </c>
      <c r="E127">
        <v>16.34</v>
      </c>
    </row>
    <row r="128" spans="2:5" x14ac:dyDescent="0.2">
      <c r="B128" t="s">
        <v>49</v>
      </c>
      <c r="C128" t="s">
        <v>23</v>
      </c>
      <c r="D128" t="s">
        <v>21</v>
      </c>
      <c r="E128">
        <v>16.55</v>
      </c>
    </row>
    <row r="129" spans="2:5" x14ac:dyDescent="0.2">
      <c r="B129" t="s">
        <v>50</v>
      </c>
      <c r="C129" t="s">
        <v>24</v>
      </c>
      <c r="D129" t="s">
        <v>21</v>
      </c>
      <c r="E129">
        <v>14.09</v>
      </c>
    </row>
    <row r="130" spans="2:5" x14ac:dyDescent="0.2">
      <c r="B130" t="s">
        <v>50</v>
      </c>
      <c r="C130" t="s">
        <v>24</v>
      </c>
      <c r="D130" t="s">
        <v>21</v>
      </c>
      <c r="E130">
        <v>13.94</v>
      </c>
    </row>
    <row r="131" spans="2:5" x14ac:dyDescent="0.2">
      <c r="B131" t="s">
        <v>51</v>
      </c>
      <c r="C131" t="s">
        <v>24</v>
      </c>
      <c r="D131" t="s">
        <v>21</v>
      </c>
      <c r="E131">
        <v>14.11</v>
      </c>
    </row>
    <row r="132" spans="2:5" x14ac:dyDescent="0.2">
      <c r="B132" t="s">
        <v>51</v>
      </c>
      <c r="C132" t="s">
        <v>24</v>
      </c>
      <c r="D132" t="s">
        <v>21</v>
      </c>
      <c r="E132">
        <v>14.13</v>
      </c>
    </row>
    <row r="133" spans="2:5" x14ac:dyDescent="0.2">
      <c r="B133" t="s">
        <v>52</v>
      </c>
      <c r="C133" t="s">
        <v>24</v>
      </c>
      <c r="D133" t="s">
        <v>21</v>
      </c>
      <c r="E133">
        <v>16.02</v>
      </c>
    </row>
    <row r="134" spans="2:5" x14ac:dyDescent="0.2">
      <c r="B134" t="s">
        <v>52</v>
      </c>
      <c r="C134" t="s">
        <v>24</v>
      </c>
      <c r="D134" t="s">
        <v>21</v>
      </c>
      <c r="E134">
        <v>15.85</v>
      </c>
    </row>
    <row r="135" spans="2:5" x14ac:dyDescent="0.2">
      <c r="B135" t="s">
        <v>53</v>
      </c>
      <c r="C135" t="s">
        <v>24</v>
      </c>
      <c r="D135" t="s">
        <v>21</v>
      </c>
      <c r="E135">
        <v>17.41</v>
      </c>
    </row>
    <row r="136" spans="2:5" x14ac:dyDescent="0.2">
      <c r="B136" t="s">
        <v>53</v>
      </c>
      <c r="C136" t="s">
        <v>24</v>
      </c>
      <c r="D136" t="s">
        <v>21</v>
      </c>
      <c r="E136">
        <v>17.71</v>
      </c>
    </row>
    <row r="138" spans="2:5" x14ac:dyDescent="0.2">
      <c r="B138" t="s">
        <v>47</v>
      </c>
      <c r="C138" t="s">
        <v>23</v>
      </c>
      <c r="D138" t="s">
        <v>7</v>
      </c>
      <c r="E138">
        <v>16.13</v>
      </c>
    </row>
    <row r="139" spans="2:5" x14ac:dyDescent="0.2">
      <c r="B139" t="s">
        <v>47</v>
      </c>
      <c r="C139" t="s">
        <v>23</v>
      </c>
      <c r="D139" t="s">
        <v>7</v>
      </c>
      <c r="E139">
        <v>16.350000000000001</v>
      </c>
    </row>
    <row r="140" spans="2:5" x14ac:dyDescent="0.2">
      <c r="B140" t="s">
        <v>63</v>
      </c>
      <c r="C140" t="s">
        <v>23</v>
      </c>
      <c r="D140" t="s">
        <v>7</v>
      </c>
      <c r="E140">
        <v>14.32</v>
      </c>
    </row>
    <row r="141" spans="2:5" x14ac:dyDescent="0.2">
      <c r="B141" t="s">
        <v>63</v>
      </c>
      <c r="C141" t="s">
        <v>23</v>
      </c>
      <c r="D141" t="s">
        <v>7</v>
      </c>
      <c r="E141">
        <v>14.28</v>
      </c>
    </row>
    <row r="142" spans="2:5" x14ac:dyDescent="0.2">
      <c r="B142" t="s">
        <v>48</v>
      </c>
      <c r="C142" t="s">
        <v>23</v>
      </c>
      <c r="D142" t="s">
        <v>7</v>
      </c>
      <c r="E142">
        <v>13.79</v>
      </c>
    </row>
    <row r="143" spans="2:5" x14ac:dyDescent="0.2">
      <c r="B143" t="s">
        <v>48</v>
      </c>
      <c r="C143" t="s">
        <v>23</v>
      </c>
      <c r="D143" t="s">
        <v>7</v>
      </c>
      <c r="E143">
        <v>10.93</v>
      </c>
    </row>
    <row r="144" spans="2:5" x14ac:dyDescent="0.2">
      <c r="B144" t="s">
        <v>49</v>
      </c>
      <c r="C144" t="s">
        <v>23</v>
      </c>
      <c r="D144" t="s">
        <v>7</v>
      </c>
      <c r="E144">
        <v>17.5</v>
      </c>
    </row>
    <row r="145" spans="2:5" x14ac:dyDescent="0.2">
      <c r="B145" t="s">
        <v>49</v>
      </c>
      <c r="C145" t="s">
        <v>23</v>
      </c>
      <c r="D145" t="s">
        <v>7</v>
      </c>
      <c r="E145">
        <v>17.34</v>
      </c>
    </row>
    <row r="146" spans="2:5" x14ac:dyDescent="0.2">
      <c r="B146" t="s">
        <v>50</v>
      </c>
      <c r="C146" t="s">
        <v>24</v>
      </c>
      <c r="D146" t="s">
        <v>7</v>
      </c>
      <c r="E146">
        <v>15.08</v>
      </c>
    </row>
    <row r="147" spans="2:5" x14ac:dyDescent="0.2">
      <c r="B147" t="s">
        <v>50</v>
      </c>
      <c r="C147" t="s">
        <v>24</v>
      </c>
      <c r="D147" t="s">
        <v>7</v>
      </c>
      <c r="E147">
        <v>15.03</v>
      </c>
    </row>
    <row r="148" spans="2:5" x14ac:dyDescent="0.2">
      <c r="B148" t="s">
        <v>51</v>
      </c>
      <c r="C148" t="s">
        <v>24</v>
      </c>
      <c r="D148" t="s">
        <v>7</v>
      </c>
      <c r="E148">
        <v>15.46</v>
      </c>
    </row>
    <row r="149" spans="2:5" x14ac:dyDescent="0.2">
      <c r="B149" t="s">
        <v>51</v>
      </c>
      <c r="C149" t="s">
        <v>24</v>
      </c>
      <c r="D149" t="s">
        <v>7</v>
      </c>
      <c r="E149">
        <v>15.32</v>
      </c>
    </row>
    <row r="150" spans="2:5" x14ac:dyDescent="0.2">
      <c r="B150" t="s">
        <v>52</v>
      </c>
      <c r="C150" t="s">
        <v>24</v>
      </c>
      <c r="D150" t="s">
        <v>7</v>
      </c>
      <c r="E150">
        <v>16.75</v>
      </c>
    </row>
    <row r="151" spans="2:5" x14ac:dyDescent="0.2">
      <c r="B151" t="s">
        <v>52</v>
      </c>
      <c r="C151" t="s">
        <v>24</v>
      </c>
      <c r="D151" t="s">
        <v>7</v>
      </c>
      <c r="E151">
        <v>16.72</v>
      </c>
    </row>
    <row r="152" spans="2:5" x14ac:dyDescent="0.2">
      <c r="B152" t="s">
        <v>53</v>
      </c>
      <c r="C152" t="s">
        <v>24</v>
      </c>
      <c r="D152" t="s">
        <v>7</v>
      </c>
      <c r="E152">
        <v>18.32</v>
      </c>
    </row>
    <row r="153" spans="2:5" x14ac:dyDescent="0.2">
      <c r="B153" t="s">
        <v>53</v>
      </c>
      <c r="C153" t="s">
        <v>24</v>
      </c>
      <c r="D153" t="s">
        <v>7</v>
      </c>
      <c r="E153">
        <v>18.309999999999999</v>
      </c>
    </row>
    <row r="155" spans="2:5" x14ac:dyDescent="0.2">
      <c r="B155" t="s">
        <v>47</v>
      </c>
      <c r="C155" t="s">
        <v>23</v>
      </c>
      <c r="D155" t="s">
        <v>22</v>
      </c>
      <c r="E155">
        <v>19</v>
      </c>
    </row>
    <row r="156" spans="2:5" x14ac:dyDescent="0.2">
      <c r="B156" t="s">
        <v>47</v>
      </c>
      <c r="C156" t="s">
        <v>23</v>
      </c>
      <c r="D156" t="s">
        <v>22</v>
      </c>
      <c r="E156">
        <v>20.22</v>
      </c>
    </row>
    <row r="157" spans="2:5" x14ac:dyDescent="0.2">
      <c r="B157" t="s">
        <v>63</v>
      </c>
      <c r="C157" t="s">
        <v>23</v>
      </c>
      <c r="D157" t="s">
        <v>22</v>
      </c>
      <c r="E157">
        <v>18.07</v>
      </c>
    </row>
    <row r="158" spans="2:5" x14ac:dyDescent="0.2">
      <c r="B158" t="s">
        <v>63</v>
      </c>
      <c r="C158" t="s">
        <v>23</v>
      </c>
      <c r="D158" t="s">
        <v>22</v>
      </c>
      <c r="E158">
        <v>18.23</v>
      </c>
    </row>
    <row r="159" spans="2:5" x14ac:dyDescent="0.2">
      <c r="B159" t="s">
        <v>48</v>
      </c>
      <c r="C159" t="s">
        <v>23</v>
      </c>
      <c r="D159" t="s">
        <v>22</v>
      </c>
      <c r="E159">
        <v>17.739999999999998</v>
      </c>
    </row>
    <row r="160" spans="2:5" x14ac:dyDescent="0.2">
      <c r="B160" t="s">
        <v>48</v>
      </c>
      <c r="C160" t="s">
        <v>23</v>
      </c>
      <c r="D160" t="s">
        <v>22</v>
      </c>
      <c r="E160">
        <v>17.52</v>
      </c>
    </row>
    <row r="161" spans="2:5" x14ac:dyDescent="0.2">
      <c r="B161" t="s">
        <v>49</v>
      </c>
      <c r="C161" t="s">
        <v>23</v>
      </c>
      <c r="D161" t="s">
        <v>22</v>
      </c>
      <c r="E161">
        <v>22.21</v>
      </c>
    </row>
    <row r="162" spans="2:5" x14ac:dyDescent="0.2">
      <c r="B162" t="s">
        <v>49</v>
      </c>
      <c r="C162" t="s">
        <v>23</v>
      </c>
      <c r="D162" t="s">
        <v>22</v>
      </c>
      <c r="E162">
        <v>22.45</v>
      </c>
    </row>
    <row r="163" spans="2:5" x14ac:dyDescent="0.2">
      <c r="B163" t="s">
        <v>50</v>
      </c>
      <c r="C163" t="s">
        <v>24</v>
      </c>
      <c r="D163" t="s">
        <v>22</v>
      </c>
      <c r="E163">
        <v>19.3</v>
      </c>
    </row>
    <row r="164" spans="2:5" x14ac:dyDescent="0.2">
      <c r="B164" t="s">
        <v>50</v>
      </c>
      <c r="C164" t="s">
        <v>24</v>
      </c>
      <c r="D164" t="s">
        <v>22</v>
      </c>
      <c r="E164">
        <v>19.25</v>
      </c>
    </row>
    <row r="165" spans="2:5" x14ac:dyDescent="0.2">
      <c r="B165" t="s">
        <v>51</v>
      </c>
      <c r="C165" t="s">
        <v>24</v>
      </c>
      <c r="D165" t="s">
        <v>22</v>
      </c>
      <c r="E165">
        <v>18.96</v>
      </c>
    </row>
    <row r="166" spans="2:5" x14ac:dyDescent="0.2">
      <c r="B166" t="s">
        <v>51</v>
      </c>
      <c r="C166" t="s">
        <v>24</v>
      </c>
      <c r="D166" t="s">
        <v>22</v>
      </c>
      <c r="E166">
        <v>19.22</v>
      </c>
    </row>
    <row r="167" spans="2:5" x14ac:dyDescent="0.2">
      <c r="B167" t="s">
        <v>52</v>
      </c>
      <c r="C167" t="s">
        <v>24</v>
      </c>
      <c r="D167" t="s">
        <v>22</v>
      </c>
      <c r="E167">
        <v>21.43</v>
      </c>
    </row>
    <row r="168" spans="2:5" x14ac:dyDescent="0.2">
      <c r="B168" t="s">
        <v>52</v>
      </c>
      <c r="C168" t="s">
        <v>24</v>
      </c>
      <c r="D168" t="s">
        <v>22</v>
      </c>
      <c r="E168">
        <v>21.59</v>
      </c>
    </row>
    <row r="169" spans="2:5" x14ac:dyDescent="0.2">
      <c r="B169" t="s">
        <v>53</v>
      </c>
      <c r="C169" t="s">
        <v>24</v>
      </c>
      <c r="D169" t="s">
        <v>22</v>
      </c>
      <c r="E169">
        <v>23.2</v>
      </c>
    </row>
    <row r="170" spans="2:5" x14ac:dyDescent="0.2">
      <c r="B170" t="s">
        <v>53</v>
      </c>
      <c r="C170" t="s">
        <v>24</v>
      </c>
      <c r="D170" t="s">
        <v>22</v>
      </c>
      <c r="E170">
        <v>23.25</v>
      </c>
    </row>
    <row r="172" spans="2:5" x14ac:dyDescent="0.2">
      <c r="B172" t="s">
        <v>47</v>
      </c>
      <c r="C172" t="s">
        <v>23</v>
      </c>
      <c r="D172" t="s">
        <v>12</v>
      </c>
      <c r="E172">
        <v>29.52</v>
      </c>
    </row>
    <row r="173" spans="2:5" x14ac:dyDescent="0.2">
      <c r="B173" t="s">
        <v>47</v>
      </c>
      <c r="C173" t="s">
        <v>23</v>
      </c>
      <c r="D173" t="s">
        <v>12</v>
      </c>
      <c r="E173">
        <v>29.18</v>
      </c>
    </row>
    <row r="174" spans="2:5" x14ac:dyDescent="0.2">
      <c r="B174" t="s">
        <v>63</v>
      </c>
      <c r="C174" t="s">
        <v>23</v>
      </c>
      <c r="D174" t="s">
        <v>12</v>
      </c>
      <c r="E174">
        <v>29.42</v>
      </c>
    </row>
    <row r="175" spans="2:5" x14ac:dyDescent="0.2">
      <c r="B175" t="s">
        <v>63</v>
      </c>
      <c r="C175" t="s">
        <v>23</v>
      </c>
      <c r="D175" t="s">
        <v>12</v>
      </c>
      <c r="E175">
        <v>29.7</v>
      </c>
    </row>
    <row r="176" spans="2:5" x14ac:dyDescent="0.2">
      <c r="B176" t="s">
        <v>48</v>
      </c>
      <c r="C176" t="s">
        <v>23</v>
      </c>
      <c r="D176" t="s">
        <v>12</v>
      </c>
      <c r="E176">
        <v>28.26</v>
      </c>
    </row>
    <row r="177" spans="2:5" x14ac:dyDescent="0.2">
      <c r="B177" t="s">
        <v>48</v>
      </c>
      <c r="C177" t="s">
        <v>23</v>
      </c>
      <c r="D177" t="s">
        <v>12</v>
      </c>
      <c r="E177">
        <v>29.06</v>
      </c>
    </row>
    <row r="178" spans="2:5" x14ac:dyDescent="0.2">
      <c r="B178" t="s">
        <v>49</v>
      </c>
      <c r="C178" t="s">
        <v>23</v>
      </c>
      <c r="D178" t="s">
        <v>12</v>
      </c>
      <c r="E178">
        <v>31.51</v>
      </c>
    </row>
    <row r="179" spans="2:5" x14ac:dyDescent="0.2">
      <c r="B179" t="s">
        <v>49</v>
      </c>
      <c r="C179" t="s">
        <v>23</v>
      </c>
      <c r="D179" t="s">
        <v>12</v>
      </c>
      <c r="E179">
        <v>31.3</v>
      </c>
    </row>
    <row r="180" spans="2:5" x14ac:dyDescent="0.2">
      <c r="B180" t="s">
        <v>50</v>
      </c>
      <c r="C180" t="s">
        <v>24</v>
      </c>
      <c r="D180" t="s">
        <v>12</v>
      </c>
      <c r="E180">
        <v>29.39</v>
      </c>
    </row>
    <row r="181" spans="2:5" x14ac:dyDescent="0.2">
      <c r="B181" t="s">
        <v>50</v>
      </c>
      <c r="C181" t="s">
        <v>24</v>
      </c>
      <c r="D181" t="s">
        <v>12</v>
      </c>
      <c r="E181">
        <v>29.29</v>
      </c>
    </row>
    <row r="182" spans="2:5" x14ac:dyDescent="0.2">
      <c r="B182" t="s">
        <v>51</v>
      </c>
      <c r="C182" t="s">
        <v>24</v>
      </c>
      <c r="D182" t="s">
        <v>12</v>
      </c>
      <c r="E182">
        <v>32.25</v>
      </c>
    </row>
    <row r="183" spans="2:5" x14ac:dyDescent="0.2">
      <c r="B183" t="s">
        <v>51</v>
      </c>
      <c r="C183" t="s">
        <v>24</v>
      </c>
      <c r="D183" t="s">
        <v>12</v>
      </c>
      <c r="E183">
        <v>31.92</v>
      </c>
    </row>
    <row r="184" spans="2:5" x14ac:dyDescent="0.2">
      <c r="B184" t="s">
        <v>52</v>
      </c>
      <c r="C184" t="s">
        <v>24</v>
      </c>
      <c r="D184" t="s">
        <v>12</v>
      </c>
      <c r="E184">
        <v>31.72</v>
      </c>
    </row>
    <row r="185" spans="2:5" x14ac:dyDescent="0.2">
      <c r="B185" t="s">
        <v>52</v>
      </c>
      <c r="C185" t="s">
        <v>24</v>
      </c>
      <c r="D185" t="s">
        <v>12</v>
      </c>
      <c r="E185">
        <v>31.24</v>
      </c>
    </row>
    <row r="186" spans="2:5" x14ac:dyDescent="0.2">
      <c r="B186" t="s">
        <v>53</v>
      </c>
      <c r="C186" t="s">
        <v>24</v>
      </c>
      <c r="D186" t="s">
        <v>12</v>
      </c>
      <c r="E186">
        <v>32.979999999999997</v>
      </c>
    </row>
    <row r="187" spans="2:5" x14ac:dyDescent="0.2">
      <c r="B187" t="s">
        <v>53</v>
      </c>
      <c r="C187" t="s">
        <v>24</v>
      </c>
      <c r="D187" t="s">
        <v>12</v>
      </c>
      <c r="E187">
        <v>32.43</v>
      </c>
    </row>
    <row r="189" spans="2:5" x14ac:dyDescent="0.2">
      <c r="B189" t="s">
        <v>47</v>
      </c>
      <c r="C189" t="s">
        <v>23</v>
      </c>
      <c r="D189" t="s">
        <v>8</v>
      </c>
      <c r="E189">
        <v>26.27</v>
      </c>
    </row>
    <row r="190" spans="2:5" x14ac:dyDescent="0.2">
      <c r="B190" t="s">
        <v>47</v>
      </c>
      <c r="C190" t="s">
        <v>23</v>
      </c>
      <c r="D190" t="s">
        <v>8</v>
      </c>
      <c r="E190">
        <v>26.58</v>
      </c>
    </row>
    <row r="191" spans="2:5" x14ac:dyDescent="0.2">
      <c r="B191" t="s">
        <v>63</v>
      </c>
      <c r="C191" t="s">
        <v>23</v>
      </c>
      <c r="D191" t="s">
        <v>8</v>
      </c>
      <c r="E191">
        <v>23.59</v>
      </c>
    </row>
    <row r="192" spans="2:5" x14ac:dyDescent="0.2">
      <c r="B192" t="s">
        <v>63</v>
      </c>
      <c r="C192" t="s">
        <v>23</v>
      </c>
      <c r="D192" t="s">
        <v>8</v>
      </c>
      <c r="E192">
        <v>23.52</v>
      </c>
    </row>
    <row r="193" spans="2:5" x14ac:dyDescent="0.2">
      <c r="B193" t="s">
        <v>48</v>
      </c>
      <c r="C193" t="s">
        <v>23</v>
      </c>
      <c r="D193" t="s">
        <v>8</v>
      </c>
      <c r="E193">
        <v>23.51</v>
      </c>
    </row>
    <row r="194" spans="2:5" x14ac:dyDescent="0.2">
      <c r="B194" t="s">
        <v>48</v>
      </c>
      <c r="C194" t="s">
        <v>23</v>
      </c>
      <c r="D194" t="s">
        <v>8</v>
      </c>
      <c r="E194">
        <v>23.46</v>
      </c>
    </row>
    <row r="195" spans="2:5" x14ac:dyDescent="0.2">
      <c r="B195" t="s">
        <v>49</v>
      </c>
      <c r="C195" t="s">
        <v>23</v>
      </c>
      <c r="D195" t="s">
        <v>8</v>
      </c>
      <c r="E195">
        <v>27.23</v>
      </c>
    </row>
    <row r="196" spans="2:5" x14ac:dyDescent="0.2">
      <c r="B196" t="s">
        <v>49</v>
      </c>
      <c r="C196" t="s">
        <v>23</v>
      </c>
      <c r="D196" t="s">
        <v>8</v>
      </c>
      <c r="E196">
        <v>27.71</v>
      </c>
    </row>
    <row r="197" spans="2:5" x14ac:dyDescent="0.2">
      <c r="B197" t="s">
        <v>50</v>
      </c>
      <c r="C197" t="s">
        <v>24</v>
      </c>
      <c r="D197" t="s">
        <v>8</v>
      </c>
      <c r="E197">
        <v>24.31</v>
      </c>
    </row>
    <row r="198" spans="2:5" x14ac:dyDescent="0.2">
      <c r="B198" t="s">
        <v>50</v>
      </c>
      <c r="C198" t="s">
        <v>24</v>
      </c>
      <c r="D198" t="s">
        <v>8</v>
      </c>
      <c r="E198">
        <v>24.1</v>
      </c>
    </row>
    <row r="199" spans="2:5" x14ac:dyDescent="0.2">
      <c r="B199" t="s">
        <v>51</v>
      </c>
      <c r="C199" t="s">
        <v>24</v>
      </c>
      <c r="D199" t="s">
        <v>8</v>
      </c>
      <c r="E199">
        <v>24.15</v>
      </c>
    </row>
    <row r="200" spans="2:5" x14ac:dyDescent="0.2">
      <c r="B200" t="s">
        <v>51</v>
      </c>
      <c r="C200" t="s">
        <v>24</v>
      </c>
      <c r="D200" t="s">
        <v>8</v>
      </c>
      <c r="E200">
        <v>24.42</v>
      </c>
    </row>
    <row r="201" spans="2:5" x14ac:dyDescent="0.2">
      <c r="B201" t="s">
        <v>52</v>
      </c>
      <c r="C201" t="s">
        <v>24</v>
      </c>
      <c r="D201" t="s">
        <v>8</v>
      </c>
      <c r="E201">
        <v>25.22</v>
      </c>
    </row>
    <row r="202" spans="2:5" x14ac:dyDescent="0.2">
      <c r="B202" t="s">
        <v>52</v>
      </c>
      <c r="C202" t="s">
        <v>24</v>
      </c>
      <c r="D202" t="s">
        <v>8</v>
      </c>
      <c r="E202">
        <v>25.36</v>
      </c>
    </row>
    <row r="203" spans="2:5" x14ac:dyDescent="0.2">
      <c r="B203" t="s">
        <v>53</v>
      </c>
      <c r="C203" t="s">
        <v>24</v>
      </c>
      <c r="D203" t="s">
        <v>8</v>
      </c>
      <c r="E203">
        <v>26.49</v>
      </c>
    </row>
    <row r="204" spans="2:5" x14ac:dyDescent="0.2">
      <c r="B204" t="s">
        <v>53</v>
      </c>
      <c r="C204" t="s">
        <v>24</v>
      </c>
      <c r="D204" t="s">
        <v>8</v>
      </c>
      <c r="E204">
        <v>26.86</v>
      </c>
    </row>
    <row r="206" spans="2:5" x14ac:dyDescent="0.2">
      <c r="B206" t="s">
        <v>47</v>
      </c>
      <c r="C206" t="s">
        <v>23</v>
      </c>
      <c r="D206" t="s">
        <v>17</v>
      </c>
      <c r="E206">
        <v>25.08</v>
      </c>
    </row>
    <row r="207" spans="2:5" x14ac:dyDescent="0.2">
      <c r="B207" t="s">
        <v>47</v>
      </c>
      <c r="C207" t="s">
        <v>23</v>
      </c>
      <c r="D207" t="s">
        <v>17</v>
      </c>
      <c r="E207">
        <v>25.2</v>
      </c>
    </row>
    <row r="208" spans="2:5" x14ac:dyDescent="0.2">
      <c r="B208" t="s">
        <v>63</v>
      </c>
      <c r="C208" t="s">
        <v>23</v>
      </c>
      <c r="D208" t="s">
        <v>17</v>
      </c>
      <c r="E208">
        <v>21.83</v>
      </c>
    </row>
    <row r="209" spans="2:5" x14ac:dyDescent="0.2">
      <c r="B209" t="s">
        <v>63</v>
      </c>
      <c r="C209" t="s">
        <v>23</v>
      </c>
      <c r="D209" t="s">
        <v>17</v>
      </c>
      <c r="E209">
        <v>22.03</v>
      </c>
    </row>
    <row r="210" spans="2:5" x14ac:dyDescent="0.2">
      <c r="B210" t="s">
        <v>48</v>
      </c>
      <c r="C210" t="s">
        <v>23</v>
      </c>
      <c r="D210" t="s">
        <v>17</v>
      </c>
      <c r="E210">
        <v>21.95</v>
      </c>
    </row>
    <row r="211" spans="2:5" x14ac:dyDescent="0.2">
      <c r="B211" t="s">
        <v>48</v>
      </c>
      <c r="C211" t="s">
        <v>23</v>
      </c>
      <c r="D211" t="s">
        <v>17</v>
      </c>
      <c r="E211">
        <v>21.99</v>
      </c>
    </row>
    <row r="212" spans="2:5" x14ac:dyDescent="0.2">
      <c r="B212" t="s">
        <v>49</v>
      </c>
      <c r="C212" t="s">
        <v>23</v>
      </c>
      <c r="D212" t="s">
        <v>17</v>
      </c>
      <c r="E212">
        <v>24.51</v>
      </c>
    </row>
    <row r="213" spans="2:5" x14ac:dyDescent="0.2">
      <c r="B213" t="s">
        <v>49</v>
      </c>
      <c r="C213" t="s">
        <v>23</v>
      </c>
      <c r="D213" t="s">
        <v>17</v>
      </c>
      <c r="E213">
        <v>24.41</v>
      </c>
    </row>
    <row r="214" spans="2:5" x14ac:dyDescent="0.2">
      <c r="B214" t="s">
        <v>50</v>
      </c>
      <c r="C214" t="s">
        <v>24</v>
      </c>
      <c r="D214" t="s">
        <v>17</v>
      </c>
      <c r="E214">
        <v>22.47</v>
      </c>
    </row>
    <row r="215" spans="2:5" x14ac:dyDescent="0.2">
      <c r="B215" t="s">
        <v>50</v>
      </c>
      <c r="C215" t="s">
        <v>24</v>
      </c>
      <c r="D215" t="s">
        <v>17</v>
      </c>
      <c r="E215">
        <v>22.42</v>
      </c>
    </row>
    <row r="216" spans="2:5" x14ac:dyDescent="0.2">
      <c r="B216" t="s">
        <v>51</v>
      </c>
      <c r="C216" t="s">
        <v>24</v>
      </c>
      <c r="D216" t="s">
        <v>17</v>
      </c>
      <c r="E216">
        <v>22.92</v>
      </c>
    </row>
    <row r="217" spans="2:5" x14ac:dyDescent="0.2">
      <c r="B217" t="s">
        <v>51</v>
      </c>
      <c r="C217" t="s">
        <v>24</v>
      </c>
      <c r="D217" t="s">
        <v>17</v>
      </c>
      <c r="E217">
        <v>22.91</v>
      </c>
    </row>
    <row r="218" spans="2:5" x14ac:dyDescent="0.2">
      <c r="B218" t="s">
        <v>52</v>
      </c>
      <c r="C218" t="s">
        <v>24</v>
      </c>
      <c r="D218" t="s">
        <v>17</v>
      </c>
      <c r="E218">
        <v>23.95</v>
      </c>
    </row>
    <row r="219" spans="2:5" x14ac:dyDescent="0.2">
      <c r="B219" t="s">
        <v>52</v>
      </c>
      <c r="C219" t="s">
        <v>24</v>
      </c>
      <c r="D219" t="s">
        <v>17</v>
      </c>
      <c r="E219">
        <v>23.71</v>
      </c>
    </row>
    <row r="220" spans="2:5" x14ac:dyDescent="0.2">
      <c r="B220" t="s">
        <v>53</v>
      </c>
      <c r="C220" t="s">
        <v>24</v>
      </c>
      <c r="D220" t="s">
        <v>17</v>
      </c>
      <c r="E220">
        <v>24.9</v>
      </c>
    </row>
    <row r="221" spans="2:5" x14ac:dyDescent="0.2">
      <c r="B221" t="s">
        <v>53</v>
      </c>
      <c r="C221" t="s">
        <v>24</v>
      </c>
      <c r="D221" t="s">
        <v>17</v>
      </c>
      <c r="E221">
        <v>25.03</v>
      </c>
    </row>
    <row r="223" spans="2:5" x14ac:dyDescent="0.2">
      <c r="B223" t="s">
        <v>47</v>
      </c>
      <c r="C223" t="s">
        <v>23</v>
      </c>
      <c r="D223" t="s">
        <v>13</v>
      </c>
      <c r="E223">
        <v>24.17</v>
      </c>
    </row>
    <row r="224" spans="2:5" x14ac:dyDescent="0.2">
      <c r="B224" t="s">
        <v>47</v>
      </c>
      <c r="C224" t="s">
        <v>23</v>
      </c>
      <c r="D224" t="s">
        <v>13</v>
      </c>
      <c r="E224">
        <v>23.96</v>
      </c>
    </row>
    <row r="225" spans="2:5" x14ac:dyDescent="0.2">
      <c r="B225" t="s">
        <v>63</v>
      </c>
      <c r="C225" t="s">
        <v>23</v>
      </c>
      <c r="D225" t="s">
        <v>13</v>
      </c>
      <c r="E225">
        <v>24.01</v>
      </c>
    </row>
    <row r="226" spans="2:5" x14ac:dyDescent="0.2">
      <c r="B226" t="s">
        <v>63</v>
      </c>
      <c r="C226" t="s">
        <v>23</v>
      </c>
      <c r="D226" t="s">
        <v>13</v>
      </c>
      <c r="E226">
        <v>23.06</v>
      </c>
    </row>
    <row r="227" spans="2:5" x14ac:dyDescent="0.2">
      <c r="B227" t="s">
        <v>48</v>
      </c>
      <c r="C227" t="s">
        <v>23</v>
      </c>
      <c r="D227" t="s">
        <v>13</v>
      </c>
      <c r="E227">
        <v>22.23</v>
      </c>
    </row>
    <row r="228" spans="2:5" x14ac:dyDescent="0.2">
      <c r="B228" t="s">
        <v>48</v>
      </c>
      <c r="C228" t="s">
        <v>23</v>
      </c>
      <c r="D228" t="s">
        <v>13</v>
      </c>
      <c r="E228">
        <v>22.51</v>
      </c>
    </row>
    <row r="229" spans="2:5" x14ac:dyDescent="0.2">
      <c r="B229" t="s">
        <v>49</v>
      </c>
      <c r="C229" t="s">
        <v>23</v>
      </c>
      <c r="D229" t="s">
        <v>13</v>
      </c>
      <c r="E229">
        <v>27.16</v>
      </c>
    </row>
    <row r="230" spans="2:5" x14ac:dyDescent="0.2">
      <c r="B230" t="s">
        <v>49</v>
      </c>
      <c r="C230" t="s">
        <v>23</v>
      </c>
      <c r="D230" t="s">
        <v>13</v>
      </c>
      <c r="E230">
        <v>26.18</v>
      </c>
    </row>
    <row r="231" spans="2:5" x14ac:dyDescent="0.2">
      <c r="B231" t="s">
        <v>50</v>
      </c>
      <c r="C231" t="s">
        <v>24</v>
      </c>
      <c r="D231" t="s">
        <v>13</v>
      </c>
      <c r="E231">
        <v>24.34</v>
      </c>
    </row>
    <row r="232" spans="2:5" x14ac:dyDescent="0.2">
      <c r="B232" t="s">
        <v>50</v>
      </c>
      <c r="C232" t="s">
        <v>24</v>
      </c>
      <c r="D232" t="s">
        <v>13</v>
      </c>
      <c r="E232">
        <v>23.9</v>
      </c>
    </row>
    <row r="233" spans="2:5" x14ac:dyDescent="0.2">
      <c r="B233" t="s">
        <v>51</v>
      </c>
      <c r="C233" t="s">
        <v>24</v>
      </c>
      <c r="D233" t="s">
        <v>13</v>
      </c>
      <c r="E233">
        <v>36.22</v>
      </c>
    </row>
    <row r="234" spans="2:5" x14ac:dyDescent="0.2">
      <c r="B234" t="s">
        <v>51</v>
      </c>
      <c r="C234" t="s">
        <v>24</v>
      </c>
      <c r="D234" t="s">
        <v>13</v>
      </c>
      <c r="E234">
        <v>31.23</v>
      </c>
    </row>
    <row r="235" spans="2:5" x14ac:dyDescent="0.2">
      <c r="B235" t="s">
        <v>52</v>
      </c>
      <c r="C235" t="s">
        <v>24</v>
      </c>
      <c r="D235" t="s">
        <v>13</v>
      </c>
      <c r="E235">
        <v>26.62</v>
      </c>
    </row>
    <row r="236" spans="2:5" x14ac:dyDescent="0.2">
      <c r="B236" t="s">
        <v>52</v>
      </c>
      <c r="C236" t="s">
        <v>24</v>
      </c>
      <c r="D236" t="s">
        <v>13</v>
      </c>
      <c r="E236">
        <v>26</v>
      </c>
    </row>
    <row r="237" spans="2:5" x14ac:dyDescent="0.2">
      <c r="B237" t="s">
        <v>53</v>
      </c>
      <c r="C237" t="s">
        <v>24</v>
      </c>
      <c r="D237" t="s">
        <v>13</v>
      </c>
      <c r="E237">
        <v>27.91</v>
      </c>
    </row>
    <row r="238" spans="2:5" x14ac:dyDescent="0.2">
      <c r="B238" t="s">
        <v>53</v>
      </c>
      <c r="C238" t="s">
        <v>24</v>
      </c>
      <c r="D238" t="s">
        <v>13</v>
      </c>
      <c r="E238">
        <v>28.18</v>
      </c>
    </row>
    <row r="240" spans="2:5" x14ac:dyDescent="0.2">
      <c r="B240" t="s">
        <v>47</v>
      </c>
      <c r="C240" t="s">
        <v>23</v>
      </c>
      <c r="D240" t="s">
        <v>20</v>
      </c>
      <c r="E240">
        <v>10.16</v>
      </c>
    </row>
    <row r="241" spans="2:5" x14ac:dyDescent="0.2">
      <c r="B241" t="s">
        <v>47</v>
      </c>
      <c r="C241" t="s">
        <v>23</v>
      </c>
      <c r="D241" t="s">
        <v>20</v>
      </c>
      <c r="E241">
        <v>38.03</v>
      </c>
    </row>
    <row r="242" spans="2:5" x14ac:dyDescent="0.2">
      <c r="B242" t="s">
        <v>63</v>
      </c>
      <c r="C242" t="s">
        <v>23</v>
      </c>
      <c r="D242" t="s">
        <v>20</v>
      </c>
      <c r="E242" t="s">
        <v>0</v>
      </c>
    </row>
    <row r="243" spans="2:5" x14ac:dyDescent="0.2">
      <c r="B243" t="s">
        <v>63</v>
      </c>
      <c r="C243" t="s">
        <v>23</v>
      </c>
      <c r="D243" t="s">
        <v>20</v>
      </c>
      <c r="E243">
        <v>39.33</v>
      </c>
    </row>
    <row r="244" spans="2:5" x14ac:dyDescent="0.2">
      <c r="B244" t="s">
        <v>48</v>
      </c>
      <c r="C244" t="s">
        <v>23</v>
      </c>
      <c r="D244" t="s">
        <v>20</v>
      </c>
      <c r="E244">
        <v>30.27</v>
      </c>
    </row>
    <row r="245" spans="2:5" x14ac:dyDescent="0.2">
      <c r="B245" t="s">
        <v>48</v>
      </c>
      <c r="C245" t="s">
        <v>23</v>
      </c>
      <c r="D245" t="s">
        <v>20</v>
      </c>
      <c r="E245">
        <v>31.12</v>
      </c>
    </row>
    <row r="246" spans="2:5" x14ac:dyDescent="0.2">
      <c r="B246" t="s">
        <v>49</v>
      </c>
      <c r="C246" t="s">
        <v>23</v>
      </c>
      <c r="D246" t="s">
        <v>20</v>
      </c>
      <c r="E246">
        <v>32.700000000000003</v>
      </c>
    </row>
    <row r="247" spans="2:5" x14ac:dyDescent="0.2">
      <c r="B247" t="s">
        <v>49</v>
      </c>
      <c r="C247" t="s">
        <v>23</v>
      </c>
      <c r="D247" t="s">
        <v>20</v>
      </c>
      <c r="E247">
        <v>33.58</v>
      </c>
    </row>
    <row r="248" spans="2:5" x14ac:dyDescent="0.2">
      <c r="B248" t="s">
        <v>50</v>
      </c>
      <c r="C248" t="s">
        <v>24</v>
      </c>
      <c r="D248" t="s">
        <v>20</v>
      </c>
      <c r="E248">
        <v>25.02</v>
      </c>
    </row>
    <row r="249" spans="2:5" x14ac:dyDescent="0.2">
      <c r="B249" t="s">
        <v>50</v>
      </c>
      <c r="C249" t="s">
        <v>24</v>
      </c>
      <c r="D249" t="s">
        <v>20</v>
      </c>
      <c r="E249">
        <v>25.03</v>
      </c>
    </row>
    <row r="250" spans="2:5" x14ac:dyDescent="0.2">
      <c r="B250" t="s">
        <v>51</v>
      </c>
      <c r="C250" t="s">
        <v>24</v>
      </c>
      <c r="D250" t="s">
        <v>20</v>
      </c>
      <c r="E250">
        <v>24.89</v>
      </c>
    </row>
    <row r="251" spans="2:5" x14ac:dyDescent="0.2">
      <c r="B251" t="s">
        <v>51</v>
      </c>
      <c r="C251" t="s">
        <v>24</v>
      </c>
      <c r="D251" t="s">
        <v>20</v>
      </c>
      <c r="E251">
        <v>25</v>
      </c>
    </row>
    <row r="252" spans="2:5" x14ac:dyDescent="0.2">
      <c r="B252" t="s">
        <v>52</v>
      </c>
      <c r="C252" t="s">
        <v>24</v>
      </c>
      <c r="D252" t="s">
        <v>20</v>
      </c>
      <c r="E252">
        <v>25.88</v>
      </c>
    </row>
    <row r="253" spans="2:5" x14ac:dyDescent="0.2">
      <c r="B253" t="s">
        <v>52</v>
      </c>
      <c r="C253" t="s">
        <v>24</v>
      </c>
      <c r="D253" t="s">
        <v>20</v>
      </c>
      <c r="E253">
        <v>25.7</v>
      </c>
    </row>
    <row r="254" spans="2:5" x14ac:dyDescent="0.2">
      <c r="B254" t="s">
        <v>53</v>
      </c>
      <c r="C254" t="s">
        <v>24</v>
      </c>
      <c r="D254" t="s">
        <v>20</v>
      </c>
      <c r="E254">
        <v>26.94</v>
      </c>
    </row>
    <row r="255" spans="2:5" x14ac:dyDescent="0.2">
      <c r="B255" t="s">
        <v>53</v>
      </c>
      <c r="C255" t="s">
        <v>24</v>
      </c>
      <c r="D255" t="s">
        <v>20</v>
      </c>
      <c r="E255" t="s">
        <v>0</v>
      </c>
    </row>
    <row r="257" spans="2:5" x14ac:dyDescent="0.2">
      <c r="B257" t="s">
        <v>47</v>
      </c>
      <c r="C257" t="s">
        <v>23</v>
      </c>
      <c r="D257" t="s">
        <v>3</v>
      </c>
      <c r="E257">
        <v>20.56</v>
      </c>
    </row>
    <row r="258" spans="2:5" x14ac:dyDescent="0.2">
      <c r="B258" t="s">
        <v>47</v>
      </c>
      <c r="C258" t="s">
        <v>23</v>
      </c>
      <c r="D258" t="s">
        <v>3</v>
      </c>
      <c r="E258">
        <v>20.79</v>
      </c>
    </row>
    <row r="259" spans="2:5" x14ac:dyDescent="0.2">
      <c r="B259" t="s">
        <v>63</v>
      </c>
      <c r="C259" t="s">
        <v>23</v>
      </c>
      <c r="D259" t="s">
        <v>3</v>
      </c>
      <c r="E259">
        <v>19.96</v>
      </c>
    </row>
    <row r="260" spans="2:5" x14ac:dyDescent="0.2">
      <c r="B260" t="s">
        <v>63</v>
      </c>
      <c r="C260" t="s">
        <v>23</v>
      </c>
      <c r="D260" t="s">
        <v>3</v>
      </c>
      <c r="E260">
        <v>20.010000000000002</v>
      </c>
    </row>
    <row r="261" spans="2:5" x14ac:dyDescent="0.2">
      <c r="B261" t="s">
        <v>48</v>
      </c>
      <c r="C261" t="s">
        <v>23</v>
      </c>
      <c r="D261" t="s">
        <v>3</v>
      </c>
      <c r="E261">
        <v>19.53</v>
      </c>
    </row>
    <row r="262" spans="2:5" x14ac:dyDescent="0.2">
      <c r="B262" t="s">
        <v>48</v>
      </c>
      <c r="C262" t="s">
        <v>23</v>
      </c>
      <c r="D262" t="s">
        <v>3</v>
      </c>
      <c r="E262">
        <v>19.95</v>
      </c>
    </row>
    <row r="263" spans="2:5" x14ac:dyDescent="0.2">
      <c r="B263" t="s">
        <v>49</v>
      </c>
      <c r="C263" t="s">
        <v>23</v>
      </c>
      <c r="D263" t="s">
        <v>3</v>
      </c>
      <c r="E263">
        <v>22.08</v>
      </c>
    </row>
    <row r="264" spans="2:5" x14ac:dyDescent="0.2">
      <c r="B264" t="s">
        <v>49</v>
      </c>
      <c r="C264" t="s">
        <v>23</v>
      </c>
      <c r="D264" t="s">
        <v>3</v>
      </c>
      <c r="E264">
        <v>21.95</v>
      </c>
    </row>
    <row r="265" spans="2:5" x14ac:dyDescent="0.2">
      <c r="B265" t="s">
        <v>50</v>
      </c>
      <c r="C265" t="s">
        <v>24</v>
      </c>
      <c r="D265" t="s">
        <v>3</v>
      </c>
      <c r="E265">
        <v>20.46</v>
      </c>
    </row>
    <row r="266" spans="2:5" x14ac:dyDescent="0.2">
      <c r="B266" t="s">
        <v>50</v>
      </c>
      <c r="C266" t="s">
        <v>24</v>
      </c>
      <c r="D266" t="s">
        <v>3</v>
      </c>
      <c r="E266">
        <v>20.48</v>
      </c>
    </row>
    <row r="267" spans="2:5" x14ac:dyDescent="0.2">
      <c r="B267" t="s">
        <v>51</v>
      </c>
      <c r="C267" t="s">
        <v>24</v>
      </c>
      <c r="D267" t="s">
        <v>3</v>
      </c>
      <c r="E267">
        <v>20.93</v>
      </c>
    </row>
    <row r="268" spans="2:5" x14ac:dyDescent="0.2">
      <c r="B268" t="s">
        <v>51</v>
      </c>
      <c r="C268" t="s">
        <v>24</v>
      </c>
      <c r="D268" t="s">
        <v>3</v>
      </c>
      <c r="E268">
        <v>21.01</v>
      </c>
    </row>
    <row r="269" spans="2:5" x14ac:dyDescent="0.2">
      <c r="B269" t="s">
        <v>52</v>
      </c>
      <c r="C269" t="s">
        <v>24</v>
      </c>
      <c r="D269" t="s">
        <v>3</v>
      </c>
      <c r="E269">
        <v>22.37</v>
      </c>
    </row>
    <row r="270" spans="2:5" x14ac:dyDescent="0.2">
      <c r="B270" t="s">
        <v>52</v>
      </c>
      <c r="C270" t="s">
        <v>24</v>
      </c>
      <c r="D270" t="s">
        <v>3</v>
      </c>
      <c r="E270">
        <v>22.23</v>
      </c>
    </row>
    <row r="271" spans="2:5" x14ac:dyDescent="0.2">
      <c r="B271" t="s">
        <v>53</v>
      </c>
      <c r="C271" t="s">
        <v>24</v>
      </c>
      <c r="D271" t="s">
        <v>3</v>
      </c>
      <c r="E271">
        <v>23.41</v>
      </c>
    </row>
    <row r="272" spans="2:5" x14ac:dyDescent="0.2">
      <c r="B272" t="s">
        <v>53</v>
      </c>
      <c r="C272" t="s">
        <v>24</v>
      </c>
      <c r="D272" t="s">
        <v>3</v>
      </c>
      <c r="E272">
        <v>23.36</v>
      </c>
    </row>
    <row r="274" spans="2:5" x14ac:dyDescent="0.2">
      <c r="B274" t="s">
        <v>47</v>
      </c>
      <c r="C274" t="s">
        <v>23</v>
      </c>
      <c r="D274" t="s">
        <v>9</v>
      </c>
      <c r="E274">
        <v>19.45</v>
      </c>
    </row>
    <row r="275" spans="2:5" x14ac:dyDescent="0.2">
      <c r="B275" t="s">
        <v>47</v>
      </c>
      <c r="C275" t="s">
        <v>23</v>
      </c>
      <c r="D275" t="s">
        <v>9</v>
      </c>
      <c r="E275">
        <v>19.37</v>
      </c>
    </row>
    <row r="276" spans="2:5" x14ac:dyDescent="0.2">
      <c r="B276" t="s">
        <v>63</v>
      </c>
      <c r="C276" t="s">
        <v>23</v>
      </c>
      <c r="D276" t="s">
        <v>9</v>
      </c>
      <c r="E276">
        <v>17.899999999999999</v>
      </c>
    </row>
    <row r="277" spans="2:5" x14ac:dyDescent="0.2">
      <c r="B277" t="s">
        <v>63</v>
      </c>
      <c r="C277" t="s">
        <v>23</v>
      </c>
      <c r="D277" t="s">
        <v>9</v>
      </c>
      <c r="E277">
        <v>17.829999999999998</v>
      </c>
    </row>
    <row r="278" spans="2:5" x14ac:dyDescent="0.2">
      <c r="B278" t="s">
        <v>48</v>
      </c>
      <c r="C278" t="s">
        <v>23</v>
      </c>
      <c r="D278" t="s">
        <v>9</v>
      </c>
      <c r="E278">
        <v>17.64</v>
      </c>
    </row>
    <row r="279" spans="2:5" x14ac:dyDescent="0.2">
      <c r="B279" t="s">
        <v>48</v>
      </c>
      <c r="C279" t="s">
        <v>23</v>
      </c>
      <c r="D279" t="s">
        <v>9</v>
      </c>
      <c r="E279">
        <v>17.7</v>
      </c>
    </row>
    <row r="280" spans="2:5" x14ac:dyDescent="0.2">
      <c r="B280" t="s">
        <v>49</v>
      </c>
      <c r="C280" t="s">
        <v>23</v>
      </c>
      <c r="D280" t="s">
        <v>9</v>
      </c>
      <c r="E280">
        <v>21.8</v>
      </c>
    </row>
    <row r="281" spans="2:5" x14ac:dyDescent="0.2">
      <c r="B281" t="s">
        <v>49</v>
      </c>
      <c r="C281" t="s">
        <v>23</v>
      </c>
      <c r="D281" t="s">
        <v>9</v>
      </c>
      <c r="E281">
        <v>21.51</v>
      </c>
    </row>
    <row r="282" spans="2:5" x14ac:dyDescent="0.2">
      <c r="B282" t="s">
        <v>50</v>
      </c>
      <c r="C282" t="s">
        <v>24</v>
      </c>
      <c r="D282" t="s">
        <v>9</v>
      </c>
      <c r="E282">
        <v>25.3</v>
      </c>
    </row>
    <row r="283" spans="2:5" x14ac:dyDescent="0.2">
      <c r="B283" t="s">
        <v>50</v>
      </c>
      <c r="C283" t="s">
        <v>24</v>
      </c>
      <c r="D283" t="s">
        <v>9</v>
      </c>
      <c r="E283">
        <v>18.78</v>
      </c>
    </row>
    <row r="284" spans="2:5" x14ac:dyDescent="0.2">
      <c r="B284" t="s">
        <v>51</v>
      </c>
      <c r="C284" t="s">
        <v>24</v>
      </c>
      <c r="D284" t="s">
        <v>9</v>
      </c>
      <c r="E284">
        <v>18.829999999999998</v>
      </c>
    </row>
    <row r="285" spans="2:5" x14ac:dyDescent="0.2">
      <c r="B285" t="s">
        <v>51</v>
      </c>
      <c r="C285" t="s">
        <v>24</v>
      </c>
      <c r="D285" t="s">
        <v>9</v>
      </c>
      <c r="E285">
        <v>18.86</v>
      </c>
    </row>
    <row r="286" spans="2:5" x14ac:dyDescent="0.2">
      <c r="B286" t="s">
        <v>52</v>
      </c>
      <c r="C286" t="s">
        <v>24</v>
      </c>
      <c r="D286" t="s">
        <v>9</v>
      </c>
      <c r="E286">
        <v>21.2</v>
      </c>
    </row>
    <row r="287" spans="2:5" x14ac:dyDescent="0.2">
      <c r="B287" t="s">
        <v>52</v>
      </c>
      <c r="C287" t="s">
        <v>24</v>
      </c>
      <c r="D287" t="s">
        <v>9</v>
      </c>
      <c r="E287">
        <v>20.88</v>
      </c>
    </row>
    <row r="288" spans="2:5" x14ac:dyDescent="0.2">
      <c r="B288" t="s">
        <v>53</v>
      </c>
      <c r="C288" t="s">
        <v>24</v>
      </c>
      <c r="D288" t="s">
        <v>9</v>
      </c>
      <c r="E288">
        <v>22.31</v>
      </c>
    </row>
    <row r="289" spans="2:5" x14ac:dyDescent="0.2">
      <c r="B289" t="s">
        <v>53</v>
      </c>
      <c r="C289" t="s">
        <v>24</v>
      </c>
      <c r="D289" t="s">
        <v>9</v>
      </c>
      <c r="E289">
        <v>22.38</v>
      </c>
    </row>
    <row r="291" spans="2:5" x14ac:dyDescent="0.2">
      <c r="B291" t="s">
        <v>47</v>
      </c>
      <c r="C291" t="s">
        <v>23</v>
      </c>
      <c r="D291" t="s">
        <v>11</v>
      </c>
      <c r="E291">
        <v>20.57</v>
      </c>
    </row>
    <row r="292" spans="2:5" x14ac:dyDescent="0.2">
      <c r="B292" t="s">
        <v>47</v>
      </c>
      <c r="C292" t="s">
        <v>23</v>
      </c>
      <c r="D292" t="s">
        <v>11</v>
      </c>
      <c r="E292">
        <v>20.58</v>
      </c>
    </row>
    <row r="293" spans="2:5" x14ac:dyDescent="0.2">
      <c r="B293" t="s">
        <v>63</v>
      </c>
      <c r="C293" t="s">
        <v>23</v>
      </c>
      <c r="D293" t="s">
        <v>11</v>
      </c>
      <c r="E293">
        <v>19.11</v>
      </c>
    </row>
    <row r="294" spans="2:5" x14ac:dyDescent="0.2">
      <c r="B294" t="s">
        <v>63</v>
      </c>
      <c r="C294" t="s">
        <v>23</v>
      </c>
      <c r="D294" t="s">
        <v>11</v>
      </c>
      <c r="E294">
        <v>19.149999999999999</v>
      </c>
    </row>
    <row r="295" spans="2:5" x14ac:dyDescent="0.2">
      <c r="B295" t="s">
        <v>48</v>
      </c>
      <c r="C295" t="s">
        <v>23</v>
      </c>
      <c r="D295" t="s">
        <v>11</v>
      </c>
      <c r="E295">
        <v>18.739999999999998</v>
      </c>
    </row>
    <row r="296" spans="2:5" x14ac:dyDescent="0.2">
      <c r="B296" t="s">
        <v>48</v>
      </c>
      <c r="C296" t="s">
        <v>23</v>
      </c>
      <c r="D296" t="s">
        <v>11</v>
      </c>
      <c r="E296">
        <v>18.760000000000002</v>
      </c>
    </row>
    <row r="297" spans="2:5" x14ac:dyDescent="0.2">
      <c r="B297" t="s">
        <v>49</v>
      </c>
      <c r="C297" t="s">
        <v>23</v>
      </c>
      <c r="D297" t="s">
        <v>11</v>
      </c>
      <c r="E297">
        <v>22.53</v>
      </c>
    </row>
    <row r="298" spans="2:5" x14ac:dyDescent="0.2">
      <c r="B298" t="s">
        <v>49</v>
      </c>
      <c r="C298" t="s">
        <v>23</v>
      </c>
      <c r="D298" t="s">
        <v>11</v>
      </c>
      <c r="E298">
        <v>22.31</v>
      </c>
    </row>
    <row r="299" spans="2:5" x14ac:dyDescent="0.2">
      <c r="B299" t="s">
        <v>50</v>
      </c>
      <c r="C299" t="s">
        <v>24</v>
      </c>
      <c r="D299" t="s">
        <v>11</v>
      </c>
      <c r="E299">
        <v>19.59</v>
      </c>
    </row>
    <row r="300" spans="2:5" x14ac:dyDescent="0.2">
      <c r="B300" t="s">
        <v>50</v>
      </c>
      <c r="C300" t="s">
        <v>24</v>
      </c>
      <c r="D300" t="s">
        <v>11</v>
      </c>
      <c r="E300">
        <v>19.59</v>
      </c>
    </row>
    <row r="301" spans="2:5" x14ac:dyDescent="0.2">
      <c r="B301" t="s">
        <v>51</v>
      </c>
      <c r="C301" t="s">
        <v>24</v>
      </c>
      <c r="D301" t="s">
        <v>11</v>
      </c>
      <c r="E301">
        <v>19.75</v>
      </c>
    </row>
    <row r="302" spans="2:5" x14ac:dyDescent="0.2">
      <c r="B302" t="s">
        <v>51</v>
      </c>
      <c r="C302" t="s">
        <v>24</v>
      </c>
      <c r="D302" t="s">
        <v>11</v>
      </c>
      <c r="E302">
        <v>19.940000000000001</v>
      </c>
    </row>
    <row r="303" spans="2:5" x14ac:dyDescent="0.2">
      <c r="B303" t="s">
        <v>52</v>
      </c>
      <c r="C303" t="s">
        <v>24</v>
      </c>
      <c r="D303" t="s">
        <v>11</v>
      </c>
      <c r="E303">
        <v>21.58</v>
      </c>
    </row>
    <row r="304" spans="2:5" x14ac:dyDescent="0.2">
      <c r="B304" t="s">
        <v>52</v>
      </c>
      <c r="C304" t="s">
        <v>24</v>
      </c>
      <c r="D304" t="s">
        <v>11</v>
      </c>
      <c r="E304">
        <v>21.55</v>
      </c>
    </row>
    <row r="305" spans="2:5" x14ac:dyDescent="0.2">
      <c r="B305" t="s">
        <v>53</v>
      </c>
      <c r="C305" t="s">
        <v>24</v>
      </c>
      <c r="D305" t="s">
        <v>11</v>
      </c>
      <c r="E305">
        <v>23.23</v>
      </c>
    </row>
    <row r="306" spans="2:5" x14ac:dyDescent="0.2">
      <c r="B306" t="s">
        <v>53</v>
      </c>
      <c r="C306" t="s">
        <v>24</v>
      </c>
      <c r="D306" t="s">
        <v>11</v>
      </c>
      <c r="E306">
        <v>23.31</v>
      </c>
    </row>
    <row r="308" spans="2:5" x14ac:dyDescent="0.2">
      <c r="B308" t="s">
        <v>47</v>
      </c>
      <c r="C308" t="s">
        <v>23</v>
      </c>
      <c r="D308" t="s">
        <v>2</v>
      </c>
      <c r="E308">
        <v>30.62</v>
      </c>
    </row>
    <row r="309" spans="2:5" x14ac:dyDescent="0.2">
      <c r="B309" t="s">
        <v>47</v>
      </c>
      <c r="C309" t="s">
        <v>23</v>
      </c>
      <c r="D309" t="s">
        <v>2</v>
      </c>
      <c r="E309">
        <v>30.51</v>
      </c>
    </row>
    <row r="310" spans="2:5" x14ac:dyDescent="0.2">
      <c r="B310" t="s">
        <v>63</v>
      </c>
      <c r="C310" t="s">
        <v>23</v>
      </c>
      <c r="D310" t="s">
        <v>2</v>
      </c>
      <c r="E310">
        <v>28.7</v>
      </c>
    </row>
    <row r="311" spans="2:5" x14ac:dyDescent="0.2">
      <c r="B311" t="s">
        <v>63</v>
      </c>
      <c r="C311" t="s">
        <v>23</v>
      </c>
      <c r="D311" t="s">
        <v>2</v>
      </c>
      <c r="E311">
        <v>29.11</v>
      </c>
    </row>
    <row r="312" spans="2:5" x14ac:dyDescent="0.2">
      <c r="B312" t="s">
        <v>48</v>
      </c>
      <c r="C312" t="s">
        <v>23</v>
      </c>
      <c r="D312" t="s">
        <v>2</v>
      </c>
      <c r="E312">
        <v>20.6</v>
      </c>
    </row>
    <row r="313" spans="2:5" x14ac:dyDescent="0.2">
      <c r="B313" t="s">
        <v>48</v>
      </c>
      <c r="C313" t="s">
        <v>23</v>
      </c>
      <c r="D313" t="s">
        <v>2</v>
      </c>
      <c r="E313">
        <v>20.84</v>
      </c>
    </row>
    <row r="314" spans="2:5" x14ac:dyDescent="0.2">
      <c r="B314" t="s">
        <v>49</v>
      </c>
      <c r="C314" t="s">
        <v>23</v>
      </c>
      <c r="D314" t="s">
        <v>2</v>
      </c>
      <c r="E314">
        <v>24.07</v>
      </c>
    </row>
    <row r="315" spans="2:5" x14ac:dyDescent="0.2">
      <c r="B315" t="s">
        <v>49</v>
      </c>
      <c r="C315" t="s">
        <v>23</v>
      </c>
      <c r="D315" t="s">
        <v>2</v>
      </c>
      <c r="E315">
        <v>24.19</v>
      </c>
    </row>
    <row r="316" spans="2:5" x14ac:dyDescent="0.2">
      <c r="B316" t="s">
        <v>50</v>
      </c>
      <c r="C316" t="s">
        <v>24</v>
      </c>
      <c r="D316" t="s">
        <v>2</v>
      </c>
      <c r="E316">
        <v>20.72</v>
      </c>
    </row>
    <row r="317" spans="2:5" x14ac:dyDescent="0.2">
      <c r="B317" t="s">
        <v>50</v>
      </c>
      <c r="C317" t="s">
        <v>24</v>
      </c>
      <c r="D317" t="s">
        <v>2</v>
      </c>
      <c r="E317">
        <v>20.86</v>
      </c>
    </row>
    <row r="318" spans="2:5" x14ac:dyDescent="0.2">
      <c r="B318" t="s">
        <v>51</v>
      </c>
      <c r="C318" t="s">
        <v>24</v>
      </c>
      <c r="D318" t="s">
        <v>2</v>
      </c>
      <c r="E318">
        <v>20.37</v>
      </c>
    </row>
    <row r="319" spans="2:5" x14ac:dyDescent="0.2">
      <c r="B319" t="s">
        <v>51</v>
      </c>
      <c r="C319" t="s">
        <v>24</v>
      </c>
      <c r="D319" t="s">
        <v>2</v>
      </c>
      <c r="E319">
        <v>20.91</v>
      </c>
    </row>
    <row r="320" spans="2:5" x14ac:dyDescent="0.2">
      <c r="B320" t="s">
        <v>52</v>
      </c>
      <c r="C320" t="s">
        <v>24</v>
      </c>
      <c r="D320" t="s">
        <v>2</v>
      </c>
      <c r="E320">
        <v>23.26</v>
      </c>
    </row>
    <row r="321" spans="2:5" x14ac:dyDescent="0.2">
      <c r="B321" t="s">
        <v>52</v>
      </c>
      <c r="C321" t="s">
        <v>24</v>
      </c>
      <c r="D321" t="s">
        <v>2</v>
      </c>
      <c r="E321">
        <v>23.38</v>
      </c>
    </row>
    <row r="322" spans="2:5" x14ac:dyDescent="0.2">
      <c r="B322" t="s">
        <v>53</v>
      </c>
      <c r="C322" t="s">
        <v>24</v>
      </c>
      <c r="D322" t="s">
        <v>2</v>
      </c>
      <c r="E322">
        <v>23.49</v>
      </c>
    </row>
    <row r="323" spans="2:5" x14ac:dyDescent="0.2">
      <c r="B323" t="s">
        <v>53</v>
      </c>
      <c r="C323" t="s">
        <v>24</v>
      </c>
      <c r="D323" t="s">
        <v>2</v>
      </c>
      <c r="E323">
        <v>23.55</v>
      </c>
    </row>
    <row r="325" spans="2:5" x14ac:dyDescent="0.2">
      <c r="B325" t="s">
        <v>47</v>
      </c>
      <c r="C325" t="s">
        <v>23</v>
      </c>
      <c r="D325" t="s">
        <v>19</v>
      </c>
      <c r="E325">
        <v>21.68</v>
      </c>
    </row>
    <row r="326" spans="2:5" x14ac:dyDescent="0.2">
      <c r="B326" t="s">
        <v>47</v>
      </c>
      <c r="C326" t="s">
        <v>23</v>
      </c>
      <c r="D326" t="s">
        <v>19</v>
      </c>
      <c r="E326">
        <v>21.66</v>
      </c>
    </row>
    <row r="327" spans="2:5" x14ac:dyDescent="0.2">
      <c r="B327" t="s">
        <v>63</v>
      </c>
      <c r="C327" t="s">
        <v>23</v>
      </c>
      <c r="D327" t="s">
        <v>19</v>
      </c>
      <c r="E327">
        <v>21.21</v>
      </c>
    </row>
    <row r="328" spans="2:5" x14ac:dyDescent="0.2">
      <c r="B328" t="s">
        <v>63</v>
      </c>
      <c r="C328" t="s">
        <v>23</v>
      </c>
      <c r="D328" t="s">
        <v>19</v>
      </c>
      <c r="E328">
        <v>21.2</v>
      </c>
    </row>
    <row r="329" spans="2:5" x14ac:dyDescent="0.2">
      <c r="B329" t="s">
        <v>48</v>
      </c>
      <c r="C329" t="s">
        <v>23</v>
      </c>
      <c r="D329" t="s">
        <v>19</v>
      </c>
      <c r="E329">
        <v>20.86</v>
      </c>
    </row>
    <row r="330" spans="2:5" x14ac:dyDescent="0.2">
      <c r="B330" t="s">
        <v>48</v>
      </c>
      <c r="C330" t="s">
        <v>23</v>
      </c>
      <c r="D330" t="s">
        <v>19</v>
      </c>
      <c r="E330">
        <v>21.17</v>
      </c>
    </row>
    <row r="331" spans="2:5" x14ac:dyDescent="0.2">
      <c r="B331" t="s">
        <v>49</v>
      </c>
      <c r="C331" t="s">
        <v>23</v>
      </c>
      <c r="D331" t="s">
        <v>19</v>
      </c>
      <c r="E331">
        <v>23.34</v>
      </c>
    </row>
    <row r="332" spans="2:5" x14ac:dyDescent="0.2">
      <c r="B332" t="s">
        <v>49</v>
      </c>
      <c r="C332" t="s">
        <v>23</v>
      </c>
      <c r="D332" t="s">
        <v>19</v>
      </c>
      <c r="E332">
        <v>23.4</v>
      </c>
    </row>
    <row r="333" spans="2:5" x14ac:dyDescent="0.2">
      <c r="B333" t="s">
        <v>50</v>
      </c>
      <c r="C333" t="s">
        <v>24</v>
      </c>
      <c r="D333" t="s">
        <v>19</v>
      </c>
      <c r="E333">
        <v>22.02</v>
      </c>
    </row>
    <row r="334" spans="2:5" x14ac:dyDescent="0.2">
      <c r="B334" t="s">
        <v>50</v>
      </c>
      <c r="C334" t="s">
        <v>24</v>
      </c>
      <c r="D334" t="s">
        <v>19</v>
      </c>
      <c r="E334">
        <v>22.05</v>
      </c>
    </row>
    <row r="335" spans="2:5" x14ac:dyDescent="0.2">
      <c r="B335" t="s">
        <v>51</v>
      </c>
      <c r="C335" t="s">
        <v>24</v>
      </c>
      <c r="D335" t="s">
        <v>19</v>
      </c>
      <c r="E335">
        <v>22.22</v>
      </c>
    </row>
    <row r="336" spans="2:5" x14ac:dyDescent="0.2">
      <c r="B336" t="s">
        <v>51</v>
      </c>
      <c r="C336" t="s">
        <v>24</v>
      </c>
      <c r="D336" t="s">
        <v>19</v>
      </c>
      <c r="E336">
        <v>22.18</v>
      </c>
    </row>
    <row r="337" spans="2:5" x14ac:dyDescent="0.2">
      <c r="B337" t="s">
        <v>52</v>
      </c>
      <c r="C337" t="s">
        <v>24</v>
      </c>
      <c r="D337" t="s">
        <v>19</v>
      </c>
      <c r="E337">
        <v>23.05</v>
      </c>
    </row>
    <row r="338" spans="2:5" x14ac:dyDescent="0.2">
      <c r="B338" t="s">
        <v>52</v>
      </c>
      <c r="C338" t="s">
        <v>24</v>
      </c>
      <c r="D338" t="s">
        <v>19</v>
      </c>
      <c r="E338">
        <v>22.75</v>
      </c>
    </row>
    <row r="339" spans="2:5" x14ac:dyDescent="0.2">
      <c r="B339" t="s">
        <v>53</v>
      </c>
      <c r="C339" t="s">
        <v>24</v>
      </c>
      <c r="D339" t="s">
        <v>19</v>
      </c>
      <c r="E339">
        <v>24.09</v>
      </c>
    </row>
    <row r="340" spans="2:5" x14ac:dyDescent="0.2">
      <c r="B340" t="s">
        <v>53</v>
      </c>
      <c r="C340" t="s">
        <v>24</v>
      </c>
      <c r="D340" t="s">
        <v>19</v>
      </c>
      <c r="E340">
        <v>24.21</v>
      </c>
    </row>
    <row r="342" spans="2:5" x14ac:dyDescent="0.2">
      <c r="B342" t="s">
        <v>47</v>
      </c>
      <c r="C342" t="s">
        <v>23</v>
      </c>
      <c r="D342" t="s">
        <v>4</v>
      </c>
      <c r="E342">
        <v>26.42</v>
      </c>
    </row>
    <row r="343" spans="2:5" x14ac:dyDescent="0.2">
      <c r="B343" t="s">
        <v>47</v>
      </c>
      <c r="C343" t="s">
        <v>23</v>
      </c>
      <c r="D343" t="s">
        <v>4</v>
      </c>
      <c r="E343">
        <v>26.64</v>
      </c>
    </row>
    <row r="344" spans="2:5" x14ac:dyDescent="0.2">
      <c r="B344" t="s">
        <v>63</v>
      </c>
      <c r="C344" t="s">
        <v>23</v>
      </c>
      <c r="D344" t="s">
        <v>4</v>
      </c>
      <c r="E344">
        <v>23.74</v>
      </c>
    </row>
    <row r="345" spans="2:5" x14ac:dyDescent="0.2">
      <c r="B345" t="s">
        <v>63</v>
      </c>
      <c r="C345" t="s">
        <v>23</v>
      </c>
      <c r="D345" t="s">
        <v>4</v>
      </c>
      <c r="E345">
        <v>23.95</v>
      </c>
    </row>
    <row r="346" spans="2:5" x14ac:dyDescent="0.2">
      <c r="B346" t="s">
        <v>48</v>
      </c>
      <c r="C346" t="s">
        <v>23</v>
      </c>
      <c r="D346" t="s">
        <v>4</v>
      </c>
      <c r="E346">
        <v>25.5</v>
      </c>
    </row>
    <row r="347" spans="2:5" x14ac:dyDescent="0.2">
      <c r="B347" t="s">
        <v>48</v>
      </c>
      <c r="C347" t="s">
        <v>23</v>
      </c>
      <c r="D347" t="s">
        <v>4</v>
      </c>
      <c r="E347">
        <v>25.48</v>
      </c>
    </row>
    <row r="348" spans="2:5" x14ac:dyDescent="0.2">
      <c r="B348" t="s">
        <v>49</v>
      </c>
      <c r="C348" t="s">
        <v>23</v>
      </c>
      <c r="D348" t="s">
        <v>4</v>
      </c>
      <c r="E348">
        <v>26.43</v>
      </c>
    </row>
    <row r="349" spans="2:5" x14ac:dyDescent="0.2">
      <c r="B349" t="s">
        <v>49</v>
      </c>
      <c r="C349" t="s">
        <v>23</v>
      </c>
      <c r="D349" t="s">
        <v>4</v>
      </c>
      <c r="E349">
        <v>26.4</v>
      </c>
    </row>
    <row r="350" spans="2:5" x14ac:dyDescent="0.2">
      <c r="B350" t="s">
        <v>50</v>
      </c>
      <c r="C350" t="s">
        <v>24</v>
      </c>
      <c r="D350" t="s">
        <v>4</v>
      </c>
      <c r="E350">
        <v>26.2</v>
      </c>
    </row>
    <row r="351" spans="2:5" x14ac:dyDescent="0.2">
      <c r="B351" t="s">
        <v>50</v>
      </c>
      <c r="C351" t="s">
        <v>24</v>
      </c>
      <c r="D351" t="s">
        <v>4</v>
      </c>
      <c r="E351">
        <v>26.07</v>
      </c>
    </row>
    <row r="352" spans="2:5" x14ac:dyDescent="0.2">
      <c r="B352" t="s">
        <v>51</v>
      </c>
      <c r="C352" t="s">
        <v>24</v>
      </c>
      <c r="D352" t="s">
        <v>4</v>
      </c>
      <c r="E352">
        <v>26.25</v>
      </c>
    </row>
    <row r="353" spans="2:5" x14ac:dyDescent="0.2">
      <c r="B353" t="s">
        <v>51</v>
      </c>
      <c r="C353" t="s">
        <v>24</v>
      </c>
      <c r="D353" t="s">
        <v>4</v>
      </c>
      <c r="E353">
        <v>26.84</v>
      </c>
    </row>
    <row r="354" spans="2:5" x14ac:dyDescent="0.2">
      <c r="B354" t="s">
        <v>52</v>
      </c>
      <c r="C354" t="s">
        <v>24</v>
      </c>
      <c r="D354" t="s">
        <v>4</v>
      </c>
      <c r="E354">
        <v>26.31</v>
      </c>
    </row>
    <row r="355" spans="2:5" x14ac:dyDescent="0.2">
      <c r="B355" t="s">
        <v>52</v>
      </c>
      <c r="C355" t="s">
        <v>24</v>
      </c>
      <c r="D355" t="s">
        <v>4</v>
      </c>
      <c r="E355">
        <v>26.5</v>
      </c>
    </row>
    <row r="356" spans="2:5" x14ac:dyDescent="0.2">
      <c r="B356" t="s">
        <v>53</v>
      </c>
      <c r="C356" t="s">
        <v>24</v>
      </c>
      <c r="D356" t="s">
        <v>4</v>
      </c>
      <c r="E356">
        <v>28.76</v>
      </c>
    </row>
    <row r="357" spans="2:5" x14ac:dyDescent="0.2">
      <c r="B357" t="s">
        <v>53</v>
      </c>
      <c r="C357" t="s">
        <v>24</v>
      </c>
      <c r="D357" t="s">
        <v>4</v>
      </c>
      <c r="E357">
        <v>28.4</v>
      </c>
    </row>
    <row r="359" spans="2:5" x14ac:dyDescent="0.2">
      <c r="B359" t="s">
        <v>47</v>
      </c>
      <c r="C359" t="s">
        <v>23</v>
      </c>
      <c r="D359" t="s">
        <v>14</v>
      </c>
      <c r="E359">
        <v>23.24</v>
      </c>
    </row>
    <row r="360" spans="2:5" x14ac:dyDescent="0.2">
      <c r="B360" t="s">
        <v>47</v>
      </c>
      <c r="C360" t="s">
        <v>23</v>
      </c>
      <c r="D360" t="s">
        <v>14</v>
      </c>
      <c r="E360">
        <v>23.04</v>
      </c>
    </row>
    <row r="361" spans="2:5" x14ac:dyDescent="0.2">
      <c r="B361" t="s">
        <v>63</v>
      </c>
      <c r="C361" t="s">
        <v>23</v>
      </c>
      <c r="D361" t="s">
        <v>14</v>
      </c>
      <c r="E361">
        <v>22.71</v>
      </c>
    </row>
    <row r="362" spans="2:5" x14ac:dyDescent="0.2">
      <c r="B362" t="s">
        <v>63</v>
      </c>
      <c r="C362" t="s">
        <v>23</v>
      </c>
      <c r="D362" t="s">
        <v>14</v>
      </c>
      <c r="E362">
        <v>22.75</v>
      </c>
    </row>
    <row r="363" spans="2:5" x14ac:dyDescent="0.2">
      <c r="B363" t="s">
        <v>48</v>
      </c>
      <c r="C363" t="s">
        <v>23</v>
      </c>
      <c r="D363" t="s">
        <v>14</v>
      </c>
      <c r="E363">
        <v>22.63</v>
      </c>
    </row>
    <row r="364" spans="2:5" x14ac:dyDescent="0.2">
      <c r="B364" t="s">
        <v>48</v>
      </c>
      <c r="C364" t="s">
        <v>23</v>
      </c>
      <c r="D364" t="s">
        <v>14</v>
      </c>
      <c r="E364">
        <v>22</v>
      </c>
    </row>
    <row r="365" spans="2:5" x14ac:dyDescent="0.2">
      <c r="B365" t="s">
        <v>49</v>
      </c>
      <c r="C365" t="s">
        <v>23</v>
      </c>
      <c r="D365" t="s">
        <v>14</v>
      </c>
      <c r="E365">
        <v>27.51</v>
      </c>
    </row>
    <row r="366" spans="2:5" x14ac:dyDescent="0.2">
      <c r="B366" t="s">
        <v>49</v>
      </c>
      <c r="C366" t="s">
        <v>23</v>
      </c>
      <c r="D366" t="s">
        <v>14</v>
      </c>
      <c r="E366">
        <v>27.27</v>
      </c>
    </row>
    <row r="367" spans="2:5" x14ac:dyDescent="0.2">
      <c r="B367" t="s">
        <v>50</v>
      </c>
      <c r="C367" t="s">
        <v>24</v>
      </c>
      <c r="D367" t="s">
        <v>14</v>
      </c>
      <c r="E367">
        <v>23.32</v>
      </c>
    </row>
    <row r="368" spans="2:5" x14ac:dyDescent="0.2">
      <c r="B368" t="s">
        <v>50</v>
      </c>
      <c r="C368" t="s">
        <v>24</v>
      </c>
      <c r="D368" t="s">
        <v>14</v>
      </c>
      <c r="E368">
        <v>23.7</v>
      </c>
    </row>
    <row r="369" spans="2:5" x14ac:dyDescent="0.2">
      <c r="B369" t="s">
        <v>51</v>
      </c>
      <c r="C369" t="s">
        <v>24</v>
      </c>
      <c r="D369" t="s">
        <v>14</v>
      </c>
      <c r="E369">
        <v>23.15</v>
      </c>
    </row>
    <row r="370" spans="2:5" x14ac:dyDescent="0.2">
      <c r="B370" t="s">
        <v>51</v>
      </c>
      <c r="C370" t="s">
        <v>24</v>
      </c>
      <c r="D370" t="s">
        <v>14</v>
      </c>
      <c r="E370">
        <v>23.31</v>
      </c>
    </row>
    <row r="371" spans="2:5" x14ac:dyDescent="0.2">
      <c r="B371" t="s">
        <v>52</v>
      </c>
      <c r="C371" t="s">
        <v>24</v>
      </c>
      <c r="D371" t="s">
        <v>14</v>
      </c>
      <c r="E371">
        <v>26.84</v>
      </c>
    </row>
    <row r="372" spans="2:5" x14ac:dyDescent="0.2">
      <c r="B372" t="s">
        <v>52</v>
      </c>
      <c r="C372" t="s">
        <v>24</v>
      </c>
      <c r="D372" t="s">
        <v>14</v>
      </c>
      <c r="E372">
        <v>26.67</v>
      </c>
    </row>
    <row r="373" spans="2:5" x14ac:dyDescent="0.2">
      <c r="B373" t="s">
        <v>53</v>
      </c>
      <c r="C373" t="s">
        <v>24</v>
      </c>
      <c r="D373" t="s">
        <v>14</v>
      </c>
      <c r="E373">
        <v>28.55</v>
      </c>
    </row>
    <row r="374" spans="2:5" x14ac:dyDescent="0.2">
      <c r="B374" t="s">
        <v>53</v>
      </c>
      <c r="C374" t="s">
        <v>24</v>
      </c>
      <c r="D374" t="s">
        <v>14</v>
      </c>
      <c r="E374">
        <v>28.31</v>
      </c>
    </row>
  </sheetData>
  <sortState ref="B2:E374">
    <sortCondition ref="D2:D374"/>
    <sortCondition ref="C2:C374"/>
    <sortCondition ref="B2:B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54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Sam Feldstein</cp:lastModifiedBy>
  <dcterms:created xsi:type="dcterms:W3CDTF">2018-08-30T19:50:35Z</dcterms:created>
  <dcterms:modified xsi:type="dcterms:W3CDTF">2019-02-04T18:51:15Z</dcterms:modified>
</cp:coreProperties>
</file>