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xr:revisionPtr revIDLastSave="0" documentId="13_ncr:1_{9D741490-B2B0-4E41-9D0F-43F88F24BD5B}"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 i="11" l="1"/>
  <c r="H26" i="11"/>
  <c r="H25" i="11"/>
  <c r="H24" i="11"/>
  <c r="H23" i="11"/>
  <c r="H28" i="11"/>
  <c r="H29" i="11"/>
  <c r="H22" i="11"/>
  <c r="H21" i="11"/>
  <c r="H20" i="11"/>
  <c r="E9" i="11"/>
  <c r="H9" i="11" s="1"/>
  <c r="H7" i="11" l="1"/>
  <c r="H15" i="11" l="1"/>
  <c r="I5" i="11"/>
  <c r="H19" i="11"/>
  <c r="H18" i="11"/>
  <c r="H16" i="11"/>
  <c r="H8" i="11"/>
  <c r="I6" i="11" l="1"/>
  <c r="H17" i="11" l="1"/>
  <c r="J5" i="11"/>
  <c r="K5" i="11" s="1"/>
  <c r="L5" i="11" s="1"/>
  <c r="M5" i="11" s="1"/>
  <c r="N5" i="11" s="1"/>
  <c r="O5" i="11" s="1"/>
  <c r="P5" i="11" s="1"/>
  <c r="I4" i="11"/>
  <c r="H14" i="11" l="1"/>
  <c r="H12" i="11"/>
  <c r="P4" i="11"/>
  <c r="Q5" i="11"/>
  <c r="R5" i="11" s="1"/>
  <c r="S5" i="11" s="1"/>
  <c r="T5" i="11" s="1"/>
  <c r="U5" i="11" s="1"/>
  <c r="V5" i="11" s="1"/>
  <c r="W5" i="11" s="1"/>
  <c r="J6" i="11"/>
  <c r="H13" i="11" l="1"/>
  <c r="W4" i="11"/>
  <c r="X5" i="11"/>
  <c r="Y5" i="11" s="1"/>
  <c r="Z5" i="11" s="1"/>
  <c r="AA5" i="11" s="1"/>
  <c r="AB5" i="11" s="1"/>
  <c r="AC5" i="11" s="1"/>
  <c r="AD5" i="11" s="1"/>
  <c r="K6" i="11"/>
  <c r="H10" i="11" l="1"/>
  <c r="AE5" i="11"/>
  <c r="AF5" i="11" s="1"/>
  <c r="AG5" i="11" s="1"/>
  <c r="AH5" i="11" s="1"/>
  <c r="AI5" i="11" s="1"/>
  <c r="AJ5" i="11" s="1"/>
  <c r="AD4" i="11"/>
  <c r="L6" i="11"/>
  <c r="AK5" i="11" l="1"/>
  <c r="AL5" i="11" s="1"/>
  <c r="AM5" i="11" s="1"/>
  <c r="AN5" i="11" s="1"/>
  <c r="AO5" i="11" s="1"/>
  <c r="AP5" i="11" s="1"/>
  <c r="AQ5" i="11" s="1"/>
  <c r="M6" i="11"/>
  <c r="H11"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<sst xmlns="http://schemas.openxmlformats.org/spreadsheetml/2006/main" count="79" uniqueCount="64">
  <si>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</si>
  <si>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</si>
  <si>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</si>
  <si>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</si>
  <si>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</si>
  <si>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</si>
  <si>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</si>
  <si>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</si>
  <si>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</si>
  <si>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</si>
  <si>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</si>
  <si>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</si>
  <si>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</si>
  <si>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</si>
  <si>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</si>
  <si>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</si>
  <si>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</si>
  <si>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</si>
  <si>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</si>
  <si>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</si>
  <si>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</si>
  <si>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</si>
  <si>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</si>
  <si>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</si>
  <si>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</si>
  <si>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</si>
  <si>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</si>
  <si>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</si>
  <si>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</si>
  <si>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</si>
  <si>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</si>
  <si>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</si>
  <si>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</si>
  <si>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</si>
  <si>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</si>
  <si>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</si>
  <si>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</si>
  <si>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CAPSTONE264HOTEL</t>
  </si>
  <si>
    <t>Bacch Group</t>
  </si>
  <si>
    <t>Benjamin Schwinghammer</t>
  </si>
  <si>
    <t>Group Creation</t>
  </si>
  <si>
    <t>Group Information</t>
  </si>
  <si>
    <t>Team</t>
  </si>
  <si>
    <t>Request for Information</t>
  </si>
  <si>
    <t>Floorplan</t>
  </si>
  <si>
    <t>Initial Floorplan</t>
  </si>
  <si>
    <t>Finished Floorplan</t>
  </si>
  <si>
    <t>Documentation</t>
  </si>
  <si>
    <t>Letter of Interest</t>
  </si>
  <si>
    <t>Team Lead</t>
  </si>
  <si>
    <t>Equipment and Software Research</t>
  </si>
  <si>
    <t>Budget Analysis</t>
  </si>
  <si>
    <t>Gantt Chart</t>
  </si>
  <si>
    <t>Physical hardware, Website, Database demo</t>
  </si>
  <si>
    <t>Documentation Presentation</t>
  </si>
  <si>
    <t>Physical systems must be running</t>
  </si>
  <si>
    <t>Implementation and Testing</t>
  </si>
  <si>
    <t>Security and Disaster Recovery plans</t>
  </si>
  <si>
    <t>Database and Website Design</t>
  </si>
  <si>
    <t>Software Engineers</t>
  </si>
  <si>
    <t>Networking Engineers</t>
  </si>
  <si>
    <t>Research and Design</t>
  </si>
  <si>
    <t>Project Presentation to Management</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</si>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</sst>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Gill Sans MT"/>
      <family val="2"/>
      <scheme val="minor"/>
    </font>
    <font>
      <b/>
      <sz val="20"/>
      <color theme="4" tint="-0.249977111117893"/>
      <name val="Impact"/>
      <family val="2"/>
      <scheme val="major"/>
    </font>
    <font>
      <sz val="10"/>
      <name val="Gill Sans MT"/>
      <family val="2"/>
      <scheme val="minor"/>
    </font>
    <font>
      <u/>
      <sz val="11"/>
      <color indexed="12"/>
      <name val="Arial"/>
      <family val="2"/>
    </font>
    <font>
      <sz val="10"/>
      <color theme="1" tint="0.499984740745262"/>
      <name val="Gill Sans MT"/>
      <family val="2"/>
      <scheme val="minor"/>
    </font>
    <font>
      <sz val="11"/>
      <name val="Gill Sans MT"/>
      <family val="2"/>
      <scheme val="minor"/>
    </font>
    <font>
      <b/>
      <sz val="11"/>
      <color theme="1"/>
      <name val="Gill Sans MT"/>
      <family val="2"/>
      <scheme val="minor"/>
    </font>
    <font>
      <b/>
      <sz val="9"/>
      <color theme="0"/>
      <name val="Gill Sans MT"/>
      <family val="2"/>
      <scheme val="minor"/>
    </font>
    <font>
      <i/>
      <sz val="9"/>
      <color theme="1"/>
      <name val="Gill Sans MT"/>
      <family val="2"/>
      <scheme val="minor"/>
    </font>
    <font>
      <sz val="11"/>
      <color theme="1"/>
      <name val="Gill Sans MT"/>
      <family val="2"/>
      <scheme val="minor"/>
    </font>
    <font>
      <sz val="14"/>
      <color theme="1"/>
      <name val="Gill Sans MT"/>
      <family val="2"/>
      <scheme val="minor"/>
    </font>
    <font>
      <sz val="9"/>
      <name val="Gill Sans MT"/>
      <family val="2"/>
      <scheme val="minor"/>
    </font>
    <font>
      <sz val="8"/>
      <color theme="0"/>
      <name val="Gill Sans MT"/>
      <family val="2"/>
      <scheme val="minor"/>
    </font>
    <font>
      <b/>
      <sz val="22"/>
      <color theme="1" tint="0.34998626667073579"/>
      <name val="Impact"/>
      <family val="2"/>
      <scheme val="major"/>
    </font>
    <font>
      <b/>
      <sz val="11"/>
      <color theme="1" tint="0.499984740745262"/>
      <name val="Gill Sans MT"/>
      <family val="2"/>
      <scheme val="minor"/>
    </font>
    <font>
      <sz val="10"/>
      <color theme="1" tint="0.499984740745262"/>
      <name val="Arial"/>
      <family val="2"/>
    </font>
    <font>
      <b/>
      <sz val="12"/>
      <color theme="1" tint="0.34998626667073579"/>
      <name val="Gill Sans MT"/>
      <family val="2"/>
      <scheme val="minor"/>
    </font>
    <font>
      <b/>
      <sz val="10"/>
      <name val="Gill Sans MT"/>
      <family val="2"/>
      <scheme val="minor"/>
    </font>
    <font>
      <sz val="11"/>
      <color theme="1" tint="0.499984740745262"/>
      <name val="Gill Sans MT"/>
      <family val="2"/>
      <scheme val="minor"/>
    </font>
    <font>
      <sz val="20"/>
      <name val="Impact"/>
      <family val="2"/>
      <scheme val="major"/>
    </font>
    <font>
      <sz val="11"/>
      <color rgb="FF1D2129"/>
      <name val="Gill Sans MT"/>
      <family val="2"/>
      <scheme val="minor"/>
    </font>
    <font>
      <b/>
      <sz val="16"/>
      <color theme="4" tint="-0.249977111117893"/>
      <name val="Impact"/>
      <family val="2"/>
      <scheme val="major"/>
    </font>
    <font>
      <sz val="11"/>
      <color theme="0"/>
      <name val="Gill Sans MT"/>
      <family val="2"/>
      <scheme val="minor"/>
    </font>
    <font>
      <sz val="12"/>
      <color theme="1"/>
      <name val="Gill Sans MT"/>
      <family val="2"/>
      <scheme val="minor"/>
    </font>
    <font>
      <b/>
      <sz val="14"/>
      <color theme="1"/>
      <name val="Gill Sans MT"/>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7" applyFont="1" applyAlignment="1">
      <alignment vertical="top" wrapText="1"/>
    </xf>
    <xf numFmtId="0" fontId="24" fillId="0" borderId="0" xfId="6" applyFont="1"/>
    <xf numFmtId="0" fontId="9" fillId="10" borderId="2" xfId="12" applyFill="1" applyAlignment="1">
      <alignment horizontal="left" vertical="center" wrapText="1" indent="2"/>
    </xf>
    <xf numFmtId="0" fontId="9" fillId="11"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A8E57F"/>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Badg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Badge">
      <a:majorFont>
        <a:latin typeface="Impact" panose="020B080603090205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ill Sans MT" panose="020B0502020104020203"/>
        <a:ea typeface=""/>
        <a:cs typeface=""/>
        <a:font script="Grek" typeface="Corbel"/>
        <a:font script="Cyrl" typeface="Corbel"/>
        <a:font script="Jpan" typeface="メイリオ"/>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Badg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in">
          <a:solidFill>
            <a:schemeClr val="phClr"/>
          </a:solidFill>
          <a:prstDash val="solid"/>
        </a:ln>
        <a:ln w="12700" cap="flat" cmpd="sng" algn="in">
          <a:solidFill>
            <a:schemeClr val="phClr"/>
          </a:solidFill>
          <a:prstDash val="solid"/>
        </a:ln>
        <a:ln w="50800" cap="flat" cmpd="sng" algn="in">
          <a:solidFill>
            <a:schemeClr val="phClr"/>
          </a:solidFill>
          <a:prstDash val="solid"/>
        </a:ln>
      </a:lnStyleLst>
      <a:effectStyleLst>
        <a:effectStyle>
          <a:effectLst/>
        </a:effectStyle>
        <a:effectStyle>
          <a:effectLst/>
        </a:effectStyle>
        <a:effectStyle>
          <a:effectLst>
            <a:outerShdw blurRad="38100" dist="25400" dir="5400000" algn="ctr" rotWithShape="0">
              <a:srgbClr val="000000">
                <a:alpha val="25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Badge" id="{71A07785-5930-41D4-9A83-E23602B48E98}" vid="{771EA782-DFA6-45B1-AEA3-661F1715B31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topLeftCell="A4" zoomScale="90" zoomScaleNormal="90" zoomScalePageLayoutView="70" workbookViewId="0">
      <selection activeCell="BG13" sqref="BG13"/>
    </sheetView>
  </sheetViews>
  <sheetFormatPr defaultRowHeight="30" customHeight="1" x14ac:dyDescent="0.35"/>
  <cols>
    <col min="1" max="1" width="2.75" style="58" customWidth="1"/>
    <col min="2" max="2" width="20.25" customWidth="1"/>
    <col min="3" max="3" width="30.125" customWidth="1"/>
    <col min="4" max="4" width="12.5" customWidth="1"/>
    <col min="5" max="5" width="10.375" style="5" customWidth="1"/>
    <col min="6" max="6" width="10.375" customWidth="1"/>
    <col min="7" max="7" width="2.75" customWidth="1"/>
    <col min="8" max="8" width="6.125" hidden="1" customWidth="1"/>
    <col min="9" max="64" width="2.625" customWidth="1"/>
    <col min="69" max="70" width="10.25"/>
  </cols>
  <sheetData>
    <row r="1" spans="1:64" ht="30" customHeight="1" x14ac:dyDescent="0.4">
      <c r="A1" s="59" t="s">
        <v>29</v>
      </c>
      <c r="B1" s="63" t="s">
        <v>37</v>
      </c>
      <c r="C1" s="1"/>
      <c r="D1" s="2"/>
      <c r="E1" s="4"/>
      <c r="F1" s="47"/>
      <c r="H1" s="2"/>
      <c r="I1" s="14" t="s">
        <v>12</v>
      </c>
    </row>
    <row r="2" spans="1:64" ht="30" customHeight="1" x14ac:dyDescent="0.45">
      <c r="A2" s="58" t="s">
        <v>24</v>
      </c>
      <c r="B2" s="84" t="s">
        <v>38</v>
      </c>
      <c r="I2" s="61" t="s">
        <v>17</v>
      </c>
    </row>
    <row r="3" spans="1:64" ht="45.75" customHeight="1" x14ac:dyDescent="0.35">
      <c r="A3" s="58" t="s">
        <v>30</v>
      </c>
      <c r="B3" s="83" t="s">
        <v>39</v>
      </c>
      <c r="C3" s="88" t="s">
        <v>1</v>
      </c>
      <c r="D3" s="89"/>
      <c r="E3" s="94">
        <v>43849</v>
      </c>
      <c r="F3" s="94"/>
    </row>
    <row r="4" spans="1:64" ht="30" customHeight="1" x14ac:dyDescent="0.35">
      <c r="A4" s="59" t="s">
        <v>31</v>
      </c>
      <c r="C4" s="88" t="s">
        <v>8</v>
      </c>
      <c r="D4" s="89"/>
      <c r="E4" s="7">
        <v>1</v>
      </c>
      <c r="I4" s="91">
        <f>I5</f>
        <v>43850</v>
      </c>
      <c r="J4" s="92"/>
      <c r="K4" s="92"/>
      <c r="L4" s="92"/>
      <c r="M4" s="92"/>
      <c r="N4" s="92"/>
      <c r="O4" s="93"/>
      <c r="P4" s="91">
        <f>P5</f>
        <v>43857</v>
      </c>
      <c r="Q4" s="92"/>
      <c r="R4" s="92"/>
      <c r="S4" s="92"/>
      <c r="T4" s="92"/>
      <c r="U4" s="92"/>
      <c r="V4" s="93"/>
      <c r="W4" s="91">
        <f>W5</f>
        <v>43864</v>
      </c>
      <c r="X4" s="92"/>
      <c r="Y4" s="92"/>
      <c r="Z4" s="92"/>
      <c r="AA4" s="92"/>
      <c r="AB4" s="92"/>
      <c r="AC4" s="93"/>
      <c r="AD4" s="91">
        <f>AD5</f>
        <v>43871</v>
      </c>
      <c r="AE4" s="92"/>
      <c r="AF4" s="92"/>
      <c r="AG4" s="92"/>
      <c r="AH4" s="92"/>
      <c r="AI4" s="92"/>
      <c r="AJ4" s="93"/>
      <c r="AK4" s="91">
        <f>AK5</f>
        <v>43878</v>
      </c>
      <c r="AL4" s="92"/>
      <c r="AM4" s="92"/>
      <c r="AN4" s="92"/>
      <c r="AO4" s="92"/>
      <c r="AP4" s="92"/>
      <c r="AQ4" s="93"/>
      <c r="AR4" s="91">
        <f>AR5</f>
        <v>43885</v>
      </c>
      <c r="AS4" s="92"/>
      <c r="AT4" s="92"/>
      <c r="AU4" s="92"/>
      <c r="AV4" s="92"/>
      <c r="AW4" s="92"/>
      <c r="AX4" s="93"/>
      <c r="AY4" s="91">
        <f>AY5</f>
        <v>43892</v>
      </c>
      <c r="AZ4" s="92"/>
      <c r="BA4" s="92"/>
      <c r="BB4" s="92"/>
      <c r="BC4" s="92"/>
      <c r="BD4" s="92"/>
      <c r="BE4" s="93"/>
      <c r="BF4" s="91">
        <f>BF5</f>
        <v>43899</v>
      </c>
      <c r="BG4" s="92"/>
      <c r="BH4" s="92"/>
      <c r="BI4" s="92"/>
      <c r="BJ4" s="92"/>
      <c r="BK4" s="92"/>
      <c r="BL4" s="93"/>
    </row>
    <row r="5" spans="1:64" ht="15" customHeight="1" x14ac:dyDescent="0.35">
      <c r="A5" s="59" t="s">
        <v>32</v>
      </c>
      <c r="B5" s="90"/>
      <c r="C5" s="90"/>
      <c r="D5" s="90"/>
      <c r="E5" s="90"/>
      <c r="F5" s="90"/>
      <c r="G5" s="90"/>
      <c r="I5" s="11">
        <f>Project_Start-WEEKDAY(Project_Start,1)+2+7*(Display_Week-1)</f>
        <v>43850</v>
      </c>
      <c r="J5" s="10">
        <f>I5+1</f>
        <v>43851</v>
      </c>
      <c r="K5" s="10">
        <f t="shared" ref="K5:AX5" si="0">J5+1</f>
        <v>43852</v>
      </c>
      <c r="L5" s="10">
        <f t="shared" si="0"/>
        <v>43853</v>
      </c>
      <c r="M5" s="10">
        <f t="shared" si="0"/>
        <v>43854</v>
      </c>
      <c r="N5" s="10">
        <f t="shared" si="0"/>
        <v>43855</v>
      </c>
      <c r="O5" s="12">
        <f t="shared" si="0"/>
        <v>43856</v>
      </c>
      <c r="P5" s="11">
        <f>O5+1</f>
        <v>43857</v>
      </c>
      <c r="Q5" s="10">
        <f>P5+1</f>
        <v>43858</v>
      </c>
      <c r="R5" s="10">
        <f t="shared" si="0"/>
        <v>43859</v>
      </c>
      <c r="S5" s="10">
        <f t="shared" si="0"/>
        <v>43860</v>
      </c>
      <c r="T5" s="10">
        <f t="shared" si="0"/>
        <v>43861</v>
      </c>
      <c r="U5" s="10">
        <f t="shared" si="0"/>
        <v>43862</v>
      </c>
      <c r="V5" s="12">
        <f t="shared" si="0"/>
        <v>43863</v>
      </c>
      <c r="W5" s="11">
        <f>V5+1</f>
        <v>43864</v>
      </c>
      <c r="X5" s="10">
        <f>W5+1</f>
        <v>43865</v>
      </c>
      <c r="Y5" s="10">
        <f t="shared" si="0"/>
        <v>43866</v>
      </c>
      <c r="Z5" s="10">
        <f t="shared" si="0"/>
        <v>43867</v>
      </c>
      <c r="AA5" s="10">
        <f t="shared" si="0"/>
        <v>43868</v>
      </c>
      <c r="AB5" s="10">
        <f t="shared" si="0"/>
        <v>43869</v>
      </c>
      <c r="AC5" s="12">
        <f t="shared" si="0"/>
        <v>43870</v>
      </c>
      <c r="AD5" s="11">
        <f>AC5+1</f>
        <v>43871</v>
      </c>
      <c r="AE5" s="10">
        <f>AD5+1</f>
        <v>43872</v>
      </c>
      <c r="AF5" s="10">
        <f t="shared" si="0"/>
        <v>43873</v>
      </c>
      <c r="AG5" s="10">
        <f t="shared" si="0"/>
        <v>43874</v>
      </c>
      <c r="AH5" s="10">
        <f t="shared" si="0"/>
        <v>43875</v>
      </c>
      <c r="AI5" s="10">
        <f t="shared" si="0"/>
        <v>43876</v>
      </c>
      <c r="AJ5" s="12">
        <f t="shared" si="0"/>
        <v>43877</v>
      </c>
      <c r="AK5" s="11">
        <f>AJ5+1</f>
        <v>43878</v>
      </c>
      <c r="AL5" s="10">
        <f>AK5+1</f>
        <v>43879</v>
      </c>
      <c r="AM5" s="10">
        <f t="shared" si="0"/>
        <v>43880</v>
      </c>
      <c r="AN5" s="10">
        <f t="shared" si="0"/>
        <v>43881</v>
      </c>
      <c r="AO5" s="10">
        <f t="shared" si="0"/>
        <v>43882</v>
      </c>
      <c r="AP5" s="10">
        <f t="shared" si="0"/>
        <v>43883</v>
      </c>
      <c r="AQ5" s="12">
        <f t="shared" si="0"/>
        <v>43884</v>
      </c>
      <c r="AR5" s="11">
        <f>AQ5+1</f>
        <v>43885</v>
      </c>
      <c r="AS5" s="10">
        <f>AR5+1</f>
        <v>43886</v>
      </c>
      <c r="AT5" s="10">
        <f t="shared" si="0"/>
        <v>43887</v>
      </c>
      <c r="AU5" s="10">
        <f t="shared" si="0"/>
        <v>43888</v>
      </c>
      <c r="AV5" s="10">
        <f t="shared" si="0"/>
        <v>43889</v>
      </c>
      <c r="AW5" s="10">
        <f t="shared" si="0"/>
        <v>43890</v>
      </c>
      <c r="AX5" s="12">
        <f t="shared" si="0"/>
        <v>43891</v>
      </c>
      <c r="AY5" s="11">
        <f>AX5+1</f>
        <v>43892</v>
      </c>
      <c r="AZ5" s="10">
        <f>AY5+1</f>
        <v>43893</v>
      </c>
      <c r="BA5" s="10">
        <f t="shared" ref="BA5:BE5" si="1">AZ5+1</f>
        <v>43894</v>
      </c>
      <c r="BB5" s="10">
        <f t="shared" si="1"/>
        <v>43895</v>
      </c>
      <c r="BC5" s="10">
        <f t="shared" si="1"/>
        <v>43896</v>
      </c>
      <c r="BD5" s="10">
        <f t="shared" si="1"/>
        <v>43897</v>
      </c>
      <c r="BE5" s="12">
        <f t="shared" si="1"/>
        <v>43898</v>
      </c>
      <c r="BF5" s="11">
        <f>BE5+1</f>
        <v>43899</v>
      </c>
      <c r="BG5" s="10">
        <f>BF5+1</f>
        <v>43900</v>
      </c>
      <c r="BH5" s="10">
        <f t="shared" ref="BH5:BL5" si="2">BG5+1</f>
        <v>43901</v>
      </c>
      <c r="BI5" s="10">
        <f t="shared" si="2"/>
        <v>43902</v>
      </c>
      <c r="BJ5" s="10">
        <f t="shared" si="2"/>
        <v>43903</v>
      </c>
      <c r="BK5" s="10">
        <f t="shared" si="2"/>
        <v>43904</v>
      </c>
      <c r="BL5" s="12">
        <f t="shared" si="2"/>
        <v>43905</v>
      </c>
    </row>
    <row r="6" spans="1:64" ht="30" customHeight="1" thickBot="1" x14ac:dyDescent="0.4">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34</v>
      </c>
      <c r="B8" s="18" t="s">
        <v>40</v>
      </c>
      <c r="C8" s="69"/>
      <c r="D8" s="19"/>
      <c r="E8" s="20"/>
      <c r="F8" s="21"/>
      <c r="G8" s="17"/>
      <c r="H8" s="17" t="str">
        <f t="shared" ref="H8:H2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35</v>
      </c>
      <c r="B9" s="78" t="s">
        <v>41</v>
      </c>
      <c r="C9" s="70" t="s">
        <v>42</v>
      </c>
      <c r="D9" s="22">
        <v>1</v>
      </c>
      <c r="E9" s="64">
        <f>Project_Start</f>
        <v>43849</v>
      </c>
      <c r="F9" s="64">
        <v>43856</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36</v>
      </c>
      <c r="B10" s="28" t="s">
        <v>43</v>
      </c>
      <c r="C10" s="73"/>
      <c r="D10" s="29"/>
      <c r="E10" s="30"/>
      <c r="F10" s="31"/>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9"/>
      <c r="B11" s="80" t="s">
        <v>48</v>
      </c>
      <c r="C11" s="74" t="s">
        <v>42</v>
      </c>
      <c r="D11" s="32">
        <v>1</v>
      </c>
      <c r="E11" s="66">
        <v>43871</v>
      </c>
      <c r="F11" s="66">
        <v>43877</v>
      </c>
      <c r="G11" s="17"/>
      <c r="H11" s="17">
        <f t="shared" si="6"/>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80" t="s">
        <v>47</v>
      </c>
      <c r="C12" s="74" t="s">
        <v>49</v>
      </c>
      <c r="D12" s="32">
        <v>1</v>
      </c>
      <c r="E12" s="66">
        <v>43871</v>
      </c>
      <c r="F12" s="66">
        <v>43877</v>
      </c>
      <c r="G12" s="17"/>
      <c r="H12" s="17">
        <f t="shared" si="6"/>
        <v>7</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t="s">
        <v>25</v>
      </c>
      <c r="B13" s="23" t="s">
        <v>44</v>
      </c>
      <c r="C13" s="71"/>
      <c r="D13" s="24"/>
      <c r="E13" s="25"/>
      <c r="F13" s="26"/>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8"/>
      <c r="B14" s="79" t="s">
        <v>45</v>
      </c>
      <c r="C14" s="72" t="s">
        <v>42</v>
      </c>
      <c r="D14" s="27">
        <v>1</v>
      </c>
      <c r="E14" s="65">
        <v>43857</v>
      </c>
      <c r="F14" s="65">
        <v>43863</v>
      </c>
      <c r="G14" s="17"/>
      <c r="H14" s="17">
        <f t="shared" si="6"/>
        <v>7</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8"/>
      <c r="B15" s="79" t="s">
        <v>46</v>
      </c>
      <c r="C15" s="72" t="s">
        <v>42</v>
      </c>
      <c r="D15" s="27">
        <v>1</v>
      </c>
      <c r="E15" s="65">
        <v>43864</v>
      </c>
      <c r="F15" s="65">
        <v>43870</v>
      </c>
      <c r="G15" s="17"/>
      <c r="H15" s="17">
        <f t="shared" si="6"/>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t="s">
        <v>25</v>
      </c>
      <c r="B16" s="33" t="s">
        <v>61</v>
      </c>
      <c r="C16" s="75"/>
      <c r="D16" s="34"/>
      <c r="E16" s="35"/>
      <c r="F16" s="3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40.9" customHeight="1" thickBot="1" x14ac:dyDescent="0.4">
      <c r="A17" s="58"/>
      <c r="B17" s="85" t="s">
        <v>50</v>
      </c>
      <c r="C17" s="76" t="s">
        <v>60</v>
      </c>
      <c r="D17" s="37">
        <v>1</v>
      </c>
      <c r="E17" s="67">
        <v>43878</v>
      </c>
      <c r="F17" s="67">
        <v>43884</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81" t="s">
        <v>51</v>
      </c>
      <c r="C18" s="76" t="s">
        <v>42</v>
      </c>
      <c r="D18" s="37">
        <v>1</v>
      </c>
      <c r="E18" s="67">
        <v>43878</v>
      </c>
      <c r="F18" s="67">
        <v>43884</v>
      </c>
      <c r="G18" s="17"/>
      <c r="H18" s="17">
        <f t="shared" si="6"/>
        <v>7</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81" t="s">
        <v>52</v>
      </c>
      <c r="C19" s="76" t="s">
        <v>42</v>
      </c>
      <c r="D19" s="37">
        <v>1</v>
      </c>
      <c r="E19" s="67">
        <v>43878</v>
      </c>
      <c r="F19" s="67">
        <v>43884</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55.5" customHeight="1" thickBot="1" x14ac:dyDescent="0.4">
      <c r="A20" s="58" t="s">
        <v>25</v>
      </c>
      <c r="B20" s="86" t="s">
        <v>57</v>
      </c>
      <c r="C20" s="74" t="s">
        <v>59</v>
      </c>
      <c r="D20" s="32">
        <v>1</v>
      </c>
      <c r="E20" s="66">
        <v>43885</v>
      </c>
      <c r="F20" s="66">
        <v>43892</v>
      </c>
      <c r="G20" s="17"/>
      <c r="H20" s="17">
        <f t="shared" si="6"/>
        <v>8</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43.5" customHeight="1" thickBot="1" x14ac:dyDescent="0.4">
      <c r="A21" s="58"/>
      <c r="B21" s="86" t="s">
        <v>58</v>
      </c>
      <c r="C21" s="74" t="s">
        <v>59</v>
      </c>
      <c r="D21" s="32">
        <v>1</v>
      </c>
      <c r="E21" s="66">
        <v>43892</v>
      </c>
      <c r="F21" s="66">
        <v>43919</v>
      </c>
      <c r="G21" s="17"/>
      <c r="H21" s="17">
        <f t="shared" si="6"/>
        <v>28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54" customHeight="1" thickBot="1" x14ac:dyDescent="0.4">
      <c r="A22" s="58"/>
      <c r="B22" s="28" t="s">
        <v>56</v>
      </c>
      <c r="C22" s="73"/>
      <c r="D22" s="29"/>
      <c r="E22" s="30"/>
      <c r="F22" s="31"/>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63.75" customHeight="1" thickBot="1" x14ac:dyDescent="0.4">
      <c r="A23" s="58"/>
      <c r="B23" s="86" t="s">
        <v>53</v>
      </c>
      <c r="C23" s="74" t="s">
        <v>42</v>
      </c>
      <c r="D23" s="32">
        <v>1</v>
      </c>
      <c r="E23" s="66">
        <v>43920</v>
      </c>
      <c r="F23" s="66">
        <v>43926</v>
      </c>
      <c r="G23" s="17"/>
      <c r="H23" s="17">
        <f t="shared" si="6"/>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62.25" customHeight="1" thickBot="1" x14ac:dyDescent="0.4">
      <c r="A24" s="58"/>
      <c r="B24" s="86" t="s">
        <v>54</v>
      </c>
      <c r="C24" s="74" t="s">
        <v>42</v>
      </c>
      <c r="D24" s="32">
        <v>1</v>
      </c>
      <c r="E24" s="66">
        <v>43927</v>
      </c>
      <c r="F24" s="66">
        <v>43933</v>
      </c>
      <c r="G24" s="17"/>
      <c r="H24" s="17">
        <f t="shared" si="6"/>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48" customHeight="1" thickBot="1" x14ac:dyDescent="0.4">
      <c r="A25" s="59" t="s">
        <v>36</v>
      </c>
      <c r="B25" s="86" t="s">
        <v>55</v>
      </c>
      <c r="C25" s="74" t="s">
        <v>60</v>
      </c>
      <c r="D25" s="32">
        <v>1</v>
      </c>
      <c r="E25" s="66">
        <v>43934</v>
      </c>
      <c r="F25" s="66">
        <v>43940</v>
      </c>
      <c r="G25" s="17"/>
      <c r="H25" s="17">
        <f t="shared" si="6"/>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9"/>
      <c r="B26" s="23" t="s">
        <v>63</v>
      </c>
      <c r="C26" s="71"/>
      <c r="D26" s="24"/>
      <c r="E26" s="25"/>
      <c r="F26" s="2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60" customHeight="1" thickBot="1" x14ac:dyDescent="0.4">
      <c r="A27" s="58"/>
      <c r="B27" s="87" t="s">
        <v>62</v>
      </c>
      <c r="C27" s="72" t="s">
        <v>42</v>
      </c>
      <c r="D27" s="27">
        <v>1</v>
      </c>
      <c r="E27" s="65">
        <v>43955</v>
      </c>
      <c r="F27" s="65">
        <v>43955</v>
      </c>
      <c r="G27" s="17"/>
      <c r="H27" s="17">
        <f t="shared" si="6"/>
        <v>1</v>
      </c>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43.5" customHeight="1" thickBot="1" x14ac:dyDescent="0.4">
      <c r="A28" s="58" t="s">
        <v>27</v>
      </c>
      <c r="B28" s="82"/>
      <c r="C28" s="77"/>
      <c r="D28" s="16"/>
      <c r="E28" s="68"/>
      <c r="F28" s="68"/>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9" t="s">
        <v>26</v>
      </c>
      <c r="B29" s="38" t="s">
        <v>0</v>
      </c>
      <c r="C29" s="39"/>
      <c r="D29" s="40"/>
      <c r="E29" s="41"/>
      <c r="F29" s="42"/>
      <c r="G29" s="43"/>
      <c r="H29" s="43" t="str">
        <f t="shared" si="6"/>
        <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ht="30" customHeight="1" x14ac:dyDescent="0.35">
      <c r="G30" s="6"/>
    </row>
    <row r="31" spans="1:64" ht="30" customHeight="1" x14ac:dyDescent="0.35">
      <c r="C31" s="14"/>
      <c r="F31" s="60"/>
    </row>
    <row r="32" spans="1:64" ht="30" customHeight="1" x14ac:dyDescent="0.35">
      <c r="C3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0 D22:D23 D26:D29">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I28:BL29">
    <cfRule type="expression" dxfId="11" priority="46">
      <formula>AND(TODAY()&gt;=I$5,TODAY()&lt;J$5)</formula>
    </cfRule>
  </conditionalFormatting>
  <conditionalFormatting sqref="I7:BL19 I28:BL29">
    <cfRule type="expression" dxfId="10" priority="40">
      <formula>AND(task_start&lt;=I$5,ROUNDDOWN((task_end-task_start+1)*task_progress,0)+task_start-1&gt;=I$5)</formula>
    </cfRule>
    <cfRule type="expression" dxfId="9" priority="41" stopIfTrue="1">
      <formula>AND(task_end&gt;=I$5,task_start&lt;J$5)</formula>
    </cfRule>
  </conditionalFormatting>
  <conditionalFormatting sqref="I20:BL22">
    <cfRule type="expression" dxfId="8" priority="13">
      <formula>AND(TODAY()&gt;=I$5,TODAY()&lt;J$5)</formula>
    </cfRule>
  </conditionalFormatting>
  <conditionalFormatting sqref="I20:BL22">
    <cfRule type="expression" dxfId="7" priority="11">
      <formula>AND(task_start&lt;=I$5,ROUNDDOWN((task_end-task_start+1)*task_progress,0)+task_start-1&gt;=I$5)</formula>
    </cfRule>
    <cfRule type="expression" dxfId="6" priority="12" stopIfTrue="1">
      <formula>AND(task_end&gt;=I$5,task_start&lt;J$5)</formula>
    </cfRule>
  </conditionalFormatting>
  <conditionalFormatting sqref="D24:D25">
    <cfRule type="dataBar" priority="6">
      <dataBar>
        <cfvo type="num" val="0"/>
        <cfvo type="num" val="1"/>
        <color theme="0" tint="-0.249977111117893"/>
      </dataBar>
      <extLst>
        <ext xmlns:x14="http://schemas.microsoft.com/office/spreadsheetml/2009/9/main" uri="{B025F937-C7B1-47D3-B67F-A62EFF666E3E}">
          <x14:id>{5DC0E290-0D8D-43D9-9DC5-2C024B455F6C}</x14:id>
        </ext>
      </extLst>
    </cfRule>
  </conditionalFormatting>
  <conditionalFormatting sqref="I23:BL24">
    <cfRule type="expression" dxfId="5" priority="9">
      <formula>AND(TODAY()&gt;=I$5,TODAY()&lt;J$5)</formula>
    </cfRule>
  </conditionalFormatting>
  <conditionalFormatting sqref="I23:BL24">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5:BL27">
    <cfRule type="expression" dxfId="2" priority="5">
      <formula>AND(TODAY()&gt;=I$5,TODAY()&lt;J$5)</formula>
    </cfRule>
  </conditionalFormatting>
  <conditionalFormatting sqref="I25:BL27">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21">
    <cfRule type="dataBar" priority="1">
      <dataBar>
        <cfvo type="num" val="0"/>
        <cfvo type="num" val="1"/>
        <color theme="0" tint="-0.249977111117893"/>
      </dataBar>
      <extLst>
        <ext xmlns:x14="http://schemas.microsoft.com/office/spreadsheetml/2009/9/main" uri="{B025F937-C7B1-47D3-B67F-A62EFF666E3E}">
          <x14:id>{BF2EEC03-89B4-4C0D-B10E-1ABA31DEC5BB}</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6"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 D22:D23 D26:D29</xm:sqref>
        </x14:conditionalFormatting>
        <x14:conditionalFormatting xmlns:xm="http://schemas.microsoft.com/office/excel/2006/main">
          <x14:cfRule type="dataBar" id="{5DC0E290-0D8D-43D9-9DC5-2C024B455F6C}">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BF2EEC03-89B4-4C0D-B10E-1ABA31DEC5BB}">
            <x14:dataBar minLength="0" maxLength="100" gradient="0">
              <x14:cfvo type="num">
                <xm:f>0</xm:f>
              </x14:cfvo>
              <x14:cfvo type="num">
                <xm:f>1</xm:f>
              </x14:cfvo>
              <x14:negativeFillColor rgb="FFFF0000"/>
              <x14:axisColor rgb="FF000000"/>
            </x14:dataBar>
          </x14:cfRule>
          <xm:sqref>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 x14ac:dyDescent="0.3"/>
  <cols>
    <col min="1" max="1" width="87.125" style="48" customWidth="1"/>
    <col min="2" max="16384" width="9.125" style="2"/>
  </cols>
  <sheetData>
    <row r="1" spans="1:2" ht="46.5" customHeight="1" x14ac:dyDescent="0.3"/>
    <row r="2" spans="1:2" s="50" customFormat="1" ht="19.5" x14ac:dyDescent="0.35">
      <c r="A2" s="49" t="s">
        <v>12</v>
      </c>
      <c r="B2" s="49"/>
    </row>
    <row r="3" spans="1:2" s="54" customFormat="1" ht="27" customHeight="1" x14ac:dyDescent="0.35">
      <c r="A3" s="55" t="s">
        <v>17</v>
      </c>
      <c r="B3" s="55"/>
    </row>
    <row r="4" spans="1:2" s="51" customFormat="1" ht="27" x14ac:dyDescent="0.4">
      <c r="A4" s="52" t="s">
        <v>11</v>
      </c>
    </row>
    <row r="5" spans="1:2" ht="74.099999999999994" customHeight="1" x14ac:dyDescent="0.3">
      <c r="A5" s="53" t="s">
        <v>20</v>
      </c>
    </row>
    <row r="6" spans="1:2" ht="26.25" customHeight="1" x14ac:dyDescent="0.3">
      <c r="A6" s="52" t="s">
        <v>23</v>
      </c>
    </row>
    <row r="7" spans="1:2" s="48" customFormat="1" ht="204.95" customHeight="1" x14ac:dyDescent="0.35">
      <c r="A7" s="57" t="s">
        <v>22</v>
      </c>
    </row>
    <row r="8" spans="1:2" s="51" customFormat="1" ht="27" x14ac:dyDescent="0.4">
      <c r="A8" s="52" t="s">
        <v>13</v>
      </c>
    </row>
    <row r="9" spans="1:2" ht="51.75" x14ac:dyDescent="0.3">
      <c r="A9" s="53" t="s">
        <v>21</v>
      </c>
    </row>
    <row r="10" spans="1:2" s="48" customFormat="1" ht="27.95" customHeight="1" x14ac:dyDescent="0.35">
      <c r="A10" s="56" t="s">
        <v>19</v>
      </c>
    </row>
    <row r="11" spans="1:2" s="51" customFormat="1" ht="27" x14ac:dyDescent="0.4">
      <c r="A11" s="52" t="s">
        <v>10</v>
      </c>
    </row>
    <row r="12" spans="1:2" ht="34.5" x14ac:dyDescent="0.3">
      <c r="A12" s="53" t="s">
        <v>18</v>
      </c>
    </row>
    <row r="13" spans="1:2" s="48" customFormat="1" ht="27.95" customHeight="1" x14ac:dyDescent="0.35">
      <c r="A13" s="56" t="s">
        <v>4</v>
      </c>
    </row>
    <row r="14" spans="1:2" s="51" customFormat="1" ht="27" x14ac:dyDescent="0.4">
      <c r="A14" s="52" t="s">
        <v>14</v>
      </c>
    </row>
    <row r="15" spans="1:2" ht="75" customHeight="1" x14ac:dyDescent="0.3">
      <c r="A15" s="53" t="s">
        <v>15</v>
      </c>
    </row>
    <row r="16" spans="1:2" ht="69"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2020-05-05T16:00:16Z</dcterms:modified>
</cp:coreProperties>
</file>