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matterX\Downloads\Datasets\"/>
    </mc:Choice>
  </mc:AlternateContent>
  <xr:revisionPtr revIDLastSave="0" documentId="13_ncr:1_{E37394C5-37EE-48E3-8E83-4C40BBDAED47}" xr6:coauthVersionLast="47" xr6:coauthVersionMax="47" xr10:uidLastSave="{00000000-0000-0000-0000-000000000000}"/>
  <bookViews>
    <workbookView xWindow="-120" yWindow="-120" windowWidth="20730" windowHeight="111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H2" i="2" a="1"/>
  <c r="H2" i="2" s="1"/>
  <c r="B7" i="7"/>
  <c r="B4" i="7"/>
  <c r="B3" i="7"/>
  <c r="B2" i="7"/>
  <c r="B3" i="4"/>
  <c r="B4" i="4"/>
  <c r="B2" i="4"/>
  <c r="B4" i="9" a="1"/>
  <c r="B4" i="9" s="1"/>
  <c r="B3" i="9" a="1"/>
  <c r="B3" i="9" s="1"/>
  <c r="B6" i="8" a="1"/>
  <c r="B6" i="8" s="1"/>
  <c r="B5" i="8" a="1"/>
  <c r="B5" i="8" s="1"/>
  <c r="B4" i="8" a="1"/>
  <c r="B4" i="8" s="1"/>
  <c r="B3" i="8" a="1"/>
  <c r="B3" i="8" s="1"/>
  <c r="B6" i="1" a="1"/>
  <c r="B6" i="1" s="1"/>
  <c r="B5" i="1" a="1"/>
  <c r="B5" i="1" s="1"/>
  <c r="B4" i="1" a="1"/>
  <c r="B4" i="1" s="1"/>
  <c r="B3" i="1" a="1"/>
  <c r="B3" i="1" s="1"/>
  <c r="I2" i="9" a="1"/>
  <c r="I2" i="9" s="1"/>
  <c r="H2" i="8" a="1"/>
  <c r="H2" i="8" s="1"/>
  <c r="I2" i="6" a="1"/>
  <c r="I2" i="6" s="1"/>
  <c r="B6" i="6" s="1" a="1"/>
  <c r="B6" i="6" s="1"/>
  <c r="H2" i="1" a="1"/>
  <c r="H2" i="1" s="1"/>
  <c r="I23" i="9"/>
  <c r="I22" i="9"/>
  <c r="H23" i="8"/>
  <c r="H22" i="8"/>
  <c r="I23" i="6"/>
  <c r="I22" i="6"/>
  <c r="H22" i="1"/>
  <c r="H23" i="1"/>
  <c r="B4" i="6" l="1" a="1"/>
  <c r="B4" i="6" s="1"/>
  <c r="B5" i="6" a="1"/>
  <c r="B5" i="6" s="1"/>
  <c r="B3" i="6" a="1"/>
  <c r="B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<sst xmlns="http://schemas.openxmlformats.org/spreadsheetml/2006/main" count="455" uniqueCount="99">
  <si>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</si>
  <si>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</si>
  <si>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</si>
  <si>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</si>
  <si>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</si>
  <si>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</si>
  <si>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</si>
  <si>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</si>
  <si>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</si>
  <si>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</si>
  <si>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Male</t>
  </si>
  <si>
    <t>Salesman</t>
  </si>
  <si>
    <t>11/2/2001</t>
  </si>
  <si>
    <t>9/6/2015</t>
  </si>
  <si>
    <t>Female</t>
  </si>
  <si>
    <t>Receptionist</t>
  </si>
  <si>
    <t>10/3/1999</t>
  </si>
  <si>
    <t>10/10/2015</t>
  </si>
  <si>
    <t>7/4/2000</t>
  </si>
  <si>
    <t>9/8/2017</t>
  </si>
  <si>
    <t>Accountant</t>
  </si>
  <si>
    <t>1/5/2000</t>
  </si>
  <si>
    <t>12/3/2015</t>
  </si>
  <si>
    <t>HR</t>
  </si>
  <si>
    <t>5/6/2001</t>
  </si>
  <si>
    <t>8/30/2017</t>
  </si>
  <si>
    <t>Regional Manager</t>
  </si>
  <si>
    <t>9/11/2013</t>
  </si>
  <si>
    <t>Supplier Relations</t>
  </si>
  <si>
    <t>11/8/2003</t>
  </si>
  <si>
    <t>6/9/2002</t>
  </si>
  <si>
    <t>4/22/2015</t>
  </si>
  <si>
    <t>8/10/2003</t>
  </si>
  <si>
    <t>Full Name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</si>
  <si>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</si>
  <si>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</si>
  <si>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</si>
  <si>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</si>
  <si>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</si>
  <si>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</si>
  <si>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</si>
  <si>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</si>
  <si>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</si>
  <si>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</si>
  <si>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</si>
  <si>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</si>
  <si>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</si>
  <si>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</si>
  <si>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</si>
  <si>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</si>
  <si>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Start Date</t>
  </si>
  <si>
    <t>Person</t>
  </si>
  <si>
    <t>1/1/2000</t>
  </si>
  <si>
    <t>Address</t>
  </si>
  <si>
    <t>Daniel</t>
  </si>
  <si>
    <t>Park</t>
  </si>
  <si>
    <t>Crystal</t>
  </si>
  <si>
    <t>Choi</t>
  </si>
  <si>
    <t>Jay</t>
  </si>
  <si>
    <t>Hong</t>
  </si>
  <si>
    <t>Sera</t>
  </si>
  <si>
    <t>Shin</t>
  </si>
  <si>
    <t>Johan</t>
  </si>
  <si>
    <t>Seong</t>
  </si>
  <si>
    <t>Warren</t>
  </si>
  <si>
    <t>Chae</t>
  </si>
  <si>
    <t>Mira</t>
  </si>
  <si>
    <t>Kim</t>
  </si>
  <si>
    <t>Eli</t>
  </si>
  <si>
    <t>Jang</t>
  </si>
  <si>
    <t>Jake</t>
  </si>
  <si>
    <t>Johan Seong</t>
  </si>
  <si>
    <t>Eli Jang</t>
  </si>
  <si>
    <t>Daniel Park</t>
  </si>
  <si>
    <t>Sera Shin</t>
  </si>
  <si>
    <t>Daniel.Park@DunderMifflin.com</t>
  </si>
  <si>
    <t>Crystal.Choi@DunderMifflin.com</t>
  </si>
  <si>
    <t>Jay.Hong@AOL.com</t>
  </si>
  <si>
    <t>Sera.Shin@DunderMifflin.com</t>
  </si>
  <si>
    <t>Johan.Seong@DunderMifflinCorporate.com</t>
  </si>
  <si>
    <t>Warren.Chae@DunderMifflin.com</t>
  </si>
  <si>
    <t>Kim.Mira@Yahoo.com</t>
  </si>
  <si>
    <t>Eli.Jang@gmail.com</t>
  </si>
  <si>
    <t>Jake.Kim@DunderMifflin.com</t>
  </si>
  <si>
    <t>in getting multiple rows output, the value needs to be next to it always.</t>
  </si>
  <si>
    <t>Johan Seongg</t>
  </si>
  <si>
    <t>Sera Shi</t>
  </si>
  <si>
    <t>Function</t>
  </si>
  <si>
    <t>Description</t>
  </si>
  <si>
    <t>Wildcard anything comes before</t>
  </si>
  <si>
    <t>Wildcard anything comes after</t>
  </si>
  <si>
    <t>"*"&amp;  ,2</t>
  </si>
  <si>
    <t>Match Mode</t>
  </si>
  <si>
    <t>Search Mode</t>
  </si>
  <si>
    <t xml:space="preserve">Note: </t>
  </si>
  <si>
    <t>Note:</t>
  </si>
  <si>
    <t>in search mode, 1 means top row next, -1 means from bottom row next to larger value that is looking for.</t>
  </si>
  <si>
    <t>Jay Hong</t>
  </si>
  <si>
    <t>Warren Chae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</si>
</sst>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14" fontId="1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.Jang@gmail.com" TargetMode="External"/><Relationship Id="rId3" Type="http://schemas.openxmlformats.org/officeDocument/2006/relationships/hyperlink" Target="mailto:Jay.Hong@AOL.com" TargetMode="External"/><Relationship Id="rId7" Type="http://schemas.openxmlformats.org/officeDocument/2006/relationships/hyperlink" Target="mailto:Kim.Mira@Yahoo.com" TargetMode="External"/><Relationship Id="rId2" Type="http://schemas.openxmlformats.org/officeDocument/2006/relationships/hyperlink" Target="mailto:Crystal.Choi@DunderMifflin.com" TargetMode="External"/><Relationship Id="rId1" Type="http://schemas.openxmlformats.org/officeDocument/2006/relationships/hyperlink" Target="mailto:Daniel.Park@DunderMifflin.com" TargetMode="External"/><Relationship Id="rId6" Type="http://schemas.openxmlformats.org/officeDocument/2006/relationships/hyperlink" Target="mailto:Warren.Chae@DunderMifflin.com" TargetMode="External"/><Relationship Id="rId5" Type="http://schemas.openxmlformats.org/officeDocument/2006/relationships/hyperlink" Target="mailto:Johan.Seong@DunderMifflinCorporate.com" TargetMode="External"/><Relationship Id="rId4" Type="http://schemas.openxmlformats.org/officeDocument/2006/relationships/hyperlink" Target="mailto:Sera.Shin@DunderMifflin.com" TargetMode="External"/><Relationship Id="rId9" Type="http://schemas.openxmlformats.org/officeDocument/2006/relationships/hyperlink" Target="mailto:Jake.Kim@DunderMiffli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li.Jang@gmail.com" TargetMode="External"/><Relationship Id="rId3" Type="http://schemas.openxmlformats.org/officeDocument/2006/relationships/hyperlink" Target="mailto:Jay.Hong@AOL.com" TargetMode="External"/><Relationship Id="rId7" Type="http://schemas.openxmlformats.org/officeDocument/2006/relationships/hyperlink" Target="mailto:Kim.Mira@Yahoo.com" TargetMode="External"/><Relationship Id="rId2" Type="http://schemas.openxmlformats.org/officeDocument/2006/relationships/hyperlink" Target="mailto:Crystal.Choi@DunderMifflin.com" TargetMode="External"/><Relationship Id="rId1" Type="http://schemas.openxmlformats.org/officeDocument/2006/relationships/hyperlink" Target="mailto:Daniel.Park@DunderMifflin.com" TargetMode="External"/><Relationship Id="rId6" Type="http://schemas.openxmlformats.org/officeDocument/2006/relationships/hyperlink" Target="mailto:Warren.Chae@DunderMifflin.com" TargetMode="External"/><Relationship Id="rId5" Type="http://schemas.openxmlformats.org/officeDocument/2006/relationships/hyperlink" Target="mailto:Johan.Seong@DunderMifflinCorporate.com" TargetMode="External"/><Relationship Id="rId4" Type="http://schemas.openxmlformats.org/officeDocument/2006/relationships/hyperlink" Target="mailto:Sera.Shin@DunderMifflin.com" TargetMode="External"/><Relationship Id="rId9" Type="http://schemas.openxmlformats.org/officeDocument/2006/relationships/hyperlink" Target="mailto:Jake.Kim@DunderMifflin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li.Jang@gmail.com" TargetMode="External"/><Relationship Id="rId3" Type="http://schemas.openxmlformats.org/officeDocument/2006/relationships/hyperlink" Target="mailto:Jay.Hong@AOL.com" TargetMode="External"/><Relationship Id="rId7" Type="http://schemas.openxmlformats.org/officeDocument/2006/relationships/hyperlink" Target="mailto:Kim.Mira@Yahoo.com" TargetMode="External"/><Relationship Id="rId2" Type="http://schemas.openxmlformats.org/officeDocument/2006/relationships/hyperlink" Target="mailto:Crystal.Choi@DunderMifflin.com" TargetMode="External"/><Relationship Id="rId1" Type="http://schemas.openxmlformats.org/officeDocument/2006/relationships/hyperlink" Target="mailto:Daniel.Park@DunderMifflin.com" TargetMode="External"/><Relationship Id="rId6" Type="http://schemas.openxmlformats.org/officeDocument/2006/relationships/hyperlink" Target="mailto:Warren.Chae@DunderMifflin.com" TargetMode="External"/><Relationship Id="rId5" Type="http://schemas.openxmlformats.org/officeDocument/2006/relationships/hyperlink" Target="mailto:Johan.Seong@DunderMifflinCorporate.com" TargetMode="External"/><Relationship Id="rId4" Type="http://schemas.openxmlformats.org/officeDocument/2006/relationships/hyperlink" Target="mailto:Sera.Shin@DunderMifflin.com" TargetMode="External"/><Relationship Id="rId9" Type="http://schemas.openxmlformats.org/officeDocument/2006/relationships/hyperlink" Target="mailto:Jake.Kim@DunderMifflin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li.Jang@gmail.com" TargetMode="External"/><Relationship Id="rId3" Type="http://schemas.openxmlformats.org/officeDocument/2006/relationships/hyperlink" Target="mailto:Jay.Hong@AOL.com" TargetMode="External"/><Relationship Id="rId7" Type="http://schemas.openxmlformats.org/officeDocument/2006/relationships/hyperlink" Target="mailto:Kim.Mira@Yahoo.com" TargetMode="External"/><Relationship Id="rId2" Type="http://schemas.openxmlformats.org/officeDocument/2006/relationships/hyperlink" Target="mailto:Crystal.Choi@DunderMifflin.com" TargetMode="External"/><Relationship Id="rId1" Type="http://schemas.openxmlformats.org/officeDocument/2006/relationships/hyperlink" Target="mailto:Daniel.Park@DunderMifflin.com" TargetMode="External"/><Relationship Id="rId6" Type="http://schemas.openxmlformats.org/officeDocument/2006/relationships/hyperlink" Target="mailto:Warren.Chae@DunderMifflin.com" TargetMode="External"/><Relationship Id="rId5" Type="http://schemas.openxmlformats.org/officeDocument/2006/relationships/hyperlink" Target="mailto:Johan.Seong@DunderMifflinCorporate.com" TargetMode="External"/><Relationship Id="rId4" Type="http://schemas.openxmlformats.org/officeDocument/2006/relationships/hyperlink" Target="mailto:Sera.Shin@DunderMifflin.com" TargetMode="External"/><Relationship Id="rId9" Type="http://schemas.openxmlformats.org/officeDocument/2006/relationships/hyperlink" Target="mailto:Jake.Kim@DunderMifflin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li.Jang@gmail.com" TargetMode="External"/><Relationship Id="rId3" Type="http://schemas.openxmlformats.org/officeDocument/2006/relationships/hyperlink" Target="mailto:Jay.Hong@AOL.com" TargetMode="External"/><Relationship Id="rId7" Type="http://schemas.openxmlformats.org/officeDocument/2006/relationships/hyperlink" Target="mailto:Kim.Mira@Yahoo.com" TargetMode="External"/><Relationship Id="rId2" Type="http://schemas.openxmlformats.org/officeDocument/2006/relationships/hyperlink" Target="mailto:Crystal.Choi@DunderMifflin.com" TargetMode="External"/><Relationship Id="rId1" Type="http://schemas.openxmlformats.org/officeDocument/2006/relationships/hyperlink" Target="mailto:Daniel.Park@DunderMifflin.com" TargetMode="External"/><Relationship Id="rId6" Type="http://schemas.openxmlformats.org/officeDocument/2006/relationships/hyperlink" Target="mailto:Warren.Chae@DunderMifflin.com" TargetMode="External"/><Relationship Id="rId5" Type="http://schemas.openxmlformats.org/officeDocument/2006/relationships/hyperlink" Target="mailto:Johan.Seong@DunderMifflinCorporate.com" TargetMode="External"/><Relationship Id="rId4" Type="http://schemas.openxmlformats.org/officeDocument/2006/relationships/hyperlink" Target="mailto:Sera.Shin@DunderMifflin.com" TargetMode="External"/><Relationship Id="rId9" Type="http://schemas.openxmlformats.org/officeDocument/2006/relationships/hyperlink" Target="mailto:Jake.Kim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5" x14ac:dyDescent="0.25"/>
  <cols>
    <col min="1" max="1" width="16.140625" bestFit="1" customWidth="1"/>
    <col min="2" max="2" width="24.5703125" style="3" customWidth="1"/>
    <col min="8" max="8" width="14.7109375" bestFit="1" customWidth="1"/>
    <col min="12" max="12" width="15.7109375" bestFit="1" customWidth="1"/>
    <col min="15" max="15" width="10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33</v>
      </c>
      <c r="I1" t="s">
        <v>3</v>
      </c>
      <c r="J1" t="s">
        <v>53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33</v>
      </c>
      <c r="B2" s="5" t="s">
        <v>9</v>
      </c>
      <c r="E2">
        <v>1001</v>
      </c>
      <c r="F2" t="s">
        <v>54</v>
      </c>
      <c r="G2" t="s">
        <v>55</v>
      </c>
      <c r="H2" s="2" t="str" cm="1">
        <f t="array" ref="H2:H10">CONCATENATE(F2:F10, " ",G2:G10)</f>
        <v>Daniel Park</v>
      </c>
      <c r="I2">
        <v>30</v>
      </c>
      <c r="K2" t="s">
        <v>10</v>
      </c>
      <c r="L2" t="s">
        <v>11</v>
      </c>
      <c r="M2">
        <v>45000</v>
      </c>
      <c r="N2" s="1" t="s">
        <v>12</v>
      </c>
      <c r="O2" s="1" t="s">
        <v>13</v>
      </c>
      <c r="P2" s="4" t="s">
        <v>75</v>
      </c>
    </row>
    <row r="3" spans="1:16" x14ac:dyDescent="0.25">
      <c r="A3" t="s">
        <v>71</v>
      </c>
      <c r="B3" s="3" t="str" cm="1">
        <f t="array" ref="B3">_xlfn.XLOOKUP(A3,_xlfn.ANCHORARRAY(H2),P2:P10)</f>
        <v>Johan.Seong@DunderMifflinCorporate.com</v>
      </c>
      <c r="E3">
        <v>1002</v>
      </c>
      <c r="F3" t="s">
        <v>56</v>
      </c>
      <c r="G3" t="s">
        <v>57</v>
      </c>
      <c r="H3" t="str">
        <v>Crystal Choi</v>
      </c>
      <c r="I3">
        <v>30</v>
      </c>
      <c r="K3" t="s">
        <v>14</v>
      </c>
      <c r="L3" t="s">
        <v>15</v>
      </c>
      <c r="M3">
        <v>36000</v>
      </c>
      <c r="N3" s="1" t="s">
        <v>16</v>
      </c>
      <c r="O3" s="1" t="s">
        <v>17</v>
      </c>
      <c r="P3" s="4" t="s">
        <v>76</v>
      </c>
    </row>
    <row r="4" spans="1:16" x14ac:dyDescent="0.25">
      <c r="A4" t="s">
        <v>72</v>
      </c>
      <c r="B4" s="3" t="str" cm="1">
        <f t="array" ref="B4">_xlfn.XLOOKUP(A4,_xlfn.ANCHORARRAY(H2),P2:P10)</f>
        <v>Eli.Jang@gmail.com</v>
      </c>
      <c r="E4">
        <v>1003</v>
      </c>
      <c r="F4" t="s">
        <v>58</v>
      </c>
      <c r="G4" t="s">
        <v>59</v>
      </c>
      <c r="H4" t="str">
        <v>Jay Hong</v>
      </c>
      <c r="I4">
        <v>29</v>
      </c>
      <c r="K4" t="s">
        <v>10</v>
      </c>
      <c r="L4" t="s">
        <v>11</v>
      </c>
      <c r="M4">
        <v>63000</v>
      </c>
      <c r="N4" s="1" t="s">
        <v>18</v>
      </c>
      <c r="O4" s="1" t="s">
        <v>19</v>
      </c>
      <c r="P4" s="4" t="s">
        <v>77</v>
      </c>
    </row>
    <row r="5" spans="1:16" x14ac:dyDescent="0.25">
      <c r="A5" t="s">
        <v>73</v>
      </c>
      <c r="B5" s="3" t="str" cm="1">
        <f t="array" ref="B5">_xlfn.XLOOKUP(A5,_xlfn.ANCHORARRAY(H2),P2:P10)</f>
        <v>Daniel.Park@DunderMifflin.com</v>
      </c>
      <c r="E5">
        <v>1004</v>
      </c>
      <c r="F5" t="s">
        <v>60</v>
      </c>
      <c r="G5" t="s">
        <v>61</v>
      </c>
      <c r="H5" t="str">
        <v>Sera Shin</v>
      </c>
      <c r="I5">
        <v>31</v>
      </c>
      <c r="K5" t="s">
        <v>14</v>
      </c>
      <c r="L5" t="s">
        <v>20</v>
      </c>
      <c r="M5">
        <v>47000</v>
      </c>
      <c r="N5" s="1" t="s">
        <v>21</v>
      </c>
      <c r="O5" s="1" t="s">
        <v>22</v>
      </c>
      <c r="P5" s="4" t="s">
        <v>78</v>
      </c>
    </row>
    <row r="6" spans="1:16" x14ac:dyDescent="0.25">
      <c r="A6" t="s">
        <v>74</v>
      </c>
      <c r="B6" s="3" t="str" cm="1">
        <f t="array" ref="B6">_xlfn.XLOOKUP(A6,_xlfn.ANCHORARRAY(H2),P2:P10)</f>
        <v>Sera.Shin@DunderMifflin.com</v>
      </c>
      <c r="E6">
        <v>1005</v>
      </c>
      <c r="F6" t="s">
        <v>62</v>
      </c>
      <c r="G6" t="s">
        <v>63</v>
      </c>
      <c r="H6" t="str">
        <v>Johan Seong</v>
      </c>
      <c r="I6">
        <v>32</v>
      </c>
      <c r="K6" t="s">
        <v>10</v>
      </c>
      <c r="L6" t="s">
        <v>23</v>
      </c>
      <c r="M6">
        <v>50000</v>
      </c>
      <c r="N6" s="1" t="s">
        <v>24</v>
      </c>
      <c r="O6" s="1" t="s">
        <v>25</v>
      </c>
      <c r="P6" s="4" t="s">
        <v>79</v>
      </c>
    </row>
    <row r="7" spans="1:16" x14ac:dyDescent="0.25">
      <c r="E7">
        <v>1006</v>
      </c>
      <c r="F7" t="s">
        <v>64</v>
      </c>
      <c r="G7" t="s">
        <v>65</v>
      </c>
      <c r="H7" t="str">
        <v>Warren Chae</v>
      </c>
      <c r="I7">
        <v>35</v>
      </c>
      <c r="K7" t="s">
        <v>10</v>
      </c>
      <c r="L7" t="s">
        <v>26</v>
      </c>
      <c r="M7">
        <v>65000</v>
      </c>
      <c r="N7" s="1" t="s">
        <v>24</v>
      </c>
      <c r="O7" s="1" t="s">
        <v>27</v>
      </c>
      <c r="P7" s="4" t="s">
        <v>80</v>
      </c>
    </row>
    <row r="8" spans="1:16" x14ac:dyDescent="0.25">
      <c r="E8">
        <v>1007</v>
      </c>
      <c r="F8" t="s">
        <v>66</v>
      </c>
      <c r="G8" t="s">
        <v>67</v>
      </c>
      <c r="H8" t="str">
        <v>Mira Kim</v>
      </c>
      <c r="I8">
        <v>32</v>
      </c>
      <c r="K8" t="s">
        <v>14</v>
      </c>
      <c r="L8" t="s">
        <v>28</v>
      </c>
      <c r="M8">
        <v>41000</v>
      </c>
      <c r="N8" s="1" t="s">
        <v>29</v>
      </c>
      <c r="O8" s="1" t="s">
        <v>27</v>
      </c>
      <c r="P8" s="4" t="s">
        <v>81</v>
      </c>
    </row>
    <row r="9" spans="1:16" x14ac:dyDescent="0.25">
      <c r="E9">
        <v>1008</v>
      </c>
      <c r="F9" t="s">
        <v>68</v>
      </c>
      <c r="G9" t="s">
        <v>69</v>
      </c>
      <c r="H9" t="str">
        <v>Eli Jang</v>
      </c>
      <c r="I9">
        <v>38</v>
      </c>
      <c r="K9" t="s">
        <v>10</v>
      </c>
      <c r="L9" t="s">
        <v>11</v>
      </c>
      <c r="M9">
        <v>48000</v>
      </c>
      <c r="N9" s="1" t="s">
        <v>30</v>
      </c>
      <c r="O9" s="1" t="s">
        <v>31</v>
      </c>
      <c r="P9" s="4" t="s">
        <v>82</v>
      </c>
    </row>
    <row r="10" spans="1:16" x14ac:dyDescent="0.25">
      <c r="E10">
        <v>1009</v>
      </c>
      <c r="F10" t="s">
        <v>70</v>
      </c>
      <c r="G10" t="s">
        <v>67</v>
      </c>
      <c r="H10" t="str">
        <v>Jake Kim</v>
      </c>
      <c r="I10">
        <v>31</v>
      </c>
      <c r="K10" t="s">
        <v>10</v>
      </c>
      <c r="L10" t="s">
        <v>20</v>
      </c>
      <c r="M10">
        <v>42000</v>
      </c>
      <c r="N10" s="1" t="s">
        <v>32</v>
      </c>
      <c r="O10" s="1" t="s">
        <v>31</v>
      </c>
      <c r="P10" s="4" t="s">
        <v>83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hyperlinks>
    <hyperlink ref="P2" r:id="rId1" xr:uid="{A2EF3E22-0D56-4BB4-97ED-35A94FEAD66E}"/>
    <hyperlink ref="P3" r:id="rId2" xr:uid="{5AD9302A-F7E3-4D03-B84F-21338935131B}"/>
    <hyperlink ref="P4" r:id="rId3" xr:uid="{2F3A2D14-FA60-4B5C-A92C-D6A873DE6700}"/>
    <hyperlink ref="P5" r:id="rId4" xr:uid="{21146A27-6F45-4815-9A8E-B77CC6E75BE8}"/>
    <hyperlink ref="P6" r:id="rId5" xr:uid="{31DE6C36-9FED-401A-8A6D-1E9267F58F5F}"/>
    <hyperlink ref="P7" r:id="rId6" xr:uid="{70369E76-897A-4F4E-9965-3BA45FE0EB1A}"/>
    <hyperlink ref="P8" r:id="rId7" xr:uid="{1A7D997C-BE8E-4246-9D79-5DB20C61B036}"/>
    <hyperlink ref="P9" r:id="rId8" xr:uid="{5ADB6E0D-0D9E-4E3A-B5D6-2CF430DEAB8C}"/>
    <hyperlink ref="P10" r:id="rId9" xr:uid="{77CD51E7-450E-49FB-AD6C-50261AF784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C6"/>
    </sheetView>
  </sheetViews>
  <sheetFormatPr defaultRowHeight="15" x14ac:dyDescent="0.25"/>
  <cols>
    <col min="1" max="1" width="14.7109375" bestFit="1" customWidth="1"/>
    <col min="2" max="2" width="9.140625" style="3"/>
    <col min="3" max="3" width="24.5703125" style="3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33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33</v>
      </c>
      <c r="B2" s="5" t="s">
        <v>8</v>
      </c>
      <c r="C2" s="5" t="s">
        <v>9</v>
      </c>
      <c r="F2">
        <v>1001</v>
      </c>
      <c r="G2" t="s">
        <v>54</v>
      </c>
      <c r="H2" t="s">
        <v>55</v>
      </c>
      <c r="I2" s="2" t="str" cm="1">
        <f t="array" ref="I2:I10">CONCATENATE(G2:G10, " ",H2:H10)</f>
        <v>Daniel Park</v>
      </c>
      <c r="J2">
        <v>30</v>
      </c>
      <c r="K2" t="s">
        <v>10</v>
      </c>
      <c r="L2" t="s">
        <v>11</v>
      </c>
      <c r="M2">
        <v>45000</v>
      </c>
      <c r="N2" s="1" t="s">
        <v>12</v>
      </c>
      <c r="O2" s="1" t="s">
        <v>13</v>
      </c>
      <c r="P2" s="4" t="s">
        <v>75</v>
      </c>
    </row>
    <row r="3" spans="1:16" x14ac:dyDescent="0.25">
      <c r="A3" t="s">
        <v>71</v>
      </c>
      <c r="B3" s="3" t="str" cm="1">
        <f t="array" ref="B3:C3">_xlfn.XLOOKUP(A3,_xlfn.ANCHORARRAY(I2),O2:P10)</f>
        <v>8/30/2017</v>
      </c>
      <c r="C3" s="3" t="str">
        <v>Johan.Seong@DunderMifflinCorporate.com</v>
      </c>
      <c r="F3">
        <v>1002</v>
      </c>
      <c r="G3" t="s">
        <v>56</v>
      </c>
      <c r="H3" t="s">
        <v>57</v>
      </c>
      <c r="I3" t="str">
        <v>Crystal Choi</v>
      </c>
      <c r="J3">
        <v>30</v>
      </c>
      <c r="K3" t="s">
        <v>14</v>
      </c>
      <c r="L3" t="s">
        <v>15</v>
      </c>
      <c r="M3">
        <v>36000</v>
      </c>
      <c r="N3" s="1" t="s">
        <v>16</v>
      </c>
      <c r="O3" s="1" t="s">
        <v>17</v>
      </c>
      <c r="P3" s="4" t="s">
        <v>76</v>
      </c>
    </row>
    <row r="4" spans="1:16" x14ac:dyDescent="0.25">
      <c r="A4" t="s">
        <v>72</v>
      </c>
      <c r="B4" s="3" t="str" cm="1">
        <f t="array" ref="B4:C4">_xlfn.XLOOKUP(A4,_xlfn.ANCHORARRAY(I2),O2:P10)</f>
        <v>4/22/2015</v>
      </c>
      <c r="C4" s="3" t="str">
        <v>Eli.Jang@gmail.com</v>
      </c>
      <c r="F4">
        <v>1003</v>
      </c>
      <c r="G4" t="s">
        <v>58</v>
      </c>
      <c r="H4" t="s">
        <v>59</v>
      </c>
      <c r="I4" t="str">
        <v>Jay Hong</v>
      </c>
      <c r="J4">
        <v>29</v>
      </c>
      <c r="K4" t="s">
        <v>10</v>
      </c>
      <c r="L4" t="s">
        <v>11</v>
      </c>
      <c r="M4">
        <v>63000</v>
      </c>
      <c r="N4" s="1" t="s">
        <v>18</v>
      </c>
      <c r="O4" s="1" t="s">
        <v>19</v>
      </c>
      <c r="P4" s="4" t="s">
        <v>77</v>
      </c>
    </row>
    <row r="5" spans="1:16" x14ac:dyDescent="0.25">
      <c r="A5" t="s">
        <v>73</v>
      </c>
      <c r="B5" s="3" t="str" cm="1">
        <f t="array" ref="B5:C5">_xlfn.XLOOKUP(A5,_xlfn.ANCHORARRAY(I2),O2:P10)</f>
        <v>9/6/2015</v>
      </c>
      <c r="C5" s="3" t="str">
        <v>Daniel.Park@DunderMifflin.com</v>
      </c>
      <c r="F5">
        <v>1004</v>
      </c>
      <c r="G5" t="s">
        <v>60</v>
      </c>
      <c r="H5" t="s">
        <v>61</v>
      </c>
      <c r="I5" t="str">
        <v>Sera Shin</v>
      </c>
      <c r="J5">
        <v>31</v>
      </c>
      <c r="K5" t="s">
        <v>14</v>
      </c>
      <c r="L5" t="s">
        <v>20</v>
      </c>
      <c r="M5">
        <v>47000</v>
      </c>
      <c r="N5" s="1" t="s">
        <v>21</v>
      </c>
      <c r="O5" s="1" t="s">
        <v>22</v>
      </c>
      <c r="P5" s="4" t="s">
        <v>78</v>
      </c>
    </row>
    <row r="6" spans="1:16" x14ac:dyDescent="0.25">
      <c r="A6" t="s">
        <v>74</v>
      </c>
      <c r="B6" s="3" t="str" cm="1">
        <f t="array" ref="B6:C6">_xlfn.XLOOKUP(A6,_xlfn.ANCHORARRAY(I2),O2:P10)</f>
        <v>12/3/2015</v>
      </c>
      <c r="C6" s="3" t="str">
        <v>Sera.Shin@DunderMifflin.com</v>
      </c>
      <c r="F6">
        <v>1005</v>
      </c>
      <c r="G6" t="s">
        <v>62</v>
      </c>
      <c r="H6" t="s">
        <v>63</v>
      </c>
      <c r="I6" t="str">
        <v>Johan Seong</v>
      </c>
      <c r="J6">
        <v>32</v>
      </c>
      <c r="K6" t="s">
        <v>10</v>
      </c>
      <c r="L6" t="s">
        <v>23</v>
      </c>
      <c r="M6">
        <v>50000</v>
      </c>
      <c r="N6" s="1" t="s">
        <v>24</v>
      </c>
      <c r="O6" s="1" t="s">
        <v>25</v>
      </c>
      <c r="P6" s="4" t="s">
        <v>79</v>
      </c>
    </row>
    <row r="7" spans="1:16" x14ac:dyDescent="0.25">
      <c r="F7">
        <v>1006</v>
      </c>
      <c r="G7" t="s">
        <v>64</v>
      </c>
      <c r="H7" t="s">
        <v>65</v>
      </c>
      <c r="I7" t="str">
        <v>Warren Chae</v>
      </c>
      <c r="J7">
        <v>35</v>
      </c>
      <c r="K7" t="s">
        <v>10</v>
      </c>
      <c r="L7" t="s">
        <v>26</v>
      </c>
      <c r="M7">
        <v>65000</v>
      </c>
      <c r="N7" s="1" t="s">
        <v>24</v>
      </c>
      <c r="O7" s="1" t="s">
        <v>27</v>
      </c>
      <c r="P7" s="4" t="s">
        <v>80</v>
      </c>
    </row>
    <row r="8" spans="1:16" x14ac:dyDescent="0.25">
      <c r="F8">
        <v>1007</v>
      </c>
      <c r="G8" t="s">
        <v>66</v>
      </c>
      <c r="H8" t="s">
        <v>67</v>
      </c>
      <c r="I8" t="str">
        <v>Mira Kim</v>
      </c>
      <c r="J8">
        <v>32</v>
      </c>
      <c r="K8" t="s">
        <v>14</v>
      </c>
      <c r="L8" t="s">
        <v>28</v>
      </c>
      <c r="M8">
        <v>41000</v>
      </c>
      <c r="N8" s="1" t="s">
        <v>29</v>
      </c>
      <c r="O8" s="1" t="s">
        <v>27</v>
      </c>
      <c r="P8" s="4" t="s">
        <v>81</v>
      </c>
    </row>
    <row r="9" spans="1:16" x14ac:dyDescent="0.25">
      <c r="F9">
        <v>1008</v>
      </c>
      <c r="G9" t="s">
        <v>68</v>
      </c>
      <c r="H9" t="s">
        <v>69</v>
      </c>
      <c r="I9" t="str">
        <v>Eli Jang</v>
      </c>
      <c r="J9">
        <v>38</v>
      </c>
      <c r="K9" t="s">
        <v>10</v>
      </c>
      <c r="L9" t="s">
        <v>11</v>
      </c>
      <c r="M9">
        <v>48000</v>
      </c>
      <c r="N9" s="1" t="s">
        <v>30</v>
      </c>
      <c r="O9" s="1" t="s">
        <v>31</v>
      </c>
      <c r="P9" s="4" t="s">
        <v>82</v>
      </c>
    </row>
    <row r="10" spans="1:16" x14ac:dyDescent="0.25">
      <c r="F10">
        <v>1009</v>
      </c>
      <c r="G10" t="s">
        <v>70</v>
      </c>
      <c r="H10" t="s">
        <v>67</v>
      </c>
      <c r="I10" t="str">
        <v>Jake Kim</v>
      </c>
      <c r="J10">
        <v>31</v>
      </c>
      <c r="K10" t="s">
        <v>10</v>
      </c>
      <c r="L10" t="s">
        <v>20</v>
      </c>
      <c r="M10">
        <v>42000</v>
      </c>
      <c r="N10" s="1" t="s">
        <v>32</v>
      </c>
      <c r="O10" s="1" t="s">
        <v>31</v>
      </c>
      <c r="P10" s="4" t="s">
        <v>83</v>
      </c>
    </row>
    <row r="15" spans="1:16" x14ac:dyDescent="0.25">
      <c r="B15" s="5" t="s">
        <v>95</v>
      </c>
      <c r="C15" s="5" t="s">
        <v>84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hyperlinks>
    <hyperlink ref="P2" r:id="rId1" xr:uid="{99CC14E8-8900-4844-8E06-6B672D5AA5C1}"/>
    <hyperlink ref="P3" r:id="rId2" xr:uid="{E7C3460B-F736-4473-AD0F-2B37A9965061}"/>
    <hyperlink ref="P4" r:id="rId3" xr:uid="{C37FD387-3665-4899-8150-5F7CA71B590F}"/>
    <hyperlink ref="P5" r:id="rId4" xr:uid="{01C1A304-4003-454C-9BDC-B3EF5B81C9E4}"/>
    <hyperlink ref="P6" r:id="rId5" xr:uid="{26673C07-EE09-4281-8DCA-D725B65FF531}"/>
    <hyperlink ref="P7" r:id="rId6" xr:uid="{9C9DB46F-5332-4587-9EB6-B88DD0FE59A9}"/>
    <hyperlink ref="P8" r:id="rId7" xr:uid="{0E4A5655-C5DE-4BAC-BBBF-E5A50ADB33C0}"/>
    <hyperlink ref="P9" r:id="rId8" xr:uid="{7DBDC2A4-98D1-4B11-8740-AFDAB5FF3F2B}"/>
    <hyperlink ref="P10" r:id="rId9" xr:uid="{40768DBA-5C0D-4D38-AE62-892A5ABC51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:B6"/>
    </sheetView>
  </sheetViews>
  <sheetFormatPr defaultRowHeight="15" x14ac:dyDescent="0.25"/>
  <cols>
    <col min="1" max="1" width="14.7109375" bestFit="1" customWidth="1"/>
    <col min="2" max="2" width="30.5703125" style="3" bestFit="1" customWidth="1"/>
    <col min="3" max="3" width="15" style="3" customWidth="1"/>
    <col min="4" max="4" width="30.28515625" style="3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B1" s="5"/>
      <c r="C1" s="5" t="s">
        <v>87</v>
      </c>
      <c r="D1" s="5" t="s">
        <v>88</v>
      </c>
      <c r="E1" t="s">
        <v>0</v>
      </c>
      <c r="F1" t="s">
        <v>1</v>
      </c>
      <c r="G1" t="s">
        <v>2</v>
      </c>
      <c r="H1" t="s">
        <v>33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33</v>
      </c>
      <c r="B2" s="5" t="s">
        <v>9</v>
      </c>
      <c r="C2" s="5" t="s">
        <v>92</v>
      </c>
      <c r="D2" s="5"/>
      <c r="E2">
        <v>1001</v>
      </c>
      <c r="F2" t="s">
        <v>54</v>
      </c>
      <c r="G2" t="s">
        <v>55</v>
      </c>
      <c r="H2" s="2" t="str" cm="1">
        <f t="array" ref="H2:H10">CONCATENATE(F2:F10, " ",G2:G10)</f>
        <v>Daniel Park</v>
      </c>
      <c r="I2">
        <v>30</v>
      </c>
      <c r="J2" t="s">
        <v>10</v>
      </c>
      <c r="K2" t="s">
        <v>11</v>
      </c>
      <c r="L2">
        <v>45000</v>
      </c>
      <c r="M2" s="1" t="s">
        <v>12</v>
      </c>
      <c r="N2" s="1" t="s">
        <v>13</v>
      </c>
      <c r="O2" s="4" t="s">
        <v>75</v>
      </c>
    </row>
    <row r="3" spans="1:15" x14ac:dyDescent="0.25">
      <c r="A3" t="s">
        <v>85</v>
      </c>
      <c r="B3" s="3" t="str" cm="1">
        <f t="array" ref="B3">_xlfn.XLOOKUP(A3,_xlfn.ANCHORARRAY(H2),O2:O10,"Not Found")</f>
        <v>Not Found</v>
      </c>
      <c r="C3" s="3">
        <v>0</v>
      </c>
      <c r="E3">
        <v>1002</v>
      </c>
      <c r="F3" t="s">
        <v>56</v>
      </c>
      <c r="G3" t="s">
        <v>57</v>
      </c>
      <c r="H3" t="str">
        <v>Crystal Choi</v>
      </c>
      <c r="I3">
        <v>30</v>
      </c>
      <c r="J3" t="s">
        <v>14</v>
      </c>
      <c r="K3" t="s">
        <v>15</v>
      </c>
      <c r="L3">
        <v>36000</v>
      </c>
      <c r="M3" s="1" t="s">
        <v>16</v>
      </c>
      <c r="N3" s="1" t="s">
        <v>17</v>
      </c>
      <c r="O3" s="4" t="s">
        <v>76</v>
      </c>
    </row>
    <row r="4" spans="1:15" x14ac:dyDescent="0.25">
      <c r="A4" t="s">
        <v>69</v>
      </c>
      <c r="B4" s="3" t="str" cm="1">
        <f t="array" ref="B4">_xlfn.XLOOKUP("*"&amp;A4,_xlfn.ANCHORARRAY(H2),O2:O10,"Not Found",2)</f>
        <v>Eli.Jang@gmail.com</v>
      </c>
      <c r="C4" s="3" t="s">
        <v>91</v>
      </c>
      <c r="D4" s="3" t="s">
        <v>89</v>
      </c>
      <c r="E4">
        <v>1003</v>
      </c>
      <c r="F4" t="s">
        <v>58</v>
      </c>
      <c r="G4" t="s">
        <v>59</v>
      </c>
      <c r="H4" t="str">
        <v>Jay Hong</v>
      </c>
      <c r="I4">
        <v>29</v>
      </c>
      <c r="J4" t="s">
        <v>10</v>
      </c>
      <c r="K4" t="s">
        <v>11</v>
      </c>
      <c r="L4">
        <v>63000</v>
      </c>
      <c r="M4" s="1" t="s">
        <v>18</v>
      </c>
      <c r="N4" s="1" t="s">
        <v>19</v>
      </c>
      <c r="O4" s="4" t="s">
        <v>77</v>
      </c>
    </row>
    <row r="5" spans="1:15" x14ac:dyDescent="0.25">
      <c r="A5" t="s">
        <v>55</v>
      </c>
      <c r="B5" s="3" t="str" cm="1">
        <f t="array" ref="B5">_xlfn.XLOOKUP("*"&amp;A5,_xlfn.ANCHORARRAY(H2),O2:O10,"Not Found",2)</f>
        <v>Daniel.Park@DunderMifflin.com</v>
      </c>
      <c r="C5" s="3" t="s">
        <v>91</v>
      </c>
      <c r="D5" s="3" t="s">
        <v>89</v>
      </c>
      <c r="E5">
        <v>1004</v>
      </c>
      <c r="F5" t="s">
        <v>60</v>
      </c>
      <c r="G5" t="s">
        <v>61</v>
      </c>
      <c r="H5" t="str">
        <v>Sera Shin</v>
      </c>
      <c r="I5">
        <v>31</v>
      </c>
      <c r="J5" t="s">
        <v>14</v>
      </c>
      <c r="K5" t="s">
        <v>20</v>
      </c>
      <c r="L5">
        <v>47000</v>
      </c>
      <c r="M5" s="1" t="s">
        <v>21</v>
      </c>
      <c r="N5" s="1" t="s">
        <v>22</v>
      </c>
      <c r="O5" s="4" t="s">
        <v>78</v>
      </c>
    </row>
    <row r="6" spans="1:15" x14ac:dyDescent="0.25">
      <c r="A6" t="s">
        <v>86</v>
      </c>
      <c r="B6" s="3" t="str" cm="1">
        <f t="array" ref="B6">_xlfn.XLOOKUP(A6&amp;"*",_xlfn.ANCHORARRAY(H2),O2:O10,"Not Found",2)</f>
        <v>Sera.Shin@DunderMifflin.com</v>
      </c>
      <c r="C6" s="3" t="s">
        <v>91</v>
      </c>
      <c r="D6" s="3" t="s">
        <v>90</v>
      </c>
      <c r="E6">
        <v>1005</v>
      </c>
      <c r="F6" t="s">
        <v>62</v>
      </c>
      <c r="G6" t="s">
        <v>63</v>
      </c>
      <c r="H6" t="str">
        <v>Johan Seong</v>
      </c>
      <c r="I6">
        <v>32</v>
      </c>
      <c r="J6" t="s">
        <v>10</v>
      </c>
      <c r="K6" t="s">
        <v>23</v>
      </c>
      <c r="L6">
        <v>50000</v>
      </c>
      <c r="M6" s="1" t="s">
        <v>24</v>
      </c>
      <c r="N6" s="1" t="s">
        <v>25</v>
      </c>
      <c r="O6" s="4" t="s">
        <v>79</v>
      </c>
    </row>
    <row r="7" spans="1:15" x14ac:dyDescent="0.25">
      <c r="E7">
        <v>1006</v>
      </c>
      <c r="F7" t="s">
        <v>64</v>
      </c>
      <c r="G7" t="s">
        <v>65</v>
      </c>
      <c r="H7" t="str">
        <v>Warren Chae</v>
      </c>
      <c r="I7">
        <v>35</v>
      </c>
      <c r="J7" t="s">
        <v>10</v>
      </c>
      <c r="K7" t="s">
        <v>26</v>
      </c>
      <c r="L7">
        <v>65000</v>
      </c>
      <c r="M7" s="1" t="s">
        <v>24</v>
      </c>
      <c r="N7" s="1" t="s">
        <v>27</v>
      </c>
      <c r="O7" s="4" t="s">
        <v>80</v>
      </c>
    </row>
    <row r="8" spans="1:15" x14ac:dyDescent="0.25">
      <c r="E8">
        <v>1007</v>
      </c>
      <c r="F8" t="s">
        <v>66</v>
      </c>
      <c r="G8" t="s">
        <v>67</v>
      </c>
      <c r="H8" t="str">
        <v>Mira Kim</v>
      </c>
      <c r="I8">
        <v>32</v>
      </c>
      <c r="J8" t="s">
        <v>14</v>
      </c>
      <c r="K8" t="s">
        <v>28</v>
      </c>
      <c r="L8">
        <v>41000</v>
      </c>
      <c r="M8" s="1" t="s">
        <v>29</v>
      </c>
      <c r="N8" s="1" t="s">
        <v>27</v>
      </c>
      <c r="O8" s="4" t="s">
        <v>81</v>
      </c>
    </row>
    <row r="9" spans="1:15" x14ac:dyDescent="0.25">
      <c r="E9">
        <v>1008</v>
      </c>
      <c r="F9" t="s">
        <v>68</v>
      </c>
      <c r="G9" t="s">
        <v>69</v>
      </c>
      <c r="H9" t="str">
        <v>Eli Jang</v>
      </c>
      <c r="I9">
        <v>38</v>
      </c>
      <c r="J9" t="s">
        <v>10</v>
      </c>
      <c r="K9" t="s">
        <v>11</v>
      </c>
      <c r="L9">
        <v>48000</v>
      </c>
      <c r="M9" s="1" t="s">
        <v>30</v>
      </c>
      <c r="N9" s="1" t="s">
        <v>31</v>
      </c>
      <c r="O9" s="4" t="s">
        <v>82</v>
      </c>
    </row>
    <row r="10" spans="1:15" x14ac:dyDescent="0.25">
      <c r="E10">
        <v>1009</v>
      </c>
      <c r="F10" t="s">
        <v>70</v>
      </c>
      <c r="G10" t="s">
        <v>67</v>
      </c>
      <c r="H10" t="str">
        <v>Jake Kim</v>
      </c>
      <c r="I10">
        <v>31</v>
      </c>
      <c r="J10" t="s">
        <v>10</v>
      </c>
      <c r="K10" t="s">
        <v>20</v>
      </c>
      <c r="L10">
        <v>42000</v>
      </c>
      <c r="M10" s="1" t="s">
        <v>32</v>
      </c>
      <c r="N10" s="1" t="s">
        <v>31</v>
      </c>
      <c r="O10" s="4" t="s">
        <v>83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hyperlinks>
    <hyperlink ref="O2" r:id="rId1" xr:uid="{F78F5EDB-5B39-4C39-9DD8-38CB6118CB73}"/>
    <hyperlink ref="O3" r:id="rId2" xr:uid="{3F8A6BC2-7A47-4474-ACB3-213CCD09BA21}"/>
    <hyperlink ref="O4" r:id="rId3" xr:uid="{7D837B33-4408-4890-BA07-9EBDA48F43AC}"/>
    <hyperlink ref="O5" r:id="rId4" xr:uid="{4A7F8C10-858C-4FF6-9811-6401EE7625A6}"/>
    <hyperlink ref="O6" r:id="rId5" xr:uid="{F132F544-45C5-4403-8836-1F0A0590CC18}"/>
    <hyperlink ref="O7" r:id="rId6" xr:uid="{E21264A8-49B8-471E-89AC-E55D0E8A2023}"/>
    <hyperlink ref="O8" r:id="rId7" xr:uid="{7C95472A-693B-4C90-9593-DAE430FC79C8}"/>
    <hyperlink ref="O9" r:id="rId8" xr:uid="{DED396E1-E630-4B83-9923-D0B3E945EADF}"/>
    <hyperlink ref="O10" r:id="rId9" xr:uid="{E2DC65E7-E7AE-4ED2-8689-005F27BAC1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P2" sqref="P2:P10"/>
    </sheetView>
  </sheetViews>
  <sheetFormatPr defaultRowHeight="15" x14ac:dyDescent="0.25"/>
  <cols>
    <col min="1" max="1" width="14.7109375" bestFit="1" customWidth="1"/>
    <col min="2" max="2" width="14.7109375" style="3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33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50</v>
      </c>
      <c r="B2" s="5" t="s">
        <v>51</v>
      </c>
      <c r="F2">
        <v>1001</v>
      </c>
      <c r="G2" t="s">
        <v>54</v>
      </c>
      <c r="H2" t="s">
        <v>55</v>
      </c>
      <c r="I2" s="2" t="str" cm="1">
        <f t="array" ref="I2:I10">CONCATENATE(G2:G10, " ",H2:H10)</f>
        <v>Daniel Park</v>
      </c>
      <c r="J2">
        <v>30</v>
      </c>
      <c r="K2" t="s">
        <v>10</v>
      </c>
      <c r="L2" t="s">
        <v>11</v>
      </c>
      <c r="M2">
        <v>45000</v>
      </c>
      <c r="N2" s="1" t="s">
        <v>12</v>
      </c>
      <c r="O2" s="1" t="s">
        <v>13</v>
      </c>
      <c r="P2" s="4" t="s">
        <v>75</v>
      </c>
    </row>
    <row r="3" spans="1:16" x14ac:dyDescent="0.25">
      <c r="A3" s="1" t="s">
        <v>52</v>
      </c>
      <c r="B3" s="3" t="str" cm="1">
        <f t="array" ref="B3">_xlfn.XLOOKUP(A3,N2:N10,_xlfn.ANCHORARRAY(I2),,1)</f>
        <v>Sera Shin</v>
      </c>
      <c r="C3" s="3" t="s">
        <v>92</v>
      </c>
      <c r="F3">
        <v>1002</v>
      </c>
      <c r="G3" t="s">
        <v>56</v>
      </c>
      <c r="H3" t="s">
        <v>57</v>
      </c>
      <c r="I3" t="str">
        <v>Crystal Choi</v>
      </c>
      <c r="J3">
        <v>30</v>
      </c>
      <c r="K3" t="s">
        <v>14</v>
      </c>
      <c r="L3" t="s">
        <v>15</v>
      </c>
      <c r="M3">
        <v>36000</v>
      </c>
      <c r="N3" s="1" t="s">
        <v>16</v>
      </c>
      <c r="O3" s="1" t="s">
        <v>17</v>
      </c>
      <c r="P3" s="4" t="s">
        <v>76</v>
      </c>
    </row>
    <row r="4" spans="1:16" x14ac:dyDescent="0.25">
      <c r="A4" s="1" t="s">
        <v>24</v>
      </c>
      <c r="B4" s="3" t="str" cm="1">
        <f t="array" ref="B4">_xlfn.XLOOKUP(A4,N2:N10,_xlfn.ANCHORARRAY(I2),,,-1)</f>
        <v>Warren Chae</v>
      </c>
      <c r="C4" s="3" t="s">
        <v>93</v>
      </c>
      <c r="F4">
        <v>1003</v>
      </c>
      <c r="G4" t="s">
        <v>58</v>
      </c>
      <c r="H4" t="s">
        <v>59</v>
      </c>
      <c r="I4" t="str">
        <v>Jay Hong</v>
      </c>
      <c r="J4">
        <v>29</v>
      </c>
      <c r="K4" t="s">
        <v>10</v>
      </c>
      <c r="L4" t="s">
        <v>11</v>
      </c>
      <c r="M4">
        <v>63000</v>
      </c>
      <c r="N4" s="1" t="s">
        <v>18</v>
      </c>
      <c r="O4" s="1" t="s">
        <v>19</v>
      </c>
      <c r="P4" s="4" t="s">
        <v>77</v>
      </c>
    </row>
    <row r="5" spans="1:16" x14ac:dyDescent="0.25">
      <c r="C5" s="3"/>
      <c r="F5">
        <v>1004</v>
      </c>
      <c r="G5" t="s">
        <v>60</v>
      </c>
      <c r="H5" t="s">
        <v>61</v>
      </c>
      <c r="I5" t="str">
        <v>Sera Shin</v>
      </c>
      <c r="J5">
        <v>31</v>
      </c>
      <c r="K5" t="s">
        <v>14</v>
      </c>
      <c r="L5" t="s">
        <v>20</v>
      </c>
      <c r="M5">
        <v>47000</v>
      </c>
      <c r="N5" s="1" t="s">
        <v>21</v>
      </c>
      <c r="O5" s="1" t="s">
        <v>22</v>
      </c>
      <c r="P5" s="4" t="s">
        <v>78</v>
      </c>
    </row>
    <row r="6" spans="1:16" x14ac:dyDescent="0.25">
      <c r="F6">
        <v>1005</v>
      </c>
      <c r="G6" t="s">
        <v>62</v>
      </c>
      <c r="H6" t="s">
        <v>63</v>
      </c>
      <c r="I6" t="str">
        <v>Johan Seong</v>
      </c>
      <c r="J6">
        <v>32</v>
      </c>
      <c r="K6" t="s">
        <v>10</v>
      </c>
      <c r="L6" t="s">
        <v>23</v>
      </c>
      <c r="M6">
        <v>50000</v>
      </c>
      <c r="N6" s="1" t="s">
        <v>24</v>
      </c>
      <c r="O6" s="1" t="s">
        <v>25</v>
      </c>
      <c r="P6" s="4" t="s">
        <v>79</v>
      </c>
    </row>
    <row r="7" spans="1:16" x14ac:dyDescent="0.25">
      <c r="F7">
        <v>1006</v>
      </c>
      <c r="G7" t="s">
        <v>64</v>
      </c>
      <c r="H7" t="s">
        <v>65</v>
      </c>
      <c r="I7" t="str">
        <v>Warren Chae</v>
      </c>
      <c r="J7">
        <v>35</v>
      </c>
      <c r="K7" t="s">
        <v>10</v>
      </c>
      <c r="L7" t="s">
        <v>26</v>
      </c>
      <c r="M7">
        <v>65000</v>
      </c>
      <c r="N7" s="1" t="s">
        <v>24</v>
      </c>
      <c r="O7" s="1" t="s">
        <v>27</v>
      </c>
      <c r="P7" s="4" t="s">
        <v>80</v>
      </c>
    </row>
    <row r="8" spans="1:16" x14ac:dyDescent="0.25">
      <c r="F8">
        <v>1007</v>
      </c>
      <c r="G8" t="s">
        <v>66</v>
      </c>
      <c r="H8" t="s">
        <v>67</v>
      </c>
      <c r="I8" t="str">
        <v>Mira Kim</v>
      </c>
      <c r="J8">
        <v>32</v>
      </c>
      <c r="K8" t="s">
        <v>14</v>
      </c>
      <c r="L8" t="s">
        <v>28</v>
      </c>
      <c r="M8">
        <v>41000</v>
      </c>
      <c r="N8" s="1" t="s">
        <v>29</v>
      </c>
      <c r="O8" s="1" t="s">
        <v>27</v>
      </c>
      <c r="P8" s="4" t="s">
        <v>81</v>
      </c>
    </row>
    <row r="9" spans="1:16" x14ac:dyDescent="0.25">
      <c r="F9">
        <v>1008</v>
      </c>
      <c r="G9" t="s">
        <v>68</v>
      </c>
      <c r="H9" t="s">
        <v>69</v>
      </c>
      <c r="I9" t="str">
        <v>Eli Jang</v>
      </c>
      <c r="J9">
        <v>38</v>
      </c>
      <c r="K9" t="s">
        <v>10</v>
      </c>
      <c r="L9" t="s">
        <v>11</v>
      </c>
      <c r="M9">
        <v>48000</v>
      </c>
      <c r="N9" s="1" t="s">
        <v>30</v>
      </c>
      <c r="O9" s="1" t="s">
        <v>31</v>
      </c>
      <c r="P9" s="4" t="s">
        <v>82</v>
      </c>
    </row>
    <row r="10" spans="1:16" x14ac:dyDescent="0.25">
      <c r="F10">
        <v>1009</v>
      </c>
      <c r="G10" t="s">
        <v>70</v>
      </c>
      <c r="H10" t="s">
        <v>67</v>
      </c>
      <c r="I10" t="str">
        <v>Jake Kim</v>
      </c>
      <c r="J10">
        <v>31</v>
      </c>
      <c r="K10" t="s">
        <v>10</v>
      </c>
      <c r="L10" t="s">
        <v>20</v>
      </c>
      <c r="M10">
        <v>42000</v>
      </c>
      <c r="N10" s="1" t="s">
        <v>32</v>
      </c>
      <c r="O10" s="1" t="s">
        <v>31</v>
      </c>
      <c r="P10" s="4" t="s">
        <v>83</v>
      </c>
    </row>
    <row r="14" spans="1:16" x14ac:dyDescent="0.25">
      <c r="B14" s="5" t="s">
        <v>94</v>
      </c>
      <c r="C14" t="s">
        <v>96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hyperlinks>
    <hyperlink ref="P2" r:id="rId1" xr:uid="{FADECC5E-DB56-4C4D-91DB-89C391844FFB}"/>
    <hyperlink ref="P3" r:id="rId2" xr:uid="{7E3F0F66-5389-4214-90EC-47B781CBA31E}"/>
    <hyperlink ref="P4" r:id="rId3" xr:uid="{245920FF-FBA8-4CC6-968B-DF08A477317B}"/>
    <hyperlink ref="P5" r:id="rId4" xr:uid="{3E22121C-46B0-4769-8676-EA573A5CC364}"/>
    <hyperlink ref="P6" r:id="rId5" xr:uid="{35BD69DE-0B45-4FB6-B966-97D94804BE77}"/>
    <hyperlink ref="P7" r:id="rId6" xr:uid="{2472D0FB-7684-409D-82B6-D9D7071A4DFD}"/>
    <hyperlink ref="P8" r:id="rId7" xr:uid="{C5ACA531-A753-4B0D-BBCE-22BA725C75F0}"/>
    <hyperlink ref="P9" r:id="rId8" xr:uid="{C51BF996-6F94-4EAC-A6D9-3325FDE9983D}"/>
    <hyperlink ref="P10" r:id="rId9" xr:uid="{8DD4519F-1ECF-46E6-B621-4DBC7E0BEE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37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</row>
    <row r="2" spans="1:19" x14ac:dyDescent="0.25">
      <c r="A2" t="s">
        <v>34</v>
      </c>
      <c r="B2" s="3">
        <f>_xlfn.XLOOKUP(I1,H1:S1,H2:S2)</f>
        <v>310</v>
      </c>
      <c r="G2" t="s">
        <v>34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35</v>
      </c>
      <c r="B3" s="3">
        <f t="shared" ref="B3:B4" si="0">_xlfn.XLOOKUP(I2,H2:S2,H3:S3)</f>
        <v>40</v>
      </c>
      <c r="G3" t="s">
        <v>35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48</v>
      </c>
      <c r="B4" s="3">
        <f t="shared" si="0"/>
        <v>118</v>
      </c>
      <c r="G4" t="s">
        <v>48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37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</row>
    <row r="2" spans="1:19" x14ac:dyDescent="0.25">
      <c r="A2" t="s">
        <v>34</v>
      </c>
      <c r="B2" s="3">
        <f>_xlfn.XLOOKUP(I1,H1:S1,H2:S2)</f>
        <v>310</v>
      </c>
      <c r="G2" t="s">
        <v>34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35</v>
      </c>
      <c r="B3" s="3">
        <f t="shared" ref="B3:B4" si="0">_xlfn.XLOOKUP(I2,H2:S2,H3:S3)</f>
        <v>40</v>
      </c>
      <c r="G3" t="s">
        <v>35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48</v>
      </c>
      <c r="B4" s="3">
        <f t="shared" si="0"/>
        <v>118</v>
      </c>
      <c r="G4" t="s">
        <v>48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49</v>
      </c>
    </row>
    <row r="7" spans="1:19" x14ac:dyDescent="0.25">
      <c r="A7" t="s">
        <v>34</v>
      </c>
      <c r="B7" s="3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E17" sqref="E17"/>
    </sheetView>
  </sheetViews>
  <sheetFormatPr defaultRowHeight="15" x14ac:dyDescent="0.25"/>
  <cols>
    <col min="1" max="1" width="14.42578125" customWidth="1"/>
    <col min="2" max="2" width="18.85546875" bestFit="1" customWidth="1"/>
    <col min="6" max="6" width="10.140625" bestFit="1" customWidth="1"/>
    <col min="7" max="7" width="9.7109375" bestFit="1" customWidth="1"/>
    <col min="8" max="8" width="12.42578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33</v>
      </c>
      <c r="I1" t="s">
        <v>3</v>
      </c>
      <c r="J1" t="s">
        <v>4</v>
      </c>
      <c r="K1" t="s">
        <v>53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33</v>
      </c>
      <c r="B2" t="s">
        <v>9</v>
      </c>
      <c r="E2">
        <v>1001</v>
      </c>
      <c r="F2" t="s">
        <v>54</v>
      </c>
      <c r="G2" t="s">
        <v>55</v>
      </c>
      <c r="H2" s="2" t="str" cm="1">
        <f t="array" ref="H2:H10">CONCATENATE(F2:F10, " ",G2:G10)</f>
        <v>Daniel Park</v>
      </c>
      <c r="I2">
        <v>30</v>
      </c>
      <c r="J2" t="s">
        <v>10</v>
      </c>
      <c r="L2" t="s">
        <v>11</v>
      </c>
      <c r="M2">
        <v>45000</v>
      </c>
      <c r="N2" s="1" t="s">
        <v>12</v>
      </c>
      <c r="O2" s="1" t="s">
        <v>13</v>
      </c>
      <c r="P2" s="4" t="s">
        <v>75</v>
      </c>
    </row>
    <row r="3" spans="1:16" x14ac:dyDescent="0.25">
      <c r="A3" t="s">
        <v>97</v>
      </c>
      <c r="B3" s="3" t="str">
        <f>VLOOKUP(A3,H2:P10,9,FALSE)</f>
        <v>Jay.Hong@AOL.com</v>
      </c>
      <c r="E3">
        <v>1002</v>
      </c>
      <c r="F3" t="s">
        <v>56</v>
      </c>
      <c r="G3" t="s">
        <v>57</v>
      </c>
      <c r="H3" t="str">
        <v>Crystal Choi</v>
      </c>
      <c r="I3">
        <v>30</v>
      </c>
      <c r="J3" t="s">
        <v>14</v>
      </c>
      <c r="L3" t="s">
        <v>15</v>
      </c>
      <c r="M3">
        <v>36000</v>
      </c>
      <c r="N3" s="1" t="s">
        <v>16</v>
      </c>
      <c r="O3" s="1" t="s">
        <v>17</v>
      </c>
      <c r="P3" s="4" t="s">
        <v>76</v>
      </c>
    </row>
    <row r="4" spans="1:16" x14ac:dyDescent="0.25">
      <c r="A4" t="s">
        <v>98</v>
      </c>
      <c r="B4" s="3" t="str">
        <f t="shared" ref="B4:B5" si="0">VLOOKUP(A4,H3:P11,9,FALSE)</f>
        <v>Warren.Chae@DunderMifflin.com</v>
      </c>
      <c r="E4">
        <v>1003</v>
      </c>
      <c r="F4" t="s">
        <v>58</v>
      </c>
      <c r="G4" t="s">
        <v>59</v>
      </c>
      <c r="H4" t="str">
        <v>Jay Hong</v>
      </c>
      <c r="I4">
        <v>29</v>
      </c>
      <c r="J4" t="s">
        <v>10</v>
      </c>
      <c r="L4" t="s">
        <v>11</v>
      </c>
      <c r="M4">
        <v>63000</v>
      </c>
      <c r="N4" s="1" t="s">
        <v>18</v>
      </c>
      <c r="O4" s="1" t="s">
        <v>19</v>
      </c>
      <c r="P4" s="4" t="s">
        <v>77</v>
      </c>
    </row>
    <row r="5" spans="1:16" x14ac:dyDescent="0.25">
      <c r="A5" t="s">
        <v>72</v>
      </c>
      <c r="B5" s="3" t="str">
        <f t="shared" si="0"/>
        <v>Eli.Jang@gmail.com</v>
      </c>
      <c r="E5">
        <v>1004</v>
      </c>
      <c r="F5" t="s">
        <v>60</v>
      </c>
      <c r="G5" t="s">
        <v>61</v>
      </c>
      <c r="H5" t="str">
        <v>Sera Shin</v>
      </c>
      <c r="I5">
        <v>31</v>
      </c>
      <c r="J5" t="s">
        <v>14</v>
      </c>
      <c r="L5" t="s">
        <v>20</v>
      </c>
      <c r="M5">
        <v>47000</v>
      </c>
      <c r="N5" s="1" t="s">
        <v>21</v>
      </c>
      <c r="O5" s="1" t="s">
        <v>22</v>
      </c>
      <c r="P5" s="4" t="s">
        <v>78</v>
      </c>
    </row>
    <row r="6" spans="1:16" x14ac:dyDescent="0.25">
      <c r="E6">
        <v>1005</v>
      </c>
      <c r="F6" t="s">
        <v>62</v>
      </c>
      <c r="G6" t="s">
        <v>63</v>
      </c>
      <c r="H6" t="str">
        <v>Johan Seong</v>
      </c>
      <c r="I6">
        <v>32</v>
      </c>
      <c r="J6" t="s">
        <v>10</v>
      </c>
      <c r="L6" t="s">
        <v>23</v>
      </c>
      <c r="M6">
        <v>50000</v>
      </c>
      <c r="N6" s="1" t="s">
        <v>24</v>
      </c>
      <c r="O6" s="1" t="s">
        <v>25</v>
      </c>
      <c r="P6" s="4" t="s">
        <v>79</v>
      </c>
    </row>
    <row r="7" spans="1:16" x14ac:dyDescent="0.25">
      <c r="E7">
        <v>1006</v>
      </c>
      <c r="F7" t="s">
        <v>64</v>
      </c>
      <c r="G7" t="s">
        <v>65</v>
      </c>
      <c r="H7" t="str">
        <v>Warren Chae</v>
      </c>
      <c r="I7">
        <v>35</v>
      </c>
      <c r="J7" t="s">
        <v>10</v>
      </c>
      <c r="L7" t="s">
        <v>26</v>
      </c>
      <c r="M7">
        <v>65000</v>
      </c>
      <c r="N7" s="1" t="s">
        <v>24</v>
      </c>
      <c r="O7" s="1" t="s">
        <v>27</v>
      </c>
      <c r="P7" s="4" t="s">
        <v>80</v>
      </c>
    </row>
    <row r="8" spans="1:16" x14ac:dyDescent="0.25">
      <c r="E8">
        <v>1007</v>
      </c>
      <c r="F8" t="s">
        <v>66</v>
      </c>
      <c r="G8" t="s">
        <v>67</v>
      </c>
      <c r="H8" t="str">
        <v>Mira Kim</v>
      </c>
      <c r="I8">
        <v>32</v>
      </c>
      <c r="J8" t="s">
        <v>14</v>
      </c>
      <c r="L8" t="s">
        <v>28</v>
      </c>
      <c r="M8">
        <v>41000</v>
      </c>
      <c r="N8" s="1" t="s">
        <v>29</v>
      </c>
      <c r="O8" s="1" t="s">
        <v>27</v>
      </c>
      <c r="P8" s="4" t="s">
        <v>81</v>
      </c>
    </row>
    <row r="9" spans="1:16" x14ac:dyDescent="0.25">
      <c r="E9">
        <v>1008</v>
      </c>
      <c r="F9" t="s">
        <v>68</v>
      </c>
      <c r="G9" t="s">
        <v>69</v>
      </c>
      <c r="H9" t="str">
        <v>Eli Jang</v>
      </c>
      <c r="I9">
        <v>38</v>
      </c>
      <c r="J9" t="s">
        <v>10</v>
      </c>
      <c r="L9" t="s">
        <v>11</v>
      </c>
      <c r="M9">
        <v>48000</v>
      </c>
      <c r="N9" s="1" t="s">
        <v>30</v>
      </c>
      <c r="O9" s="1" t="s">
        <v>31</v>
      </c>
      <c r="P9" s="4" t="s">
        <v>82</v>
      </c>
    </row>
    <row r="10" spans="1:16" x14ac:dyDescent="0.25">
      <c r="E10">
        <v>1009</v>
      </c>
      <c r="F10" t="s">
        <v>70</v>
      </c>
      <c r="G10" t="s">
        <v>67</v>
      </c>
      <c r="H10" t="str">
        <v>Jake Kim</v>
      </c>
      <c r="I10">
        <v>31</v>
      </c>
      <c r="J10" t="s">
        <v>10</v>
      </c>
      <c r="L10" t="s">
        <v>20</v>
      </c>
      <c r="M10">
        <v>42000</v>
      </c>
      <c r="N10" s="1" t="s">
        <v>32</v>
      </c>
      <c r="O10" s="1" t="s">
        <v>31</v>
      </c>
      <c r="P10" s="4" t="s">
        <v>83</v>
      </c>
    </row>
  </sheetData>
  <hyperlinks>
    <hyperlink ref="P2" r:id="rId1" xr:uid="{20A61069-9C29-4D47-981D-D87A85D78A01}"/>
    <hyperlink ref="P3" r:id="rId2" xr:uid="{BE0A8F4B-FB2C-4F95-8864-7940B6181222}"/>
    <hyperlink ref="P4" r:id="rId3" xr:uid="{418092B5-908B-49AB-80C6-C4613E80310D}"/>
    <hyperlink ref="P5" r:id="rId4" xr:uid="{BEAC6098-611E-4D78-B620-B8B7848F0EAE}"/>
    <hyperlink ref="P6" r:id="rId5" xr:uid="{EACD28E0-3D55-42ED-9FC0-673706020D22}"/>
    <hyperlink ref="P7" r:id="rId6" xr:uid="{D9ED0005-631C-4B28-9BF3-0B3ECF7E70F6}"/>
    <hyperlink ref="P8" r:id="rId7" xr:uid="{75B54634-0C0E-4CA0-9640-AE98953D3205}"/>
    <hyperlink ref="P9" r:id="rId8" xr:uid="{A13C3A1E-F589-4035-BCF4-16995818774C}"/>
    <hyperlink ref="P10" r:id="rId9" xr:uid="{933D86F1-EF8C-45C4-AFEE-859BC5AA6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AntimatterX</cp:lastModifiedBy>
  <dcterms:created xsi:type="dcterms:W3CDTF">2021-12-20T02:45:32Z</dcterms:created>
  <dcterms:modified xsi:type="dcterms:W3CDTF">2023-11-15T07:43:18Z</dcterms:modified>
</cp:coreProperties>
</file>