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新的工作表_1" sheetId="1" r:id="rId1"/>
  </sheets>
  <definedNames>
    <definedName name="_xlnm._FilterDatabase" localSheetId="0" hidden="1">新的工作表_1!$A$6:$K$759</definedName>
  </definedNames>
  <calcPr calcId="124519"/>
</workbook>
</file>

<file path=xl/calcChain.xml><?xml version="1.0" encoding="utf-8"?>
<calcChain xmlns="http://schemas.openxmlformats.org/spreadsheetml/2006/main">
  <c r="L301" i="1"/>
  <c r="E393"/>
  <c r="H393"/>
  <c r="L394"/>
  <c r="K393"/>
  <c r="K394"/>
  <c r="K395"/>
  <c r="K396"/>
  <c r="K397"/>
  <c r="K398"/>
  <c r="E394"/>
  <c r="F394"/>
  <c r="H394"/>
  <c r="K388"/>
  <c r="K389"/>
  <c r="K390"/>
  <c r="K391"/>
  <c r="K392"/>
  <c r="K399"/>
  <c r="K400"/>
  <c r="K401"/>
  <c r="K402"/>
  <c r="K403"/>
  <c r="K404"/>
  <c r="K382"/>
  <c r="K383"/>
  <c r="K384"/>
  <c r="K385"/>
  <c r="K386"/>
  <c r="K387"/>
  <c r="K307"/>
  <c r="K308"/>
  <c r="K309"/>
  <c r="K310"/>
  <c r="K311"/>
  <c r="K312"/>
  <c r="K313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06"/>
  <c r="F302"/>
  <c r="H302" s="1"/>
  <c r="F308"/>
  <c r="L313"/>
  <c r="L319"/>
  <c r="L320"/>
  <c r="L321"/>
  <c r="L322"/>
  <c r="L323"/>
  <c r="L324"/>
  <c r="L325"/>
  <c r="L326"/>
  <c r="L309"/>
  <c r="L310"/>
  <c r="L311"/>
  <c r="L312"/>
  <c r="L318"/>
  <c r="L308"/>
  <c r="L303"/>
  <c r="L304"/>
  <c r="L305"/>
  <c r="L306"/>
  <c r="L307"/>
  <c r="K305"/>
  <c r="K304"/>
  <c r="K303"/>
  <c r="K300"/>
  <c r="K299"/>
  <c r="K298"/>
  <c r="K297"/>
  <c r="K296"/>
  <c r="K295"/>
  <c r="K294"/>
  <c r="K278"/>
  <c r="K279"/>
  <c r="K280"/>
  <c r="K281"/>
  <c r="K282"/>
  <c r="K283"/>
  <c r="K284"/>
  <c r="K285"/>
  <c r="K286"/>
  <c r="K287"/>
  <c r="K288"/>
  <c r="K289"/>
  <c r="K290"/>
  <c r="K291"/>
  <c r="K292"/>
  <c r="K293"/>
  <c r="K265"/>
  <c r="K266"/>
  <c r="K267"/>
  <c r="K268"/>
  <c r="K269"/>
  <c r="K270"/>
  <c r="K271"/>
  <c r="K272"/>
  <c r="K273"/>
  <c r="K274"/>
  <c r="K275"/>
  <c r="K276"/>
  <c r="K277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8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66"/>
  <c r="K167"/>
  <c r="K168"/>
  <c r="K169"/>
  <c r="K170"/>
  <c r="K171"/>
  <c r="K172"/>
  <c r="K173"/>
  <c r="K174"/>
  <c r="K175"/>
  <c r="K176"/>
  <c r="K177"/>
  <c r="K178"/>
  <c r="K154"/>
  <c r="K155"/>
  <c r="K156"/>
  <c r="K157"/>
  <c r="K158"/>
  <c r="K159"/>
  <c r="K160"/>
  <c r="K161"/>
  <c r="K162"/>
  <c r="K163"/>
  <c r="K164"/>
  <c r="K165"/>
  <c r="K146"/>
  <c r="K147"/>
  <c r="K148"/>
  <c r="K149"/>
  <c r="K150"/>
  <c r="K151"/>
  <c r="K152"/>
  <c r="K153"/>
  <c r="K134"/>
  <c r="K135"/>
  <c r="K136"/>
  <c r="K137"/>
  <c r="K138"/>
  <c r="K139"/>
  <c r="K140"/>
  <c r="K141"/>
  <c r="K142"/>
  <c r="K143"/>
  <c r="K144"/>
  <c r="K145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H316"/>
  <c r="K316" s="1"/>
  <c r="H315"/>
  <c r="K315" s="1"/>
  <c r="F314"/>
  <c r="H314" s="1"/>
  <c r="K314" s="1"/>
  <c r="F317"/>
  <c r="H317" s="1"/>
  <c r="K317" s="1"/>
  <c r="E238"/>
  <c r="H237" s="1"/>
  <c r="K237" s="1"/>
  <c r="K120"/>
  <c r="K121"/>
  <c r="K122"/>
  <c r="K123"/>
  <c r="K124"/>
  <c r="K125"/>
  <c r="K126"/>
  <c r="K127"/>
  <c r="K128"/>
  <c r="K129"/>
  <c r="K130"/>
  <c r="K131"/>
  <c r="K132"/>
  <c r="K133"/>
  <c r="K112"/>
  <c r="K113"/>
  <c r="K114"/>
  <c r="K115"/>
  <c r="K116"/>
  <c r="K117"/>
  <c r="K118"/>
  <c r="K119"/>
  <c r="K105"/>
  <c r="K106"/>
  <c r="K107"/>
  <c r="K108"/>
  <c r="K109"/>
  <c r="K110"/>
  <c r="K111"/>
  <c r="K97"/>
  <c r="K98"/>
  <c r="K99"/>
  <c r="K100"/>
  <c r="K101"/>
  <c r="K102"/>
  <c r="K103"/>
  <c r="K104"/>
  <c r="K87"/>
  <c r="K88"/>
  <c r="K89"/>
  <c r="K90"/>
  <c r="K91"/>
  <c r="K92"/>
  <c r="K93"/>
  <c r="K94"/>
  <c r="K95"/>
  <c r="K96"/>
  <c r="K75"/>
  <c r="K76"/>
  <c r="K77"/>
  <c r="K78"/>
  <c r="K79"/>
  <c r="K80"/>
  <c r="K81"/>
  <c r="K82"/>
  <c r="K83"/>
  <c r="K84"/>
  <c r="K85"/>
  <c r="K86"/>
  <c r="K68"/>
  <c r="K69"/>
  <c r="K70"/>
  <c r="K71"/>
  <c r="K72"/>
  <c r="K73"/>
  <c r="K74"/>
  <c r="K60"/>
  <c r="K61"/>
  <c r="K62"/>
  <c r="K63"/>
  <c r="K64"/>
  <c r="K65"/>
  <c r="K66"/>
  <c r="K67"/>
  <c r="K51"/>
  <c r="K52"/>
  <c r="K53"/>
  <c r="K54"/>
  <c r="K55"/>
  <c r="K56"/>
  <c r="K57"/>
  <c r="K58"/>
  <c r="K59"/>
  <c r="K42"/>
  <c r="K43"/>
  <c r="K44"/>
  <c r="K45"/>
  <c r="K46"/>
  <c r="K47"/>
  <c r="K48"/>
  <c r="K49"/>
  <c r="K50"/>
  <c r="K29"/>
  <c r="K30"/>
  <c r="K31"/>
  <c r="K32"/>
  <c r="K33"/>
  <c r="K34"/>
  <c r="K35"/>
  <c r="K36"/>
  <c r="K37"/>
  <c r="K38"/>
  <c r="K39"/>
  <c r="K40"/>
  <c r="K41"/>
  <c r="K21"/>
  <c r="K22"/>
  <c r="K23"/>
  <c r="K24"/>
  <c r="K25"/>
  <c r="K26"/>
  <c r="K27"/>
  <c r="K28"/>
  <c r="K8"/>
  <c r="K9"/>
  <c r="K10"/>
  <c r="K11"/>
  <c r="K12"/>
  <c r="K13"/>
  <c r="K14"/>
  <c r="K15"/>
  <c r="K16"/>
  <c r="K17"/>
  <c r="K18"/>
  <c r="K19"/>
  <c r="K20"/>
  <c r="K7"/>
  <c r="K302" l="1"/>
  <c r="L302"/>
  <c r="L315"/>
  <c r="F301"/>
  <c r="H301" s="1"/>
  <c r="K301" s="1"/>
  <c r="L316"/>
  <c r="L317"/>
  <c r="L314"/>
  <c r="E237"/>
  <c r="H236" s="1"/>
  <c r="K236" s="1"/>
</calcChain>
</file>

<file path=xl/sharedStrings.xml><?xml version="1.0" encoding="utf-8"?>
<sst xmlns="http://schemas.openxmlformats.org/spreadsheetml/2006/main" count="3117" uniqueCount="846">
  <si>
    <t>科目余额表</t>
  </si>
  <si>
    <t>期间: 2012.07-2012.12</t>
  </si>
  <si>
    <t>币    种本币</t>
  </si>
  <si>
    <t>科目编码</t>
  </si>
  <si>
    <t>科目名称</t>
  </si>
  <si>
    <t>方向</t>
  </si>
  <si>
    <t>期初余额</t>
  </si>
  <si>
    <t>本期借方</t>
  </si>
  <si>
    <t>本期贷方</t>
  </si>
  <si>
    <t>期末余额</t>
  </si>
  <si>
    <t>本币</t>
  </si>
  <si>
    <t>库存现金</t>
  </si>
  <si>
    <t>借</t>
  </si>
  <si>
    <t>库存现金\人民币现金</t>
  </si>
  <si>
    <t>库存现金\饲料库存现金</t>
  </si>
  <si>
    <t>平</t>
  </si>
  <si>
    <t>库存现金\饲料库存现金\人民币现金</t>
  </si>
  <si>
    <t>银行存款</t>
  </si>
  <si>
    <t>银行存款\人民币</t>
  </si>
  <si>
    <t>银行存款\人民币\中行基本户1475</t>
  </si>
  <si>
    <t>银行存款\人民币\中行固定资产贷款专户9475</t>
  </si>
  <si>
    <t>银行存款\人民币\建行一般户3456</t>
  </si>
  <si>
    <t>银行存款\人民币\建行专用户4208</t>
  </si>
  <si>
    <t>银行存款\人民币\工行一般户7729</t>
  </si>
  <si>
    <t>银行存款\人民币\农行一般户9941</t>
  </si>
  <si>
    <t>银行存款\人民币\农行专用存款户0360</t>
  </si>
  <si>
    <t>银行存款\人民币\农行借记卡0310</t>
  </si>
  <si>
    <t>银行存款\人民币\农发行一般户7431</t>
  </si>
  <si>
    <t>银行存款\人民币\农发行专用存款户1951</t>
  </si>
  <si>
    <t>银行存款\人民币\中粮财务公司</t>
  </si>
  <si>
    <t>银行存款\人民币\饲料部农行一般户1692</t>
  </si>
  <si>
    <t>银行存款\外币</t>
  </si>
  <si>
    <t>银行存款\外币\美元</t>
  </si>
  <si>
    <t>银行存款\外币\美元\中行资本金户0540</t>
  </si>
  <si>
    <t>银行存款\外币\美元\中行保证金户6389</t>
  </si>
  <si>
    <t>银行存款\外币\美元\建行资本金户0164</t>
  </si>
  <si>
    <t>银行存款\饲料银行存款</t>
  </si>
  <si>
    <t>银行存款\饲料银行存款\人民币存款</t>
  </si>
  <si>
    <t>银行存款\饲料银行存款\人民币存款\中国农业银行</t>
  </si>
  <si>
    <t>100270010201</t>
  </si>
  <si>
    <t>银行存款\饲料银行存款\人民币存款\中国农业银行\农行一般户1692</t>
  </si>
  <si>
    <t>银行存款\饲料银行存款\人民币存款\中国银行</t>
  </si>
  <si>
    <t>交易性金融资产</t>
  </si>
  <si>
    <t>交易性金融资产\期货投资</t>
  </si>
  <si>
    <t>交易性金融资产\期货投资\期货保证金</t>
  </si>
  <si>
    <t>交易性金融资产\期货投资\期货保证金\一般保证金</t>
  </si>
  <si>
    <t>交易性金融资产\期货投资\公允价值变动</t>
  </si>
  <si>
    <t>贷</t>
  </si>
  <si>
    <t>交易性金融资产\期货投资\公允价值变动\浮动盈亏</t>
  </si>
  <si>
    <t>交易性金融资产\饲料交易性金融资产</t>
  </si>
  <si>
    <t>交易性金融资产\饲料交易性金融资产\期货投资</t>
  </si>
  <si>
    <t>交易性金融资产\饲料交易性金融资产\期货投资\期货保证金</t>
  </si>
  <si>
    <t>110170010101</t>
  </si>
  <si>
    <t>交易性金融资产\饲料交易性金融资产\期货投资\期货保证金\一般保证金</t>
  </si>
  <si>
    <t>交易性金融资产\饲料交易性金融资产\期货投资\公允价值变动</t>
  </si>
  <si>
    <t>110170010201</t>
  </si>
  <si>
    <t>交易性金融资产\饲料交易性金融资产\期货投资\公允价值变动\浮动盈亏</t>
  </si>
  <si>
    <t>应收票据</t>
  </si>
  <si>
    <t>应收票据\银行承兑汇票</t>
  </si>
  <si>
    <t>应收账款</t>
  </si>
  <si>
    <t>应收账款\内贸</t>
  </si>
  <si>
    <t>预付账款</t>
  </si>
  <si>
    <t>预付账款\工程款</t>
  </si>
  <si>
    <t>预付账款\内贸</t>
  </si>
  <si>
    <t>预付账款\设备款</t>
  </si>
  <si>
    <t>预付账款\暂付款</t>
  </si>
  <si>
    <t>预付账款\饲料预付账款</t>
  </si>
  <si>
    <t>预付账款\饲料预付账款\预付备品备件款</t>
  </si>
  <si>
    <t>预付账款\饲料预付账款\预付其他款项</t>
  </si>
  <si>
    <t>预付账款\其他</t>
  </si>
  <si>
    <t>应收利息</t>
  </si>
  <si>
    <t>应收利息\委托贷款</t>
  </si>
  <si>
    <t>其他应收款</t>
  </si>
  <si>
    <t>其他应收款\内部往来</t>
  </si>
  <si>
    <t>其他应收款\外部往来</t>
  </si>
  <si>
    <t>其他应收款\外部往来\押金</t>
  </si>
  <si>
    <t>其他应收款\外部往来\往来款</t>
  </si>
  <si>
    <t>其他应收款\外部往来\代垫费用</t>
  </si>
  <si>
    <t>其他应收款\外部往来\菜籽款</t>
  </si>
  <si>
    <t>其他应收款\外部往来\加工费</t>
  </si>
  <si>
    <t>其他应收款\外部往来\其他</t>
  </si>
  <si>
    <t>其他应收款\外部往来\其他\施工方电费</t>
  </si>
  <si>
    <t>其他应收款\外部往来\其他\餐费</t>
  </si>
  <si>
    <t>其他应收款\个人</t>
  </si>
  <si>
    <t>其他应收款\个人\个人借款</t>
  </si>
  <si>
    <t>其他应收款\个人\员工应交款</t>
  </si>
  <si>
    <t>其他应收款\暂付款</t>
  </si>
  <si>
    <t>其他应收款\暂付款\部门暂付款</t>
  </si>
  <si>
    <t>其他应收款\待摊费用</t>
  </si>
  <si>
    <t>其他应收款\待摊费用\光纤年费</t>
  </si>
  <si>
    <t>其他应收款\待摊费用\预存话费</t>
  </si>
  <si>
    <t>其他应收款\待摊费用\保险费</t>
  </si>
  <si>
    <t>其他应收款\待摊费用\EMBA学费</t>
  </si>
  <si>
    <t>其他应收款\待摊费用\物业费</t>
  </si>
  <si>
    <t>其他应收款\待摊费用\周转材料</t>
  </si>
  <si>
    <t>其他应收款\饲料其他应收款</t>
  </si>
  <si>
    <t>其他应收款\饲料其他应收款\内部</t>
  </si>
  <si>
    <t>其他应收款\饲料其他应收款\内部\备用金</t>
  </si>
  <si>
    <t>其他应收款\饲料其他应收款\内部\员工应交宿舍费用</t>
  </si>
  <si>
    <t>其他应收款\饲料其他应收款\外部</t>
  </si>
  <si>
    <t>委托贷款</t>
  </si>
  <si>
    <t>委托贷款\油脂委托贷款</t>
  </si>
  <si>
    <t>在途物资</t>
  </si>
  <si>
    <t>原材料</t>
  </si>
  <si>
    <t>原材料\主要材料</t>
  </si>
  <si>
    <t>原材料\主要材料\采购成本</t>
  </si>
  <si>
    <t>原材料\主要材料\购进农产品加工待抵扣进项税</t>
  </si>
  <si>
    <t>原材料\主要材料\购进农产品直接销售待抵扣税金</t>
  </si>
  <si>
    <t>原材料\辅助材料</t>
  </si>
  <si>
    <t>原材料\辅助材料\采购成本</t>
  </si>
  <si>
    <t>原材料\包装材料</t>
  </si>
  <si>
    <t>原材料\燃料</t>
  </si>
  <si>
    <t>原材料\备品备件</t>
  </si>
  <si>
    <t>原材料\低值易耗品</t>
  </si>
  <si>
    <t>原材料\低值易耗品\办公用品</t>
  </si>
  <si>
    <t>原材料\其他</t>
  </si>
  <si>
    <t>库存商品</t>
  </si>
  <si>
    <t>库存商品\内贸</t>
  </si>
  <si>
    <t>库存商品\内贸\采购成本</t>
  </si>
  <si>
    <t>库存商品\内贸\购进农产品直接销售待抵扣税金</t>
  </si>
  <si>
    <t>库存商品\进口</t>
  </si>
  <si>
    <t>库存商品\产成品</t>
  </si>
  <si>
    <t>库存商品\产成品\粕类</t>
  </si>
  <si>
    <t>库存商品\产成品\粕类\豆粕</t>
  </si>
  <si>
    <t>库存商品\产成品\粕类\菜粕</t>
  </si>
  <si>
    <t>库存商品\产成品\散油类</t>
  </si>
  <si>
    <t>库存商品\产成品\散油类\豆油</t>
  </si>
  <si>
    <t>库存商品\产成品\散油类\菜油</t>
  </si>
  <si>
    <t>库存商品\产成品\散油类\棕榈油</t>
  </si>
  <si>
    <t>库存商品\产成品\散油类\其他</t>
  </si>
  <si>
    <t>库存商品\产成品\小包装类</t>
  </si>
  <si>
    <t>库存商品\产成品\小包装类\豆油</t>
  </si>
  <si>
    <t>库存商品\产成品\小包装类\菜油</t>
  </si>
  <si>
    <t>库存商品\产成品\小包装类\调和油</t>
  </si>
  <si>
    <t>库存商品\产成品\小包装类\玉米油</t>
  </si>
  <si>
    <t>库存商品\产成品\其他</t>
  </si>
  <si>
    <t>库存商品\在产品</t>
  </si>
  <si>
    <t>库存商品\饲料库存商品</t>
  </si>
  <si>
    <t>库存商品\饲料库存商品\饲料产品</t>
  </si>
  <si>
    <t>委托加工物资</t>
  </si>
  <si>
    <t>委托加工物资\原料</t>
  </si>
  <si>
    <t>委托加工物资\加工费</t>
  </si>
  <si>
    <t>存货跌价准备</t>
  </si>
  <si>
    <t>存货跌价准备\库存商品</t>
  </si>
  <si>
    <t>存货跌价准备\库存商品\内贸</t>
  </si>
  <si>
    <t>存货跌价准备\库存商品\产成品</t>
  </si>
  <si>
    <t>固定资产</t>
  </si>
  <si>
    <t>固定资产\房屋建筑物</t>
  </si>
  <si>
    <t>固定资产\机器设备</t>
  </si>
  <si>
    <t>固定资产\机器设备\专用生产设备</t>
  </si>
  <si>
    <t>固定资产\机器设备\动力设备</t>
  </si>
  <si>
    <t>固定资产\机器设备\其他</t>
  </si>
  <si>
    <t>固定资产\运输设备</t>
  </si>
  <si>
    <t>固定资产\办公设备</t>
  </si>
  <si>
    <t>固定资产\办公设备\电子设备</t>
  </si>
  <si>
    <t>固定资产\办公设备\家具</t>
  </si>
  <si>
    <t>固定资产\饲料固定资产</t>
  </si>
  <si>
    <t>固定资产\饲料固定资产\机器设备</t>
  </si>
  <si>
    <t>固定资产\饲料固定资产\运输设备</t>
  </si>
  <si>
    <t>固定资产\饲料固定资产\办公设备</t>
  </si>
  <si>
    <t>固定资产\饲料固定资产\其他固定资产</t>
  </si>
  <si>
    <t>固定资产\其他固定资产</t>
  </si>
  <si>
    <t>固定资产\其他固定资产\炊事用具</t>
  </si>
  <si>
    <t>固定资产\其他固定资产\其他固定资产</t>
  </si>
  <si>
    <t>累计折旧</t>
  </si>
  <si>
    <t>累计折旧\房屋建筑物</t>
  </si>
  <si>
    <t>累计折旧\机器设备</t>
  </si>
  <si>
    <t>累计折旧\运输设备</t>
  </si>
  <si>
    <t>累计折旧\办公设备</t>
  </si>
  <si>
    <t>累计折旧\饲料累计折旧</t>
  </si>
  <si>
    <t>累计折旧\饲料累计折旧\机器设备</t>
  </si>
  <si>
    <t>累计折旧\饲料累计折旧\运输设备</t>
  </si>
  <si>
    <t>累计折旧\饲料累计折旧\办公设备</t>
  </si>
  <si>
    <t>累计折旧\饲料累计折旧\其他固定资产</t>
  </si>
  <si>
    <t>累计折旧\其他固定资产</t>
  </si>
  <si>
    <t>在建工程</t>
  </si>
  <si>
    <t>在建工程\基建工程支出</t>
  </si>
  <si>
    <t>在建工程\基建工程支出\预付款</t>
  </si>
  <si>
    <t>在建工程\基建工程支出\建筑工程</t>
  </si>
  <si>
    <t>在建工程\基建工程支出\安装工程</t>
  </si>
  <si>
    <t>在建工程\基建工程支出\在安装设备</t>
  </si>
  <si>
    <t>在建工程\基建工程支出\待摊支出</t>
  </si>
  <si>
    <t>在建工程\基建工程支出\待摊支出\工程管理费</t>
  </si>
  <si>
    <t>160401050101</t>
  </si>
  <si>
    <t>在建工程\基建工程支出\待摊支出\工程管理费\管理费用</t>
  </si>
  <si>
    <t>160401050102</t>
  </si>
  <si>
    <t>在建工程\基建工程支出\待摊支出\工程管理费\办公费</t>
  </si>
  <si>
    <t>160401050103</t>
  </si>
  <si>
    <t>在建工程\基建工程支出\待摊支出\工程管理费\业务招待费</t>
  </si>
  <si>
    <t>160401050104</t>
  </si>
  <si>
    <t>在建工程\基建工程支出\待摊支出\工程管理费\差旅费</t>
  </si>
  <si>
    <t>160401050105</t>
  </si>
  <si>
    <t>在建工程\基建工程支出\待摊支出\工程管理费\职工薪酬</t>
  </si>
  <si>
    <t>16040105010501</t>
  </si>
  <si>
    <t>在建工程\基建工程支出\待摊支出\工程管理费\职工薪酬\基薪</t>
  </si>
  <si>
    <t>16040105010502</t>
  </si>
  <si>
    <t>在建工程\基建工程支出\待摊支出\工程管理费\职工薪酬\社会保险费</t>
  </si>
  <si>
    <t>16040105010503</t>
  </si>
  <si>
    <t>在建工程\基建工程支出\待摊支出\工程管理费\职工薪酬\职工福利</t>
  </si>
  <si>
    <t>16040105010504</t>
  </si>
  <si>
    <t>在建工程\基建工程支出\待摊支出\工程管理费\职工薪酬\非货币性福利</t>
  </si>
  <si>
    <t>16040105010505</t>
  </si>
  <si>
    <t>在建工程\基建工程支出\待摊支出\工程管理费\职工薪酬\劳动保护费</t>
  </si>
  <si>
    <t>160401050106</t>
  </si>
  <si>
    <t>在建工程\基建工程支出\待摊支出\工程管理费\折旧费</t>
  </si>
  <si>
    <t>160401050110</t>
  </si>
  <si>
    <t>在建工程\基建工程支出\待摊支出\工程管理费\培训费</t>
  </si>
  <si>
    <t>160401050111</t>
  </si>
  <si>
    <t>在建工程\基建工程支出\待摊支出\工程管理费\车辆使用费</t>
  </si>
  <si>
    <t>16040105011101</t>
  </si>
  <si>
    <t>在建工程\基建工程支出\待摊支出\工程管理费\车辆使用费\维修保养费</t>
  </si>
  <si>
    <t>16040105011102</t>
  </si>
  <si>
    <t>在建工程\基建工程支出\待摊支出\工程管理费\车辆使用费\燃油费</t>
  </si>
  <si>
    <t>16040105011103</t>
  </si>
  <si>
    <t>在建工程\基建工程支出\待摊支出\工程管理费\车辆使用费\路桥费</t>
  </si>
  <si>
    <t>16040105011104</t>
  </si>
  <si>
    <t>在建工程\基建工程支出\待摊支出\工程管理费\车辆使用费\其他</t>
  </si>
  <si>
    <t>160401050112</t>
  </si>
  <si>
    <t>在建工程\基建工程支出\待摊支出\工程管理费\通讯费</t>
  </si>
  <si>
    <t>160401050114</t>
  </si>
  <si>
    <t>在建工程\基建工程支出\待摊支出\工程管理费\会议费</t>
  </si>
  <si>
    <t>在建工程\基建工程支出\其他</t>
  </si>
  <si>
    <t>在建工程\饲料在建工程</t>
  </si>
  <si>
    <t>在建工程\饲料在建工程\成本</t>
  </si>
  <si>
    <t>在建工程\饲料在建工程\成本\建筑工程</t>
  </si>
  <si>
    <t>在建工程\饲料在建工程\成本\安装工程</t>
  </si>
  <si>
    <t>在建工程\饲料在建工程\成本\待摊支出</t>
  </si>
  <si>
    <t>160470010301</t>
  </si>
  <si>
    <t>在建工程\饲料在建工程\成本\待摊支出\建设单位管理费</t>
  </si>
  <si>
    <t>16047001030101</t>
  </si>
  <si>
    <t>在建工程\饲料在建工程\成本\待摊支出\建设单位管理费\会议费</t>
  </si>
  <si>
    <t>16047001030102</t>
  </si>
  <si>
    <t>在建工程\饲料在建工程\成本\待摊支出\建设单位管理费\招待费</t>
  </si>
  <si>
    <t>16047001030103</t>
  </si>
  <si>
    <t>在建工程\饲料在建工程\成本\待摊支出\建设单位管理费\差旅费</t>
  </si>
  <si>
    <t>16047001030104</t>
  </si>
  <si>
    <t>在建工程\饲料在建工程\成本\待摊支出\建设单位管理费\办公费</t>
  </si>
  <si>
    <t>16047001030105</t>
  </si>
  <si>
    <t>在建工程\饲料在建工程\成本\待摊支出\建设单位管理费\交通费</t>
  </si>
  <si>
    <t>16047001030108</t>
  </si>
  <si>
    <t>在建工程\饲料在建工程\成本\待摊支出\建设单位管理费\电话费</t>
  </si>
  <si>
    <t>16047001030111</t>
  </si>
  <si>
    <t>在建工程\饲料在建工程\成本\待摊支出\建设单位管理费\折旧费</t>
  </si>
  <si>
    <t>16047001030112</t>
  </si>
  <si>
    <t>在建工程\饲料在建工程\成本\待摊支出\建设单位管理费\职工薪酬</t>
  </si>
  <si>
    <t>160470010304</t>
  </si>
  <si>
    <t>在建工程\饲料在建工程\成本\待摊支出\监理费</t>
  </si>
  <si>
    <t>160470010307</t>
  </si>
  <si>
    <t>在建工程\饲料在建工程\成本\待摊支出\设计费</t>
  </si>
  <si>
    <t>160470010318</t>
  </si>
  <si>
    <t>在建工程\饲料在建工程\成本\待摊支出\负荷联合试车费</t>
  </si>
  <si>
    <t>160470010321</t>
  </si>
  <si>
    <t>在建工程\饲料在建工程\成本\待摊支出\财务费用</t>
  </si>
  <si>
    <t>16047001032103</t>
  </si>
  <si>
    <t>在建工程\饲料在建工程\成本\待摊支出\财务费用\手续费</t>
  </si>
  <si>
    <t>在建工程\饲料在建工程\成本\预付工程款</t>
  </si>
  <si>
    <t>工程物资</t>
  </si>
  <si>
    <t>工程物资\其他工程物资</t>
  </si>
  <si>
    <t>无形资产</t>
  </si>
  <si>
    <t>无形资产\土地使用权</t>
  </si>
  <si>
    <t>无形资产\软件</t>
  </si>
  <si>
    <t>无形资产\饲料无形资产</t>
  </si>
  <si>
    <t>无形资产\饲料无形资产\软件</t>
  </si>
  <si>
    <t>累计摊销</t>
  </si>
  <si>
    <t>累计摊销\土地使用权</t>
  </si>
  <si>
    <t>累计摊销\软件</t>
  </si>
  <si>
    <t>累计摊销\饲料累计摊销</t>
  </si>
  <si>
    <t>累计摊销\饲料累计摊销\软件</t>
  </si>
  <si>
    <t>递延所得税资产</t>
  </si>
  <si>
    <t>递延所得税资产\油脂递延所得税资产</t>
  </si>
  <si>
    <t>短期借款</t>
  </si>
  <si>
    <t>短期借款\人民币借款</t>
  </si>
  <si>
    <t>短期借款\人民币借款\银行借款</t>
  </si>
  <si>
    <t>应付账款</t>
  </si>
  <si>
    <t>应付账款\内贸</t>
  </si>
  <si>
    <t>应付账款\内贸\内贸</t>
  </si>
  <si>
    <t>应付账款\内贸\兑换</t>
  </si>
  <si>
    <t>应付账款\应付暂估</t>
  </si>
  <si>
    <t>应付账款\设备</t>
  </si>
  <si>
    <t>应付账款\饲料应付账款</t>
  </si>
  <si>
    <t>应付账款\饲料应付账款\饲料</t>
  </si>
  <si>
    <t>应付账款\饲料应付账款\运费</t>
  </si>
  <si>
    <t>应付账款\饲料应付账款\应付暂估</t>
  </si>
  <si>
    <t>应付账款\饲料应付账款\应付暂估\应付饲料产品暂估</t>
  </si>
  <si>
    <t>应付账款\其他</t>
  </si>
  <si>
    <t>预收账款</t>
  </si>
  <si>
    <t>预收账款\内贸</t>
  </si>
  <si>
    <t>预收账款\内贸\内贸</t>
  </si>
  <si>
    <t>预收账款\内贸\零售</t>
  </si>
  <si>
    <t>预收账款\饲料预收账款</t>
  </si>
  <si>
    <t>应付职工薪酬</t>
  </si>
  <si>
    <t>应付职工薪酬\工资</t>
  </si>
  <si>
    <t>应付职工薪酬\工资\固定职工</t>
  </si>
  <si>
    <t>应付职工薪酬\工资\固定职工\基薪</t>
  </si>
  <si>
    <t>应付职工薪酬\工资\固定职工\奖金</t>
  </si>
  <si>
    <t>应付职工薪酬\工资\固定职工\津贴及补贴</t>
  </si>
  <si>
    <t>应付职工薪酬\工资\其他人员</t>
  </si>
  <si>
    <t>应付职工薪酬\工资\其他人员\基薪</t>
  </si>
  <si>
    <t>应付职工薪酬\职工福利</t>
  </si>
  <si>
    <t>应付职工薪酬\社会保险费</t>
  </si>
  <si>
    <t>应付职工薪酬\社会保险费\基本养老保险</t>
  </si>
  <si>
    <t>应付职工薪酬\社会保险费\基本医疗保险</t>
  </si>
  <si>
    <t>应付职工薪酬\社会保险费\工伤保险</t>
  </si>
  <si>
    <t>应付职工薪酬\社会保险费\失业保险</t>
  </si>
  <si>
    <t>应付职工薪酬\社会保险费\生育保险</t>
  </si>
  <si>
    <t>应付职工薪酬\社会保险费\大病统筹</t>
  </si>
  <si>
    <t>应付职工薪酬\社会保险费\意外险</t>
  </si>
  <si>
    <t>应付职工薪酬\住房公积金</t>
  </si>
  <si>
    <t>应付职工薪酬\工会经费</t>
  </si>
  <si>
    <t>应付职工薪酬\劳动保护费</t>
  </si>
  <si>
    <t>应付职工薪酬\年金</t>
  </si>
  <si>
    <t>应付职工薪酬\非货币性福利</t>
  </si>
  <si>
    <t>应付职工薪酬\非货币性福利\房租</t>
  </si>
  <si>
    <t>应付职工薪酬\饲料应付职工薪酬</t>
  </si>
  <si>
    <t>应付职工薪酬\饲料应付职工薪酬\工资</t>
  </si>
  <si>
    <t>应付职工薪酬\饲料应付职工薪酬\工资\固定职工</t>
  </si>
  <si>
    <t>221170010101</t>
  </si>
  <si>
    <t>应付职工薪酬\饲料应付职工薪酬\工资\固定职工\基薪</t>
  </si>
  <si>
    <t>应付职工薪酬\饲料应付职工薪酬\工资\其他人员</t>
  </si>
  <si>
    <t>221170010201</t>
  </si>
  <si>
    <t>应付职工薪酬\饲料应付职工薪酬\工资\其他人员\基薪</t>
  </si>
  <si>
    <t>应付职工薪酬\饲料应付职工薪酬\职工福利</t>
  </si>
  <si>
    <t>应付职工薪酬\饲料应付职工薪酬\社会保险</t>
  </si>
  <si>
    <t>应付职工薪酬\饲料应付职工薪酬\社会保险\基本养老保险</t>
  </si>
  <si>
    <t>应付职工薪酬\饲料应付职工薪酬\社会保险\基本医疗保险</t>
  </si>
  <si>
    <t>应付职工薪酬\饲料应付职工薪酬\社会保险\工伤保险</t>
  </si>
  <si>
    <t>应付职工薪酬\饲料应付职工薪酬\社会保险\失业保险</t>
  </si>
  <si>
    <t>应付职工薪酬\饲料应付职工薪酬\社会保险\生育保险</t>
  </si>
  <si>
    <t>应付职工薪酬\饲料应付职工薪酬\住房公积金</t>
  </si>
  <si>
    <t>应付职工薪酬\饲料应付职工薪酬\劳务用工费</t>
  </si>
  <si>
    <t>应交税费</t>
  </si>
  <si>
    <t>应交税费\增值税</t>
  </si>
  <si>
    <t>应交税费\增值税\进项税额</t>
  </si>
  <si>
    <t>应交税费\增值税\进项税额\海关税票</t>
  </si>
  <si>
    <t>应交税费\增值税\进项税额\防伪税票</t>
  </si>
  <si>
    <t>应交税费\增值税\进项税额\其他税票</t>
  </si>
  <si>
    <t>应交税费\增值税\进项税额\运费发票</t>
  </si>
  <si>
    <t>应交税费\增值税\销项税额</t>
  </si>
  <si>
    <t>应交税费\增值税\销项税额\专用发票</t>
  </si>
  <si>
    <t>应交税费\增值税\销项税额\普通发票</t>
  </si>
  <si>
    <t>应交税费\增值税\销项税额\未开发票</t>
  </si>
  <si>
    <t>应交税费\增值税\进项税额转出</t>
  </si>
  <si>
    <t>应交税费\增值税\待抵扣进项税</t>
  </si>
  <si>
    <t>应交税费\所得税</t>
  </si>
  <si>
    <t>应交税费\所得税\当期所得税</t>
  </si>
  <si>
    <t>应交税费\所得税\已交所得税</t>
  </si>
  <si>
    <t>应交税费\房产税</t>
  </si>
  <si>
    <t>应交税费\土地使用税</t>
  </si>
  <si>
    <t>应交税费\车船使用税</t>
  </si>
  <si>
    <t>应交税费\个人所得税</t>
  </si>
  <si>
    <t>应交税费\印花税</t>
  </si>
  <si>
    <t>应交税费\饲料应交税费</t>
  </si>
  <si>
    <t>应交税费\饲料应交税费\增值税</t>
  </si>
  <si>
    <t>应交税费\饲料应交税费\增值税\进项税额</t>
  </si>
  <si>
    <t>222170010101</t>
  </si>
  <si>
    <t>应交税费\饲料应交税费\增值税\进项税额\17%</t>
  </si>
  <si>
    <t>222170010102</t>
  </si>
  <si>
    <t>应交税费\饲料应交税费\增值税\进项税额\13%</t>
  </si>
  <si>
    <t>应交税费\饲料应交税费\增值税\销项税额</t>
  </si>
  <si>
    <t>222170010202</t>
  </si>
  <si>
    <t>应交税费\饲料应交税费\增值税\销项税额\13%</t>
  </si>
  <si>
    <t>应交税费\饲料应交税费\个人所得税</t>
  </si>
  <si>
    <t>其他应付款</t>
  </si>
  <si>
    <t>其他应付款\内部暂收款</t>
  </si>
  <si>
    <t>其他应付款\内部暂收款\部门暂收款</t>
  </si>
  <si>
    <t>其他应付款\内部暂收款\暂收款</t>
  </si>
  <si>
    <t>其他应付款\内部往来</t>
  </si>
  <si>
    <t>其他应付款\外部往来</t>
  </si>
  <si>
    <t>其他应付款\外部往来\投标保证金</t>
  </si>
  <si>
    <t>其他应付款\外部往来\质保证金</t>
  </si>
  <si>
    <t>其他应付款\外部往来\残疾人保障基金</t>
  </si>
  <si>
    <t>其他应付款\外部往来\往来款</t>
  </si>
  <si>
    <t>其他应付款\外部往来\押金</t>
  </si>
  <si>
    <t>其他应付款\外部往来\代付五险一金</t>
  </si>
  <si>
    <t>其他应付款\外部往来\代付个人所得税</t>
  </si>
  <si>
    <t>其他应付款\个人</t>
  </si>
  <si>
    <t>其他应付款\个人\社会保险费</t>
  </si>
  <si>
    <t>其他应付款\个人\社会保险费\基本养老保险</t>
  </si>
  <si>
    <t>其他应付款\个人\社会保险费\基本医疗保险</t>
  </si>
  <si>
    <t>其他应付款\个人\社会保险费\失业保险</t>
  </si>
  <si>
    <t>其他应付款\个人\住房公积金</t>
  </si>
  <si>
    <t>其他应付款\个人\个人押金</t>
  </si>
  <si>
    <t>其他应付款\个人\其他</t>
  </si>
  <si>
    <t>其他应付款\预提费用</t>
  </si>
  <si>
    <t>其他应付款\预提费用\水费</t>
  </si>
  <si>
    <t>其他应付款\预提费用\电费</t>
  </si>
  <si>
    <t>其他应付款\预提费用\劳务费</t>
  </si>
  <si>
    <t>其他应付款\预提费用\土地使用税</t>
  </si>
  <si>
    <t>其他应付款\预提费用\加工费</t>
  </si>
  <si>
    <t>其他应付款\预提费用\其他</t>
  </si>
  <si>
    <t>其他应付款\饲料其他应付款</t>
  </si>
  <si>
    <t>其他应付款\饲料其他应付款\外部往来</t>
  </si>
  <si>
    <t>其他应付款\饲料其他应付款\外部往来\履约保证金</t>
  </si>
  <si>
    <t>其他应付款\饲料其他应付款\外部往来\其他</t>
  </si>
  <si>
    <t>224170020501</t>
  </si>
  <si>
    <t>其他应付款\饲料其他应付款\外部往来\其他\其他</t>
  </si>
  <si>
    <t>224170020502</t>
  </si>
  <si>
    <t>其他应付款\饲料其他应付款\外部往来\其他\代付五险一金</t>
  </si>
  <si>
    <t>224170020503</t>
  </si>
  <si>
    <t>其他应付款\饲料其他应付款\外部往来\其他\代付个人所得税</t>
  </si>
  <si>
    <t>其他应付款\饲料其他应付款\个人</t>
  </si>
  <si>
    <t>其他应付款\饲料其他应付款\个人\社会保险费</t>
  </si>
  <si>
    <t>224170030101</t>
  </si>
  <si>
    <t>其他应付款\饲料其他应付款\个人\社会保险费\基本养老保险</t>
  </si>
  <si>
    <t>224170030102</t>
  </si>
  <si>
    <t>其他应付款\饲料其他应付款\个人\社会保险费\基本医疗保险</t>
  </si>
  <si>
    <t>224170030104</t>
  </si>
  <si>
    <t>其他应付款\饲料其他应付款\个人\社会保险费\失业保险</t>
  </si>
  <si>
    <t>其他应付款\饲料其他应付款\个人\住房公积金</t>
  </si>
  <si>
    <t>其他应付款\饲料其他应付款\预提费用</t>
  </si>
  <si>
    <t>其他应付款\饲料其他应付款\预提费用\其他</t>
  </si>
  <si>
    <t>其他应付款\内部应付油脂部款项</t>
  </si>
  <si>
    <t>其他应付款\应付工程款</t>
  </si>
  <si>
    <t>其他应付款\应付工程款\工程款</t>
  </si>
  <si>
    <t>其他应付款\应付工程款\设备款</t>
  </si>
  <si>
    <t>其他应付款\应付工程款\其他</t>
  </si>
  <si>
    <t>递延收益</t>
  </si>
  <si>
    <t>递延收益\政府补助</t>
  </si>
  <si>
    <t>递延收益\政府补助\其他</t>
  </si>
  <si>
    <t>长期借款</t>
  </si>
  <si>
    <t>长期借款\本金</t>
  </si>
  <si>
    <t>实收资本</t>
  </si>
  <si>
    <t>实收资本\油脂实收资本</t>
  </si>
  <si>
    <t>实收资本\饲料实收资本</t>
  </si>
  <si>
    <t>实收资本\饲料实收资本\法人资本</t>
  </si>
  <si>
    <t>实收资本\饲料实收资本\法人资本\国有法人</t>
  </si>
  <si>
    <t>本年利润</t>
  </si>
  <si>
    <t>本年利润\油脂本年利润</t>
  </si>
  <si>
    <t>本年利润\饲料本年利润</t>
  </si>
  <si>
    <t>生产成本</t>
  </si>
  <si>
    <t>生产成本\原材料</t>
  </si>
  <si>
    <t>生产成本\人工成本</t>
  </si>
  <si>
    <t>生产成本\包装物</t>
  </si>
  <si>
    <t>生产成本\制造费用</t>
  </si>
  <si>
    <t>制造费用</t>
  </si>
  <si>
    <t>制造费用\职工薪酬</t>
  </si>
  <si>
    <t>制造费用\职工薪酬\工资</t>
  </si>
  <si>
    <t>制造费用\职工薪酬\工资\固定职工</t>
  </si>
  <si>
    <t>510101010101</t>
  </si>
  <si>
    <t>制造费用\职工薪酬\工资\固定职工\基薪</t>
  </si>
  <si>
    <t>510101010102</t>
  </si>
  <si>
    <t>制造费用\职工薪酬\工资\固定职工\奖金</t>
  </si>
  <si>
    <t>510101010103</t>
  </si>
  <si>
    <t>制造费用\职工薪酬\工资\固定职工\津贴及补贴</t>
  </si>
  <si>
    <t>制造费用\职工薪酬\社会保险费</t>
  </si>
  <si>
    <t>制造费用\职工薪酬\社会保险费\养老保险</t>
  </si>
  <si>
    <t>制造费用\职工薪酬\社会保险费\医疗保险</t>
  </si>
  <si>
    <t>制造费用\职工薪酬\社会保险费\工伤保险</t>
  </si>
  <si>
    <t>制造费用\职工薪酬\社会保险费\失业保险</t>
  </si>
  <si>
    <t>制造费用\职工薪酬\社会保险费\生育保险</t>
  </si>
  <si>
    <t>制造费用\职工薪酬\住房公积金</t>
  </si>
  <si>
    <t>制造费用\职工薪酬\职工福利</t>
  </si>
  <si>
    <t>制造费用\职工薪酬\非货币性福利</t>
  </si>
  <si>
    <t>制造费用\职工薪酬\非货币性福利\伙食费</t>
  </si>
  <si>
    <t>制造费用\职工薪酬\劳动保护费</t>
  </si>
  <si>
    <t>制造费用\折旧费</t>
  </si>
  <si>
    <t>制造费用\辅助费用</t>
  </si>
  <si>
    <t>制造费用\辅助费用\筒仓费用</t>
  </si>
  <si>
    <t>制造费用\辅助费用\油罐区</t>
  </si>
  <si>
    <t>制造费用\辅助费用\锅炉房</t>
  </si>
  <si>
    <t>制造费用\辅助费用\原料库</t>
  </si>
  <si>
    <t>制造费用\辅助费用\污水处理厂</t>
  </si>
  <si>
    <t>制造费用\辅助费用\化验品控</t>
  </si>
  <si>
    <t>制造费用\辅助费用\备品备件库</t>
  </si>
  <si>
    <t>制造费用\辅助费用\操作队费用</t>
  </si>
  <si>
    <t>制造费用\辅助费用\电工班费用</t>
  </si>
  <si>
    <t>制造费用\差旅费</t>
  </si>
  <si>
    <t>制造费用\办公费</t>
  </si>
  <si>
    <t>制造费用\修理费</t>
  </si>
  <si>
    <t>制造费用\修理费\机修班费用</t>
  </si>
  <si>
    <t>制造费用\修理费\修理用备件</t>
  </si>
  <si>
    <t>制造费用\修理费\外协修理费用</t>
  </si>
  <si>
    <t>制造费用\电费</t>
  </si>
  <si>
    <t>制造费用\物料消耗</t>
  </si>
  <si>
    <t>制造费用\物料消耗\低值易耗品</t>
  </si>
  <si>
    <t>制造费用\物料消耗\水费</t>
  </si>
  <si>
    <t>制造费用\物料消耗\辅料</t>
  </si>
  <si>
    <t>制造费用\物料消耗\燃料</t>
  </si>
  <si>
    <t>制造费用\物料消耗\其他</t>
  </si>
  <si>
    <t>制造费用\包装费</t>
  </si>
  <si>
    <t>制造费用\试验检验费</t>
  </si>
  <si>
    <t>制造费用\劳务费</t>
  </si>
  <si>
    <t>辅助生产</t>
  </si>
  <si>
    <t>辅助生产\职工薪酬</t>
  </si>
  <si>
    <t>辅助生产\职工薪酬\工资</t>
  </si>
  <si>
    <t>辅助生产\职工薪酬\工资\固定职工</t>
  </si>
  <si>
    <t>520101010101</t>
  </si>
  <si>
    <t>辅助生产\职工薪酬\工资\固定职工\基薪</t>
  </si>
  <si>
    <t>520101010102</t>
  </si>
  <si>
    <t>辅助生产\职工薪酬\工资\固定职工\奖金</t>
  </si>
  <si>
    <t>520101010103</t>
  </si>
  <si>
    <t>辅助生产\职工薪酬\工资\固定职工\津贴及补贴</t>
  </si>
  <si>
    <t>辅助生产\职工薪酬\住房补贴</t>
  </si>
  <si>
    <t>辅助生产\职工薪酬\社会保险费</t>
  </si>
  <si>
    <t>辅助生产\职工薪酬\社会保险费\基本养老保险</t>
  </si>
  <si>
    <t>辅助生产\职工薪酬\社会保险费\基本医疗保险</t>
  </si>
  <si>
    <t>辅助生产\职工薪酬\社会保险费\工伤保险</t>
  </si>
  <si>
    <t>辅助生产\职工薪酬\社会保险费\失业保险</t>
  </si>
  <si>
    <t>辅助生产\职工薪酬\社会保险费\生育保险</t>
  </si>
  <si>
    <t>辅助生产\职工薪酬\住房公积金</t>
  </si>
  <si>
    <t>辅助生产\职工薪酬\年金</t>
  </si>
  <si>
    <t>辅助生产\职工薪酬\职工福利</t>
  </si>
  <si>
    <t>辅助生产\职工薪酬\非货币性福利</t>
  </si>
  <si>
    <t>辅助生产\职工薪酬\非货币性福利\伙食费</t>
  </si>
  <si>
    <t>辅助生产\职工薪酬\劳动保护费</t>
  </si>
  <si>
    <t>辅助生产\折旧费</t>
  </si>
  <si>
    <t>辅助生产\差旅费</t>
  </si>
  <si>
    <t>辅助生产\会议费</t>
  </si>
  <si>
    <t>辅助生产\业务招待费</t>
  </si>
  <si>
    <t>辅助生产\办公费</t>
  </si>
  <si>
    <t>辅助生产\车辆使用费</t>
  </si>
  <si>
    <t>辅助生产\车辆使用费\停车过路费</t>
  </si>
  <si>
    <t>辅助生产\车辆使用费\汽油费</t>
  </si>
  <si>
    <t>辅助生产\车辆使用费\汽车修理费</t>
  </si>
  <si>
    <t>辅助生产\车辆使用费\汽车保险</t>
  </si>
  <si>
    <t>辅助生产\车辆使用费\小车班费用</t>
  </si>
  <si>
    <t>辅助生产\车辆使用费\其他</t>
  </si>
  <si>
    <t>辅助生产\修理费</t>
  </si>
  <si>
    <t>辅助生产\修理费\机修班费用</t>
  </si>
  <si>
    <t>辅助生产\修理费\修理用备件</t>
  </si>
  <si>
    <t>辅助生产\修理费\外协修理费用</t>
  </si>
  <si>
    <t>辅助生产\电费</t>
  </si>
  <si>
    <t>辅助生产\物料消耗</t>
  </si>
  <si>
    <t>辅助生产\物料消耗\辅料</t>
  </si>
  <si>
    <t>辅助生产\物料消耗\低值易耗品</t>
  </si>
  <si>
    <t>辅助生产\物料消耗\水费</t>
  </si>
  <si>
    <t>辅助生产\物料消耗\燃料</t>
  </si>
  <si>
    <t>辅助生产\物料消耗\其他</t>
  </si>
  <si>
    <t>辅助生产\包装费</t>
  </si>
  <si>
    <t>辅助生产\试验检验费</t>
  </si>
  <si>
    <t>辅助生产\电话费</t>
  </si>
  <si>
    <t>辅助生产\电话费\手机费</t>
  </si>
  <si>
    <t>辅助生产\电话费\固话费</t>
  </si>
  <si>
    <t>辅助生产\食堂物料消耗</t>
  </si>
  <si>
    <t>辅助生产\劳务费</t>
  </si>
  <si>
    <t>辅助生产\电工班费用</t>
  </si>
  <si>
    <t>辅助生产\操作队费用</t>
  </si>
  <si>
    <t>辅助生产\培训费</t>
  </si>
  <si>
    <t>辅助生产\污水处理费</t>
  </si>
  <si>
    <t>辅助生产\安全管理费</t>
  </si>
  <si>
    <t>辅助生产\安全管理费\食品安全费</t>
  </si>
  <si>
    <t>辅助生产\辅助生产转出</t>
  </si>
  <si>
    <t>辅助生产\其他</t>
  </si>
  <si>
    <t>主营业务收入</t>
  </si>
  <si>
    <t>主营业务收入\内贸</t>
  </si>
  <si>
    <t>主营业务收入\内贸\内贸</t>
  </si>
  <si>
    <t>主营业务收入\内贸\零售</t>
  </si>
  <si>
    <t>主营业务收入\内贸\兑换</t>
  </si>
  <si>
    <t>主营业务收入\加工</t>
  </si>
  <si>
    <t>主营业务收入\饲料主营业务收入</t>
  </si>
  <si>
    <t>主营业务收入\饲料主营业务收入\饲料产品</t>
  </si>
  <si>
    <t>其他业务收入</t>
  </si>
  <si>
    <t>其他业务收入\销售材料</t>
  </si>
  <si>
    <t>其他业务收入\受托加工收入</t>
  </si>
  <si>
    <t>营业外收入</t>
  </si>
  <si>
    <t>营业外收入\政府补助</t>
  </si>
  <si>
    <t>营业外收入\政府补助\税收返还</t>
  </si>
  <si>
    <t>营业外收入\政府补助\土地出让金返还</t>
  </si>
  <si>
    <t>营业外收入\罚款利得</t>
  </si>
  <si>
    <t>营业外收入\其他利得</t>
  </si>
  <si>
    <t>主营业务成本</t>
  </si>
  <si>
    <t>主营业务成本\内贸</t>
  </si>
  <si>
    <t>主营业务成本\内贸\内贸</t>
  </si>
  <si>
    <t>主营业务成本\加工</t>
  </si>
  <si>
    <t>主营业务成本\期货盈亏</t>
  </si>
  <si>
    <t>主营业务成本\期货盈亏\期货平仓盈亏</t>
  </si>
  <si>
    <t>主营业务成本\期货盈亏\期货浮动盈亏</t>
  </si>
  <si>
    <t>主营业务成本\饲料主营业务成本</t>
  </si>
  <si>
    <t>主营业务成本\饲料主营业务成本\饲料产品</t>
  </si>
  <si>
    <t>主营业务成本\饲料主营业务成本\套期保值损益</t>
  </si>
  <si>
    <t>主营业务成本\饲料主营业务成本\套期保值损益\平仓盈亏</t>
  </si>
  <si>
    <t>主营业务成本\饲料主营业务成本\套期保值损益\浮动盈亏</t>
  </si>
  <si>
    <t>其他业务成本</t>
  </si>
  <si>
    <t>其他业务成本\销售材料成本</t>
  </si>
  <si>
    <t>其他业务成本\受托加工成本</t>
  </si>
  <si>
    <t>销售费用</t>
  </si>
  <si>
    <t>销售费用\折旧费</t>
  </si>
  <si>
    <t>销售费用\职工薪酬</t>
  </si>
  <si>
    <t>销售费用\职工薪酬\工资</t>
  </si>
  <si>
    <t>销售费用\职工薪酬\工资\固定职工</t>
  </si>
  <si>
    <t>660107010101</t>
  </si>
  <si>
    <t>销售费用\职工薪酬\工资\固定职工\基薪</t>
  </si>
  <si>
    <t>660107010102</t>
  </si>
  <si>
    <t>销售费用\职工薪酬\工资\固定职工\奖金</t>
  </si>
  <si>
    <t>660107010103</t>
  </si>
  <si>
    <t>销售费用\职工薪酬\工资\固定职工\津贴及补贴</t>
  </si>
  <si>
    <t>销售费用\职工薪酬\社会保险费</t>
  </si>
  <si>
    <t>销售费用\职工薪酬\社会保险费\基本养老保险</t>
  </si>
  <si>
    <t>销售费用\职工薪酬\社会保险费\基本医疗保险</t>
  </si>
  <si>
    <t>销售费用\职工薪酬\社会保险费\工伤保险</t>
  </si>
  <si>
    <t>销售费用\职工薪酬\社会保险费\失业保险</t>
  </si>
  <si>
    <t>销售费用\职工薪酬\社会保险费\生育保险</t>
  </si>
  <si>
    <t>销售费用\职工薪酬\住房公积金</t>
  </si>
  <si>
    <t>销售费用\职工薪酬\职工福利</t>
  </si>
  <si>
    <t>销售费用\职工薪酬\非货币性福利</t>
  </si>
  <si>
    <t>销售费用\职工薪酬\非货币性福利\伙食费</t>
  </si>
  <si>
    <t>销售费用\职工薪酬\劳动保护费</t>
  </si>
  <si>
    <t>销售费用\差旅费</t>
  </si>
  <si>
    <t>销售费用\涉外费</t>
  </si>
  <si>
    <t>销售费用\会议费</t>
  </si>
  <si>
    <t>销售费用\业务招待费</t>
  </si>
  <si>
    <t>销售费用\办公费</t>
  </si>
  <si>
    <t>销售费用\办公费\办公用品</t>
  </si>
  <si>
    <t>销售费用\办公费\邮寄费</t>
  </si>
  <si>
    <t>销售费用\办公费\办公耗材</t>
  </si>
  <si>
    <t>销售费用\车辆使用费</t>
  </si>
  <si>
    <t>销售费用\车辆使用费\停车过路费</t>
  </si>
  <si>
    <t>销售费用\车辆使用费\汽油费</t>
  </si>
  <si>
    <t>销售费用\车辆使用费\修理费</t>
  </si>
  <si>
    <t>销售费用\车辆使用费\小车班费用</t>
  </si>
  <si>
    <t>销售费用\交通费</t>
  </si>
  <si>
    <t>销售费用\修理费</t>
  </si>
  <si>
    <t>销售费用\租赁费</t>
  </si>
  <si>
    <t>销售费用\保险费</t>
  </si>
  <si>
    <t>销售费用\物料消耗</t>
  </si>
  <si>
    <t>销售费用\样品及产品损耗</t>
  </si>
  <si>
    <t>销售费用\运输费</t>
  </si>
  <si>
    <t>销售费用\运输费\船运费</t>
  </si>
  <si>
    <t>销售费用\运输费\车运费</t>
  </si>
  <si>
    <t>销售费用\运输费\短倒运费</t>
  </si>
  <si>
    <t>销售费用\包装费</t>
  </si>
  <si>
    <t>销售费用\装卸费</t>
  </si>
  <si>
    <t>销售费用\港杂费</t>
  </si>
  <si>
    <t>销售费用\销售服务费</t>
  </si>
  <si>
    <t>销售费用\检验费</t>
  </si>
  <si>
    <t>销售费用\电话费</t>
  </si>
  <si>
    <t>销售费用\电话费\手机费</t>
  </si>
  <si>
    <t>销售费用\电话费\固话费</t>
  </si>
  <si>
    <t>销售费用\宣传费</t>
  </si>
  <si>
    <t>销售费用\辅助费用</t>
  </si>
  <si>
    <t>销售费用\辅助费用\油罐区费用</t>
  </si>
  <si>
    <t>销售费用\辅助费用\码头费用</t>
  </si>
  <si>
    <t>销售费用\辅助费用\磅房费用</t>
  </si>
  <si>
    <t>销售费用\辅助费用\化验品控费用</t>
  </si>
  <si>
    <t>销售费用\辅助费用\操作队费用</t>
  </si>
  <si>
    <t>销售费用\辅助费用\成品粕库费用</t>
  </si>
  <si>
    <t>销售费用\辅助费用\小包装仓库费用</t>
  </si>
  <si>
    <t>销售费用\劳务费</t>
  </si>
  <si>
    <t>销售费用\销售赔款</t>
  </si>
  <si>
    <t>销售费用\饲料销售费用</t>
  </si>
  <si>
    <t>销售费用\饲料销售费用\折旧费</t>
  </si>
  <si>
    <t>销售费用\饲料销售费用\职工薪酬</t>
  </si>
  <si>
    <t>销售费用\饲料销售费用\职工薪酬\工资</t>
  </si>
  <si>
    <t>660170050101</t>
  </si>
  <si>
    <t>销售费用\饲料销售费用\职工薪酬\工资\固定职工</t>
  </si>
  <si>
    <t>销售费用\饲料销售费用\职工薪酬\社会保险费</t>
  </si>
  <si>
    <t>660170050301</t>
  </si>
  <si>
    <t>销售费用\饲料销售费用\职工薪酬\社会保险费\基本养老保险</t>
  </si>
  <si>
    <t>660170050303</t>
  </si>
  <si>
    <t>销售费用\饲料销售费用\职工薪酬\社会保险费\基本医疗保险</t>
  </si>
  <si>
    <t>660170050306</t>
  </si>
  <si>
    <t>销售费用\饲料销售费用\职工薪酬\社会保险费\工伤保险</t>
  </si>
  <si>
    <t>660170050307</t>
  </si>
  <si>
    <t>销售费用\饲料销售费用\职工薪酬\社会保险费\失业保险</t>
  </si>
  <si>
    <t>660170050308</t>
  </si>
  <si>
    <t>销售费用\饲料销售费用\职工薪酬\社会保险费\生育保险</t>
  </si>
  <si>
    <t>销售费用\饲料销售费用\职工薪酬\住房公积金</t>
  </si>
  <si>
    <t>销售费用\饲料销售费用\差旅费</t>
  </si>
  <si>
    <t>销售费用\饲料销售费用\业务招待费</t>
  </si>
  <si>
    <t>销售费用\饲料销售费用\办公费</t>
  </si>
  <si>
    <t>销售费用\饲料销售费用\办公费\移动电话费</t>
  </si>
  <si>
    <t>销售费用\饲料销售费用\办公费\印制费</t>
  </si>
  <si>
    <t>销售费用\饲料销售费用\车辆使用费</t>
  </si>
  <si>
    <t>销售费用\饲料销售费用\车辆使用费\燃料费</t>
  </si>
  <si>
    <t>销售费用\饲料销售费用\车辆使用费\过路过桥费</t>
  </si>
  <si>
    <t>销售费用\饲料销售费用\车辆使用费\维修费</t>
  </si>
  <si>
    <t>销售费用\饲料销售费用\交通费</t>
  </si>
  <si>
    <t>销售费用\饲料销售费用\广告费</t>
  </si>
  <si>
    <t>销售费用\饲料销售费用\仓储保管费</t>
  </si>
  <si>
    <t>销售费用\饲料销售费用\装卸费</t>
  </si>
  <si>
    <t>销售费用\饲料销售费用\装卸费\自营装卸</t>
  </si>
  <si>
    <t>660170270202</t>
  </si>
  <si>
    <t>销售费用\饲料销售费用\装卸费\自营装卸\人力及输送设备装卸费</t>
  </si>
  <si>
    <t>66017027020202</t>
  </si>
  <si>
    <t>销售费用\饲料销售费用\装卸费\自营装卸\人力及输送设备装卸费\劳务费</t>
  </si>
  <si>
    <t>销售费用\饲料销售费用\销售服务费</t>
  </si>
  <si>
    <t>销售费用\饲料销售费用\销售服务费\促销费用</t>
  </si>
  <si>
    <t>销售费用\饲料销售费用\销售服务费\业务宣传费</t>
  </si>
  <si>
    <t>销售费用\其他</t>
  </si>
  <si>
    <t>管理费用</t>
  </si>
  <si>
    <t>管理费用\折旧费</t>
  </si>
  <si>
    <t>管理费用\无形资产摊销费</t>
  </si>
  <si>
    <t>管理费用\职工薪酬</t>
  </si>
  <si>
    <t>管理费用\职工薪酬\工资</t>
  </si>
  <si>
    <t>管理费用\职工薪酬\工资\固定职工</t>
  </si>
  <si>
    <t>660207010101</t>
  </si>
  <si>
    <t>管理费用\职工薪酬\工资\固定职工\基薪</t>
  </si>
  <si>
    <t>660207010102</t>
  </si>
  <si>
    <t>管理费用\职工薪酬\工资\固定职工\奖金</t>
  </si>
  <si>
    <t>660207010103</t>
  </si>
  <si>
    <t>管理费用\职工薪酬\工资\固定职工\津贴及补贴</t>
  </si>
  <si>
    <t>管理费用\职工薪酬\社会保险费</t>
  </si>
  <si>
    <t>管理费用\职工薪酬\社会保险费\基本养老保险</t>
  </si>
  <si>
    <t>管理费用\职工薪酬\社会保险费\基本医疗保险</t>
  </si>
  <si>
    <t>管理费用\职工薪酬\社会保险费\大病统筹</t>
  </si>
  <si>
    <t>管理费用\职工薪酬\社会保险费\工伤保险</t>
  </si>
  <si>
    <t>管理费用\职工薪酬\社会保险费\失业保险</t>
  </si>
  <si>
    <t>管理费用\职工薪酬\社会保险费\生育保险</t>
  </si>
  <si>
    <t>管理费用\职工薪酬\住房公积金</t>
  </si>
  <si>
    <t>管理费用\职工薪酬\年金</t>
  </si>
  <si>
    <t>管理费用\职工薪酬\职工福利</t>
  </si>
  <si>
    <t>管理费用\职工薪酬\非货币性福利</t>
  </si>
  <si>
    <t>管理费用\职工薪酬\非货币性福利\伙食费</t>
  </si>
  <si>
    <t>管理费用\职工薪酬\非货币性福利\房租</t>
  </si>
  <si>
    <t>管理费用\职工薪酬\劳动保护费</t>
  </si>
  <si>
    <t>管理费用\职工薪酬\工会经费</t>
  </si>
  <si>
    <t>管理费用\残疾人保障金</t>
  </si>
  <si>
    <t>管理费用\差旅费</t>
  </si>
  <si>
    <t>管理费用\会议费</t>
  </si>
  <si>
    <t>管理费用\业务招待费</t>
  </si>
  <si>
    <t>管理费用\办公费</t>
  </si>
  <si>
    <t>管理费用\办公费\办公用品</t>
  </si>
  <si>
    <t>管理费用\办公费\装修费</t>
  </si>
  <si>
    <t>管理费用\办公费\邮寄费</t>
  </si>
  <si>
    <t>管理费用\办公费\光纤年费</t>
  </si>
  <si>
    <t>管理费用\办公费\票据</t>
  </si>
  <si>
    <t>管理费用\办公费\办公耗材</t>
  </si>
  <si>
    <t>管理费用\办公费\其他</t>
  </si>
  <si>
    <t>管理费用\车辆使用费</t>
  </si>
  <si>
    <t>管理费用\车辆使用费\停车过路费</t>
  </si>
  <si>
    <t>管理费用\车辆使用费\汽油费</t>
  </si>
  <si>
    <t>管理费用\车辆使用费\汽车修理费</t>
  </si>
  <si>
    <t>管理费用\车辆使用费\小车班费用</t>
  </si>
  <si>
    <t>管理费用\修理费</t>
  </si>
  <si>
    <t>管理费用\修理费\生产线修理费</t>
  </si>
  <si>
    <t>管理费用\修理费\外协修理费</t>
  </si>
  <si>
    <t>管理费用\修理费\修理用备件</t>
  </si>
  <si>
    <t>管理费用\保险费</t>
  </si>
  <si>
    <t>管理费用\水费</t>
  </si>
  <si>
    <t>管理费用\电费</t>
  </si>
  <si>
    <t>管理费用\物料消耗</t>
  </si>
  <si>
    <t>管理费用\房产税</t>
  </si>
  <si>
    <t>管理费用\车船使用税</t>
  </si>
  <si>
    <t>管理费用\印花税</t>
  </si>
  <si>
    <t>管理费用\环保费</t>
  </si>
  <si>
    <t>管理费用\咨询费</t>
  </si>
  <si>
    <t>管理费用\聘请中介机构费</t>
  </si>
  <si>
    <t>管理费用\聘请中介机构费\审计费</t>
  </si>
  <si>
    <t>管理费用\聘请中介机构费\法律顾问费</t>
  </si>
  <si>
    <t>管理费用\聘请中介机构费\年检费</t>
  </si>
  <si>
    <t>管理费用\电话费</t>
  </si>
  <si>
    <t>管理费用\电话费\手机费</t>
  </si>
  <si>
    <t>管理费用\电话费\固话费</t>
  </si>
  <si>
    <t>管理费用\绿化费</t>
  </si>
  <si>
    <t>管理费用\宣传费</t>
  </si>
  <si>
    <t>管理费用\认证许可费</t>
  </si>
  <si>
    <t>管理费用\劳务费</t>
  </si>
  <si>
    <t>管理费用\电工班费用</t>
  </si>
  <si>
    <t>管理费用\文化活动费</t>
  </si>
  <si>
    <t>管理费用\文化活动费\内刊</t>
  </si>
  <si>
    <t>管理费用\文化活动费\内刊\稿费</t>
  </si>
  <si>
    <t>管理费用\文化活动费\内刊\印刷费</t>
  </si>
  <si>
    <t>管理费用\招聘费</t>
  </si>
  <si>
    <t>管理费用\培训费</t>
  </si>
  <si>
    <t>管理费用\其他</t>
  </si>
  <si>
    <t>财务费用</t>
  </si>
  <si>
    <t>财务费用\利息支出</t>
  </si>
  <si>
    <t>财务费用\利息支出\短期银行借款</t>
  </si>
  <si>
    <t>财务费用\利息支出\短期银行借款\贷款利息支出</t>
  </si>
  <si>
    <t>财务费用\利息支出\长期银行借款</t>
  </si>
  <si>
    <t>财务费用\金融机构利息收入</t>
  </si>
  <si>
    <t>财务费用\金融机构利息收入\银行利息收入</t>
  </si>
  <si>
    <t>财务费用\金融机构利息收入\委贷利息收入</t>
  </si>
  <si>
    <t>财务费用\汇兑损益</t>
  </si>
  <si>
    <t>财务费用\手续费</t>
  </si>
  <si>
    <t>财务费用\饲料财务费用</t>
  </si>
  <si>
    <t>财务费用\饲料财务费用\手续费</t>
  </si>
  <si>
    <t>财务费用\饲料财务费用\手续费\POS机刷卡手续费</t>
  </si>
  <si>
    <t>财务费用\饲料财务费用\手续费\其他手续费</t>
  </si>
  <si>
    <t>财务费用\其他</t>
  </si>
  <si>
    <t>资产减值损失</t>
  </si>
  <si>
    <t>资产减值损失\存货跌价损失</t>
  </si>
  <si>
    <t>所得税费用</t>
  </si>
  <si>
    <t>所得税费用\递延所得税费用</t>
  </si>
  <si>
    <t>总计</t>
  </si>
  <si>
    <t>期间: 2012.01-2012.12</t>
    <phoneticPr fontId="4" type="noConversion"/>
  </si>
  <si>
    <t>发出商品</t>
    <phoneticPr fontId="4" type="noConversion"/>
  </si>
  <si>
    <t>平</t>
    <phoneticPr fontId="4" type="noConversion"/>
  </si>
  <si>
    <t>姐</t>
    <phoneticPr fontId="4" type="noConversion"/>
  </si>
  <si>
    <t>存货跌价准备\原材料</t>
    <phoneticPr fontId="4" type="noConversion"/>
  </si>
  <si>
    <t>存货跌价准备\库存商品\进口</t>
    <phoneticPr fontId="4" type="noConversion"/>
  </si>
  <si>
    <t>贷</t>
    <phoneticPr fontId="4" type="noConversion"/>
  </si>
  <si>
    <t>借</t>
    <phoneticPr fontId="4" type="noConversion"/>
  </si>
  <si>
    <t>应交税费\所得税\递延所得税</t>
  </si>
  <si>
    <t>其他应付款\预提费用\礼品油</t>
    <phoneticPr fontId="4" type="noConversion"/>
  </si>
  <si>
    <t>其他应付款\预提费用\财产保险</t>
    <phoneticPr fontId="4" type="noConversion"/>
  </si>
  <si>
    <t>借</t>
    <phoneticPr fontId="4" type="noConversion"/>
  </si>
  <si>
    <t>贷</t>
    <phoneticPr fontId="5" type="noConversion"/>
  </si>
  <si>
    <t>银行存款\饲料银行存款\人民币存款\中粮财务公司</t>
  </si>
  <si>
    <t>银行存款\饲料银行存款\港币存款</t>
  </si>
  <si>
    <t>银行存款\饲料银行存款\港币存款\中国银行</t>
  </si>
  <si>
    <t>其他应收款\饲料其他应收款\内部\内部暂存款</t>
  </si>
  <si>
    <t>委托贷款\饲料委托贷款</t>
  </si>
  <si>
    <t>原材料\饲料原材料</t>
  </si>
  <si>
    <t>原材料\饲料原材料\生产原料</t>
  </si>
  <si>
    <t>在建工程\饲料在建工程\成本\待摊支出\审计费</t>
    <phoneticPr fontId="4" type="noConversion"/>
  </si>
  <si>
    <t>递延所得税资产\饲料递延所得税资产</t>
  </si>
  <si>
    <t>应付账款\饲料应付账款\生产原料</t>
  </si>
  <si>
    <t>应付账款\饲料应付账款\应付暂估\应付生产原料暂估</t>
  </si>
  <si>
    <t>应付职工薪酬\饲料应付职工薪酬\商业保险费</t>
  </si>
  <si>
    <t>其他应付款\饲料其他应付款\外部往来\固定资产应付款</t>
  </si>
  <si>
    <t>其他应付款\饲料其他应付款\其他</t>
  </si>
  <si>
    <t>利润分配</t>
  </si>
  <si>
    <t>利润分配\饲料利润分配</t>
  </si>
  <si>
    <t>利润分配\饲料利润分配\未分配利润</t>
  </si>
  <si>
    <t>制造费用\物料消耗\包装材料</t>
    <phoneticPr fontId="4" type="noConversion"/>
  </si>
  <si>
    <t>其他业务收入\其他</t>
  </si>
  <si>
    <t>销售费用\办公费\其他</t>
    <phoneticPr fontId="4" type="noConversion"/>
  </si>
  <si>
    <t>销售费用\辅助费用\原料库费用</t>
  </si>
  <si>
    <t>销售费用\饲料销售费用\职工薪酬\劳务用工费</t>
  </si>
  <si>
    <t>销售费用\饲料销售费用\车辆使用费\里程补贴</t>
  </si>
  <si>
    <t>销售费用\饲料销售费用\车辆使用费\其他</t>
  </si>
  <si>
    <t>销售费用\饲料销售费用\销售服务费\产品推广费</t>
  </si>
  <si>
    <t>管理费用\文化活动费\其他</t>
  </si>
  <si>
    <t>管理费用\饲料管理费用</t>
  </si>
  <si>
    <t>管理费用\饲料管理费用\折旧费</t>
  </si>
  <si>
    <t>管理费用\饲料管理费用\职工薪酬</t>
  </si>
  <si>
    <t>管理费用\饲料管理费用\职工薪酬\职工福利</t>
  </si>
  <si>
    <t>管理费用\饲料管理费用\差旅费</t>
  </si>
  <si>
    <t>管理费用\饲料管理费用\会议费</t>
  </si>
  <si>
    <t>管理费用\饲料管理费用\业务招待费</t>
  </si>
  <si>
    <t>管理费用\饲料管理费用\办公费</t>
  </si>
  <si>
    <t>管理费用\饲料管理费用\办公费\通讯费</t>
  </si>
  <si>
    <t>管理费用\饲料管理费用\办公费\办公用品费</t>
  </si>
  <si>
    <t>管理费用\饲料管理费用\办公费\固定电话费</t>
  </si>
  <si>
    <t>管理费用\饲料管理费用\办公费\移动电话费</t>
  </si>
  <si>
    <t>管理费用\饲料管理费用\车辆使用费</t>
  </si>
  <si>
    <t>管理费用\饲料管理费用\车辆使用费\燃料费</t>
  </si>
  <si>
    <t>管理费用\饲料管理费用\车辆使用费\过路过桥费</t>
  </si>
  <si>
    <t>管理费用\饲料管理费用\车辆使用费\维修费</t>
  </si>
  <si>
    <t>管理费用\饲料管理费用\车辆使用费\里程补贴</t>
  </si>
  <si>
    <t>管理费用\饲料管理费用\保险费</t>
  </si>
  <si>
    <t>财务费用\饲料财务费用\利息支出</t>
  </si>
  <si>
    <t>财务费用\饲料财务费用\利息支出\短期银行借款</t>
  </si>
  <si>
    <t>660370010101</t>
  </si>
  <si>
    <t>财务费用\饲料财务费用\利息支出\短期银行借款\贷款利息支出</t>
  </si>
  <si>
    <t>66037001010102</t>
  </si>
  <si>
    <t>财务费用\饲料财务费用\利息支出\短期银行借款\贷款利息支出\集团内部贷款利息支出</t>
  </si>
  <si>
    <t>财务费用\饲料财务费用\金融机构利息收入</t>
  </si>
  <si>
    <t>财务费用\饲料财务费用\汇兑损益</t>
  </si>
  <si>
    <t>所得税费用\饲料所得税费用</t>
  </si>
  <si>
    <t>平</t>
    <phoneticPr fontId="4" type="noConversion"/>
  </si>
  <si>
    <t>期间: 2012.12-2012.12</t>
  </si>
  <si>
    <t>核算单位：中粮粮油工业（荆州）有限公司</t>
  </si>
  <si>
    <t>制单人：王莎</t>
  </si>
  <si>
    <t>打印时间：2013-1-17 9:27:53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</si>
</sst>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#,##0.00_ "/>
    <numFmt numFmtId="177" formatCode="#,##0.000000000_ "/>
    <numFmt numFmtId="178" formatCode="0.00000000"/>
  </numFmts>
  <fonts count="8">
    <font>
      <sz val="10"/>
      <name val="Arial"/>
      <family val="2"/>
    </font>
    <font>
      <b/>
      <sz val="10"/>
      <color indexed="8"/>
      <name val="SimSun"/>
      <charset val="134"/>
    </font>
    <font>
      <sz val="10"/>
      <name val="Arial"/>
      <family val="2"/>
    </font>
    <font>
      <sz val="10"/>
      <color indexed="8"/>
      <name val="SimSun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right" vertical="center" wrapText="1"/>
      <protection locked="0"/>
    </xf>
    <xf numFmtId="1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/>
    <xf numFmtId="1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176" fontId="2" fillId="0" borderId="0" xfId="0" applyNumberFormat="1" applyFont="1" applyFill="1"/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17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2" fillId="0" borderId="0" xfId="0" applyNumberFormat="1" applyFont="1" applyFill="1"/>
    <xf numFmtId="0" fontId="0" fillId="0" borderId="0" xfId="0" applyFill="1"/>
    <xf numFmtId="4" fontId="0" fillId="0" borderId="2" xfId="0" applyNumberFormat="1" applyFont="1" applyFill="1" applyBorder="1" applyAlignment="1" applyProtection="1">
      <alignment horizontal="right" vertical="center" wrapText="1"/>
      <protection locked="0"/>
    </xf>
    <xf numFmtId="49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5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4" xfId="0" applyNumberFormat="1" applyFont="1" applyFill="1" applyBorder="1" applyAlignment="1" applyProtection="1">
      <alignment horizontal="right" vertical="center" wrapText="1"/>
      <protection locked="0"/>
    </xf>
    <xf numFmtId="49" fontId="3" fillId="0" borderId="4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Font="1" applyBorder="1" applyAlignment="1" applyProtection="1">
      <alignment horizontal="left" vertical="top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178" fontId="0" fillId="0" borderId="1" xfId="0" applyNumberFormat="1" applyFont="1" applyBorder="1" applyAlignment="1" applyProtection="1">
      <alignment horizontal="right" vertical="center" wrapText="1"/>
      <protection locked="0"/>
    </xf>
    <xf numFmtId="49" fontId="0" fillId="0" borderId="6" xfId="0" applyNumberFormat="1" applyFont="1" applyBorder="1" applyAlignment="1" applyProtection="1">
      <alignment horizontal="left" vertical="top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top" wrapText="1"/>
      <protection locked="0"/>
    </xf>
    <xf numFmtId="43" fontId="2" fillId="0" borderId="0" xfId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2"/>
  <sheetViews>
    <sheetView tabSelected="1" workbookViewId="0">
      <pane xSplit="3" ySplit="6" topLeftCell="D340" activePane="bottomRight" state="frozen"/>
      <selection pane="topRight" activeCell="D1" sqref="D1"/>
      <selection pane="bottomLeft" activeCell="A7" sqref="A7"/>
      <selection pane="bottomRight" activeCell="A4" sqref="A4:H4"/>
    </sheetView>
  </sheetViews>
  <sheetFormatPr defaultRowHeight="12.75"/>
  <cols>
    <col min="1" max="1" width="23.5703125" style="6" customWidth="1"/>
    <col min="2" max="2" width="60" style="6" customWidth="1"/>
    <col min="3" max="3" width="11" style="6" customWidth="1"/>
    <col min="4" max="4" width="16.85546875" style="6" customWidth="1"/>
    <col min="5" max="5" width="23.85546875" style="6" customWidth="1"/>
    <col min="6" max="6" width="19.85546875" style="6" customWidth="1"/>
    <col min="7" max="7" width="11" style="6" customWidth="1"/>
    <col min="8" max="8" width="15.5703125" style="6" customWidth="1"/>
    <col min="10" max="10" width="20.7109375" customWidth="1"/>
    <col min="11" max="11" width="17" style="6" customWidth="1"/>
    <col min="12" max="12" width="32.140625" style="6" customWidth="1"/>
    <col min="13" max="16384" width="9.140625" style="6"/>
  </cols>
  <sheetData>
    <row r="1" spans="1:11">
      <c r="E1" s="10"/>
    </row>
    <row r="2" spans="1:11" ht="60" customHeight="1">
      <c r="A2" s="31" t="s">
        <v>0</v>
      </c>
      <c r="B2" s="31" t="s">
        <v>0</v>
      </c>
      <c r="C2" s="31" t="s">
        <v>0</v>
      </c>
      <c r="D2" s="31" t="s">
        <v>0</v>
      </c>
      <c r="E2" s="31" t="s">
        <v>0</v>
      </c>
      <c r="F2" s="31" t="s">
        <v>0</v>
      </c>
      <c r="G2" s="31" t="s">
        <v>0</v>
      </c>
      <c r="H2" s="31" t="s">
        <v>0</v>
      </c>
      <c r="I2" s="24" t="s">
        <v>0</v>
      </c>
      <c r="J2" s="24" t="s">
        <v>0</v>
      </c>
    </row>
    <row r="3" spans="1:11" ht="30" customHeight="1">
      <c r="A3" s="34" t="s">
        <v>775</v>
      </c>
      <c r="B3" s="34" t="s">
        <v>1</v>
      </c>
      <c r="C3" s="34" t="s">
        <v>1</v>
      </c>
      <c r="D3" s="34" t="s">
        <v>1</v>
      </c>
      <c r="E3" s="34" t="s">
        <v>1</v>
      </c>
      <c r="F3" s="34" t="s">
        <v>1</v>
      </c>
      <c r="G3" s="34" t="s">
        <v>1</v>
      </c>
      <c r="H3" s="34" t="s">
        <v>1</v>
      </c>
      <c r="I3" s="25" t="s">
        <v>842</v>
      </c>
      <c r="J3" s="25" t="s">
        <v>842</v>
      </c>
    </row>
    <row r="4" spans="1:11" ht="30" customHeight="1">
      <c r="A4" s="34" t="s">
        <v>2</v>
      </c>
      <c r="B4" s="34" t="s">
        <v>2</v>
      </c>
      <c r="C4" s="34" t="s">
        <v>2</v>
      </c>
      <c r="D4" s="34" t="s">
        <v>2</v>
      </c>
      <c r="E4" s="34" t="s">
        <v>2</v>
      </c>
      <c r="F4" s="34" t="s">
        <v>2</v>
      </c>
      <c r="G4" s="34" t="s">
        <v>2</v>
      </c>
      <c r="H4" s="34" t="s">
        <v>2</v>
      </c>
      <c r="I4" s="25" t="s">
        <v>2</v>
      </c>
      <c r="J4" s="25" t="s">
        <v>2</v>
      </c>
    </row>
    <row r="5" spans="1:11" ht="15" customHeight="1">
      <c r="A5" s="30" t="s">
        <v>3</v>
      </c>
      <c r="B5" s="30" t="s">
        <v>4</v>
      </c>
      <c r="C5" s="30" t="s">
        <v>5</v>
      </c>
      <c r="D5" s="4" t="s">
        <v>6</v>
      </c>
      <c r="E5" s="4" t="s">
        <v>7</v>
      </c>
      <c r="F5" s="4" t="s">
        <v>8</v>
      </c>
      <c r="G5" s="32" t="s">
        <v>5</v>
      </c>
      <c r="H5" s="4" t="s">
        <v>9</v>
      </c>
      <c r="I5" s="29" t="s">
        <v>5</v>
      </c>
      <c r="J5" s="26" t="s">
        <v>9</v>
      </c>
    </row>
    <row r="6" spans="1:11" ht="15" customHeight="1">
      <c r="A6" s="30" t="s">
        <v>3</v>
      </c>
      <c r="B6" s="30" t="s">
        <v>4</v>
      </c>
      <c r="C6" s="30" t="s">
        <v>5</v>
      </c>
      <c r="D6" s="4" t="s">
        <v>10</v>
      </c>
      <c r="E6" s="4" t="s">
        <v>10</v>
      </c>
      <c r="F6" s="4" t="s">
        <v>10</v>
      </c>
      <c r="G6" s="33"/>
      <c r="H6" s="4" t="s">
        <v>10</v>
      </c>
      <c r="I6" s="29" t="s">
        <v>5</v>
      </c>
      <c r="J6" s="26" t="s">
        <v>10</v>
      </c>
    </row>
    <row r="7" spans="1:11" ht="17.25" customHeight="1">
      <c r="A7" s="3">
        <v>1001</v>
      </c>
      <c r="B7" s="3" t="s">
        <v>11</v>
      </c>
      <c r="C7" s="4" t="s">
        <v>12</v>
      </c>
      <c r="D7" s="5">
        <v>20232.7</v>
      </c>
      <c r="E7" s="5">
        <v>236881602.44999999</v>
      </c>
      <c r="F7" s="5">
        <v>236899673.14999998</v>
      </c>
      <c r="G7" s="4" t="s">
        <v>12</v>
      </c>
      <c r="H7" s="5">
        <v>2162</v>
      </c>
      <c r="I7" s="26" t="s">
        <v>12</v>
      </c>
      <c r="J7" s="27">
        <v>2162</v>
      </c>
      <c r="K7" s="10">
        <f>H7-J7</f>
        <v>0</v>
      </c>
    </row>
    <row r="8" spans="1:11" ht="17.25" customHeight="1">
      <c r="A8" s="3">
        <v>100101</v>
      </c>
      <c r="B8" s="3" t="s">
        <v>13</v>
      </c>
      <c r="C8" s="4" t="s">
        <v>12</v>
      </c>
      <c r="D8" s="5">
        <v>20232.7</v>
      </c>
      <c r="E8" s="5">
        <v>236880882.44999999</v>
      </c>
      <c r="F8" s="5">
        <v>236898953.14999998</v>
      </c>
      <c r="G8" s="4" t="s">
        <v>12</v>
      </c>
      <c r="H8" s="5">
        <v>2162</v>
      </c>
      <c r="I8" s="26" t="s">
        <v>12</v>
      </c>
      <c r="J8" s="27">
        <v>2162</v>
      </c>
      <c r="K8" s="10">
        <f t="shared" ref="K8:K71" si="0">H8-J8</f>
        <v>0</v>
      </c>
    </row>
    <row r="9" spans="1:11" ht="17.25" customHeight="1">
      <c r="A9" s="3">
        <v>100170</v>
      </c>
      <c r="B9" s="3" t="s">
        <v>14</v>
      </c>
      <c r="C9" s="4" t="s">
        <v>15</v>
      </c>
      <c r="D9" s="5"/>
      <c r="E9" s="5">
        <v>720</v>
      </c>
      <c r="F9" s="5">
        <v>720</v>
      </c>
      <c r="G9" s="4" t="s">
        <v>15</v>
      </c>
      <c r="H9" s="5"/>
      <c r="I9" s="26" t="s">
        <v>15</v>
      </c>
      <c r="J9" s="27">
        <v>0</v>
      </c>
      <c r="K9" s="10">
        <f t="shared" si="0"/>
        <v>0</v>
      </c>
    </row>
    <row r="10" spans="1:11" ht="17.25" customHeight="1">
      <c r="A10" s="3">
        <v>10017001</v>
      </c>
      <c r="B10" s="3" t="s">
        <v>16</v>
      </c>
      <c r="C10" s="4" t="s">
        <v>15</v>
      </c>
      <c r="D10" s="5"/>
      <c r="E10" s="5">
        <v>720</v>
      </c>
      <c r="F10" s="5">
        <v>720</v>
      </c>
      <c r="G10" s="4" t="s">
        <v>15</v>
      </c>
      <c r="H10" s="5"/>
      <c r="I10" s="26" t="s">
        <v>15</v>
      </c>
      <c r="J10" s="27">
        <v>0</v>
      </c>
      <c r="K10" s="10">
        <f t="shared" si="0"/>
        <v>0</v>
      </c>
    </row>
    <row r="11" spans="1:11" ht="17.25" customHeight="1">
      <c r="A11" s="3">
        <v>1002</v>
      </c>
      <c r="B11" s="3" t="s">
        <v>17</v>
      </c>
      <c r="C11" s="4" t="s">
        <v>12</v>
      </c>
      <c r="D11" s="5">
        <v>76582761.540000021</v>
      </c>
      <c r="E11" s="5">
        <v>7594067392.7399998</v>
      </c>
      <c r="F11" s="5">
        <v>7588507124.1399994</v>
      </c>
      <c r="G11" s="4" t="s">
        <v>12</v>
      </c>
      <c r="H11" s="5">
        <v>82143030.140000001</v>
      </c>
      <c r="I11" s="26" t="s">
        <v>12</v>
      </c>
      <c r="J11" s="27">
        <v>82143030.140000001</v>
      </c>
      <c r="K11" s="10">
        <f t="shared" si="0"/>
        <v>0</v>
      </c>
    </row>
    <row r="12" spans="1:11" ht="17.25" customHeight="1">
      <c r="A12" s="3">
        <v>100201</v>
      </c>
      <c r="B12" s="3" t="s">
        <v>18</v>
      </c>
      <c r="C12" s="4" t="s">
        <v>12</v>
      </c>
      <c r="D12" s="5">
        <v>39045587.680000007</v>
      </c>
      <c r="E12" s="5">
        <v>7568114967.4699993</v>
      </c>
      <c r="F12" s="5">
        <v>7547272990.8799992</v>
      </c>
      <c r="G12" s="4" t="s">
        <v>12</v>
      </c>
      <c r="H12" s="5">
        <v>59887564.269999996</v>
      </c>
      <c r="I12" s="26" t="s">
        <v>12</v>
      </c>
      <c r="J12" s="27">
        <v>59887564.270000003</v>
      </c>
      <c r="K12" s="10">
        <f t="shared" si="0"/>
        <v>0</v>
      </c>
    </row>
    <row r="13" spans="1:11" ht="17.25" customHeight="1">
      <c r="A13" s="3">
        <v>10020101</v>
      </c>
      <c r="B13" s="3" t="s">
        <v>19</v>
      </c>
      <c r="C13" s="4" t="s">
        <v>12</v>
      </c>
      <c r="D13" s="5">
        <v>22937273.690000001</v>
      </c>
      <c r="E13" s="5">
        <v>2389328367</v>
      </c>
      <c r="F13" s="5">
        <v>2397870486.2799997</v>
      </c>
      <c r="G13" s="4" t="s">
        <v>12</v>
      </c>
      <c r="H13" s="5">
        <v>14395154.41</v>
      </c>
      <c r="I13" s="26" t="s">
        <v>12</v>
      </c>
      <c r="J13" s="27">
        <v>14395154.41</v>
      </c>
      <c r="K13" s="10">
        <f t="shared" si="0"/>
        <v>0</v>
      </c>
    </row>
    <row r="14" spans="1:11" ht="17.25" customHeight="1">
      <c r="A14" s="3">
        <v>10020102</v>
      </c>
      <c r="B14" s="3" t="s">
        <v>20</v>
      </c>
      <c r="C14" s="4" t="s">
        <v>12</v>
      </c>
      <c r="D14" s="5">
        <v>2501.96</v>
      </c>
      <c r="E14" s="5">
        <v>42687046.189999998</v>
      </c>
      <c r="F14" s="5">
        <v>42689548.149999999</v>
      </c>
      <c r="G14" s="4" t="s">
        <v>15</v>
      </c>
      <c r="H14" s="5">
        <v>0</v>
      </c>
      <c r="I14" s="26" t="s">
        <v>15</v>
      </c>
      <c r="J14" s="27">
        <v>0</v>
      </c>
      <c r="K14" s="10">
        <f t="shared" si="0"/>
        <v>0</v>
      </c>
    </row>
    <row r="15" spans="1:11" ht="17.25" customHeight="1">
      <c r="A15" s="3">
        <v>10020103</v>
      </c>
      <c r="B15" s="3" t="s">
        <v>21</v>
      </c>
      <c r="C15" s="4" t="s">
        <v>15</v>
      </c>
      <c r="D15" s="5">
        <v>15922000</v>
      </c>
      <c r="E15" s="5">
        <v>434245310</v>
      </c>
      <c r="F15" s="5">
        <v>440167310</v>
      </c>
      <c r="G15" s="4" t="s">
        <v>12</v>
      </c>
      <c r="H15" s="5">
        <v>10000000</v>
      </c>
      <c r="I15" s="26" t="s">
        <v>12</v>
      </c>
      <c r="J15" s="27">
        <v>10000000</v>
      </c>
      <c r="K15" s="10">
        <f t="shared" si="0"/>
        <v>0</v>
      </c>
    </row>
    <row r="16" spans="1:11" ht="17.25" customHeight="1">
      <c r="A16" s="3">
        <v>10020104</v>
      </c>
      <c r="B16" s="3" t="s">
        <v>22</v>
      </c>
      <c r="C16" s="4" t="s">
        <v>12</v>
      </c>
      <c r="D16" s="12">
        <v>273.33</v>
      </c>
      <c r="E16" s="12">
        <v>0.8</v>
      </c>
      <c r="F16" s="12">
        <v>274.13</v>
      </c>
      <c r="G16" s="13" t="s">
        <v>15</v>
      </c>
      <c r="H16" s="12">
        <v>0</v>
      </c>
      <c r="I16" s="26" t="s">
        <v>15</v>
      </c>
      <c r="J16" s="27">
        <v>0</v>
      </c>
      <c r="K16" s="10">
        <f t="shared" si="0"/>
        <v>0</v>
      </c>
    </row>
    <row r="17" spans="1:11" ht="17.25" customHeight="1">
      <c r="A17" s="3">
        <v>10020105</v>
      </c>
      <c r="B17" s="3" t="s">
        <v>23</v>
      </c>
      <c r="C17" s="4" t="s">
        <v>12</v>
      </c>
      <c r="D17" s="5">
        <v>5.66</v>
      </c>
      <c r="E17" s="5">
        <v>2283151.56</v>
      </c>
      <c r="F17" s="5">
        <v>2283157.2200000002</v>
      </c>
      <c r="G17" s="4" t="s">
        <v>15</v>
      </c>
      <c r="H17" s="5">
        <v>0</v>
      </c>
      <c r="I17" s="26" t="s">
        <v>15</v>
      </c>
      <c r="J17" s="27">
        <v>0</v>
      </c>
      <c r="K17" s="10">
        <f t="shared" si="0"/>
        <v>0</v>
      </c>
    </row>
    <row r="18" spans="1:11" ht="17.25" customHeight="1">
      <c r="A18" s="3">
        <v>10020106</v>
      </c>
      <c r="B18" s="3" t="s">
        <v>24</v>
      </c>
      <c r="C18" s="4" t="s">
        <v>12</v>
      </c>
      <c r="D18" s="5">
        <v>0</v>
      </c>
      <c r="E18" s="5">
        <v>1665449617.25</v>
      </c>
      <c r="F18" s="5">
        <v>1660252102.25</v>
      </c>
      <c r="G18" s="4" t="s">
        <v>12</v>
      </c>
      <c r="H18" s="5">
        <v>5197515</v>
      </c>
      <c r="I18" s="26" t="s">
        <v>12</v>
      </c>
      <c r="J18" s="27">
        <v>5197515</v>
      </c>
      <c r="K18" s="10">
        <f t="shared" si="0"/>
        <v>0</v>
      </c>
    </row>
    <row r="19" spans="1:11" ht="17.25" customHeight="1">
      <c r="A19" s="3">
        <v>10020107</v>
      </c>
      <c r="B19" s="3" t="s">
        <v>25</v>
      </c>
      <c r="C19" s="4" t="s">
        <v>12</v>
      </c>
      <c r="D19" s="5">
        <v>357.2</v>
      </c>
      <c r="E19" s="5">
        <v>5000001.1800000006</v>
      </c>
      <c r="F19" s="5">
        <v>5000358.38</v>
      </c>
      <c r="G19" s="4" t="s">
        <v>15</v>
      </c>
      <c r="H19" s="5">
        <v>0</v>
      </c>
      <c r="I19" s="26" t="s">
        <v>15</v>
      </c>
      <c r="J19" s="27">
        <v>0</v>
      </c>
      <c r="K19" s="10">
        <f t="shared" si="0"/>
        <v>0</v>
      </c>
    </row>
    <row r="20" spans="1:11" ht="17.25" customHeight="1">
      <c r="A20" s="3">
        <v>10020108</v>
      </c>
      <c r="B20" s="3" t="s">
        <v>26</v>
      </c>
      <c r="C20" s="4" t="s">
        <v>12</v>
      </c>
      <c r="D20" s="5">
        <v>174300</v>
      </c>
      <c r="E20" s="5">
        <v>95440985.439999998</v>
      </c>
      <c r="F20" s="5">
        <v>95615285.439999998</v>
      </c>
      <c r="G20" s="4" t="s">
        <v>15</v>
      </c>
      <c r="H20" s="5">
        <v>0</v>
      </c>
      <c r="I20" s="26" t="s">
        <v>15</v>
      </c>
      <c r="J20" s="27">
        <v>0</v>
      </c>
      <c r="K20" s="10">
        <f t="shared" si="0"/>
        <v>0</v>
      </c>
    </row>
    <row r="21" spans="1:11" ht="17.25" customHeight="1">
      <c r="A21" s="3">
        <v>10020109</v>
      </c>
      <c r="B21" s="3" t="s">
        <v>27</v>
      </c>
      <c r="C21" s="4" t="s">
        <v>12</v>
      </c>
      <c r="D21" s="5">
        <v>8555.84</v>
      </c>
      <c r="E21" s="5">
        <v>1205265029.23</v>
      </c>
      <c r="F21" s="5">
        <v>1174978690.21</v>
      </c>
      <c r="G21" s="4" t="s">
        <v>12</v>
      </c>
      <c r="H21" s="5">
        <v>30294894.859999999</v>
      </c>
      <c r="I21" s="26" t="s">
        <v>12</v>
      </c>
      <c r="J21" s="27">
        <v>30294894.859999999</v>
      </c>
      <c r="K21" s="10">
        <f>H21-J21</f>
        <v>0</v>
      </c>
    </row>
    <row r="22" spans="1:11" ht="17.25" customHeight="1">
      <c r="A22" s="3">
        <v>10020110</v>
      </c>
      <c r="B22" s="3" t="s">
        <v>28</v>
      </c>
      <c r="C22" s="4" t="s">
        <v>12</v>
      </c>
      <c r="D22" s="5">
        <v>320</v>
      </c>
      <c r="E22" s="5">
        <v>1000000000</v>
      </c>
      <c r="F22" s="5">
        <v>1000000320</v>
      </c>
      <c r="G22" s="4" t="s">
        <v>15</v>
      </c>
      <c r="H22" s="5">
        <v>0</v>
      </c>
      <c r="I22" s="26" t="s">
        <v>15</v>
      </c>
      <c r="J22" s="27">
        <v>0</v>
      </c>
      <c r="K22" s="10">
        <f t="shared" si="0"/>
        <v>0</v>
      </c>
    </row>
    <row r="23" spans="1:11" ht="17.25" customHeight="1">
      <c r="A23" s="3">
        <v>10020112</v>
      </c>
      <c r="B23" s="3" t="s">
        <v>29</v>
      </c>
      <c r="C23" s="4" t="s">
        <v>15</v>
      </c>
      <c r="D23" s="5"/>
      <c r="E23" s="5">
        <v>726279578.12</v>
      </c>
      <c r="F23" s="5">
        <v>726279578.12</v>
      </c>
      <c r="G23" s="4" t="s">
        <v>15</v>
      </c>
      <c r="H23" s="5">
        <v>0</v>
      </c>
      <c r="I23" s="26" t="s">
        <v>15</v>
      </c>
      <c r="J23" s="27">
        <v>0</v>
      </c>
      <c r="K23" s="10">
        <f t="shared" si="0"/>
        <v>0</v>
      </c>
    </row>
    <row r="24" spans="1:11" ht="17.25" customHeight="1">
      <c r="A24" s="3">
        <v>10020113</v>
      </c>
      <c r="B24" s="3" t="s">
        <v>30</v>
      </c>
      <c r="C24" s="4" t="s">
        <v>15</v>
      </c>
      <c r="D24" s="5"/>
      <c r="E24" s="5">
        <v>2135880.7000000002</v>
      </c>
      <c r="F24" s="5">
        <v>2135880.7000000002</v>
      </c>
      <c r="G24" s="4" t="s">
        <v>15</v>
      </c>
      <c r="H24" s="5"/>
      <c r="I24" s="26" t="s">
        <v>15</v>
      </c>
      <c r="J24" s="27">
        <v>0</v>
      </c>
      <c r="K24" s="10">
        <f t="shared" si="0"/>
        <v>0</v>
      </c>
    </row>
    <row r="25" spans="1:11" ht="17.25" customHeight="1">
      <c r="A25" s="3">
        <v>100202</v>
      </c>
      <c r="B25" s="3" t="s">
        <v>31</v>
      </c>
      <c r="C25" s="4" t="s">
        <v>12</v>
      </c>
      <c r="D25" s="5">
        <v>37537173.860000007</v>
      </c>
      <c r="E25" s="5">
        <v>-2259101.83</v>
      </c>
      <c r="F25" s="5">
        <v>35273011.829999991</v>
      </c>
      <c r="G25" s="4" t="s">
        <v>12</v>
      </c>
      <c r="H25" s="5">
        <v>5060.2</v>
      </c>
      <c r="I25" s="26" t="s">
        <v>12</v>
      </c>
      <c r="J25" s="27">
        <v>5060.2</v>
      </c>
      <c r="K25" s="10">
        <f t="shared" si="0"/>
        <v>0</v>
      </c>
    </row>
    <row r="26" spans="1:11" ht="17.25" customHeight="1">
      <c r="A26" s="3">
        <v>10020201</v>
      </c>
      <c r="B26" s="3" t="s">
        <v>32</v>
      </c>
      <c r="C26" s="4" t="s">
        <v>12</v>
      </c>
      <c r="D26" s="5">
        <v>37537173.860000007</v>
      </c>
      <c r="E26" s="5">
        <v>-2259101.83</v>
      </c>
      <c r="F26" s="5">
        <v>35273011.829999991</v>
      </c>
      <c r="G26" s="4" t="s">
        <v>12</v>
      </c>
      <c r="H26" s="5">
        <v>5060.2</v>
      </c>
      <c r="I26" s="26" t="s">
        <v>12</v>
      </c>
      <c r="J26" s="27">
        <v>5060.2</v>
      </c>
      <c r="K26" s="10">
        <f t="shared" si="0"/>
        <v>0</v>
      </c>
    </row>
    <row r="27" spans="1:11" ht="17.25" customHeight="1">
      <c r="A27" s="3">
        <v>1002020101</v>
      </c>
      <c r="B27" s="3" t="s">
        <v>33</v>
      </c>
      <c r="C27" s="4" t="s">
        <v>12</v>
      </c>
      <c r="D27" s="9">
        <v>37535214.060000002</v>
      </c>
      <c r="E27" s="5">
        <v>-2259103.54</v>
      </c>
      <c r="F27" s="5">
        <v>35273002.779999994</v>
      </c>
      <c r="G27" s="4" t="s">
        <v>12</v>
      </c>
      <c r="H27" s="5">
        <v>3107.74</v>
      </c>
      <c r="I27" s="26" t="s">
        <v>12</v>
      </c>
      <c r="J27" s="27">
        <v>3107.74</v>
      </c>
      <c r="K27" s="10">
        <f t="shared" si="0"/>
        <v>0</v>
      </c>
    </row>
    <row r="28" spans="1:11" ht="17.25" customHeight="1">
      <c r="A28" s="3">
        <v>1002020102</v>
      </c>
      <c r="B28" s="3" t="s">
        <v>34</v>
      </c>
      <c r="C28" s="4" t="s">
        <v>12</v>
      </c>
      <c r="D28" s="9">
        <v>1930.06</v>
      </c>
      <c r="E28" s="5">
        <v>1.71</v>
      </c>
      <c r="F28" s="5">
        <v>8.91</v>
      </c>
      <c r="G28" s="4" t="s">
        <v>12</v>
      </c>
      <c r="H28" s="5">
        <v>1922.86</v>
      </c>
      <c r="I28" s="26" t="s">
        <v>12</v>
      </c>
      <c r="J28" s="27">
        <v>1922.86</v>
      </c>
      <c r="K28" s="10">
        <f t="shared" si="0"/>
        <v>0</v>
      </c>
    </row>
    <row r="29" spans="1:11" ht="17.25" customHeight="1">
      <c r="A29" s="3">
        <v>1002020104</v>
      </c>
      <c r="B29" s="3" t="s">
        <v>35</v>
      </c>
      <c r="C29" s="4" t="s">
        <v>12</v>
      </c>
      <c r="D29" s="9">
        <v>29.74</v>
      </c>
      <c r="E29" s="5"/>
      <c r="F29" s="5">
        <v>0.14000000000000001</v>
      </c>
      <c r="G29" s="4" t="s">
        <v>12</v>
      </c>
      <c r="H29" s="5">
        <v>29.6</v>
      </c>
      <c r="I29" s="26" t="s">
        <v>12</v>
      </c>
      <c r="J29" s="27">
        <v>29.6</v>
      </c>
      <c r="K29" s="10">
        <f>H29-J29</f>
        <v>0</v>
      </c>
    </row>
    <row r="30" spans="1:11" ht="17.25" customHeight="1">
      <c r="A30" s="3">
        <v>100270</v>
      </c>
      <c r="B30" s="3" t="s">
        <v>36</v>
      </c>
      <c r="C30" s="4" t="s">
        <v>15</v>
      </c>
      <c r="D30" s="5"/>
      <c r="E30" s="14">
        <v>28211527.100000001</v>
      </c>
      <c r="F30" s="14">
        <v>5961121.4299999997</v>
      </c>
      <c r="G30" s="15" t="s">
        <v>12</v>
      </c>
      <c r="H30" s="14">
        <v>22250405.670000002</v>
      </c>
      <c r="I30" s="26" t="s">
        <v>12</v>
      </c>
      <c r="J30" s="27">
        <v>22250405.670000002</v>
      </c>
      <c r="K30" s="10">
        <f t="shared" si="0"/>
        <v>0</v>
      </c>
    </row>
    <row r="31" spans="1:11" ht="17.25" customHeight="1">
      <c r="A31" s="3">
        <v>10027001</v>
      </c>
      <c r="B31" s="3" t="s">
        <v>37</v>
      </c>
      <c r="C31" s="4" t="s">
        <v>15</v>
      </c>
      <c r="D31" s="5"/>
      <c r="E31" s="14">
        <v>25949530.219999999</v>
      </c>
      <c r="F31" s="14">
        <v>5950697.3099999996</v>
      </c>
      <c r="G31" s="15" t="s">
        <v>12</v>
      </c>
      <c r="H31" s="14">
        <v>19998832.91</v>
      </c>
      <c r="I31" s="26" t="s">
        <v>12</v>
      </c>
      <c r="J31" s="27">
        <v>19998832.91</v>
      </c>
      <c r="K31" s="10">
        <f t="shared" si="0"/>
        <v>0</v>
      </c>
    </row>
    <row r="32" spans="1:11" ht="17.25" customHeight="1">
      <c r="A32" s="3">
        <v>1002700101</v>
      </c>
      <c r="B32" s="16" t="s">
        <v>788</v>
      </c>
      <c r="C32" s="4" t="s">
        <v>15</v>
      </c>
      <c r="D32" s="5"/>
      <c r="E32" s="14">
        <v>3.36</v>
      </c>
      <c r="F32" s="14">
        <v>3.36</v>
      </c>
      <c r="G32" s="15" t="s">
        <v>15</v>
      </c>
      <c r="H32" s="14"/>
      <c r="I32" s="26" t="s">
        <v>15</v>
      </c>
      <c r="J32" s="27">
        <v>0</v>
      </c>
      <c r="K32" s="10">
        <f t="shared" si="0"/>
        <v>0</v>
      </c>
    </row>
    <row r="33" spans="1:11" ht="17.25" customHeight="1">
      <c r="A33" s="3">
        <v>1002700102</v>
      </c>
      <c r="B33" s="3" t="s">
        <v>38</v>
      </c>
      <c r="C33" s="4" t="s">
        <v>15</v>
      </c>
      <c r="D33" s="5"/>
      <c r="E33" s="14">
        <v>25949526.859999999</v>
      </c>
      <c r="F33" s="14">
        <v>5950693.9500000002</v>
      </c>
      <c r="G33" s="15" t="s">
        <v>12</v>
      </c>
      <c r="H33" s="14">
        <v>19998832.91</v>
      </c>
      <c r="I33" s="26" t="s">
        <v>12</v>
      </c>
      <c r="J33" s="27">
        <v>19998832.91</v>
      </c>
      <c r="K33" s="10">
        <f t="shared" si="0"/>
        <v>0</v>
      </c>
    </row>
    <row r="34" spans="1:11" ht="17.25" customHeight="1">
      <c r="A34" s="3" t="s">
        <v>39</v>
      </c>
      <c r="B34" s="3" t="s">
        <v>40</v>
      </c>
      <c r="C34" s="4" t="s">
        <v>15</v>
      </c>
      <c r="D34" s="5"/>
      <c r="E34" s="14">
        <v>25949526.859999999</v>
      </c>
      <c r="F34" s="14">
        <v>5950693.9500000002</v>
      </c>
      <c r="G34" s="15" t="s">
        <v>12</v>
      </c>
      <c r="H34" s="14">
        <v>19998832.91</v>
      </c>
      <c r="I34" s="26" t="s">
        <v>12</v>
      </c>
      <c r="J34" s="27">
        <v>19998832.91</v>
      </c>
      <c r="K34" s="10">
        <f t="shared" si="0"/>
        <v>0</v>
      </c>
    </row>
    <row r="35" spans="1:11" ht="17.25" customHeight="1">
      <c r="A35" s="3">
        <v>1002700105</v>
      </c>
      <c r="B35" s="3" t="s">
        <v>41</v>
      </c>
      <c r="C35" s="4" t="s">
        <v>15</v>
      </c>
      <c r="D35" s="5"/>
      <c r="E35" s="14"/>
      <c r="F35" s="14"/>
      <c r="G35" s="15" t="s">
        <v>15</v>
      </c>
      <c r="H35" s="14"/>
      <c r="I35" s="26" t="s">
        <v>15</v>
      </c>
      <c r="J35" s="27">
        <v>0</v>
      </c>
      <c r="K35" s="10">
        <f t="shared" si="0"/>
        <v>0</v>
      </c>
    </row>
    <row r="36" spans="1:11" ht="17.25" customHeight="1">
      <c r="A36" s="16">
        <v>10027003</v>
      </c>
      <c r="B36" s="16" t="s">
        <v>789</v>
      </c>
      <c r="C36" s="4" t="s">
        <v>15</v>
      </c>
      <c r="D36" s="5"/>
      <c r="E36" s="14">
        <v>2261996.88</v>
      </c>
      <c r="F36" s="14">
        <v>10424.120000000001</v>
      </c>
      <c r="G36" s="15" t="s">
        <v>12</v>
      </c>
      <c r="H36" s="14">
        <v>2251572.7599999998</v>
      </c>
      <c r="I36" s="26" t="s">
        <v>12</v>
      </c>
      <c r="J36" s="27">
        <v>2251572.7599999998</v>
      </c>
      <c r="K36" s="10">
        <f t="shared" si="0"/>
        <v>0</v>
      </c>
    </row>
    <row r="37" spans="1:11" ht="17.25" customHeight="1">
      <c r="A37" s="16">
        <v>1002700301</v>
      </c>
      <c r="B37" s="16" t="s">
        <v>790</v>
      </c>
      <c r="C37" s="4" t="s">
        <v>15</v>
      </c>
      <c r="D37" s="5"/>
      <c r="E37" s="14">
        <v>2261996.88</v>
      </c>
      <c r="F37" s="14">
        <v>10424.120000000001</v>
      </c>
      <c r="G37" s="15" t="s">
        <v>12</v>
      </c>
      <c r="H37" s="14">
        <v>2251572.7599999998</v>
      </c>
      <c r="I37" s="26" t="s">
        <v>12</v>
      </c>
      <c r="J37" s="27">
        <v>2251572.7599999998</v>
      </c>
      <c r="K37" s="10">
        <f t="shared" si="0"/>
        <v>0</v>
      </c>
    </row>
    <row r="38" spans="1:11" ht="17.25" customHeight="1">
      <c r="A38" s="3">
        <v>1101</v>
      </c>
      <c r="B38" s="3" t="s">
        <v>42</v>
      </c>
      <c r="C38" s="4" t="s">
        <v>12</v>
      </c>
      <c r="D38" s="5">
        <v>15845424</v>
      </c>
      <c r="E38" s="5">
        <v>290668651.80000001</v>
      </c>
      <c r="F38" s="5">
        <v>255237031.30000001</v>
      </c>
      <c r="G38" s="4" t="s">
        <v>12</v>
      </c>
      <c r="H38" s="5">
        <v>51277044.5</v>
      </c>
      <c r="I38" s="26" t="s">
        <v>12</v>
      </c>
      <c r="J38" s="27">
        <v>51277044.5</v>
      </c>
      <c r="K38" s="10">
        <f t="shared" si="0"/>
        <v>0</v>
      </c>
    </row>
    <row r="39" spans="1:11" ht="17.25" customHeight="1">
      <c r="A39" s="3">
        <v>110103</v>
      </c>
      <c r="B39" s="3" t="s">
        <v>43</v>
      </c>
      <c r="C39" s="4" t="s">
        <v>12</v>
      </c>
      <c r="D39" s="5">
        <v>15845424</v>
      </c>
      <c r="E39" s="5">
        <v>289333007.80000001</v>
      </c>
      <c r="F39" s="5">
        <v>255237031.30000001</v>
      </c>
      <c r="G39" s="4" t="s">
        <v>12</v>
      </c>
      <c r="H39" s="5">
        <v>49941400.5</v>
      </c>
      <c r="I39" s="26" t="s">
        <v>12</v>
      </c>
      <c r="J39" s="27">
        <v>49941400.5</v>
      </c>
      <c r="K39" s="10">
        <f t="shared" si="0"/>
        <v>0</v>
      </c>
    </row>
    <row r="40" spans="1:11" ht="17.25" customHeight="1">
      <c r="A40" s="3">
        <v>11010301</v>
      </c>
      <c r="B40" s="3" t="s">
        <v>44</v>
      </c>
      <c r="C40" s="4" t="s">
        <v>12</v>
      </c>
      <c r="D40" s="9">
        <v>15845424</v>
      </c>
      <c r="E40" s="5">
        <v>248082853.05000001</v>
      </c>
      <c r="F40" s="5">
        <v>201206376.55000001</v>
      </c>
      <c r="G40" s="4" t="s">
        <v>12</v>
      </c>
      <c r="H40" s="5">
        <v>62721900.5</v>
      </c>
      <c r="I40" s="26" t="s">
        <v>12</v>
      </c>
      <c r="J40" s="27">
        <v>62721900.5</v>
      </c>
      <c r="K40" s="10">
        <f t="shared" si="0"/>
        <v>0</v>
      </c>
    </row>
    <row r="41" spans="1:11" ht="17.25" customHeight="1">
      <c r="A41" s="3">
        <v>1101030101</v>
      </c>
      <c r="B41" s="3" t="s">
        <v>45</v>
      </c>
      <c r="C41" s="4" t="s">
        <v>12</v>
      </c>
      <c r="D41" s="9">
        <v>15845424</v>
      </c>
      <c r="E41" s="5">
        <v>248082853.05000001</v>
      </c>
      <c r="F41" s="5">
        <v>201206376.55000001</v>
      </c>
      <c r="G41" s="4" t="s">
        <v>12</v>
      </c>
      <c r="H41" s="5">
        <v>62721900.5</v>
      </c>
      <c r="I41" s="26" t="s">
        <v>12</v>
      </c>
      <c r="J41" s="27">
        <v>62721900.5</v>
      </c>
      <c r="K41" s="10">
        <f t="shared" si="0"/>
        <v>0</v>
      </c>
    </row>
    <row r="42" spans="1:11" ht="17.25" customHeight="1">
      <c r="A42" s="3">
        <v>11010302</v>
      </c>
      <c r="B42" s="3" t="s">
        <v>46</v>
      </c>
      <c r="C42" s="4" t="s">
        <v>12</v>
      </c>
      <c r="D42" s="9">
        <v>0</v>
      </c>
      <c r="E42" s="9">
        <v>41250154.75</v>
      </c>
      <c r="F42" s="9">
        <v>54030654.75</v>
      </c>
      <c r="G42" s="4" t="s">
        <v>47</v>
      </c>
      <c r="H42" s="9">
        <v>12780500</v>
      </c>
      <c r="I42" s="26" t="s">
        <v>47</v>
      </c>
      <c r="J42" s="27">
        <v>12780500</v>
      </c>
      <c r="K42" s="10">
        <f>H42-J42</f>
        <v>0</v>
      </c>
    </row>
    <row r="43" spans="1:11" ht="17.25" customHeight="1">
      <c r="A43" s="3">
        <v>1101030202</v>
      </c>
      <c r="B43" s="3" t="s">
        <v>48</v>
      </c>
      <c r="C43" s="4" t="s">
        <v>12</v>
      </c>
      <c r="D43" s="9"/>
      <c r="E43" s="5">
        <v>41250154.75</v>
      </c>
      <c r="F43" s="5">
        <v>54030654.75</v>
      </c>
      <c r="G43" s="4" t="s">
        <v>47</v>
      </c>
      <c r="H43" s="5">
        <v>12780500</v>
      </c>
      <c r="I43" s="26" t="s">
        <v>47</v>
      </c>
      <c r="J43" s="27">
        <v>12780500</v>
      </c>
      <c r="K43" s="10">
        <f t="shared" si="0"/>
        <v>0</v>
      </c>
    </row>
    <row r="44" spans="1:11" ht="17.25" customHeight="1">
      <c r="A44" s="3">
        <v>110170</v>
      </c>
      <c r="B44" s="3" t="s">
        <v>49</v>
      </c>
      <c r="C44" s="4" t="s">
        <v>15</v>
      </c>
      <c r="D44" s="5"/>
      <c r="E44" s="14">
        <v>1335644</v>
      </c>
      <c r="F44" s="14"/>
      <c r="G44" s="15" t="s">
        <v>12</v>
      </c>
      <c r="H44" s="14">
        <v>1335644</v>
      </c>
      <c r="I44" s="26" t="s">
        <v>12</v>
      </c>
      <c r="J44" s="27">
        <v>1335644</v>
      </c>
      <c r="K44" s="10">
        <f t="shared" si="0"/>
        <v>0</v>
      </c>
    </row>
    <row r="45" spans="1:11" ht="17.25" customHeight="1">
      <c r="A45" s="3">
        <v>11017001</v>
      </c>
      <c r="B45" s="3" t="s">
        <v>50</v>
      </c>
      <c r="C45" s="4" t="s">
        <v>15</v>
      </c>
      <c r="D45" s="5"/>
      <c r="E45" s="14">
        <v>1335644</v>
      </c>
      <c r="F45" s="14"/>
      <c r="G45" s="15" t="s">
        <v>12</v>
      </c>
      <c r="H45" s="14">
        <v>1335644</v>
      </c>
      <c r="I45" s="26" t="s">
        <v>12</v>
      </c>
      <c r="J45" s="27">
        <v>1335644</v>
      </c>
      <c r="K45" s="10">
        <f t="shared" si="0"/>
        <v>0</v>
      </c>
    </row>
    <row r="46" spans="1:11" ht="17.25" customHeight="1">
      <c r="A46" s="3">
        <v>1101700101</v>
      </c>
      <c r="B46" s="3" t="s">
        <v>51</v>
      </c>
      <c r="C46" s="4" t="s">
        <v>15</v>
      </c>
      <c r="D46" s="5"/>
      <c r="E46" s="14">
        <v>1335644</v>
      </c>
      <c r="F46" s="14"/>
      <c r="G46" s="15" t="s">
        <v>12</v>
      </c>
      <c r="H46" s="14">
        <v>1335644</v>
      </c>
      <c r="I46" s="26" t="s">
        <v>12</v>
      </c>
      <c r="J46" s="27">
        <v>1335644</v>
      </c>
      <c r="K46" s="10">
        <f t="shared" si="0"/>
        <v>0</v>
      </c>
    </row>
    <row r="47" spans="1:11" ht="17.25" customHeight="1">
      <c r="A47" s="3" t="s">
        <v>52</v>
      </c>
      <c r="B47" s="3" t="s">
        <v>53</v>
      </c>
      <c r="C47" s="4" t="s">
        <v>15</v>
      </c>
      <c r="D47" s="5"/>
      <c r="E47" s="14">
        <v>1335644</v>
      </c>
      <c r="F47" s="14"/>
      <c r="G47" s="15" t="s">
        <v>12</v>
      </c>
      <c r="H47" s="14">
        <v>1335644</v>
      </c>
      <c r="I47" s="26" t="s">
        <v>12</v>
      </c>
      <c r="J47" s="27">
        <v>1335644</v>
      </c>
      <c r="K47" s="10">
        <f t="shared" si="0"/>
        <v>0</v>
      </c>
    </row>
    <row r="48" spans="1:11" ht="17.25" customHeight="1">
      <c r="A48" s="3">
        <v>1101700102</v>
      </c>
      <c r="B48" s="3" t="s">
        <v>54</v>
      </c>
      <c r="C48" s="4" t="s">
        <v>15</v>
      </c>
      <c r="D48" s="5"/>
      <c r="E48" s="14"/>
      <c r="F48" s="14"/>
      <c r="G48" s="15" t="s">
        <v>15</v>
      </c>
      <c r="H48" s="14"/>
      <c r="I48" s="26" t="s">
        <v>15</v>
      </c>
      <c r="J48" s="27">
        <v>0</v>
      </c>
      <c r="K48" s="10">
        <f t="shared" si="0"/>
        <v>0</v>
      </c>
    </row>
    <row r="49" spans="1:11" ht="17.25" customHeight="1">
      <c r="A49" s="3" t="s">
        <v>55</v>
      </c>
      <c r="B49" s="3" t="s">
        <v>56</v>
      </c>
      <c r="C49" s="4" t="s">
        <v>15</v>
      </c>
      <c r="D49" s="5"/>
      <c r="E49" s="14"/>
      <c r="F49" s="14"/>
      <c r="G49" s="15" t="s">
        <v>15</v>
      </c>
      <c r="H49" s="14"/>
      <c r="I49" s="26" t="s">
        <v>15</v>
      </c>
      <c r="J49" s="27">
        <v>0</v>
      </c>
      <c r="K49" s="10">
        <f t="shared" si="0"/>
        <v>0</v>
      </c>
    </row>
    <row r="50" spans="1:11" ht="17.25" customHeight="1">
      <c r="A50" s="3">
        <v>1121</v>
      </c>
      <c r="B50" s="3" t="s">
        <v>57</v>
      </c>
      <c r="C50" s="4" t="s">
        <v>15</v>
      </c>
      <c r="D50" s="5"/>
      <c r="E50" s="9">
        <v>400000</v>
      </c>
      <c r="F50" s="9">
        <v>400000</v>
      </c>
      <c r="G50" s="4" t="s">
        <v>15</v>
      </c>
      <c r="H50" s="5"/>
      <c r="I50" s="26" t="s">
        <v>15</v>
      </c>
      <c r="J50" s="27">
        <v>0</v>
      </c>
      <c r="K50" s="10">
        <f t="shared" si="0"/>
        <v>0</v>
      </c>
    </row>
    <row r="51" spans="1:11" ht="17.25" customHeight="1">
      <c r="A51" s="3">
        <v>112101</v>
      </c>
      <c r="B51" s="3" t="s">
        <v>58</v>
      </c>
      <c r="C51" s="4" t="s">
        <v>15</v>
      </c>
      <c r="D51" s="5"/>
      <c r="E51" s="9">
        <v>400000</v>
      </c>
      <c r="F51" s="9">
        <v>400000</v>
      </c>
      <c r="G51" s="4" t="s">
        <v>15</v>
      </c>
      <c r="H51" s="5"/>
      <c r="I51" s="26" t="s">
        <v>15</v>
      </c>
      <c r="J51" s="27">
        <v>0</v>
      </c>
      <c r="K51" s="10">
        <f>H51-J51</f>
        <v>0</v>
      </c>
    </row>
    <row r="52" spans="1:11" ht="17.25" customHeight="1">
      <c r="A52" s="3">
        <v>1122</v>
      </c>
      <c r="B52" s="3" t="s">
        <v>59</v>
      </c>
      <c r="C52" s="4" t="s">
        <v>12</v>
      </c>
      <c r="D52" s="5">
        <v>1334231</v>
      </c>
      <c r="E52" s="5">
        <v>425272479.94</v>
      </c>
      <c r="F52" s="5">
        <v>397496266.76999998</v>
      </c>
      <c r="G52" s="4" t="s">
        <v>12</v>
      </c>
      <c r="H52" s="5">
        <v>29110444.170000002</v>
      </c>
      <c r="I52" s="26" t="s">
        <v>12</v>
      </c>
      <c r="J52" s="27">
        <v>29110444.170000002</v>
      </c>
      <c r="K52" s="10">
        <f t="shared" si="0"/>
        <v>0</v>
      </c>
    </row>
    <row r="53" spans="1:11" ht="17.25" customHeight="1">
      <c r="A53" s="3">
        <v>112201</v>
      </c>
      <c r="B53" s="3" t="s">
        <v>60</v>
      </c>
      <c r="C53" s="4" t="s">
        <v>12</v>
      </c>
      <c r="D53" s="5">
        <v>1334231</v>
      </c>
      <c r="E53" s="5">
        <v>425272479.94</v>
      </c>
      <c r="F53" s="5">
        <v>397496266.76999998</v>
      </c>
      <c r="G53" s="4" t="s">
        <v>12</v>
      </c>
      <c r="H53" s="5">
        <v>29110444.170000002</v>
      </c>
      <c r="I53" s="26" t="s">
        <v>12</v>
      </c>
      <c r="J53" s="27">
        <v>29110444.170000002</v>
      </c>
      <c r="K53" s="10">
        <f t="shared" si="0"/>
        <v>0</v>
      </c>
    </row>
    <row r="54" spans="1:11" ht="17.25" customHeight="1">
      <c r="A54" s="3">
        <v>1123</v>
      </c>
      <c r="B54" s="3" t="s">
        <v>61</v>
      </c>
      <c r="C54" s="4" t="s">
        <v>12</v>
      </c>
      <c r="D54" s="5">
        <v>296107601.60999995</v>
      </c>
      <c r="E54" s="5">
        <v>2324576105.2499995</v>
      </c>
      <c r="F54" s="5">
        <v>2607232873.8999996</v>
      </c>
      <c r="G54" s="4" t="s">
        <v>12</v>
      </c>
      <c r="H54" s="5">
        <v>13450832.960000001</v>
      </c>
      <c r="I54" s="26" t="s">
        <v>12</v>
      </c>
      <c r="J54" s="27">
        <v>13450832.960000001</v>
      </c>
      <c r="K54" s="10">
        <f t="shared" si="0"/>
        <v>0</v>
      </c>
    </row>
    <row r="55" spans="1:11" ht="17.25" customHeight="1">
      <c r="A55" s="3">
        <v>112301</v>
      </c>
      <c r="B55" s="3" t="s">
        <v>62</v>
      </c>
      <c r="C55" s="4" t="s">
        <v>15</v>
      </c>
      <c r="D55" s="9">
        <v>3256031.52</v>
      </c>
      <c r="E55" s="5">
        <v>10160824.34</v>
      </c>
      <c r="F55" s="5">
        <v>13416855.859999999</v>
      </c>
      <c r="G55" s="4" t="s">
        <v>15</v>
      </c>
      <c r="H55" s="5">
        <v>0</v>
      </c>
      <c r="I55" s="26" t="s">
        <v>15</v>
      </c>
      <c r="J55" s="27">
        <v>0</v>
      </c>
      <c r="K55" s="10">
        <f t="shared" si="0"/>
        <v>0</v>
      </c>
    </row>
    <row r="56" spans="1:11" ht="17.25" customHeight="1">
      <c r="A56" s="3">
        <v>112302</v>
      </c>
      <c r="B56" s="3" t="s">
        <v>63</v>
      </c>
      <c r="C56" s="4" t="s">
        <v>12</v>
      </c>
      <c r="D56" s="9">
        <v>291457930.81999999</v>
      </c>
      <c r="E56" s="5">
        <v>1803449656.0799999</v>
      </c>
      <c r="F56" s="5">
        <v>2083633355.4899998</v>
      </c>
      <c r="G56" s="4" t="s">
        <v>12</v>
      </c>
      <c r="H56" s="5">
        <v>11274231.41</v>
      </c>
      <c r="I56" s="26" t="s">
        <v>12</v>
      </c>
      <c r="J56" s="27">
        <v>11274231.41</v>
      </c>
      <c r="K56" s="10">
        <f t="shared" si="0"/>
        <v>0</v>
      </c>
    </row>
    <row r="57" spans="1:11" ht="17.25" customHeight="1">
      <c r="A57" s="3">
        <v>112305</v>
      </c>
      <c r="B57" s="3" t="s">
        <v>64</v>
      </c>
      <c r="C57" s="4" t="s">
        <v>12</v>
      </c>
      <c r="D57" s="9"/>
      <c r="E57" s="5">
        <v>772388.9</v>
      </c>
      <c r="F57" s="5">
        <v>542638.75</v>
      </c>
      <c r="G57" s="4" t="s">
        <v>12</v>
      </c>
      <c r="H57" s="5">
        <v>229750.15</v>
      </c>
      <c r="I57" s="26" t="s">
        <v>12</v>
      </c>
      <c r="J57" s="27">
        <v>229750.15</v>
      </c>
      <c r="K57" s="10">
        <f t="shared" si="0"/>
        <v>0</v>
      </c>
    </row>
    <row r="58" spans="1:11" ht="17.25" customHeight="1">
      <c r="A58" s="3">
        <v>112307</v>
      </c>
      <c r="B58" s="3" t="s">
        <v>65</v>
      </c>
      <c r="C58" s="4" t="s">
        <v>12</v>
      </c>
      <c r="D58" s="9"/>
      <c r="E58" s="5">
        <v>496000000</v>
      </c>
      <c r="F58" s="5">
        <v>496000000</v>
      </c>
      <c r="G58" s="4" t="s">
        <v>15</v>
      </c>
      <c r="H58" s="5"/>
      <c r="I58" s="26" t="s">
        <v>15</v>
      </c>
      <c r="J58" s="27">
        <v>0</v>
      </c>
      <c r="K58" s="10">
        <f t="shared" si="0"/>
        <v>0</v>
      </c>
    </row>
    <row r="59" spans="1:11" ht="17.25" customHeight="1">
      <c r="A59" s="3">
        <v>112370</v>
      </c>
      <c r="B59" s="3" t="s">
        <v>66</v>
      </c>
      <c r="C59" s="4" t="s">
        <v>15</v>
      </c>
      <c r="D59" s="5"/>
      <c r="E59" s="14">
        <v>620900</v>
      </c>
      <c r="F59" s="14">
        <v>620900</v>
      </c>
      <c r="G59" s="15" t="s">
        <v>15</v>
      </c>
      <c r="H59" s="14"/>
      <c r="I59" s="26" t="s">
        <v>15</v>
      </c>
      <c r="J59" s="27">
        <v>0</v>
      </c>
      <c r="K59" s="10">
        <f t="shared" si="0"/>
        <v>0</v>
      </c>
    </row>
    <row r="60" spans="1:11" ht="17.25" customHeight="1">
      <c r="A60" s="16">
        <v>11237003</v>
      </c>
      <c r="B60" s="16" t="s">
        <v>67</v>
      </c>
      <c r="C60" s="15" t="s">
        <v>15</v>
      </c>
      <c r="D60" s="5"/>
      <c r="E60" s="14">
        <v>82200</v>
      </c>
      <c r="F60" s="14">
        <v>82200</v>
      </c>
      <c r="G60" s="15" t="s">
        <v>15</v>
      </c>
      <c r="H60" s="14"/>
      <c r="I60" s="26" t="s">
        <v>15</v>
      </c>
      <c r="J60" s="27">
        <v>0</v>
      </c>
      <c r="K60" s="10">
        <f>H60-J60</f>
        <v>0</v>
      </c>
    </row>
    <row r="61" spans="1:11" ht="17.25" customHeight="1">
      <c r="A61" s="3">
        <v>11237003</v>
      </c>
      <c r="B61" s="3" t="s">
        <v>67</v>
      </c>
      <c r="C61" s="4" t="s">
        <v>15</v>
      </c>
      <c r="D61" s="5"/>
      <c r="E61" s="14">
        <v>38700</v>
      </c>
      <c r="F61" s="14">
        <v>38700</v>
      </c>
      <c r="G61" s="15" t="s">
        <v>15</v>
      </c>
      <c r="H61" s="14"/>
      <c r="I61" s="26" t="s">
        <v>15</v>
      </c>
      <c r="J61" s="27">
        <v>0</v>
      </c>
      <c r="K61" s="10">
        <f t="shared" si="0"/>
        <v>0</v>
      </c>
    </row>
    <row r="62" spans="1:11" ht="17.25" customHeight="1">
      <c r="A62" s="3">
        <v>11237004</v>
      </c>
      <c r="B62" s="3" t="s">
        <v>68</v>
      </c>
      <c r="C62" s="4" t="s">
        <v>15</v>
      </c>
      <c r="D62" s="5"/>
      <c r="E62" s="14">
        <v>500000</v>
      </c>
      <c r="F62" s="14">
        <v>500000</v>
      </c>
      <c r="G62" s="15" t="s">
        <v>15</v>
      </c>
      <c r="H62" s="14"/>
      <c r="I62" s="26" t="s">
        <v>15</v>
      </c>
      <c r="J62" s="27">
        <v>0</v>
      </c>
      <c r="K62" s="10">
        <f t="shared" si="0"/>
        <v>0</v>
      </c>
    </row>
    <row r="63" spans="1:11" ht="17.25" customHeight="1">
      <c r="A63" s="3">
        <v>112399</v>
      </c>
      <c r="B63" s="3" t="s">
        <v>69</v>
      </c>
      <c r="C63" s="4" t="s">
        <v>12</v>
      </c>
      <c r="D63" s="9">
        <v>1393639.27</v>
      </c>
      <c r="E63" s="5">
        <v>13572335.93</v>
      </c>
      <c r="F63" s="5">
        <v>13019123.800000001</v>
      </c>
      <c r="G63" s="4" t="s">
        <v>12</v>
      </c>
      <c r="H63" s="5">
        <v>1946851.4</v>
      </c>
      <c r="I63" s="26" t="s">
        <v>12</v>
      </c>
      <c r="J63" s="27">
        <v>1946851.4</v>
      </c>
      <c r="K63" s="10">
        <f t="shared" si="0"/>
        <v>0</v>
      </c>
    </row>
    <row r="64" spans="1:11" ht="17.25" customHeight="1">
      <c r="A64" s="3">
        <v>1132</v>
      </c>
      <c r="B64" s="3" t="s">
        <v>70</v>
      </c>
      <c r="C64" s="4" t="s">
        <v>15</v>
      </c>
      <c r="D64" s="5"/>
      <c r="E64" s="5">
        <v>31835.53</v>
      </c>
      <c r="F64" s="5">
        <v>31835.53</v>
      </c>
      <c r="G64" s="4" t="s">
        <v>15</v>
      </c>
      <c r="H64" s="5"/>
      <c r="I64" s="26" t="s">
        <v>15</v>
      </c>
      <c r="J64" s="27">
        <v>0</v>
      </c>
      <c r="K64" s="10">
        <f t="shared" si="0"/>
        <v>0</v>
      </c>
    </row>
    <row r="65" spans="1:11" ht="17.25" customHeight="1">
      <c r="A65" s="3">
        <v>113201</v>
      </c>
      <c r="B65" s="3" t="s">
        <v>71</v>
      </c>
      <c r="C65" s="4" t="s">
        <v>15</v>
      </c>
      <c r="D65" s="5"/>
      <c r="E65" s="5">
        <v>31835.53</v>
      </c>
      <c r="F65" s="5">
        <v>31835.53</v>
      </c>
      <c r="G65" s="4" t="s">
        <v>15</v>
      </c>
      <c r="H65" s="5"/>
      <c r="I65" s="26" t="s">
        <v>15</v>
      </c>
      <c r="J65" s="27">
        <v>0</v>
      </c>
      <c r="K65" s="10">
        <f t="shared" si="0"/>
        <v>0</v>
      </c>
    </row>
    <row r="66" spans="1:11" ht="17.25" customHeight="1">
      <c r="A66" s="3">
        <v>1221</v>
      </c>
      <c r="B66" s="3" t="s">
        <v>72</v>
      </c>
      <c r="C66" s="4" t="s">
        <v>12</v>
      </c>
      <c r="D66" s="5">
        <v>1384461.9300000002</v>
      </c>
      <c r="E66" s="5">
        <v>689975039.55999982</v>
      </c>
      <c r="F66" s="5">
        <v>598749973.93999982</v>
      </c>
      <c r="G66" s="4" t="s">
        <v>12</v>
      </c>
      <c r="H66" s="5">
        <v>92609527.549999997</v>
      </c>
      <c r="I66" s="26" t="s">
        <v>12</v>
      </c>
      <c r="J66" s="27">
        <v>92609527.549999997</v>
      </c>
      <c r="K66" s="10">
        <f t="shared" si="0"/>
        <v>0</v>
      </c>
    </row>
    <row r="67" spans="1:11" ht="17.25" customHeight="1">
      <c r="A67" s="3">
        <v>122101</v>
      </c>
      <c r="B67" s="3" t="s">
        <v>73</v>
      </c>
      <c r="C67" s="4" t="s">
        <v>12</v>
      </c>
      <c r="D67" s="2"/>
      <c r="E67" s="5">
        <v>72840858.870000005</v>
      </c>
      <c r="F67" s="5">
        <v>72840858.870000005</v>
      </c>
      <c r="G67" s="4" t="s">
        <v>15</v>
      </c>
      <c r="H67" s="5">
        <v>0</v>
      </c>
      <c r="I67" s="26" t="s">
        <v>15</v>
      </c>
      <c r="J67" s="27">
        <v>0</v>
      </c>
      <c r="K67" s="10">
        <f t="shared" si="0"/>
        <v>0</v>
      </c>
    </row>
    <row r="68" spans="1:11" ht="17.25" customHeight="1">
      <c r="A68" s="3">
        <v>122109</v>
      </c>
      <c r="B68" s="3" t="s">
        <v>74</v>
      </c>
      <c r="C68" s="4" t="s">
        <v>12</v>
      </c>
      <c r="D68" s="2">
        <v>28835.62</v>
      </c>
      <c r="E68" s="5">
        <v>537447056.27999997</v>
      </c>
      <c r="F68" s="5">
        <v>522007277.03999996</v>
      </c>
      <c r="G68" s="4" t="s">
        <v>12</v>
      </c>
      <c r="H68" s="5">
        <v>15468614.859999999</v>
      </c>
      <c r="I68" s="26" t="s">
        <v>12</v>
      </c>
      <c r="J68" s="27">
        <v>15468614.859999999</v>
      </c>
      <c r="K68" s="10">
        <f>H68-J68</f>
        <v>0</v>
      </c>
    </row>
    <row r="69" spans="1:11" ht="17.25" customHeight="1">
      <c r="A69" s="3">
        <v>12210902</v>
      </c>
      <c r="B69" s="3" t="s">
        <v>75</v>
      </c>
      <c r="C69" s="4" t="s">
        <v>15</v>
      </c>
      <c r="D69" s="5"/>
      <c r="E69" s="5">
        <v>5250</v>
      </c>
      <c r="F69" s="5">
        <v>5250</v>
      </c>
      <c r="G69" s="4" t="s">
        <v>15</v>
      </c>
      <c r="H69" s="5"/>
      <c r="I69" s="26" t="s">
        <v>15</v>
      </c>
      <c r="J69" s="27">
        <v>0</v>
      </c>
      <c r="K69" s="10">
        <f t="shared" si="0"/>
        <v>0</v>
      </c>
    </row>
    <row r="70" spans="1:11" ht="17.25" customHeight="1">
      <c r="A70" s="3">
        <v>12210903</v>
      </c>
      <c r="B70" s="3" t="s">
        <v>76</v>
      </c>
      <c r="C70" s="4" t="s">
        <v>12</v>
      </c>
      <c r="D70" s="5"/>
      <c r="E70" s="5">
        <v>18830356.079999998</v>
      </c>
      <c r="F70" s="5">
        <v>14451793.4</v>
      </c>
      <c r="G70" s="4" t="s">
        <v>12</v>
      </c>
      <c r="H70" s="5">
        <v>4378562.68</v>
      </c>
      <c r="I70" s="26" t="s">
        <v>12</v>
      </c>
      <c r="J70" s="27">
        <v>4378562.68</v>
      </c>
      <c r="K70" s="10">
        <f t="shared" si="0"/>
        <v>0</v>
      </c>
    </row>
    <row r="71" spans="1:11" ht="17.25" customHeight="1">
      <c r="A71" s="3">
        <v>12210904</v>
      </c>
      <c r="B71" s="3" t="s">
        <v>77</v>
      </c>
      <c r="C71" s="4" t="s">
        <v>15</v>
      </c>
      <c r="D71" s="5"/>
      <c r="E71" s="2">
        <v>50</v>
      </c>
      <c r="F71" s="2">
        <v>50</v>
      </c>
      <c r="G71" s="4" t="s">
        <v>15</v>
      </c>
      <c r="H71" s="5"/>
      <c r="I71" s="26" t="s">
        <v>15</v>
      </c>
      <c r="J71" s="27">
        <v>0</v>
      </c>
      <c r="K71" s="10">
        <f t="shared" si="0"/>
        <v>0</v>
      </c>
    </row>
    <row r="72" spans="1:11" ht="17.25" customHeight="1">
      <c r="A72" s="3">
        <v>12210905</v>
      </c>
      <c r="B72" s="3" t="s">
        <v>78</v>
      </c>
      <c r="C72" s="4" t="s">
        <v>12</v>
      </c>
      <c r="D72" s="5"/>
      <c r="E72" s="5">
        <v>496000000</v>
      </c>
      <c r="F72" s="5">
        <v>496000000</v>
      </c>
      <c r="G72" s="4" t="s">
        <v>15</v>
      </c>
      <c r="H72" s="5"/>
      <c r="I72" s="26" t="s">
        <v>15</v>
      </c>
      <c r="J72" s="27">
        <v>0</v>
      </c>
      <c r="K72" s="10">
        <f t="shared" ref="K72:K74" si="1">H72-J72</f>
        <v>0</v>
      </c>
    </row>
    <row r="73" spans="1:11" ht="17.25" customHeight="1">
      <c r="A73" s="3">
        <v>12210906</v>
      </c>
      <c r="B73" s="3" t="s">
        <v>79</v>
      </c>
      <c r="C73" s="4" t="s">
        <v>15</v>
      </c>
      <c r="D73" s="5"/>
      <c r="E73" s="5">
        <v>22587800.199999999</v>
      </c>
      <c r="F73" s="5">
        <v>11497748.02</v>
      </c>
      <c r="G73" s="4" t="s">
        <v>12</v>
      </c>
      <c r="H73" s="5">
        <v>11090052.18</v>
      </c>
      <c r="I73" s="26" t="s">
        <v>12</v>
      </c>
      <c r="J73" s="27">
        <v>11090052.18</v>
      </c>
      <c r="K73" s="10">
        <f t="shared" si="1"/>
        <v>0</v>
      </c>
    </row>
    <row r="74" spans="1:11" ht="17.25" customHeight="1">
      <c r="A74" s="3">
        <v>12210910</v>
      </c>
      <c r="B74" s="3" t="s">
        <v>80</v>
      </c>
      <c r="C74" s="4" t="s">
        <v>12</v>
      </c>
      <c r="D74" s="9">
        <v>28835.62</v>
      </c>
      <c r="E74" s="5">
        <v>23600.000000000004</v>
      </c>
      <c r="F74" s="5">
        <v>52435.619999999995</v>
      </c>
      <c r="G74" s="4" t="s">
        <v>15</v>
      </c>
      <c r="H74" s="5">
        <v>0</v>
      </c>
      <c r="I74" s="26" t="s">
        <v>15</v>
      </c>
      <c r="J74" s="27">
        <v>0</v>
      </c>
      <c r="K74" s="10">
        <f t="shared" si="1"/>
        <v>0</v>
      </c>
    </row>
    <row r="75" spans="1:11" ht="17.25" customHeight="1">
      <c r="A75" s="3">
        <v>1221091001</v>
      </c>
      <c r="B75" s="3" t="s">
        <v>81</v>
      </c>
      <c r="C75" s="4" t="s">
        <v>12</v>
      </c>
      <c r="D75" s="9">
        <v>5177.8</v>
      </c>
      <c r="E75" s="5">
        <v>23600.000000000004</v>
      </c>
      <c r="F75" s="5">
        <v>28777.8</v>
      </c>
      <c r="G75" s="4" t="s">
        <v>15</v>
      </c>
      <c r="H75" s="5"/>
      <c r="I75" s="26" t="s">
        <v>15</v>
      </c>
      <c r="J75" s="27">
        <v>0</v>
      </c>
      <c r="K75" s="10">
        <f>H75-J75</f>
        <v>0</v>
      </c>
    </row>
    <row r="76" spans="1:11" ht="17.25" customHeight="1">
      <c r="A76" s="3">
        <v>1221091002</v>
      </c>
      <c r="B76" s="3" t="s">
        <v>82</v>
      </c>
      <c r="C76" s="4" t="s">
        <v>15</v>
      </c>
      <c r="D76" s="9">
        <v>23657.82</v>
      </c>
      <c r="E76" s="5">
        <v>0</v>
      </c>
      <c r="F76" s="5">
        <v>23657.82</v>
      </c>
      <c r="G76" s="4" t="s">
        <v>15</v>
      </c>
      <c r="H76" s="5"/>
      <c r="I76" s="26" t="s">
        <v>15</v>
      </c>
      <c r="J76" s="27">
        <v>0</v>
      </c>
      <c r="K76" s="10">
        <f t="shared" ref="K76:K86" si="2">H76-J76</f>
        <v>0</v>
      </c>
    </row>
    <row r="77" spans="1:11" ht="17.25" customHeight="1">
      <c r="A77" s="3">
        <v>122110</v>
      </c>
      <c r="B77" s="3" t="s">
        <v>83</v>
      </c>
      <c r="C77" s="4" t="s">
        <v>12</v>
      </c>
      <c r="D77" s="9">
        <v>110299</v>
      </c>
      <c r="E77" s="5">
        <v>2680693.31</v>
      </c>
      <c r="F77" s="5">
        <v>2502083.06</v>
      </c>
      <c r="G77" s="4" t="s">
        <v>12</v>
      </c>
      <c r="H77" s="5">
        <v>288909.25</v>
      </c>
      <c r="I77" s="26" t="s">
        <v>12</v>
      </c>
      <c r="J77" s="27">
        <v>288909.25</v>
      </c>
      <c r="K77" s="10">
        <f t="shared" si="2"/>
        <v>0</v>
      </c>
    </row>
    <row r="78" spans="1:11" ht="17.25" customHeight="1">
      <c r="A78" s="3">
        <v>12211001</v>
      </c>
      <c r="B78" s="3" t="s">
        <v>84</v>
      </c>
      <c r="C78" s="4" t="s">
        <v>12</v>
      </c>
      <c r="D78" s="9">
        <v>103588</v>
      </c>
      <c r="E78" s="5">
        <v>2677553.31</v>
      </c>
      <c r="F78" s="5">
        <v>2492232.06</v>
      </c>
      <c r="G78" s="4" t="s">
        <v>12</v>
      </c>
      <c r="H78" s="5">
        <v>288909.25</v>
      </c>
      <c r="I78" s="26" t="s">
        <v>12</v>
      </c>
      <c r="J78" s="27">
        <v>288909.25</v>
      </c>
      <c r="K78" s="10">
        <f t="shared" si="2"/>
        <v>0</v>
      </c>
    </row>
    <row r="79" spans="1:11" ht="17.25" customHeight="1">
      <c r="A79" s="3">
        <v>12211002</v>
      </c>
      <c r="B79" s="3" t="s">
        <v>85</v>
      </c>
      <c r="C79" s="4" t="s">
        <v>15</v>
      </c>
      <c r="D79" s="9">
        <v>6711</v>
      </c>
      <c r="E79" s="5">
        <v>3140</v>
      </c>
      <c r="F79" s="5">
        <v>9851</v>
      </c>
      <c r="G79" s="4" t="s">
        <v>15</v>
      </c>
      <c r="H79" s="5"/>
      <c r="I79" s="26" t="s">
        <v>15</v>
      </c>
      <c r="J79" s="27">
        <v>0</v>
      </c>
      <c r="K79" s="10">
        <f t="shared" si="2"/>
        <v>0</v>
      </c>
    </row>
    <row r="80" spans="1:11" ht="17.25" customHeight="1">
      <c r="A80" s="3">
        <v>122111</v>
      </c>
      <c r="B80" s="3" t="s">
        <v>86</v>
      </c>
      <c r="C80" s="4" t="s">
        <v>12</v>
      </c>
      <c r="D80" s="9">
        <v>1139946.31</v>
      </c>
      <c r="E80" s="5">
        <v>52900131.039999999</v>
      </c>
      <c r="F80" s="5">
        <v>171000.01</v>
      </c>
      <c r="G80" s="4" t="s">
        <v>12</v>
      </c>
      <c r="H80" s="5">
        <v>53869077.340000004</v>
      </c>
      <c r="I80" s="26" t="s">
        <v>12</v>
      </c>
      <c r="J80" s="27">
        <v>53869077.340000004</v>
      </c>
      <c r="K80" s="10">
        <f t="shared" si="2"/>
        <v>0</v>
      </c>
    </row>
    <row r="81" spans="1:11" ht="17.25" customHeight="1">
      <c r="A81" s="3">
        <v>12211101</v>
      </c>
      <c r="B81" s="3" t="s">
        <v>87</v>
      </c>
      <c r="C81" s="4" t="s">
        <v>12</v>
      </c>
      <c r="D81" s="9">
        <v>1139946.31</v>
      </c>
      <c r="E81" s="5">
        <v>52900131.039999999</v>
      </c>
      <c r="F81" s="5">
        <v>171000.01</v>
      </c>
      <c r="G81" s="4" t="s">
        <v>12</v>
      </c>
      <c r="H81" s="5">
        <v>53869077.340000004</v>
      </c>
      <c r="I81" s="26" t="s">
        <v>12</v>
      </c>
      <c r="J81" s="27">
        <v>53869077.340000004</v>
      </c>
      <c r="K81" s="10">
        <f t="shared" si="2"/>
        <v>0</v>
      </c>
    </row>
    <row r="82" spans="1:11" ht="17.25" customHeight="1">
      <c r="A82" s="3">
        <v>122150</v>
      </c>
      <c r="B82" s="3" t="s">
        <v>88</v>
      </c>
      <c r="C82" s="4" t="s">
        <v>12</v>
      </c>
      <c r="D82" s="9">
        <v>105381</v>
      </c>
      <c r="E82" s="5">
        <v>1452041.4</v>
      </c>
      <c r="F82" s="5">
        <v>1003601.4299999999</v>
      </c>
      <c r="G82" s="4" t="s">
        <v>12</v>
      </c>
      <c r="H82" s="5">
        <v>553820.97</v>
      </c>
      <c r="I82" s="26" t="s">
        <v>12</v>
      </c>
      <c r="J82" s="27">
        <v>553820.97</v>
      </c>
      <c r="K82" s="10">
        <f t="shared" si="2"/>
        <v>0</v>
      </c>
    </row>
    <row r="83" spans="1:11" ht="17.25" customHeight="1">
      <c r="A83" s="3">
        <v>12215001</v>
      </c>
      <c r="B83" s="3" t="s">
        <v>89</v>
      </c>
      <c r="C83" s="4" t="s">
        <v>15</v>
      </c>
      <c r="D83" s="9">
        <v>16000</v>
      </c>
      <c r="E83" s="9"/>
      <c r="F83" s="9">
        <v>16000</v>
      </c>
      <c r="G83" s="4" t="s">
        <v>15</v>
      </c>
      <c r="H83" s="5"/>
      <c r="I83" s="26" t="s">
        <v>15</v>
      </c>
      <c r="J83" s="27">
        <v>0</v>
      </c>
      <c r="K83" s="10">
        <f t="shared" si="2"/>
        <v>0</v>
      </c>
    </row>
    <row r="84" spans="1:11" ht="17.25" customHeight="1">
      <c r="A84" s="3">
        <v>12215002</v>
      </c>
      <c r="B84" s="3" t="s">
        <v>90</v>
      </c>
      <c r="C84" s="4" t="s">
        <v>12</v>
      </c>
      <c r="D84" s="9">
        <v>14717.5</v>
      </c>
      <c r="E84" s="5">
        <v>15612</v>
      </c>
      <c r="F84" s="5">
        <v>19746</v>
      </c>
      <c r="G84" s="4" t="s">
        <v>12</v>
      </c>
      <c r="H84" s="5">
        <v>10583.5</v>
      </c>
      <c r="I84" s="26" t="s">
        <v>12</v>
      </c>
      <c r="J84" s="27">
        <v>10583.5</v>
      </c>
      <c r="K84" s="10">
        <f t="shared" si="2"/>
        <v>0</v>
      </c>
    </row>
    <row r="85" spans="1:11" ht="17.25" customHeight="1">
      <c r="A85" s="3">
        <v>12215003</v>
      </c>
      <c r="B85" s="3" t="s">
        <v>91</v>
      </c>
      <c r="C85" s="4" t="s">
        <v>12</v>
      </c>
      <c r="D85" s="9">
        <v>74663.5</v>
      </c>
      <c r="E85" s="5">
        <v>681420.86</v>
      </c>
      <c r="F85" s="5">
        <v>553183.11</v>
      </c>
      <c r="G85" s="4" t="s">
        <v>12</v>
      </c>
      <c r="H85" s="5">
        <v>202901.25</v>
      </c>
      <c r="I85" s="26" t="s">
        <v>12</v>
      </c>
      <c r="J85" s="27">
        <v>202901.25</v>
      </c>
      <c r="K85" s="10">
        <f t="shared" si="2"/>
        <v>0</v>
      </c>
    </row>
    <row r="86" spans="1:11" ht="17.25" customHeight="1">
      <c r="A86" s="3">
        <v>12215004</v>
      </c>
      <c r="B86" s="3" t="s">
        <v>92</v>
      </c>
      <c r="C86" s="4" t="s">
        <v>12</v>
      </c>
      <c r="D86" s="5"/>
      <c r="E86" s="5">
        <v>248000</v>
      </c>
      <c r="F86" s="5">
        <v>82666.64</v>
      </c>
      <c r="G86" s="4" t="s">
        <v>12</v>
      </c>
      <c r="H86" s="5">
        <v>165333.35999999999</v>
      </c>
      <c r="I86" s="26" t="s">
        <v>12</v>
      </c>
      <c r="J86" s="27">
        <v>165333.35999999999</v>
      </c>
      <c r="K86" s="10">
        <f t="shared" si="2"/>
        <v>0</v>
      </c>
    </row>
    <row r="87" spans="1:11" ht="17.25" customHeight="1">
      <c r="A87" s="3">
        <v>12215005</v>
      </c>
      <c r="B87" s="3" t="s">
        <v>93</v>
      </c>
      <c r="C87" s="4" t="s">
        <v>15</v>
      </c>
      <c r="D87" s="5"/>
      <c r="E87" s="5">
        <v>36000</v>
      </c>
      <c r="F87" s="5">
        <v>18000</v>
      </c>
      <c r="G87" s="4" t="s">
        <v>12</v>
      </c>
      <c r="H87" s="5">
        <v>18000</v>
      </c>
      <c r="I87" s="26" t="s">
        <v>12</v>
      </c>
      <c r="J87" s="27">
        <v>18000</v>
      </c>
      <c r="K87" s="10">
        <f>H87-J87</f>
        <v>0</v>
      </c>
    </row>
    <row r="88" spans="1:11" ht="17.25" customHeight="1">
      <c r="A88" s="3">
        <v>12215006</v>
      </c>
      <c r="B88" s="3" t="s">
        <v>94</v>
      </c>
      <c r="C88" s="4" t="s">
        <v>15</v>
      </c>
      <c r="D88" s="5"/>
      <c r="E88" s="5">
        <v>471008.54</v>
      </c>
      <c r="F88" s="5">
        <v>314005.68</v>
      </c>
      <c r="G88" s="4" t="s">
        <v>12</v>
      </c>
      <c r="H88" s="5">
        <v>157002.85999999999</v>
      </c>
      <c r="I88" s="26" t="s">
        <v>12</v>
      </c>
      <c r="J88" s="27">
        <v>157002.85999999999</v>
      </c>
      <c r="K88" s="10">
        <f t="shared" ref="K88:K96" si="3">H88-J88</f>
        <v>0</v>
      </c>
    </row>
    <row r="89" spans="1:11" ht="17.25" customHeight="1">
      <c r="A89" s="3">
        <v>122170</v>
      </c>
      <c r="B89" s="3" t="s">
        <v>95</v>
      </c>
      <c r="C89" s="4" t="s">
        <v>15</v>
      </c>
      <c r="D89" s="5"/>
      <c r="E89" s="14">
        <v>22654258.66</v>
      </c>
      <c r="F89" s="14">
        <v>225153.53</v>
      </c>
      <c r="G89" s="15" t="s">
        <v>12</v>
      </c>
      <c r="H89" s="14">
        <v>22429105.129999999</v>
      </c>
      <c r="I89" s="26" t="s">
        <v>12</v>
      </c>
      <c r="J89" s="27">
        <v>22429105.129999999</v>
      </c>
      <c r="K89" s="10">
        <f t="shared" si="3"/>
        <v>0</v>
      </c>
    </row>
    <row r="90" spans="1:11" ht="17.25" customHeight="1">
      <c r="A90" s="3">
        <v>12217001</v>
      </c>
      <c r="B90" s="3" t="s">
        <v>96</v>
      </c>
      <c r="C90" s="4" t="s">
        <v>15</v>
      </c>
      <c r="D90" s="5"/>
      <c r="E90" s="14">
        <v>22547538.859999999</v>
      </c>
      <c r="F90" s="14">
        <v>219903.53</v>
      </c>
      <c r="G90" s="15" t="s">
        <v>12</v>
      </c>
      <c r="H90" s="14">
        <v>22327635.329999998</v>
      </c>
      <c r="I90" s="26" t="s">
        <v>12</v>
      </c>
      <c r="J90" s="27">
        <v>22327635.329999998</v>
      </c>
      <c r="K90" s="10">
        <f t="shared" si="3"/>
        <v>0</v>
      </c>
    </row>
    <row r="91" spans="1:11" ht="17.25" customHeight="1">
      <c r="A91" s="16">
        <v>1221700101</v>
      </c>
      <c r="B91" s="16" t="s">
        <v>791</v>
      </c>
      <c r="C91" s="15" t="s">
        <v>15</v>
      </c>
      <c r="D91" s="5"/>
      <c r="E91" s="14">
        <v>22300000</v>
      </c>
      <c r="F91" s="14"/>
      <c r="G91" s="15" t="s">
        <v>12</v>
      </c>
      <c r="H91" s="14">
        <v>22300000</v>
      </c>
      <c r="I91" s="26" t="s">
        <v>12</v>
      </c>
      <c r="J91" s="27">
        <v>22300000</v>
      </c>
      <c r="K91" s="10">
        <f t="shared" si="3"/>
        <v>0</v>
      </c>
    </row>
    <row r="92" spans="1:11" ht="17.25" customHeight="1">
      <c r="A92" s="3">
        <v>1221700102</v>
      </c>
      <c r="B92" s="3" t="s">
        <v>97</v>
      </c>
      <c r="C92" s="4" t="s">
        <v>15</v>
      </c>
      <c r="D92" s="5"/>
      <c r="E92" s="14">
        <v>244683.86</v>
      </c>
      <c r="F92" s="14">
        <v>217048.53</v>
      </c>
      <c r="G92" s="15" t="s">
        <v>12</v>
      </c>
      <c r="H92" s="14">
        <v>27635.33</v>
      </c>
      <c r="I92" s="26" t="s">
        <v>12</v>
      </c>
      <c r="J92" s="27">
        <v>27635.33</v>
      </c>
      <c r="K92" s="10">
        <f t="shared" si="3"/>
        <v>0</v>
      </c>
    </row>
    <row r="93" spans="1:11" ht="17.25" customHeight="1">
      <c r="A93" s="3">
        <v>1221700103</v>
      </c>
      <c r="B93" s="3" t="s">
        <v>98</v>
      </c>
      <c r="C93" s="4" t="s">
        <v>15</v>
      </c>
      <c r="D93" s="5"/>
      <c r="E93" s="14">
        <v>2855</v>
      </c>
      <c r="F93" s="14">
        <v>2855</v>
      </c>
      <c r="G93" s="15" t="s">
        <v>15</v>
      </c>
      <c r="H93" s="14"/>
      <c r="I93" s="26" t="s">
        <v>15</v>
      </c>
      <c r="J93" s="27">
        <v>0</v>
      </c>
      <c r="K93" s="10">
        <f t="shared" si="3"/>
        <v>0</v>
      </c>
    </row>
    <row r="94" spans="1:11" ht="17.25" customHeight="1">
      <c r="A94" s="3">
        <v>12217002</v>
      </c>
      <c r="B94" s="3" t="s">
        <v>99</v>
      </c>
      <c r="C94" s="4" t="s">
        <v>15</v>
      </c>
      <c r="D94" s="5"/>
      <c r="E94" s="14">
        <v>106719.8</v>
      </c>
      <c r="F94" s="14">
        <v>5250</v>
      </c>
      <c r="G94" s="15" t="s">
        <v>12</v>
      </c>
      <c r="H94" s="14">
        <v>101469.8</v>
      </c>
      <c r="I94" s="26" t="s">
        <v>12</v>
      </c>
      <c r="J94" s="27">
        <v>101469.8</v>
      </c>
      <c r="K94" s="10">
        <f t="shared" si="3"/>
        <v>0</v>
      </c>
    </row>
    <row r="95" spans="1:11" ht="17.25" customHeight="1">
      <c r="A95" s="3">
        <v>1303</v>
      </c>
      <c r="B95" s="3" t="s">
        <v>100</v>
      </c>
      <c r="C95" s="4" t="s">
        <v>12</v>
      </c>
      <c r="D95" s="5">
        <v>991.83</v>
      </c>
      <c r="E95" s="5">
        <v>398040781.48000002</v>
      </c>
      <c r="F95" s="5">
        <v>328238800</v>
      </c>
      <c r="G95" s="4" t="s">
        <v>12</v>
      </c>
      <c r="H95" s="5">
        <v>69802973.310000002</v>
      </c>
      <c r="I95" s="26" t="s">
        <v>12</v>
      </c>
      <c r="J95" s="27">
        <v>69802973.310000002</v>
      </c>
      <c r="K95" s="10">
        <f t="shared" si="3"/>
        <v>0</v>
      </c>
    </row>
    <row r="96" spans="1:11" ht="17.25" customHeight="1">
      <c r="A96" s="3">
        <v>130301</v>
      </c>
      <c r="B96" s="3" t="s">
        <v>101</v>
      </c>
      <c r="C96" s="4" t="s">
        <v>12</v>
      </c>
      <c r="D96" s="5">
        <v>991.83</v>
      </c>
      <c r="E96" s="5">
        <v>398040778.12</v>
      </c>
      <c r="F96" s="5">
        <v>328238800</v>
      </c>
      <c r="G96" s="4" t="s">
        <v>12</v>
      </c>
      <c r="H96" s="5">
        <v>69802969.950000003</v>
      </c>
      <c r="I96" s="26" t="s">
        <v>12</v>
      </c>
      <c r="J96" s="27">
        <v>69802969.950000003</v>
      </c>
      <c r="K96" s="10">
        <f t="shared" si="3"/>
        <v>0</v>
      </c>
    </row>
    <row r="97" spans="1:11" ht="17.25" customHeight="1">
      <c r="A97" s="16">
        <v>130370</v>
      </c>
      <c r="B97" s="16" t="s">
        <v>792</v>
      </c>
      <c r="C97" s="15" t="s">
        <v>15</v>
      </c>
      <c r="D97" s="5"/>
      <c r="E97" s="5">
        <v>3.36</v>
      </c>
      <c r="F97" s="5"/>
      <c r="G97" s="4" t="s">
        <v>12</v>
      </c>
      <c r="H97" s="5">
        <v>3.36</v>
      </c>
      <c r="I97" s="26" t="s">
        <v>12</v>
      </c>
      <c r="J97" s="27">
        <v>3.36</v>
      </c>
      <c r="K97" s="10">
        <f>H97-J97</f>
        <v>0</v>
      </c>
    </row>
    <row r="98" spans="1:11" ht="17.25" customHeight="1">
      <c r="A98" s="3">
        <v>1402</v>
      </c>
      <c r="B98" s="3" t="s">
        <v>102</v>
      </c>
      <c r="C98" s="4" t="s">
        <v>15</v>
      </c>
      <c r="D98" s="5"/>
      <c r="E98" s="5">
        <v>41899977</v>
      </c>
      <c r="F98" s="5">
        <v>41899977</v>
      </c>
      <c r="G98" s="4" t="s">
        <v>15</v>
      </c>
      <c r="H98" s="5"/>
      <c r="I98" s="26" t="s">
        <v>15</v>
      </c>
      <c r="J98" s="27">
        <v>0</v>
      </c>
      <c r="K98" s="10">
        <f t="shared" ref="K98:K104" si="4">H98-J98</f>
        <v>0</v>
      </c>
    </row>
    <row r="99" spans="1:11" ht="17.25" customHeight="1">
      <c r="A99" s="3">
        <v>1403</v>
      </c>
      <c r="B99" s="3" t="s">
        <v>103</v>
      </c>
      <c r="C99" s="4" t="s">
        <v>12</v>
      </c>
      <c r="D99" s="5">
        <v>136869714.26999998</v>
      </c>
      <c r="E99" s="5">
        <v>809422001.14999998</v>
      </c>
      <c r="F99" s="5">
        <v>931041004.29000008</v>
      </c>
      <c r="G99" s="4" t="s">
        <v>12</v>
      </c>
      <c r="H99" s="5">
        <v>15250711.129999995</v>
      </c>
      <c r="I99" s="26" t="s">
        <v>12</v>
      </c>
      <c r="J99" s="27">
        <v>15250711.130000001</v>
      </c>
      <c r="K99" s="10">
        <f t="shared" si="4"/>
        <v>0</v>
      </c>
    </row>
    <row r="100" spans="1:11" ht="17.25" customHeight="1">
      <c r="A100" s="3">
        <v>140301</v>
      </c>
      <c r="B100" s="3" t="s">
        <v>104</v>
      </c>
      <c r="C100" s="4" t="s">
        <v>12</v>
      </c>
      <c r="D100" s="5">
        <v>133419275.87</v>
      </c>
      <c r="E100" s="5">
        <v>770752816.86000001</v>
      </c>
      <c r="F100" s="5">
        <v>894541888.55000007</v>
      </c>
      <c r="G100" s="4" t="s">
        <v>12</v>
      </c>
      <c r="H100" s="5">
        <v>9630204.1799999997</v>
      </c>
      <c r="I100" s="26" t="s">
        <v>12</v>
      </c>
      <c r="J100" s="27">
        <v>9630204.1799999997</v>
      </c>
      <c r="K100" s="10">
        <f t="shared" si="4"/>
        <v>0</v>
      </c>
    </row>
    <row r="101" spans="1:11" ht="17.25" customHeight="1">
      <c r="A101" s="3">
        <v>14030101</v>
      </c>
      <c r="B101" s="3" t="s">
        <v>105</v>
      </c>
      <c r="C101" s="4" t="s">
        <v>12</v>
      </c>
      <c r="D101" s="5">
        <v>133419275.87</v>
      </c>
      <c r="E101" s="5">
        <v>734039261.12</v>
      </c>
      <c r="F101" s="5">
        <v>867458536.99000001</v>
      </c>
      <c r="G101" s="4" t="s">
        <v>15</v>
      </c>
      <c r="H101" s="5"/>
      <c r="I101" s="26" t="s">
        <v>15</v>
      </c>
      <c r="J101" s="27">
        <v>0</v>
      </c>
      <c r="K101" s="10">
        <f t="shared" si="4"/>
        <v>0</v>
      </c>
    </row>
    <row r="102" spans="1:11" ht="17.25" customHeight="1">
      <c r="A102" s="3">
        <v>14030102</v>
      </c>
      <c r="B102" s="3" t="s">
        <v>106</v>
      </c>
      <c r="C102" s="4" t="s">
        <v>15</v>
      </c>
      <c r="D102" s="5"/>
      <c r="E102" s="5">
        <v>21166667.140000001</v>
      </c>
      <c r="F102" s="5">
        <v>11536462.960000001</v>
      </c>
      <c r="G102" s="4" t="s">
        <v>12</v>
      </c>
      <c r="H102" s="5">
        <v>9630204.1799999997</v>
      </c>
      <c r="I102" s="26" t="s">
        <v>12</v>
      </c>
      <c r="J102" s="27">
        <v>9630204.1799999997</v>
      </c>
      <c r="K102" s="10">
        <f t="shared" si="4"/>
        <v>0</v>
      </c>
    </row>
    <row r="103" spans="1:11" ht="17.25" customHeight="1">
      <c r="A103" s="3">
        <v>14030103</v>
      </c>
      <c r="B103" s="3" t="s">
        <v>107</v>
      </c>
      <c r="C103" s="4" t="s">
        <v>15</v>
      </c>
      <c r="D103" s="5"/>
      <c r="E103" s="5">
        <v>15546888.6</v>
      </c>
      <c r="F103" s="5">
        <v>15546888.6</v>
      </c>
      <c r="G103" s="4" t="s">
        <v>15</v>
      </c>
      <c r="H103" s="5"/>
      <c r="I103" s="26" t="s">
        <v>15</v>
      </c>
      <c r="J103" s="27">
        <v>0</v>
      </c>
      <c r="K103" s="10">
        <f t="shared" si="4"/>
        <v>0</v>
      </c>
    </row>
    <row r="104" spans="1:11" ht="17.25" customHeight="1">
      <c r="A104" s="3">
        <v>140302</v>
      </c>
      <c r="B104" s="3" t="s">
        <v>108</v>
      </c>
      <c r="C104" s="4" t="s">
        <v>12</v>
      </c>
      <c r="D104" s="5">
        <v>1275235.75</v>
      </c>
      <c r="E104" s="5">
        <v>5363592.4800000004</v>
      </c>
      <c r="F104" s="5">
        <v>5660874.6099999994</v>
      </c>
      <c r="G104" s="4" t="s">
        <v>12</v>
      </c>
      <c r="H104" s="5">
        <v>977953.62</v>
      </c>
      <c r="I104" s="26" t="s">
        <v>12</v>
      </c>
      <c r="J104" s="27">
        <v>977953.62</v>
      </c>
      <c r="K104" s="10">
        <f t="shared" si="4"/>
        <v>0</v>
      </c>
    </row>
    <row r="105" spans="1:11" ht="17.25" customHeight="1">
      <c r="A105" s="3">
        <v>14030201</v>
      </c>
      <c r="B105" s="3" t="s">
        <v>109</v>
      </c>
      <c r="C105" s="4" t="s">
        <v>12</v>
      </c>
      <c r="D105" s="5">
        <v>1275235.75</v>
      </c>
      <c r="E105" s="5">
        <v>5363592.4800000004</v>
      </c>
      <c r="F105" s="5">
        <v>5660874.6099999994</v>
      </c>
      <c r="G105" s="4" t="s">
        <v>12</v>
      </c>
      <c r="H105" s="5">
        <v>977953.62</v>
      </c>
      <c r="I105" s="26" t="s">
        <v>12</v>
      </c>
      <c r="J105" s="27">
        <v>977953.62</v>
      </c>
      <c r="K105" s="10">
        <f>H105-J105</f>
        <v>0</v>
      </c>
    </row>
    <row r="106" spans="1:11" ht="17.25" customHeight="1">
      <c r="A106" s="3">
        <v>140304</v>
      </c>
      <c r="B106" s="3" t="s">
        <v>110</v>
      </c>
      <c r="C106" s="4" t="s">
        <v>12</v>
      </c>
      <c r="D106" s="5">
        <v>553406.23</v>
      </c>
      <c r="E106" s="5">
        <v>11774464.850000001</v>
      </c>
      <c r="F106" s="5">
        <v>11261216.870000001</v>
      </c>
      <c r="G106" s="4" t="s">
        <v>12</v>
      </c>
      <c r="H106" s="5">
        <v>1066654.21</v>
      </c>
      <c r="I106" s="26" t="s">
        <v>12</v>
      </c>
      <c r="J106" s="27">
        <v>1066654.21</v>
      </c>
      <c r="K106" s="10">
        <f t="shared" ref="K106:K111" si="5">H106-J106</f>
        <v>0</v>
      </c>
    </row>
    <row r="107" spans="1:11" ht="17.25" customHeight="1">
      <c r="A107" s="3">
        <v>140305</v>
      </c>
      <c r="B107" s="3" t="s">
        <v>111</v>
      </c>
      <c r="C107" s="4" t="s">
        <v>12</v>
      </c>
      <c r="D107" s="5">
        <v>896795.87</v>
      </c>
      <c r="E107" s="5">
        <v>14991794.49</v>
      </c>
      <c r="F107" s="5">
        <v>14910370.66</v>
      </c>
      <c r="G107" s="4" t="s">
        <v>12</v>
      </c>
      <c r="H107" s="5">
        <v>978219.7</v>
      </c>
      <c r="I107" s="26" t="s">
        <v>12</v>
      </c>
      <c r="J107" s="27">
        <v>978219.7</v>
      </c>
      <c r="K107" s="10">
        <f t="shared" si="5"/>
        <v>0</v>
      </c>
    </row>
    <row r="108" spans="1:11" ht="17.25" customHeight="1">
      <c r="A108" s="3">
        <v>140306</v>
      </c>
      <c r="B108" s="3" t="s">
        <v>112</v>
      </c>
      <c r="C108" s="4" t="s">
        <v>12</v>
      </c>
      <c r="D108" s="5">
        <v>706377.51</v>
      </c>
      <c r="E108" s="5">
        <v>4008047.9299999997</v>
      </c>
      <c r="F108" s="5">
        <v>3099562.51</v>
      </c>
      <c r="G108" s="4" t="s">
        <v>12</v>
      </c>
      <c r="H108" s="5">
        <v>1614862.93</v>
      </c>
      <c r="I108" s="26" t="s">
        <v>12</v>
      </c>
      <c r="J108" s="27">
        <v>1614862.93</v>
      </c>
      <c r="K108" s="10">
        <f t="shared" si="5"/>
        <v>0</v>
      </c>
    </row>
    <row r="109" spans="1:11" ht="17.25" customHeight="1">
      <c r="A109" s="3">
        <v>140307</v>
      </c>
      <c r="B109" s="3" t="s">
        <v>113</v>
      </c>
      <c r="C109" s="4" t="s">
        <v>12</v>
      </c>
      <c r="D109" s="5">
        <v>11851.79</v>
      </c>
      <c r="E109" s="5">
        <v>47473.14</v>
      </c>
      <c r="F109" s="5">
        <v>57470.57</v>
      </c>
      <c r="G109" s="4" t="s">
        <v>12</v>
      </c>
      <c r="H109" s="5">
        <v>1854.36</v>
      </c>
      <c r="I109" s="26" t="s">
        <v>12</v>
      </c>
      <c r="J109" s="27">
        <v>1854.36</v>
      </c>
      <c r="K109" s="10">
        <f t="shared" si="5"/>
        <v>0</v>
      </c>
    </row>
    <row r="110" spans="1:11" ht="17.25" customHeight="1">
      <c r="A110" s="3">
        <v>14030701</v>
      </c>
      <c r="B110" s="3" t="s">
        <v>114</v>
      </c>
      <c r="C110" s="4" t="s">
        <v>12</v>
      </c>
      <c r="D110" s="5">
        <v>11851.79</v>
      </c>
      <c r="E110" s="5">
        <v>47473.14</v>
      </c>
      <c r="F110" s="5">
        <v>57470.57</v>
      </c>
      <c r="G110" s="4" t="s">
        <v>12</v>
      </c>
      <c r="H110" s="5">
        <v>1854.36</v>
      </c>
      <c r="I110" s="26" t="s">
        <v>12</v>
      </c>
      <c r="J110" s="27">
        <v>1854.36</v>
      </c>
      <c r="K110" s="10">
        <f t="shared" si="5"/>
        <v>0</v>
      </c>
    </row>
    <row r="111" spans="1:11" ht="17.25" customHeight="1">
      <c r="A111" s="16">
        <v>140370</v>
      </c>
      <c r="B111" s="16" t="s">
        <v>793</v>
      </c>
      <c r="C111" s="15" t="s">
        <v>15</v>
      </c>
      <c r="D111" s="5"/>
      <c r="E111" s="14">
        <v>946998.27</v>
      </c>
      <c r="F111" s="14"/>
      <c r="G111" s="15" t="s">
        <v>12</v>
      </c>
      <c r="H111" s="14">
        <v>946998.27</v>
      </c>
      <c r="I111" s="26" t="s">
        <v>12</v>
      </c>
      <c r="J111" s="27">
        <v>946998.27</v>
      </c>
      <c r="K111" s="10">
        <f t="shared" si="5"/>
        <v>0</v>
      </c>
    </row>
    <row r="112" spans="1:11" ht="17.25" customHeight="1">
      <c r="A112" s="16">
        <v>14037001</v>
      </c>
      <c r="B112" s="16" t="s">
        <v>794</v>
      </c>
      <c r="C112" s="15" t="s">
        <v>15</v>
      </c>
      <c r="D112" s="5"/>
      <c r="E112" s="14">
        <v>946998.27</v>
      </c>
      <c r="F112" s="14"/>
      <c r="G112" s="15" t="s">
        <v>12</v>
      </c>
      <c r="H112" s="14">
        <v>946998.27</v>
      </c>
      <c r="I112" s="26" t="s">
        <v>12</v>
      </c>
      <c r="J112" s="27">
        <v>946998.27</v>
      </c>
      <c r="K112" s="10">
        <f>H112-J112</f>
        <v>0</v>
      </c>
    </row>
    <row r="113" spans="1:11" ht="17.25" customHeight="1">
      <c r="A113" s="3">
        <v>140399</v>
      </c>
      <c r="B113" s="3" t="s">
        <v>115</v>
      </c>
      <c r="C113" s="4" t="s">
        <v>12</v>
      </c>
      <c r="D113" s="5">
        <v>6771.25</v>
      </c>
      <c r="E113" s="5">
        <v>1536813.13</v>
      </c>
      <c r="F113" s="5">
        <v>1509620.52</v>
      </c>
      <c r="G113" s="4" t="s">
        <v>12</v>
      </c>
      <c r="H113" s="5">
        <v>33963.86</v>
      </c>
      <c r="I113" s="26" t="s">
        <v>12</v>
      </c>
      <c r="J113" s="27">
        <v>33963.86</v>
      </c>
      <c r="K113" s="10">
        <f t="shared" ref="K113:K119" si="6">H113-J113</f>
        <v>0</v>
      </c>
    </row>
    <row r="114" spans="1:11" ht="17.25" customHeight="1">
      <c r="A114" s="3">
        <v>1405</v>
      </c>
      <c r="B114" s="3" t="s">
        <v>116</v>
      </c>
      <c r="C114" s="4" t="s">
        <v>12</v>
      </c>
      <c r="D114" s="5">
        <v>296095675.45000005</v>
      </c>
      <c r="E114" s="5">
        <v>2688377583.0700002</v>
      </c>
      <c r="F114" s="5">
        <v>2903051216.29</v>
      </c>
      <c r="G114" s="4" t="s">
        <v>12</v>
      </c>
      <c r="H114" s="5">
        <v>81422042.230000496</v>
      </c>
      <c r="I114" s="26" t="s">
        <v>12</v>
      </c>
      <c r="J114" s="27">
        <v>81422042.230000004</v>
      </c>
      <c r="K114" s="10">
        <f t="shared" si="6"/>
        <v>4.9173831939697266E-7</v>
      </c>
    </row>
    <row r="115" spans="1:11" ht="17.25" customHeight="1">
      <c r="A115" s="3">
        <v>140501</v>
      </c>
      <c r="B115" s="3" t="s">
        <v>117</v>
      </c>
      <c r="C115" s="4" t="s">
        <v>12</v>
      </c>
      <c r="D115" s="5">
        <v>17196.78</v>
      </c>
      <c r="E115" s="5">
        <v>578281818.77999997</v>
      </c>
      <c r="F115" s="5">
        <v>534471007.33999997</v>
      </c>
      <c r="G115" s="4" t="s">
        <v>12</v>
      </c>
      <c r="H115" s="5">
        <v>43828008.219999969</v>
      </c>
      <c r="I115" s="26" t="s">
        <v>12</v>
      </c>
      <c r="J115" s="27">
        <v>43828008.219999999</v>
      </c>
      <c r="K115" s="10">
        <f t="shared" si="6"/>
        <v>0</v>
      </c>
    </row>
    <row r="116" spans="1:11" ht="17.25" customHeight="1">
      <c r="A116" s="3">
        <v>14050101</v>
      </c>
      <c r="B116" s="3" t="s">
        <v>118</v>
      </c>
      <c r="C116" s="4" t="s">
        <v>12</v>
      </c>
      <c r="D116" s="5">
        <v>17196.78</v>
      </c>
      <c r="E116" s="5">
        <v>577918935.53999996</v>
      </c>
      <c r="F116" s="5">
        <v>534214031.25999999</v>
      </c>
      <c r="G116" s="4" t="s">
        <v>12</v>
      </c>
      <c r="H116" s="5">
        <v>43722101.059999943</v>
      </c>
      <c r="I116" s="26" t="s">
        <v>12</v>
      </c>
      <c r="J116" s="27">
        <v>43722101.060000002</v>
      </c>
      <c r="K116" s="10">
        <f t="shared" si="6"/>
        <v>-5.9604644775390625E-8</v>
      </c>
    </row>
    <row r="117" spans="1:11" ht="17.25" customHeight="1">
      <c r="A117" s="3">
        <v>14050103</v>
      </c>
      <c r="B117" s="3" t="s">
        <v>119</v>
      </c>
      <c r="C117" s="4" t="s">
        <v>15</v>
      </c>
      <c r="D117" s="5"/>
      <c r="E117" s="5">
        <v>362883.24</v>
      </c>
      <c r="F117" s="5">
        <v>256976.08</v>
      </c>
      <c r="G117" s="4" t="s">
        <v>12</v>
      </c>
      <c r="H117" s="5">
        <v>105907.16</v>
      </c>
      <c r="I117" s="26" t="s">
        <v>12</v>
      </c>
      <c r="J117" s="27">
        <v>105907.16</v>
      </c>
      <c r="K117" s="10">
        <f t="shared" si="6"/>
        <v>0</v>
      </c>
    </row>
    <row r="118" spans="1:11" ht="17.25" customHeight="1">
      <c r="A118" s="3">
        <v>140502</v>
      </c>
      <c r="B118" s="3" t="s">
        <v>120</v>
      </c>
      <c r="C118" s="4" t="s">
        <v>15</v>
      </c>
      <c r="D118" s="5">
        <v>67393863.680000007</v>
      </c>
      <c r="E118" s="5">
        <v>74728801.579999998</v>
      </c>
      <c r="F118" s="5">
        <v>142122665.26000002</v>
      </c>
      <c r="G118" s="4" t="s">
        <v>15</v>
      </c>
      <c r="H118" s="5"/>
      <c r="I118" s="26" t="s">
        <v>15</v>
      </c>
      <c r="J118" s="27">
        <v>0</v>
      </c>
      <c r="K118" s="10">
        <f t="shared" si="6"/>
        <v>0</v>
      </c>
    </row>
    <row r="119" spans="1:11" ht="17.25" customHeight="1">
      <c r="A119" s="3">
        <v>140505</v>
      </c>
      <c r="B119" s="3" t="s">
        <v>121</v>
      </c>
      <c r="C119" s="4" t="s">
        <v>12</v>
      </c>
      <c r="D119" s="9">
        <v>228684614.99000001</v>
      </c>
      <c r="E119" s="5">
        <v>2028936248.8799999</v>
      </c>
      <c r="F119" s="5">
        <v>2220226806.4699998</v>
      </c>
      <c r="G119" s="4" t="s">
        <v>12</v>
      </c>
      <c r="H119" s="5">
        <v>37394057.400000006</v>
      </c>
      <c r="I119" s="26" t="s">
        <v>12</v>
      </c>
      <c r="J119" s="27">
        <v>37394057.399999999</v>
      </c>
      <c r="K119" s="10">
        <f t="shared" si="6"/>
        <v>0</v>
      </c>
    </row>
    <row r="120" spans="1:11" ht="17.25" customHeight="1">
      <c r="A120" s="3">
        <v>14050501</v>
      </c>
      <c r="B120" s="3" t="s">
        <v>122</v>
      </c>
      <c r="C120" s="4" t="s">
        <v>12</v>
      </c>
      <c r="D120" s="9">
        <v>90476903.079999998</v>
      </c>
      <c r="E120" s="5">
        <v>803772219.38999999</v>
      </c>
      <c r="F120" s="5">
        <v>890468577.88999987</v>
      </c>
      <c r="G120" s="4" t="s">
        <v>12</v>
      </c>
      <c r="H120" s="5">
        <v>3780544.58</v>
      </c>
      <c r="I120" s="26" t="s">
        <v>12</v>
      </c>
      <c r="J120" s="27">
        <v>3780544.58</v>
      </c>
      <c r="K120" s="10">
        <f>H120-J120</f>
        <v>0</v>
      </c>
    </row>
    <row r="121" spans="1:11" ht="17.25" customHeight="1">
      <c r="A121" s="3">
        <v>1405050101</v>
      </c>
      <c r="B121" s="3" t="s">
        <v>123</v>
      </c>
      <c r="C121" s="4" t="s">
        <v>12</v>
      </c>
      <c r="D121" s="9">
        <v>31299502.120000001</v>
      </c>
      <c r="E121" s="5">
        <v>805248867.88999999</v>
      </c>
      <c r="F121" s="5">
        <v>833194098.94999993</v>
      </c>
      <c r="G121" s="4" t="s">
        <v>12</v>
      </c>
      <c r="H121" s="5">
        <v>3354271.06</v>
      </c>
      <c r="I121" s="26" t="s">
        <v>12</v>
      </c>
      <c r="J121" s="27">
        <v>3354271.06</v>
      </c>
      <c r="K121" s="10">
        <f t="shared" ref="K121:K184" si="7">H121-J121</f>
        <v>0</v>
      </c>
    </row>
    <row r="122" spans="1:11" ht="17.25" customHeight="1">
      <c r="A122" s="3">
        <v>1405050102</v>
      </c>
      <c r="B122" s="3" t="s">
        <v>124</v>
      </c>
      <c r="C122" s="4" t="s">
        <v>12</v>
      </c>
      <c r="D122" s="9">
        <v>59177400.960000001</v>
      </c>
      <c r="E122" s="5">
        <v>-1476648.5000000002</v>
      </c>
      <c r="F122" s="5">
        <v>57274478.939999998</v>
      </c>
      <c r="G122" s="4" t="s">
        <v>12</v>
      </c>
      <c r="H122" s="5">
        <v>426273.52</v>
      </c>
      <c r="I122" s="26" t="s">
        <v>12</v>
      </c>
      <c r="J122" s="27">
        <v>426273.52</v>
      </c>
      <c r="K122" s="10">
        <f t="shared" si="7"/>
        <v>0</v>
      </c>
    </row>
    <row r="123" spans="1:11" ht="17.25" customHeight="1">
      <c r="A123" s="3">
        <v>14050502</v>
      </c>
      <c r="B123" s="3" t="s">
        <v>125</v>
      </c>
      <c r="C123" s="4" t="s">
        <v>12</v>
      </c>
      <c r="D123" s="9">
        <v>135871197.37</v>
      </c>
      <c r="E123" s="5">
        <v>1023181653.4299999</v>
      </c>
      <c r="F123" s="5">
        <v>1132250252.75</v>
      </c>
      <c r="G123" s="4" t="s">
        <v>12</v>
      </c>
      <c r="H123" s="5">
        <v>26802598.050000001</v>
      </c>
      <c r="I123" s="26" t="s">
        <v>12</v>
      </c>
      <c r="J123" s="27">
        <v>26802598.050000001</v>
      </c>
      <c r="K123" s="10">
        <f t="shared" si="7"/>
        <v>0</v>
      </c>
    </row>
    <row r="124" spans="1:11" ht="17.25" customHeight="1">
      <c r="A124" s="3">
        <v>1405050201</v>
      </c>
      <c r="B124" s="3" t="s">
        <v>126</v>
      </c>
      <c r="C124" s="4" t="s">
        <v>12</v>
      </c>
      <c r="D124" s="9">
        <v>73296612.700000003</v>
      </c>
      <c r="E124" s="5">
        <v>795659331.29999995</v>
      </c>
      <c r="F124" s="5">
        <v>857783746.82999992</v>
      </c>
      <c r="G124" s="4" t="s">
        <v>12</v>
      </c>
      <c r="H124" s="5">
        <v>11172197.17</v>
      </c>
      <c r="I124" s="26" t="s">
        <v>12</v>
      </c>
      <c r="J124" s="27">
        <v>11172197.17</v>
      </c>
      <c r="K124" s="10">
        <f t="shared" si="7"/>
        <v>0</v>
      </c>
    </row>
    <row r="125" spans="1:11" ht="17.25" customHeight="1">
      <c r="A125" s="3">
        <v>1405050202</v>
      </c>
      <c r="B125" s="3" t="s">
        <v>127</v>
      </c>
      <c r="C125" s="4" t="s">
        <v>12</v>
      </c>
      <c r="D125" s="9">
        <v>62574584.669999994</v>
      </c>
      <c r="E125" s="5">
        <v>197762473.29000002</v>
      </c>
      <c r="F125" s="5">
        <v>244785414.53000003</v>
      </c>
      <c r="G125" s="4" t="s">
        <v>12</v>
      </c>
      <c r="H125" s="5">
        <v>15551643.43</v>
      </c>
      <c r="I125" s="26" t="s">
        <v>12</v>
      </c>
      <c r="J125" s="27">
        <v>15551643.43</v>
      </c>
      <c r="K125" s="10">
        <f t="shared" si="7"/>
        <v>0</v>
      </c>
    </row>
    <row r="126" spans="1:11" ht="17.25" customHeight="1">
      <c r="A126" s="3">
        <v>1405050204</v>
      </c>
      <c r="B126" s="3" t="s">
        <v>128</v>
      </c>
      <c r="C126" s="4" t="s">
        <v>12</v>
      </c>
      <c r="D126" s="9"/>
      <c r="E126" s="5">
        <v>27571924.439999998</v>
      </c>
      <c r="F126" s="5">
        <v>27571924.440000001</v>
      </c>
      <c r="G126" s="4" t="s">
        <v>15</v>
      </c>
      <c r="H126" s="5"/>
      <c r="I126" s="26" t="s">
        <v>15</v>
      </c>
      <c r="J126" s="27">
        <v>0</v>
      </c>
      <c r="K126" s="10">
        <f t="shared" si="7"/>
        <v>0</v>
      </c>
    </row>
    <row r="127" spans="1:11" ht="17.25" customHeight="1">
      <c r="A127" s="3">
        <v>1405050299</v>
      </c>
      <c r="B127" s="3" t="s">
        <v>129</v>
      </c>
      <c r="C127" s="4" t="s">
        <v>15</v>
      </c>
      <c r="D127" s="9"/>
      <c r="E127" s="5">
        <v>2187924.4</v>
      </c>
      <c r="F127" s="5">
        <v>2109166.9500000002</v>
      </c>
      <c r="G127" s="4" t="s">
        <v>12</v>
      </c>
      <c r="H127" s="5">
        <v>78757.45</v>
      </c>
      <c r="I127" s="26" t="s">
        <v>12</v>
      </c>
      <c r="J127" s="27">
        <v>78757.45</v>
      </c>
      <c r="K127" s="10">
        <f t="shared" si="7"/>
        <v>0</v>
      </c>
    </row>
    <row r="128" spans="1:11" ht="17.25" customHeight="1">
      <c r="A128" s="3">
        <v>14050503</v>
      </c>
      <c r="B128" s="3" t="s">
        <v>130</v>
      </c>
      <c r="C128" s="4" t="s">
        <v>12</v>
      </c>
      <c r="D128" s="9">
        <v>2305599.8000000003</v>
      </c>
      <c r="E128" s="5">
        <v>169283179.70000002</v>
      </c>
      <c r="F128" s="5">
        <v>166998556.69</v>
      </c>
      <c r="G128" s="4" t="s">
        <v>12</v>
      </c>
      <c r="H128" s="5">
        <v>4590222.8099999996</v>
      </c>
      <c r="I128" s="26" t="s">
        <v>12</v>
      </c>
      <c r="J128" s="27">
        <v>4590222.8099999996</v>
      </c>
      <c r="K128" s="10">
        <f t="shared" si="7"/>
        <v>0</v>
      </c>
    </row>
    <row r="129" spans="1:11" ht="17.25" customHeight="1">
      <c r="A129" s="3">
        <v>1405050301</v>
      </c>
      <c r="B129" s="3" t="s">
        <v>131</v>
      </c>
      <c r="C129" s="4" t="s">
        <v>12</v>
      </c>
      <c r="D129" s="9">
        <v>906056.56</v>
      </c>
      <c r="E129" s="5">
        <v>75282313.550000012</v>
      </c>
      <c r="F129" s="5">
        <v>74332399.819999993</v>
      </c>
      <c r="G129" s="4" t="s">
        <v>12</v>
      </c>
      <c r="H129" s="5">
        <v>1855970.29</v>
      </c>
      <c r="I129" s="26" t="s">
        <v>12</v>
      </c>
      <c r="J129" s="27">
        <v>1855970.29</v>
      </c>
      <c r="K129" s="10">
        <f t="shared" si="7"/>
        <v>0</v>
      </c>
    </row>
    <row r="130" spans="1:11" ht="17.25" customHeight="1">
      <c r="A130" s="3">
        <v>1405050302</v>
      </c>
      <c r="B130" s="3" t="s">
        <v>132</v>
      </c>
      <c r="C130" s="4" t="s">
        <v>12</v>
      </c>
      <c r="D130" s="9">
        <v>237459.31</v>
      </c>
      <c r="E130" s="5">
        <v>11073548.109999999</v>
      </c>
      <c r="F130" s="5">
        <v>10404797.699999999</v>
      </c>
      <c r="G130" s="4" t="s">
        <v>12</v>
      </c>
      <c r="H130" s="5">
        <v>906209.72</v>
      </c>
      <c r="I130" s="26" t="s">
        <v>12</v>
      </c>
      <c r="J130" s="27">
        <v>906209.72</v>
      </c>
      <c r="K130" s="10">
        <f t="shared" si="7"/>
        <v>0</v>
      </c>
    </row>
    <row r="131" spans="1:11" ht="17.25" customHeight="1">
      <c r="A131" s="3">
        <v>1405050306</v>
      </c>
      <c r="B131" s="3" t="s">
        <v>133</v>
      </c>
      <c r="C131" s="4" t="s">
        <v>12</v>
      </c>
      <c r="D131" s="9">
        <v>1162083.9300000002</v>
      </c>
      <c r="E131" s="5">
        <v>80706586.620000005</v>
      </c>
      <c r="F131" s="5">
        <v>80728817.950000003</v>
      </c>
      <c r="G131" s="4" t="s">
        <v>12</v>
      </c>
      <c r="H131" s="5">
        <v>1139852.6000000001</v>
      </c>
      <c r="I131" s="26" t="s">
        <v>12</v>
      </c>
      <c r="J131" s="27">
        <v>1139852.6000000001</v>
      </c>
      <c r="K131" s="10">
        <f t="shared" si="7"/>
        <v>0</v>
      </c>
    </row>
    <row r="132" spans="1:11" ht="17.25" customHeight="1">
      <c r="A132" s="3">
        <v>1405050307</v>
      </c>
      <c r="B132" s="3" t="s">
        <v>134</v>
      </c>
      <c r="C132" s="4" t="s">
        <v>15</v>
      </c>
      <c r="D132" s="5"/>
      <c r="E132" s="5">
        <v>2220731.42</v>
      </c>
      <c r="F132" s="5">
        <v>1532541.22</v>
      </c>
      <c r="G132" s="4" t="s">
        <v>12</v>
      </c>
      <c r="H132" s="5">
        <v>688190.2</v>
      </c>
      <c r="I132" s="26" t="s">
        <v>12</v>
      </c>
      <c r="J132" s="27">
        <v>688190.2</v>
      </c>
      <c r="K132" s="10">
        <f t="shared" si="7"/>
        <v>0</v>
      </c>
    </row>
    <row r="133" spans="1:11" ht="17.25" customHeight="1">
      <c r="A133" s="3">
        <v>14050504</v>
      </c>
      <c r="B133" s="3" t="s">
        <v>135</v>
      </c>
      <c r="C133" s="4" t="s">
        <v>12</v>
      </c>
      <c r="D133" s="9">
        <v>30914.74</v>
      </c>
      <c r="E133" s="5">
        <v>32699196.359999999</v>
      </c>
      <c r="F133" s="5">
        <v>30509419.140000001</v>
      </c>
      <c r="G133" s="4" t="s">
        <v>12</v>
      </c>
      <c r="H133" s="5">
        <v>2220691.96</v>
      </c>
      <c r="I133" s="26" t="s">
        <v>12</v>
      </c>
      <c r="J133" s="27">
        <v>2220691.96</v>
      </c>
      <c r="K133" s="10">
        <f t="shared" si="7"/>
        <v>0</v>
      </c>
    </row>
    <row r="134" spans="1:11" ht="17.25" customHeight="1">
      <c r="A134" s="3">
        <v>140506</v>
      </c>
      <c r="B134" s="3" t="s">
        <v>136</v>
      </c>
      <c r="C134" s="4" t="s">
        <v>15</v>
      </c>
      <c r="D134" s="5"/>
      <c r="E134" s="5"/>
      <c r="F134" s="5"/>
      <c r="G134" s="4" t="s">
        <v>15</v>
      </c>
      <c r="H134" s="5"/>
      <c r="I134" s="26" t="s">
        <v>15</v>
      </c>
      <c r="J134" s="27">
        <v>0</v>
      </c>
      <c r="K134" s="10">
        <f t="shared" si="7"/>
        <v>0</v>
      </c>
    </row>
    <row r="135" spans="1:11" ht="17.25" customHeight="1">
      <c r="A135" s="3">
        <v>140570</v>
      </c>
      <c r="B135" s="3" t="s">
        <v>137</v>
      </c>
      <c r="C135" s="4" t="s">
        <v>15</v>
      </c>
      <c r="D135" s="5"/>
      <c r="E135" s="14">
        <v>6430713.8300000001</v>
      </c>
      <c r="F135" s="14">
        <v>6230737.2199999997</v>
      </c>
      <c r="G135" s="15" t="s">
        <v>12</v>
      </c>
      <c r="H135" s="14">
        <v>199976.61</v>
      </c>
      <c r="I135" s="26" t="s">
        <v>12</v>
      </c>
      <c r="J135" s="27">
        <v>199976.61</v>
      </c>
      <c r="K135" s="10">
        <f t="shared" si="7"/>
        <v>0</v>
      </c>
    </row>
    <row r="136" spans="1:11" ht="17.25" customHeight="1">
      <c r="A136" s="3">
        <v>14057001</v>
      </c>
      <c r="B136" s="3" t="s">
        <v>138</v>
      </c>
      <c r="C136" s="4" t="s">
        <v>15</v>
      </c>
      <c r="D136" s="5"/>
      <c r="E136" s="14">
        <v>6430713.8300000001</v>
      </c>
      <c r="F136" s="14">
        <v>6230737.2199999997</v>
      </c>
      <c r="G136" s="15" t="s">
        <v>12</v>
      </c>
      <c r="H136" s="14">
        <v>199976.61</v>
      </c>
      <c r="I136" s="26" t="s">
        <v>12</v>
      </c>
      <c r="J136" s="27">
        <v>199976.61</v>
      </c>
      <c r="K136" s="10">
        <f t="shared" si="7"/>
        <v>0</v>
      </c>
    </row>
    <row r="137" spans="1:11" ht="17.25" customHeight="1">
      <c r="A137" s="3">
        <v>1406</v>
      </c>
      <c r="B137" s="3" t="s">
        <v>776</v>
      </c>
      <c r="C137" s="1" t="s">
        <v>12</v>
      </c>
      <c r="D137" s="2">
        <v>28704972.899999999</v>
      </c>
      <c r="E137" s="2">
        <v>-28704972.899999999</v>
      </c>
      <c r="F137" s="5"/>
      <c r="G137" s="4" t="s">
        <v>777</v>
      </c>
      <c r="H137" s="5">
        <v>25503569.949999999</v>
      </c>
      <c r="I137" s="26" t="s">
        <v>12</v>
      </c>
      <c r="J137" s="27">
        <v>25503569.949999999</v>
      </c>
      <c r="K137" s="10">
        <f t="shared" si="7"/>
        <v>0</v>
      </c>
    </row>
    <row r="138" spans="1:11" ht="17.25" customHeight="1">
      <c r="A138" s="3">
        <v>1408</v>
      </c>
      <c r="B138" s="3" t="s">
        <v>139</v>
      </c>
      <c r="C138" s="4" t="s">
        <v>15</v>
      </c>
      <c r="D138" s="5"/>
      <c r="E138" s="5">
        <v>25503569.949999999</v>
      </c>
      <c r="F138" s="5"/>
      <c r="G138" s="4" t="s">
        <v>12</v>
      </c>
      <c r="H138" s="5">
        <v>25035360.539999999</v>
      </c>
      <c r="I138" s="26" t="s">
        <v>12</v>
      </c>
      <c r="J138" s="27">
        <v>25035360.539999999</v>
      </c>
      <c r="K138" s="10">
        <f t="shared" si="7"/>
        <v>0</v>
      </c>
    </row>
    <row r="139" spans="1:11" ht="17.25" customHeight="1">
      <c r="A139" s="3">
        <v>140801</v>
      </c>
      <c r="B139" s="3" t="s">
        <v>140</v>
      </c>
      <c r="C139" s="4" t="s">
        <v>15</v>
      </c>
      <c r="D139" s="5"/>
      <c r="E139" s="5">
        <v>25035360.539999999</v>
      </c>
      <c r="F139" s="5"/>
      <c r="G139" s="4" t="s">
        <v>12</v>
      </c>
      <c r="H139" s="5">
        <v>468209.41</v>
      </c>
      <c r="I139" s="26" t="s">
        <v>12</v>
      </c>
      <c r="J139" s="27">
        <v>468209.41</v>
      </c>
      <c r="K139" s="10">
        <f t="shared" si="7"/>
        <v>0</v>
      </c>
    </row>
    <row r="140" spans="1:11" ht="17.25" customHeight="1">
      <c r="A140" s="3">
        <v>140802</v>
      </c>
      <c r="B140" s="3" t="s">
        <v>141</v>
      </c>
      <c r="C140" s="4" t="s">
        <v>15</v>
      </c>
      <c r="D140" s="5"/>
      <c r="E140" s="5">
        <v>468209.41</v>
      </c>
      <c r="F140" s="5"/>
      <c r="G140" s="4" t="s">
        <v>12</v>
      </c>
      <c r="H140" s="5">
        <v>5044190.7800000012</v>
      </c>
      <c r="I140" s="26" t="s">
        <v>47</v>
      </c>
      <c r="J140" s="27">
        <v>5044190.78</v>
      </c>
      <c r="K140" s="10">
        <f t="shared" si="7"/>
        <v>0</v>
      </c>
    </row>
    <row r="141" spans="1:11" ht="17.25" customHeight="1">
      <c r="A141" s="3">
        <v>1471</v>
      </c>
      <c r="B141" s="3" t="s">
        <v>142</v>
      </c>
      <c r="C141" s="1" t="s">
        <v>47</v>
      </c>
      <c r="D141" s="2">
        <v>30196191.670000002</v>
      </c>
      <c r="E141" s="5">
        <v>35187236.090000004</v>
      </c>
      <c r="F141" s="5">
        <v>10035235.199999999</v>
      </c>
      <c r="G141" s="4" t="s">
        <v>47</v>
      </c>
      <c r="H141" s="5"/>
      <c r="I141" s="26"/>
      <c r="J141" s="27"/>
      <c r="K141" s="10">
        <f t="shared" si="7"/>
        <v>0</v>
      </c>
    </row>
    <row r="142" spans="1:11" ht="17.25" customHeight="1">
      <c r="A142" s="3">
        <v>147101</v>
      </c>
      <c r="B142" s="3" t="s">
        <v>779</v>
      </c>
      <c r="C142" s="1" t="s">
        <v>781</v>
      </c>
      <c r="D142" s="2">
        <v>19919125.059999999</v>
      </c>
      <c r="E142" s="5">
        <v>19919125.059999999</v>
      </c>
      <c r="F142" s="5"/>
      <c r="G142" s="4" t="s">
        <v>777</v>
      </c>
      <c r="H142" s="5">
        <v>5044190.7799999975</v>
      </c>
      <c r="I142" s="26" t="s">
        <v>47</v>
      </c>
      <c r="J142" s="27">
        <v>5044190.78</v>
      </c>
      <c r="K142" s="10">
        <f t="shared" si="7"/>
        <v>0</v>
      </c>
    </row>
    <row r="143" spans="1:11" ht="17.25" customHeight="1">
      <c r="A143" s="3">
        <v>147102</v>
      </c>
      <c r="B143" s="3" t="s">
        <v>143</v>
      </c>
      <c r="C143" s="1" t="s">
        <v>47</v>
      </c>
      <c r="D143" s="2">
        <v>10277066.609999999</v>
      </c>
      <c r="E143" s="5">
        <v>15268111.030000001</v>
      </c>
      <c r="F143" s="5">
        <v>10035235.199999999</v>
      </c>
      <c r="G143" s="4" t="s">
        <v>47</v>
      </c>
      <c r="H143" s="5">
        <v>1695486.5800000003</v>
      </c>
      <c r="I143" s="26" t="s">
        <v>47</v>
      </c>
      <c r="J143" s="27">
        <v>1695486.58</v>
      </c>
      <c r="K143" s="10">
        <f t="shared" si="7"/>
        <v>0</v>
      </c>
    </row>
    <row r="144" spans="1:11" ht="17.25" customHeight="1">
      <c r="A144" s="3">
        <v>14710201</v>
      </c>
      <c r="B144" s="3" t="s">
        <v>144</v>
      </c>
      <c r="C144" s="1" t="s">
        <v>777</v>
      </c>
      <c r="D144" s="2"/>
      <c r="E144" s="5">
        <v>0</v>
      </c>
      <c r="F144" s="5">
        <v>1695486.5800000003</v>
      </c>
      <c r="G144" s="4" t="s">
        <v>47</v>
      </c>
      <c r="H144" s="5"/>
      <c r="I144" s="26"/>
      <c r="J144" s="27"/>
      <c r="K144" s="10">
        <f t="shared" si="7"/>
        <v>0</v>
      </c>
    </row>
    <row r="145" spans="1:11" ht="17.25" customHeight="1">
      <c r="A145" s="3">
        <v>14710202</v>
      </c>
      <c r="B145" s="3" t="s">
        <v>780</v>
      </c>
      <c r="C145" s="1" t="s">
        <v>47</v>
      </c>
      <c r="D145" s="2">
        <v>1819100.46</v>
      </c>
      <c r="E145" s="5">
        <v>1819100.46</v>
      </c>
      <c r="F145" s="5"/>
      <c r="G145" s="4" t="s">
        <v>777</v>
      </c>
      <c r="H145" s="5">
        <v>3348704.1999999993</v>
      </c>
      <c r="I145" s="26" t="s">
        <v>47</v>
      </c>
      <c r="J145" s="27">
        <v>3348704.2</v>
      </c>
      <c r="K145" s="10">
        <f t="shared" si="7"/>
        <v>0</v>
      </c>
    </row>
    <row r="146" spans="1:11" ht="17.25" customHeight="1">
      <c r="A146" s="3">
        <v>14710204</v>
      </c>
      <c r="B146" s="3" t="s">
        <v>145</v>
      </c>
      <c r="C146" s="1" t="s">
        <v>47</v>
      </c>
      <c r="D146" s="2">
        <v>8457966.1499999985</v>
      </c>
      <c r="E146" s="5">
        <v>13449010.57</v>
      </c>
      <c r="F146" s="5">
        <v>8339748.6200000001</v>
      </c>
      <c r="G146" s="4" t="s">
        <v>47</v>
      </c>
      <c r="H146" s="2">
        <v>275655919.94</v>
      </c>
      <c r="I146" s="26" t="s">
        <v>12</v>
      </c>
      <c r="J146" s="27">
        <v>275655919.94</v>
      </c>
      <c r="K146" s="10">
        <f t="shared" si="7"/>
        <v>0</v>
      </c>
    </row>
    <row r="147" spans="1:11" ht="17.25" customHeight="1">
      <c r="A147" s="3">
        <v>1601</v>
      </c>
      <c r="B147" s="3" t="s">
        <v>146</v>
      </c>
      <c r="C147" s="1" t="s">
        <v>778</v>
      </c>
      <c r="D147" s="2">
        <v>8586837.9900000002</v>
      </c>
      <c r="E147" s="2">
        <v>267069081.95000002</v>
      </c>
      <c r="F147" s="2">
        <v>0</v>
      </c>
      <c r="G147" s="4" t="s">
        <v>12</v>
      </c>
      <c r="H147" s="5">
        <v>153117480.18000001</v>
      </c>
      <c r="I147" s="26" t="s">
        <v>12</v>
      </c>
      <c r="J147" s="27">
        <v>153117480.18000001</v>
      </c>
      <c r="K147" s="10">
        <f t="shared" si="7"/>
        <v>0</v>
      </c>
    </row>
    <row r="148" spans="1:11" ht="17.25" customHeight="1">
      <c r="A148" s="3">
        <v>160101</v>
      </c>
      <c r="B148" s="3" t="s">
        <v>147</v>
      </c>
      <c r="C148" s="4" t="s">
        <v>12</v>
      </c>
      <c r="D148" s="9"/>
      <c r="E148" s="5">
        <v>153117480.18000001</v>
      </c>
      <c r="F148" s="5"/>
      <c r="G148" s="4" t="s">
        <v>12</v>
      </c>
      <c r="H148" s="5">
        <v>114089632.44999999</v>
      </c>
      <c r="I148" s="26" t="s">
        <v>12</v>
      </c>
      <c r="J148" s="27">
        <v>114089632.45</v>
      </c>
      <c r="K148" s="10">
        <f t="shared" si="7"/>
        <v>0</v>
      </c>
    </row>
    <row r="149" spans="1:11" ht="17.25" customHeight="1">
      <c r="A149" s="3">
        <v>160102</v>
      </c>
      <c r="B149" s="3" t="s">
        <v>148</v>
      </c>
      <c r="C149" s="4" t="s">
        <v>12</v>
      </c>
      <c r="D149" s="9">
        <v>2314821</v>
      </c>
      <c r="E149" s="5">
        <v>111774811.45</v>
      </c>
      <c r="F149" s="5"/>
      <c r="G149" s="4" t="s">
        <v>12</v>
      </c>
      <c r="H149" s="5">
        <v>14000</v>
      </c>
      <c r="I149" s="26" t="s">
        <v>12</v>
      </c>
      <c r="J149" s="27">
        <v>14000</v>
      </c>
      <c r="K149" s="10">
        <f t="shared" si="7"/>
        <v>0</v>
      </c>
    </row>
    <row r="150" spans="1:11" ht="17.25" customHeight="1">
      <c r="A150" s="3">
        <v>16010201</v>
      </c>
      <c r="B150" s="3" t="s">
        <v>149</v>
      </c>
      <c r="C150" s="4" t="s">
        <v>12</v>
      </c>
      <c r="D150" s="9">
        <v>14000</v>
      </c>
      <c r="E150" s="5"/>
      <c r="F150" s="5"/>
      <c r="G150" s="4" t="s">
        <v>12</v>
      </c>
      <c r="H150" s="5">
        <v>718896.57</v>
      </c>
      <c r="I150" s="26" t="s">
        <v>12</v>
      </c>
      <c r="J150" s="27">
        <v>718896.57</v>
      </c>
      <c r="K150" s="10">
        <f t="shared" si="7"/>
        <v>0</v>
      </c>
    </row>
    <row r="151" spans="1:11" ht="17.25" customHeight="1">
      <c r="A151" s="3">
        <v>16010202</v>
      </c>
      <c r="B151" s="3" t="s">
        <v>150</v>
      </c>
      <c r="C151" s="4" t="s">
        <v>12</v>
      </c>
      <c r="D151" s="9">
        <v>538621.37</v>
      </c>
      <c r="E151" s="5">
        <v>180275.19999999998</v>
      </c>
      <c r="F151" s="5"/>
      <c r="G151" s="4" t="s">
        <v>12</v>
      </c>
      <c r="H151" s="5">
        <v>113356735.88</v>
      </c>
      <c r="I151" s="26" t="s">
        <v>12</v>
      </c>
      <c r="J151" s="27">
        <v>113356735.88</v>
      </c>
      <c r="K151" s="10">
        <f t="shared" si="7"/>
        <v>0</v>
      </c>
    </row>
    <row r="152" spans="1:11" ht="17.25" customHeight="1">
      <c r="A152" s="3">
        <v>16010203</v>
      </c>
      <c r="B152" s="3" t="s">
        <v>151</v>
      </c>
      <c r="C152" s="4" t="s">
        <v>12</v>
      </c>
      <c r="D152" s="9">
        <v>1762199.63</v>
      </c>
      <c r="E152" s="5">
        <v>111594536.25</v>
      </c>
      <c r="F152" s="5"/>
      <c r="G152" s="4" t="s">
        <v>12</v>
      </c>
      <c r="H152" s="5">
        <v>3554287.72</v>
      </c>
      <c r="I152" s="26" t="s">
        <v>12</v>
      </c>
      <c r="J152" s="27">
        <v>3554287.72</v>
      </c>
      <c r="K152" s="10">
        <f t="shared" si="7"/>
        <v>0</v>
      </c>
    </row>
    <row r="153" spans="1:11" ht="17.25" customHeight="1">
      <c r="A153" s="3">
        <v>160103</v>
      </c>
      <c r="B153" s="3" t="s">
        <v>152</v>
      </c>
      <c r="C153" s="4" t="s">
        <v>12</v>
      </c>
      <c r="D153" s="9">
        <v>3513268.95</v>
      </c>
      <c r="E153" s="5">
        <v>41018.770000000019</v>
      </c>
      <c r="F153" s="5"/>
      <c r="G153" s="4" t="s">
        <v>12</v>
      </c>
      <c r="H153" s="5">
        <v>3212315.88</v>
      </c>
      <c r="I153" s="26" t="s">
        <v>12</v>
      </c>
      <c r="J153" s="27">
        <v>3212315.88</v>
      </c>
      <c r="K153" s="10">
        <f t="shared" si="7"/>
        <v>0</v>
      </c>
    </row>
    <row r="154" spans="1:11" ht="17.25" customHeight="1">
      <c r="A154" s="3">
        <v>160105</v>
      </c>
      <c r="B154" s="3" t="s">
        <v>153</v>
      </c>
      <c r="C154" s="4" t="s">
        <v>12</v>
      </c>
      <c r="D154" s="9">
        <v>2523828.4500000002</v>
      </c>
      <c r="E154" s="5">
        <v>688487.42999999993</v>
      </c>
      <c r="F154" s="5"/>
      <c r="G154" s="4" t="s">
        <v>12</v>
      </c>
      <c r="H154" s="5">
        <v>2021915.05</v>
      </c>
      <c r="I154" s="26" t="s">
        <v>12</v>
      </c>
      <c r="J154" s="27">
        <v>2021915.05</v>
      </c>
      <c r="K154" s="10">
        <f t="shared" si="7"/>
        <v>0</v>
      </c>
    </row>
    <row r="155" spans="1:11" ht="17.25" customHeight="1">
      <c r="A155" s="3">
        <v>16010501</v>
      </c>
      <c r="B155" s="3" t="s">
        <v>154</v>
      </c>
      <c r="C155" s="4" t="s">
        <v>12</v>
      </c>
      <c r="D155" s="9">
        <v>1274898.6200000001</v>
      </c>
      <c r="E155" s="5">
        <v>747016.42999999993</v>
      </c>
      <c r="F155" s="5"/>
      <c r="G155" s="4" t="s">
        <v>12</v>
      </c>
      <c r="H155" s="5">
        <v>1190400.83</v>
      </c>
      <c r="I155" s="26" t="s">
        <v>12</v>
      </c>
      <c r="J155" s="27">
        <v>1190400.83</v>
      </c>
      <c r="K155" s="10">
        <f t="shared" si="7"/>
        <v>0</v>
      </c>
    </row>
    <row r="156" spans="1:11" ht="17.25" customHeight="1">
      <c r="A156" s="3">
        <v>16010502</v>
      </c>
      <c r="B156" s="3" t="s">
        <v>155</v>
      </c>
      <c r="C156" s="4" t="s">
        <v>12</v>
      </c>
      <c r="D156" s="9">
        <v>1248929.83</v>
      </c>
      <c r="E156" s="5">
        <v>-58529</v>
      </c>
      <c r="F156" s="5"/>
      <c r="G156" s="4" t="s">
        <v>12</v>
      </c>
      <c r="H156" s="14">
        <v>1165076.8999999999</v>
      </c>
      <c r="I156" s="26" t="s">
        <v>12</v>
      </c>
      <c r="J156" s="27">
        <v>1165076.8999999999</v>
      </c>
      <c r="K156" s="10">
        <f t="shared" si="7"/>
        <v>0</v>
      </c>
    </row>
    <row r="157" spans="1:11" ht="17.25" customHeight="1">
      <c r="A157" s="3">
        <v>160170</v>
      </c>
      <c r="B157" s="3" t="s">
        <v>156</v>
      </c>
      <c r="C157" s="4" t="s">
        <v>15</v>
      </c>
      <c r="D157" s="9"/>
      <c r="E157" s="14">
        <v>1165076.8999999999</v>
      </c>
      <c r="F157" s="14"/>
      <c r="G157" s="15" t="s">
        <v>12</v>
      </c>
      <c r="H157" s="14">
        <v>5960</v>
      </c>
      <c r="I157" s="26" t="s">
        <v>12</v>
      </c>
      <c r="J157" s="27">
        <v>5960</v>
      </c>
      <c r="K157" s="10">
        <f t="shared" si="7"/>
        <v>0</v>
      </c>
    </row>
    <row r="158" spans="1:11" ht="17.25" customHeight="1">
      <c r="A158" s="3">
        <v>16017002</v>
      </c>
      <c r="B158" s="3" t="s">
        <v>157</v>
      </c>
      <c r="C158" s="4" t="s">
        <v>15</v>
      </c>
      <c r="D158" s="9"/>
      <c r="E158" s="14">
        <v>5960</v>
      </c>
      <c r="F158" s="14"/>
      <c r="G158" s="15" t="s">
        <v>12</v>
      </c>
      <c r="H158" s="14">
        <v>589214</v>
      </c>
      <c r="I158" s="26" t="s">
        <v>12</v>
      </c>
      <c r="J158" s="27">
        <v>589214</v>
      </c>
      <c r="K158" s="10">
        <f t="shared" si="7"/>
        <v>0</v>
      </c>
    </row>
    <row r="159" spans="1:11" ht="17.25" customHeight="1">
      <c r="A159" s="3">
        <v>16017003</v>
      </c>
      <c r="B159" s="3" t="s">
        <v>158</v>
      </c>
      <c r="C159" s="4" t="s">
        <v>15</v>
      </c>
      <c r="D159" s="9"/>
      <c r="E159" s="14">
        <v>589214</v>
      </c>
      <c r="F159" s="14"/>
      <c r="G159" s="15" t="s">
        <v>12</v>
      </c>
      <c r="H159" s="14">
        <v>199881.9</v>
      </c>
      <c r="I159" s="26" t="s">
        <v>12</v>
      </c>
      <c r="J159" s="27">
        <v>199881.9</v>
      </c>
      <c r="K159" s="10">
        <f t="shared" si="7"/>
        <v>0</v>
      </c>
    </row>
    <row r="160" spans="1:11" ht="17.25" customHeight="1">
      <c r="A160" s="3">
        <v>16017005</v>
      </c>
      <c r="B160" s="3" t="s">
        <v>159</v>
      </c>
      <c r="C160" s="4" t="s">
        <v>15</v>
      </c>
      <c r="D160" s="5"/>
      <c r="E160" s="14">
        <v>199881.9</v>
      </c>
      <c r="F160" s="14"/>
      <c r="G160" s="15" t="s">
        <v>12</v>
      </c>
      <c r="H160" s="14">
        <v>370021</v>
      </c>
      <c r="I160" s="26" t="s">
        <v>12</v>
      </c>
      <c r="J160" s="27">
        <v>370021</v>
      </c>
      <c r="K160" s="10">
        <f t="shared" si="7"/>
        <v>0</v>
      </c>
    </row>
    <row r="161" spans="1:11" ht="17.25" customHeight="1">
      <c r="A161" s="3">
        <v>16017099</v>
      </c>
      <c r="B161" s="3" t="s">
        <v>160</v>
      </c>
      <c r="C161" s="4" t="s">
        <v>15</v>
      </c>
      <c r="D161" s="5"/>
      <c r="E161" s="14">
        <v>370021</v>
      </c>
      <c r="F161" s="14"/>
      <c r="G161" s="15" t="s">
        <v>12</v>
      </c>
      <c r="H161" s="5">
        <v>517126.81</v>
      </c>
      <c r="I161" s="26" t="s">
        <v>12</v>
      </c>
      <c r="J161" s="27">
        <v>517126.81</v>
      </c>
      <c r="K161" s="10">
        <f t="shared" si="7"/>
        <v>0</v>
      </c>
    </row>
    <row r="162" spans="1:11" ht="17.25" customHeight="1">
      <c r="A162" s="3">
        <v>160199</v>
      </c>
      <c r="B162" s="3" t="s">
        <v>161</v>
      </c>
      <c r="C162" s="4" t="s">
        <v>12</v>
      </c>
      <c r="D162" s="9">
        <v>234919.59</v>
      </c>
      <c r="E162" s="5">
        <v>282207.21999999997</v>
      </c>
      <c r="F162" s="5"/>
      <c r="G162" s="4" t="s">
        <v>12</v>
      </c>
      <c r="H162" s="5">
        <v>113185</v>
      </c>
      <c r="I162" s="26" t="s">
        <v>12</v>
      </c>
      <c r="J162" s="27">
        <v>113185</v>
      </c>
      <c r="K162" s="10">
        <f t="shared" si="7"/>
        <v>0</v>
      </c>
    </row>
    <row r="163" spans="1:11" ht="17.25" customHeight="1">
      <c r="A163" s="3">
        <v>16019901</v>
      </c>
      <c r="B163" s="3" t="s">
        <v>162</v>
      </c>
      <c r="C163" s="4" t="s">
        <v>12</v>
      </c>
      <c r="D163" s="9">
        <v>110200</v>
      </c>
      <c r="E163" s="5">
        <v>2985</v>
      </c>
      <c r="F163" s="5"/>
      <c r="G163" s="4" t="s">
        <v>12</v>
      </c>
      <c r="H163" s="5">
        <v>403941.81</v>
      </c>
      <c r="I163" s="26" t="s">
        <v>12</v>
      </c>
      <c r="J163" s="27">
        <v>403941.81</v>
      </c>
      <c r="K163" s="10">
        <f t="shared" si="7"/>
        <v>0</v>
      </c>
    </row>
    <row r="164" spans="1:11" ht="17.25" customHeight="1">
      <c r="A164" s="3">
        <v>16019902</v>
      </c>
      <c r="B164" s="3" t="s">
        <v>163</v>
      </c>
      <c r="C164" s="4" t="s">
        <v>12</v>
      </c>
      <c r="D164" s="9">
        <v>124719.59</v>
      </c>
      <c r="E164" s="5">
        <v>279222.21999999997</v>
      </c>
      <c r="F164" s="5"/>
      <c r="G164" s="4" t="s">
        <v>12</v>
      </c>
      <c r="H164" s="5">
        <v>19867041.619999997</v>
      </c>
      <c r="I164" s="26" t="s">
        <v>47</v>
      </c>
      <c r="J164" s="27">
        <v>19867041.620000001</v>
      </c>
      <c r="K164" s="10">
        <f t="shared" si="7"/>
        <v>0</v>
      </c>
    </row>
    <row r="165" spans="1:11" ht="17.25" customHeight="1">
      <c r="A165" s="3">
        <v>1602</v>
      </c>
      <c r="B165" s="3" t="s">
        <v>164</v>
      </c>
      <c r="C165" s="4" t="s">
        <v>47</v>
      </c>
      <c r="D165" s="9">
        <v>4110538.8400000003</v>
      </c>
      <c r="E165" s="5">
        <v>0</v>
      </c>
      <c r="F165" s="5">
        <v>15756502.780000001</v>
      </c>
      <c r="G165" s="4" t="s">
        <v>47</v>
      </c>
      <c r="H165" s="5">
        <v>5448865.0700000003</v>
      </c>
      <c r="I165" s="26" t="s">
        <v>47</v>
      </c>
      <c r="J165" s="27">
        <v>5448865.0700000003</v>
      </c>
      <c r="K165" s="10">
        <f t="shared" si="7"/>
        <v>0</v>
      </c>
    </row>
    <row r="166" spans="1:11" ht="17.25" customHeight="1">
      <c r="A166" s="3">
        <v>160201</v>
      </c>
      <c r="B166" s="3" t="s">
        <v>165</v>
      </c>
      <c r="C166" s="4" t="s">
        <v>47</v>
      </c>
      <c r="D166" s="9">
        <v>1059195.42</v>
      </c>
      <c r="E166" s="5"/>
      <c r="F166" s="5">
        <v>4389669.6500000004</v>
      </c>
      <c r="G166" s="4" t="s">
        <v>47</v>
      </c>
      <c r="H166" s="5">
        <v>12845428.619999999</v>
      </c>
      <c r="I166" s="26" t="s">
        <v>47</v>
      </c>
      <c r="J166" s="27">
        <v>12845428.619999999</v>
      </c>
      <c r="K166" s="10">
        <f t="shared" si="7"/>
        <v>0</v>
      </c>
    </row>
    <row r="167" spans="1:11" ht="17.25" customHeight="1">
      <c r="A167" s="3">
        <v>160202</v>
      </c>
      <c r="B167" s="3" t="s">
        <v>166</v>
      </c>
      <c r="C167" s="4" t="s">
        <v>47</v>
      </c>
      <c r="D167" s="9">
        <v>2481648.41</v>
      </c>
      <c r="E167" s="5"/>
      <c r="F167" s="5">
        <v>10363780.210000001</v>
      </c>
      <c r="G167" s="4" t="s">
        <v>47</v>
      </c>
      <c r="H167" s="5">
        <v>618344.5</v>
      </c>
      <c r="I167" s="26" t="s">
        <v>47</v>
      </c>
      <c r="J167" s="27">
        <v>618344.5</v>
      </c>
      <c r="K167" s="10">
        <f t="shared" si="7"/>
        <v>0</v>
      </c>
    </row>
    <row r="168" spans="1:11" ht="17.25" customHeight="1">
      <c r="A168" s="3">
        <v>160203</v>
      </c>
      <c r="B168" s="3" t="s">
        <v>167</v>
      </c>
      <c r="C168" s="4" t="s">
        <v>47</v>
      </c>
      <c r="D168" s="9">
        <v>286316.28000000003</v>
      </c>
      <c r="E168" s="5"/>
      <c r="F168" s="5">
        <v>332028.22000000003</v>
      </c>
      <c r="G168" s="4" t="s">
        <v>47</v>
      </c>
      <c r="H168" s="5">
        <v>270451.86</v>
      </c>
      <c r="I168" s="26" t="s">
        <v>47</v>
      </c>
      <c r="J168" s="27">
        <v>270451.86</v>
      </c>
      <c r="K168" s="10">
        <f t="shared" si="7"/>
        <v>0</v>
      </c>
    </row>
    <row r="169" spans="1:11" ht="17.25" customHeight="1">
      <c r="A169" s="3">
        <v>160205</v>
      </c>
      <c r="B169" s="3" t="s">
        <v>168</v>
      </c>
      <c r="C169" s="4" t="s">
        <v>47</v>
      </c>
      <c r="D169" s="9">
        <v>16071.17</v>
      </c>
      <c r="E169" s="5"/>
      <c r="F169" s="5">
        <v>254380.69</v>
      </c>
      <c r="G169" s="4" t="s">
        <v>47</v>
      </c>
      <c r="H169" s="14">
        <v>87464.45</v>
      </c>
      <c r="I169" s="26" t="s">
        <v>47</v>
      </c>
      <c r="J169" s="27">
        <v>87464.45</v>
      </c>
      <c r="K169" s="10">
        <f t="shared" si="7"/>
        <v>0</v>
      </c>
    </row>
    <row r="170" spans="1:11" ht="17.25" customHeight="1">
      <c r="A170" s="3">
        <v>160270</v>
      </c>
      <c r="B170" s="3" t="s">
        <v>169</v>
      </c>
      <c r="C170" s="4" t="s">
        <v>15</v>
      </c>
      <c r="D170" s="5"/>
      <c r="E170" s="5"/>
      <c r="F170" s="14">
        <v>87464.45</v>
      </c>
      <c r="G170" s="15" t="s">
        <v>47</v>
      </c>
      <c r="H170" s="14">
        <v>89.4</v>
      </c>
      <c r="I170" s="26" t="s">
        <v>47</v>
      </c>
      <c r="J170" s="27">
        <v>89.4</v>
      </c>
      <c r="K170" s="10">
        <f t="shared" si="7"/>
        <v>0</v>
      </c>
    </row>
    <row r="171" spans="1:11" ht="17.25" customHeight="1">
      <c r="A171" s="3">
        <v>16027002</v>
      </c>
      <c r="B171" s="3" t="s">
        <v>170</v>
      </c>
      <c r="C171" s="4" t="s">
        <v>15</v>
      </c>
      <c r="D171" s="5"/>
      <c r="E171" s="5"/>
      <c r="F171" s="14">
        <v>89.4</v>
      </c>
      <c r="G171" s="15" t="s">
        <v>47</v>
      </c>
      <c r="H171" s="14">
        <v>53029.2</v>
      </c>
      <c r="I171" s="26" t="s">
        <v>47</v>
      </c>
      <c r="J171" s="27">
        <v>53029.2</v>
      </c>
      <c r="K171" s="10">
        <f t="shared" si="7"/>
        <v>0</v>
      </c>
    </row>
    <row r="172" spans="1:11" ht="17.25" customHeight="1">
      <c r="A172" s="3">
        <v>16027003</v>
      </c>
      <c r="B172" s="3" t="s">
        <v>171</v>
      </c>
      <c r="C172" s="4" t="s">
        <v>15</v>
      </c>
      <c r="D172" s="5"/>
      <c r="E172" s="5"/>
      <c r="F172" s="14">
        <v>53029.2</v>
      </c>
      <c r="G172" s="15" t="s">
        <v>47</v>
      </c>
      <c r="H172" s="14">
        <v>17734.759999999998</v>
      </c>
      <c r="I172" s="26" t="s">
        <v>47</v>
      </c>
      <c r="J172" s="27">
        <v>17734.759999999998</v>
      </c>
      <c r="K172" s="10">
        <f t="shared" si="7"/>
        <v>0</v>
      </c>
    </row>
    <row r="173" spans="1:11" ht="17.25" customHeight="1">
      <c r="A173" s="3">
        <v>16027005</v>
      </c>
      <c r="B173" s="3" t="s">
        <v>172</v>
      </c>
      <c r="C173" s="4" t="s">
        <v>15</v>
      </c>
      <c r="D173" s="5"/>
      <c r="E173" s="5"/>
      <c r="F173" s="14">
        <v>17734.759999999998</v>
      </c>
      <c r="G173" s="15" t="s">
        <v>47</v>
      </c>
      <c r="H173" s="14">
        <v>16611.09</v>
      </c>
      <c r="I173" s="26" t="s">
        <v>47</v>
      </c>
      <c r="J173" s="27">
        <v>16611.09</v>
      </c>
      <c r="K173" s="10">
        <f t="shared" si="7"/>
        <v>0</v>
      </c>
    </row>
    <row r="174" spans="1:11" ht="17.25" customHeight="1">
      <c r="A174" s="3">
        <v>16027099</v>
      </c>
      <c r="B174" s="3" t="s">
        <v>173</v>
      </c>
      <c r="C174" s="4" t="s">
        <v>15</v>
      </c>
      <c r="D174" s="5"/>
      <c r="E174" s="5"/>
      <c r="F174" s="14">
        <v>16611.09</v>
      </c>
      <c r="G174" s="15" t="s">
        <v>47</v>
      </c>
      <c r="H174" s="5">
        <v>596487.12</v>
      </c>
      <c r="I174" s="26" t="s">
        <v>47</v>
      </c>
      <c r="J174" s="27">
        <v>596487.12</v>
      </c>
      <c r="K174" s="10">
        <f t="shared" si="7"/>
        <v>0</v>
      </c>
    </row>
    <row r="175" spans="1:11" ht="17.25" customHeight="1">
      <c r="A175" s="3">
        <v>160299</v>
      </c>
      <c r="B175" s="3" t="s">
        <v>174</v>
      </c>
      <c r="C175" s="4" t="s">
        <v>47</v>
      </c>
      <c r="D175" s="9">
        <v>267307.56</v>
      </c>
      <c r="E175" s="5"/>
      <c r="F175" s="5">
        <v>329179.56</v>
      </c>
      <c r="G175" s="4" t="s">
        <v>47</v>
      </c>
      <c r="H175" s="5">
        <v>68217457.560000002</v>
      </c>
      <c r="I175" s="26" t="s">
        <v>12</v>
      </c>
      <c r="J175" s="27">
        <v>68217457.560000002</v>
      </c>
      <c r="K175" s="10">
        <f t="shared" si="7"/>
        <v>0</v>
      </c>
    </row>
    <row r="176" spans="1:11" ht="17.25" customHeight="1">
      <c r="A176" s="3">
        <v>1604</v>
      </c>
      <c r="B176" s="3" t="s">
        <v>175</v>
      </c>
      <c r="C176" s="4" t="s">
        <v>12</v>
      </c>
      <c r="D176" s="5">
        <v>218376152.40999997</v>
      </c>
      <c r="E176" s="5">
        <v>189197397.53999999</v>
      </c>
      <c r="F176" s="5">
        <v>339356092.38999999</v>
      </c>
      <c r="G176" s="4" t="s">
        <v>12</v>
      </c>
      <c r="H176" s="5">
        <v>15552485.02</v>
      </c>
      <c r="I176" s="26" t="s">
        <v>12</v>
      </c>
      <c r="J176" s="27">
        <v>15552485.02</v>
      </c>
      <c r="K176" s="10">
        <f t="shared" si="7"/>
        <v>0</v>
      </c>
    </row>
    <row r="177" spans="1:11" ht="17.25" customHeight="1">
      <c r="A177" s="3">
        <v>160401</v>
      </c>
      <c r="B177" s="3" t="s">
        <v>176</v>
      </c>
      <c r="C177" s="4" t="s">
        <v>12</v>
      </c>
      <c r="D177" s="5">
        <v>218376152.40999997</v>
      </c>
      <c r="E177" s="5">
        <v>111408154.48999999</v>
      </c>
      <c r="F177" s="5">
        <v>314231821.88</v>
      </c>
      <c r="G177" s="4" t="s">
        <v>12</v>
      </c>
      <c r="H177" s="5">
        <v>13055786.68</v>
      </c>
      <c r="I177" s="26" t="s">
        <v>12</v>
      </c>
      <c r="J177" s="27">
        <v>13055786.68</v>
      </c>
      <c r="K177" s="10">
        <f t="shared" si="7"/>
        <v>0</v>
      </c>
    </row>
    <row r="178" spans="1:11" ht="17.25" customHeight="1">
      <c r="A178" s="3">
        <v>16040101</v>
      </c>
      <c r="B178" s="3" t="s">
        <v>177</v>
      </c>
      <c r="C178" s="4" t="s">
        <v>12</v>
      </c>
      <c r="D178" s="5"/>
      <c r="E178" s="5">
        <v>15995378.830000002</v>
      </c>
      <c r="F178" s="5">
        <v>2939592.15</v>
      </c>
      <c r="G178" s="4" t="s">
        <v>12</v>
      </c>
      <c r="H178" s="5">
        <v>2147716.17</v>
      </c>
      <c r="I178" s="26" t="s">
        <v>12</v>
      </c>
      <c r="J178" s="27">
        <v>2147716.17</v>
      </c>
      <c r="K178" s="10">
        <f t="shared" si="7"/>
        <v>0</v>
      </c>
    </row>
    <row r="179" spans="1:11" ht="17.25" customHeight="1">
      <c r="A179" s="3">
        <v>16040102</v>
      </c>
      <c r="B179" s="3" t="s">
        <v>178</v>
      </c>
      <c r="C179" s="4" t="s">
        <v>12</v>
      </c>
      <c r="D179" s="5">
        <v>107611726.34999999</v>
      </c>
      <c r="E179" s="5">
        <v>81852109.239999995</v>
      </c>
      <c r="F179" s="5">
        <v>187316119.41999999</v>
      </c>
      <c r="G179" s="4" t="s">
        <v>12</v>
      </c>
      <c r="H179" s="5"/>
      <c r="I179" s="26" t="s">
        <v>15</v>
      </c>
      <c r="J179" s="27">
        <v>0</v>
      </c>
      <c r="K179" s="10">
        <f t="shared" si="7"/>
        <v>0</v>
      </c>
    </row>
    <row r="180" spans="1:11" ht="17.25" customHeight="1">
      <c r="A180" s="3">
        <v>16040103</v>
      </c>
      <c r="B180" s="3" t="s">
        <v>179</v>
      </c>
      <c r="C180" s="4" t="s">
        <v>15</v>
      </c>
      <c r="D180" s="5"/>
      <c r="E180" s="5">
        <v>9645573.4399999995</v>
      </c>
      <c r="F180" s="5">
        <v>9645573.4399999995</v>
      </c>
      <c r="G180" s="4" t="s">
        <v>15</v>
      </c>
      <c r="H180" s="5">
        <v>98059.83</v>
      </c>
      <c r="I180" s="26" t="s">
        <v>12</v>
      </c>
      <c r="J180" s="27">
        <v>98059.83</v>
      </c>
      <c r="K180" s="10">
        <f t="shared" si="7"/>
        <v>0</v>
      </c>
    </row>
    <row r="181" spans="1:11" ht="17.25" customHeight="1">
      <c r="A181" s="3">
        <v>16040104</v>
      </c>
      <c r="B181" s="3" t="s">
        <v>180</v>
      </c>
      <c r="C181" s="4" t="s">
        <v>15</v>
      </c>
      <c r="D181" s="5">
        <v>101031445.93999998</v>
      </c>
      <c r="E181" s="5">
        <v>98059.83</v>
      </c>
      <c r="F181" s="5">
        <v>101031445.93999998</v>
      </c>
      <c r="G181" s="4" t="s">
        <v>12</v>
      </c>
      <c r="H181" s="5">
        <v>250922.34</v>
      </c>
      <c r="I181" s="26" t="s">
        <v>12</v>
      </c>
      <c r="J181" s="27">
        <v>250922.34</v>
      </c>
      <c r="K181" s="10">
        <f t="shared" si="7"/>
        <v>0</v>
      </c>
    </row>
    <row r="182" spans="1:11" ht="17.25" customHeight="1">
      <c r="A182" s="3">
        <v>16040105</v>
      </c>
      <c r="B182" s="3" t="s">
        <v>181</v>
      </c>
      <c r="C182" s="4" t="s">
        <v>12</v>
      </c>
      <c r="D182" s="5">
        <v>9732980.1199999973</v>
      </c>
      <c r="E182" s="5">
        <v>-73554.270000000019</v>
      </c>
      <c r="F182" s="5">
        <v>9408503.5099999998</v>
      </c>
      <c r="G182" s="4" t="s">
        <v>12</v>
      </c>
      <c r="H182" s="5">
        <v>250922.34</v>
      </c>
      <c r="I182" s="26" t="s">
        <v>12</v>
      </c>
      <c r="J182" s="27">
        <v>250922.34</v>
      </c>
      <c r="K182" s="10">
        <f t="shared" si="7"/>
        <v>0</v>
      </c>
    </row>
    <row r="183" spans="1:11" ht="17.25" customHeight="1">
      <c r="A183" s="3">
        <v>1604010501</v>
      </c>
      <c r="B183" s="3" t="s">
        <v>182</v>
      </c>
      <c r="C183" s="4" t="s">
        <v>12</v>
      </c>
      <c r="D183" s="5">
        <v>9732980.1199999973</v>
      </c>
      <c r="E183" s="5">
        <v>-73554.270000000019</v>
      </c>
      <c r="F183" s="5">
        <v>9408503.5099999998</v>
      </c>
      <c r="G183" s="4" t="s">
        <v>12</v>
      </c>
      <c r="H183" s="5">
        <v>144906.51999999999</v>
      </c>
      <c r="I183" s="26" t="s">
        <v>12</v>
      </c>
      <c r="J183" s="27">
        <v>144906.51999999999</v>
      </c>
      <c r="K183" s="10">
        <f t="shared" si="7"/>
        <v>0</v>
      </c>
    </row>
    <row r="184" spans="1:11" ht="17.25" customHeight="1">
      <c r="A184" s="3" t="s">
        <v>183</v>
      </c>
      <c r="B184" s="3" t="s">
        <v>184</v>
      </c>
      <c r="C184" s="4" t="s">
        <v>12</v>
      </c>
      <c r="D184" s="5">
        <v>9617160.1699999981</v>
      </c>
      <c r="E184" s="5">
        <v>-95658.75</v>
      </c>
      <c r="F184" s="5">
        <v>9376594.8999999985</v>
      </c>
      <c r="G184" s="4" t="s">
        <v>12</v>
      </c>
      <c r="H184" s="5">
        <v>0</v>
      </c>
      <c r="I184" s="26" t="s">
        <v>15</v>
      </c>
      <c r="J184" s="27">
        <v>0</v>
      </c>
      <c r="K184" s="10">
        <f t="shared" si="7"/>
        <v>0</v>
      </c>
    </row>
    <row r="185" spans="1:11" ht="17.25" customHeight="1">
      <c r="A185" s="3" t="s">
        <v>185</v>
      </c>
      <c r="B185" s="3" t="s">
        <v>186</v>
      </c>
      <c r="C185" s="4" t="s">
        <v>12</v>
      </c>
      <c r="D185" s="5">
        <v>5933.73</v>
      </c>
      <c r="E185" s="5">
        <v>-5933.73</v>
      </c>
      <c r="F185" s="5"/>
      <c r="G185" s="4" t="s">
        <v>15</v>
      </c>
      <c r="H185" s="5">
        <v>106015.82</v>
      </c>
      <c r="I185" s="26" t="s">
        <v>12</v>
      </c>
      <c r="J185" s="27">
        <v>106015.82</v>
      </c>
      <c r="K185" s="10">
        <f t="shared" ref="K185:K248" si="8">H185-J185</f>
        <v>0</v>
      </c>
    </row>
    <row r="186" spans="1:11" ht="17.25" customHeight="1">
      <c r="A186" s="3" t="s">
        <v>187</v>
      </c>
      <c r="B186" s="3" t="s">
        <v>188</v>
      </c>
      <c r="C186" s="4" t="s">
        <v>12</v>
      </c>
      <c r="D186" s="5">
        <v>35746.04</v>
      </c>
      <c r="E186" s="5">
        <v>70269.779999999984</v>
      </c>
      <c r="F186" s="5"/>
      <c r="G186" s="4" t="s">
        <v>12</v>
      </c>
      <c r="H186" s="5">
        <v>0</v>
      </c>
      <c r="I186" s="26" t="s">
        <v>15</v>
      </c>
      <c r="J186" s="27">
        <v>0</v>
      </c>
      <c r="K186" s="10">
        <f t="shared" si="8"/>
        <v>0</v>
      </c>
    </row>
    <row r="187" spans="1:11" ht="17.25" customHeight="1">
      <c r="A187" s="3" t="s">
        <v>189</v>
      </c>
      <c r="B187" s="3" t="s">
        <v>190</v>
      </c>
      <c r="C187" s="4" t="s">
        <v>12</v>
      </c>
      <c r="D187" s="5">
        <v>24570.5</v>
      </c>
      <c r="E187" s="5">
        <v>-24570.5</v>
      </c>
      <c r="F187" s="5"/>
      <c r="G187" s="4" t="s">
        <v>15</v>
      </c>
      <c r="H187" s="5">
        <v>0</v>
      </c>
      <c r="I187" s="26" t="s">
        <v>15</v>
      </c>
      <c r="J187" s="27">
        <v>0</v>
      </c>
      <c r="K187" s="10">
        <f t="shared" si="8"/>
        <v>0</v>
      </c>
    </row>
    <row r="188" spans="1:11" ht="17.25" customHeight="1">
      <c r="A188" s="3" t="s">
        <v>191</v>
      </c>
      <c r="B188" s="3" t="s">
        <v>192</v>
      </c>
      <c r="C188" s="4" t="s">
        <v>12</v>
      </c>
      <c r="D188" s="5">
        <v>14816.6</v>
      </c>
      <c r="E188" s="5">
        <v>-12666.600000000006</v>
      </c>
      <c r="F188" s="5">
        <v>2150</v>
      </c>
      <c r="G188" s="4" t="s">
        <v>15</v>
      </c>
      <c r="H188" s="5"/>
      <c r="I188" s="26" t="s">
        <v>15</v>
      </c>
      <c r="J188" s="27">
        <v>0</v>
      </c>
      <c r="K188" s="10">
        <f t="shared" si="8"/>
        <v>0</v>
      </c>
    </row>
    <row r="189" spans="1:11" ht="17.25" customHeight="1">
      <c r="A189" s="3" t="s">
        <v>193</v>
      </c>
      <c r="B189" s="3" t="s">
        <v>194</v>
      </c>
      <c r="C189" s="4" t="s">
        <v>12</v>
      </c>
      <c r="D189" s="5">
        <v>0</v>
      </c>
      <c r="E189" s="5">
        <v>2150</v>
      </c>
      <c r="F189" s="5">
        <v>2150</v>
      </c>
      <c r="G189" s="4" t="s">
        <v>15</v>
      </c>
      <c r="H189" s="5"/>
      <c r="I189" s="26" t="s">
        <v>15</v>
      </c>
      <c r="J189" s="27">
        <v>0</v>
      </c>
      <c r="K189" s="10">
        <f t="shared" si="8"/>
        <v>0</v>
      </c>
    </row>
    <row r="190" spans="1:11" ht="17.25" customHeight="1">
      <c r="A190" s="3" t="s">
        <v>195</v>
      </c>
      <c r="B190" s="3" t="s">
        <v>196</v>
      </c>
      <c r="C190" s="4" t="s">
        <v>12</v>
      </c>
      <c r="D190" s="5">
        <v>0</v>
      </c>
      <c r="E190" s="5">
        <v>0</v>
      </c>
      <c r="F190" s="5"/>
      <c r="G190" s="4" t="s">
        <v>15</v>
      </c>
      <c r="H190" s="5"/>
      <c r="I190" s="26" t="s">
        <v>15</v>
      </c>
      <c r="J190" s="27">
        <v>0</v>
      </c>
      <c r="K190" s="10">
        <f t="shared" si="8"/>
        <v>0</v>
      </c>
    </row>
    <row r="191" spans="1:11" ht="17.25" customHeight="1">
      <c r="A191" s="3" t="s">
        <v>197</v>
      </c>
      <c r="B191" s="3" t="s">
        <v>198</v>
      </c>
      <c r="C191" s="4" t="s">
        <v>12</v>
      </c>
      <c r="D191" s="5">
        <v>14816.6</v>
      </c>
      <c r="E191" s="5">
        <v>-14816.600000000006</v>
      </c>
      <c r="F191" s="5"/>
      <c r="G191" s="4" t="s">
        <v>15</v>
      </c>
      <c r="H191" s="5"/>
      <c r="I191" s="26" t="s">
        <v>15</v>
      </c>
      <c r="J191" s="27">
        <v>0</v>
      </c>
      <c r="K191" s="10">
        <f t="shared" si="8"/>
        <v>0</v>
      </c>
    </row>
    <row r="192" spans="1:11" ht="17.25" customHeight="1">
      <c r="A192" s="3" t="s">
        <v>199</v>
      </c>
      <c r="B192" s="3" t="s">
        <v>200</v>
      </c>
      <c r="C192" s="4" t="s">
        <v>15</v>
      </c>
      <c r="D192" s="5"/>
      <c r="E192" s="5"/>
      <c r="F192" s="5"/>
      <c r="G192" s="4" t="s">
        <v>15</v>
      </c>
      <c r="H192" s="5"/>
      <c r="I192" s="26" t="s">
        <v>15</v>
      </c>
      <c r="J192" s="27">
        <v>0</v>
      </c>
      <c r="K192" s="10">
        <f t="shared" si="8"/>
        <v>0</v>
      </c>
    </row>
    <row r="193" spans="1:11" ht="17.25" customHeight="1">
      <c r="A193" s="3" t="s">
        <v>201</v>
      </c>
      <c r="B193" s="3" t="s">
        <v>202</v>
      </c>
      <c r="C193" s="4" t="s">
        <v>12</v>
      </c>
      <c r="D193" s="5"/>
      <c r="E193" s="5">
        <v>0</v>
      </c>
      <c r="F193" s="5"/>
      <c r="G193" s="4" t="s">
        <v>15</v>
      </c>
      <c r="H193" s="5"/>
      <c r="I193" s="26" t="s">
        <v>15</v>
      </c>
      <c r="J193" s="27">
        <v>0</v>
      </c>
      <c r="K193" s="10">
        <f t="shared" si="8"/>
        <v>0</v>
      </c>
    </row>
    <row r="194" spans="1:11" ht="17.25" customHeight="1">
      <c r="A194" s="3" t="s">
        <v>203</v>
      </c>
      <c r="B194" s="3" t="s">
        <v>204</v>
      </c>
      <c r="C194" s="4" t="s">
        <v>12</v>
      </c>
      <c r="D194" s="5">
        <v>0</v>
      </c>
      <c r="E194" s="5">
        <v>563.13000000000102</v>
      </c>
      <c r="F194" s="5">
        <v>563.13</v>
      </c>
      <c r="G194" s="4" t="s">
        <v>15</v>
      </c>
      <c r="H194" s="5"/>
      <c r="I194" s="26" t="s">
        <v>15</v>
      </c>
      <c r="J194" s="27">
        <v>0</v>
      </c>
      <c r="K194" s="10">
        <f t="shared" si="8"/>
        <v>0</v>
      </c>
    </row>
    <row r="195" spans="1:11" ht="17.25" customHeight="1">
      <c r="A195" s="3" t="s">
        <v>205</v>
      </c>
      <c r="B195" s="3" t="s">
        <v>206</v>
      </c>
      <c r="C195" s="4" t="s">
        <v>12</v>
      </c>
      <c r="D195" s="5"/>
      <c r="E195" s="5">
        <v>0</v>
      </c>
      <c r="F195" s="5"/>
      <c r="G195" s="4" t="s">
        <v>15</v>
      </c>
      <c r="H195" s="5"/>
      <c r="I195" s="26" t="s">
        <v>15</v>
      </c>
      <c r="J195" s="27">
        <v>0</v>
      </c>
      <c r="K195" s="10">
        <f t="shared" si="8"/>
        <v>0</v>
      </c>
    </row>
    <row r="196" spans="1:11" ht="17.25" customHeight="1">
      <c r="A196" s="3" t="s">
        <v>207</v>
      </c>
      <c r="B196" s="3" t="s">
        <v>208</v>
      </c>
      <c r="C196" s="4" t="s">
        <v>12</v>
      </c>
      <c r="D196" s="5">
        <v>34032.480000000003</v>
      </c>
      <c r="E196" s="5">
        <v>-4837</v>
      </c>
      <c r="F196" s="5">
        <v>29195.480000000003</v>
      </c>
      <c r="G196" s="4" t="s">
        <v>15</v>
      </c>
      <c r="H196" s="5"/>
      <c r="I196" s="26" t="s">
        <v>15</v>
      </c>
      <c r="J196" s="27">
        <v>0</v>
      </c>
      <c r="K196" s="10">
        <f t="shared" si="8"/>
        <v>0</v>
      </c>
    </row>
    <row r="197" spans="1:11" ht="17.25" customHeight="1">
      <c r="A197" s="3" t="s">
        <v>209</v>
      </c>
      <c r="B197" s="3" t="s">
        <v>210</v>
      </c>
      <c r="C197" s="4" t="s">
        <v>12</v>
      </c>
      <c r="D197" s="5"/>
      <c r="E197" s="5">
        <v>0</v>
      </c>
      <c r="F197" s="5"/>
      <c r="G197" s="4" t="s">
        <v>15</v>
      </c>
      <c r="H197" s="5"/>
      <c r="I197" s="26" t="s">
        <v>15</v>
      </c>
      <c r="J197" s="27">
        <v>0</v>
      </c>
      <c r="K197" s="10">
        <f t="shared" si="8"/>
        <v>0</v>
      </c>
    </row>
    <row r="198" spans="1:11" ht="17.25" customHeight="1">
      <c r="A198" s="3" t="s">
        <v>211</v>
      </c>
      <c r="B198" s="3" t="s">
        <v>212</v>
      </c>
      <c r="C198" s="4" t="s">
        <v>12</v>
      </c>
      <c r="D198" s="5"/>
      <c r="E198" s="5">
        <v>0</v>
      </c>
      <c r="F198" s="5"/>
      <c r="G198" s="4" t="s">
        <v>15</v>
      </c>
      <c r="H198" s="5"/>
      <c r="I198" s="26" t="s">
        <v>15</v>
      </c>
      <c r="J198" s="27">
        <v>0</v>
      </c>
      <c r="K198" s="10">
        <f t="shared" si="8"/>
        <v>0</v>
      </c>
    </row>
    <row r="199" spans="1:11" ht="17.25" customHeight="1">
      <c r="A199" s="3" t="s">
        <v>213</v>
      </c>
      <c r="B199" s="3" t="s">
        <v>214</v>
      </c>
      <c r="C199" s="4" t="s">
        <v>12</v>
      </c>
      <c r="D199" s="9">
        <v>34032.480000000003</v>
      </c>
      <c r="E199" s="5">
        <v>-4837</v>
      </c>
      <c r="F199" s="5">
        <v>29195.480000000003</v>
      </c>
      <c r="G199" s="4" t="s">
        <v>15</v>
      </c>
      <c r="H199" s="5"/>
      <c r="I199" s="26" t="s">
        <v>15</v>
      </c>
      <c r="J199" s="27">
        <v>0</v>
      </c>
      <c r="K199" s="10">
        <f t="shared" si="8"/>
        <v>0</v>
      </c>
    </row>
    <row r="200" spans="1:11" ht="17.25" customHeight="1">
      <c r="A200" s="3" t="s">
        <v>215</v>
      </c>
      <c r="B200" s="3" t="s">
        <v>216</v>
      </c>
      <c r="C200" s="4" t="s">
        <v>12</v>
      </c>
      <c r="D200" s="9"/>
      <c r="E200" s="5">
        <v>0</v>
      </c>
      <c r="F200" s="5"/>
      <c r="G200" s="4" t="s">
        <v>15</v>
      </c>
      <c r="H200" s="5"/>
      <c r="I200" s="26" t="s">
        <v>15</v>
      </c>
      <c r="J200" s="27">
        <v>0</v>
      </c>
      <c r="K200" s="10">
        <f t="shared" si="8"/>
        <v>0</v>
      </c>
    </row>
    <row r="201" spans="1:11" ht="17.25" customHeight="1">
      <c r="A201" s="3" t="s">
        <v>217</v>
      </c>
      <c r="B201" s="3" t="s">
        <v>218</v>
      </c>
      <c r="C201" s="4" t="s">
        <v>12</v>
      </c>
      <c r="D201" s="9">
        <v>720.6</v>
      </c>
      <c r="E201" s="5">
        <v>-720.59999999999991</v>
      </c>
      <c r="F201" s="5"/>
      <c r="G201" s="4" t="s">
        <v>15</v>
      </c>
      <c r="H201" s="5"/>
      <c r="I201" s="26" t="s">
        <v>15</v>
      </c>
      <c r="J201" s="27">
        <v>0</v>
      </c>
      <c r="K201" s="10">
        <f t="shared" si="8"/>
        <v>0</v>
      </c>
    </row>
    <row r="202" spans="1:11" ht="17.25" customHeight="1">
      <c r="A202" s="3" t="s">
        <v>219</v>
      </c>
      <c r="B202" s="3" t="s">
        <v>220</v>
      </c>
      <c r="C202" s="4" t="s">
        <v>12</v>
      </c>
      <c r="D202" s="5">
        <v>0</v>
      </c>
      <c r="E202" s="5">
        <v>0</v>
      </c>
      <c r="F202" s="5"/>
      <c r="G202" s="4" t="s">
        <v>15</v>
      </c>
      <c r="H202" s="5"/>
      <c r="I202" s="26" t="s">
        <v>15</v>
      </c>
      <c r="J202" s="27">
        <v>0</v>
      </c>
      <c r="K202" s="10">
        <f t="shared" si="8"/>
        <v>0</v>
      </c>
    </row>
    <row r="203" spans="1:11" ht="17.25" customHeight="1">
      <c r="A203" s="3">
        <v>16040199</v>
      </c>
      <c r="B203" s="3" t="s">
        <v>221</v>
      </c>
      <c r="C203" s="4" t="s">
        <v>15</v>
      </c>
      <c r="D203" s="5"/>
      <c r="E203" s="5">
        <v>3890587.42</v>
      </c>
      <c r="F203" s="5">
        <v>3890587.42</v>
      </c>
      <c r="G203" s="4" t="s">
        <v>15</v>
      </c>
      <c r="H203" s="14">
        <v>52664972.539999999</v>
      </c>
      <c r="I203" s="26" t="s">
        <v>12</v>
      </c>
      <c r="J203" s="27">
        <v>52664972.539999999</v>
      </c>
      <c r="K203" s="10">
        <f t="shared" si="8"/>
        <v>0</v>
      </c>
    </row>
    <row r="204" spans="1:11" ht="17.25" customHeight="1">
      <c r="A204" s="3">
        <v>160470</v>
      </c>
      <c r="B204" s="3" t="s">
        <v>222</v>
      </c>
      <c r="C204" s="4" t="s">
        <v>15</v>
      </c>
      <c r="D204" s="5"/>
      <c r="E204" s="14">
        <v>77789243.049999997</v>
      </c>
      <c r="F204" s="14">
        <v>25124270.510000002</v>
      </c>
      <c r="G204" s="15" t="s">
        <v>12</v>
      </c>
      <c r="H204" s="14">
        <v>52664972.539999999</v>
      </c>
      <c r="I204" s="26" t="s">
        <v>12</v>
      </c>
      <c r="J204" s="27">
        <v>52664972.539999999</v>
      </c>
      <c r="K204" s="10">
        <f t="shared" si="8"/>
        <v>0</v>
      </c>
    </row>
    <row r="205" spans="1:11" ht="17.25" customHeight="1">
      <c r="A205" s="3">
        <v>16047001</v>
      </c>
      <c r="B205" s="3" t="s">
        <v>223</v>
      </c>
      <c r="C205" s="4" t="s">
        <v>15</v>
      </c>
      <c r="D205" s="5"/>
      <c r="E205" s="14">
        <v>77789243.049999997</v>
      </c>
      <c r="F205" s="14">
        <v>25124270.510000002</v>
      </c>
      <c r="G205" s="15" t="s">
        <v>12</v>
      </c>
      <c r="H205" s="14">
        <v>17061958.100000001</v>
      </c>
      <c r="I205" s="26" t="s">
        <v>12</v>
      </c>
      <c r="J205" s="27">
        <v>17061958.100000001</v>
      </c>
      <c r="K205" s="10">
        <f t="shared" si="8"/>
        <v>0</v>
      </c>
    </row>
    <row r="206" spans="1:11" ht="17.25" customHeight="1">
      <c r="A206" s="3">
        <v>1604700101</v>
      </c>
      <c r="B206" s="3" t="s">
        <v>224</v>
      </c>
      <c r="C206" s="4" t="s">
        <v>15</v>
      </c>
      <c r="D206" s="5"/>
      <c r="E206" s="14">
        <v>17061958.100000001</v>
      </c>
      <c r="F206" s="14"/>
      <c r="G206" s="15" t="s">
        <v>12</v>
      </c>
      <c r="H206" s="14">
        <v>19806270.510000002</v>
      </c>
      <c r="I206" s="26" t="s">
        <v>12</v>
      </c>
      <c r="J206" s="27">
        <v>19806270.510000002</v>
      </c>
      <c r="K206" s="10">
        <f t="shared" si="8"/>
        <v>0</v>
      </c>
    </row>
    <row r="207" spans="1:11" ht="17.25" customHeight="1">
      <c r="A207" s="3">
        <v>1604700102</v>
      </c>
      <c r="B207" s="3" t="s">
        <v>225</v>
      </c>
      <c r="C207" s="4" t="s">
        <v>15</v>
      </c>
      <c r="D207" s="5"/>
      <c r="E207" s="14">
        <v>19806270.510000002</v>
      </c>
      <c r="F207" s="14"/>
      <c r="G207" s="15" t="s">
        <v>12</v>
      </c>
      <c r="H207" s="14">
        <v>6321014.4400000004</v>
      </c>
      <c r="I207" s="26" t="s">
        <v>12</v>
      </c>
      <c r="J207" s="27">
        <v>6321014.4400000004</v>
      </c>
      <c r="K207" s="10">
        <f t="shared" si="8"/>
        <v>0</v>
      </c>
    </row>
    <row r="208" spans="1:11" ht="17.25" customHeight="1">
      <c r="A208" s="3">
        <v>1604700103</v>
      </c>
      <c r="B208" s="3" t="s">
        <v>226</v>
      </c>
      <c r="C208" s="4" t="s">
        <v>15</v>
      </c>
      <c r="D208" s="5"/>
      <c r="E208" s="14">
        <v>6321014.4400000004</v>
      </c>
      <c r="F208" s="14"/>
      <c r="G208" s="15" t="s">
        <v>12</v>
      </c>
      <c r="H208" s="14">
        <v>2536836.64</v>
      </c>
      <c r="I208" s="26" t="s">
        <v>12</v>
      </c>
      <c r="J208" s="27">
        <v>2536836.64</v>
      </c>
      <c r="K208" s="10">
        <f t="shared" si="8"/>
        <v>0</v>
      </c>
    </row>
    <row r="209" spans="1:11" ht="17.25" customHeight="1">
      <c r="A209" s="3" t="s">
        <v>227</v>
      </c>
      <c r="B209" s="3" t="s">
        <v>228</v>
      </c>
      <c r="C209" s="4" t="s">
        <v>15</v>
      </c>
      <c r="D209" s="5"/>
      <c r="E209" s="14">
        <v>2536836.64</v>
      </c>
      <c r="F209" s="14"/>
      <c r="G209" s="15" t="s">
        <v>12</v>
      </c>
      <c r="H209" s="14">
        <v>72534.31</v>
      </c>
      <c r="I209" s="26" t="s">
        <v>12</v>
      </c>
      <c r="J209" s="27">
        <v>72534.31</v>
      </c>
      <c r="K209" s="10">
        <f t="shared" si="8"/>
        <v>0</v>
      </c>
    </row>
    <row r="210" spans="1:11" ht="17.25" customHeight="1">
      <c r="A210" s="3" t="s">
        <v>229</v>
      </c>
      <c r="B210" s="3" t="s">
        <v>230</v>
      </c>
      <c r="C210" s="4" t="s">
        <v>15</v>
      </c>
      <c r="D210" s="5"/>
      <c r="E210" s="14">
        <v>72534.31</v>
      </c>
      <c r="F210" s="14"/>
      <c r="G210" s="15" t="s">
        <v>12</v>
      </c>
      <c r="H210" s="14">
        <v>327259.40000000002</v>
      </c>
      <c r="I210" s="26" t="s">
        <v>12</v>
      </c>
      <c r="J210" s="27">
        <v>327259.40000000002</v>
      </c>
      <c r="K210" s="10">
        <f t="shared" si="8"/>
        <v>0</v>
      </c>
    </row>
    <row r="211" spans="1:11" ht="17.25" customHeight="1">
      <c r="A211" s="3" t="s">
        <v>231</v>
      </c>
      <c r="B211" s="3" t="s">
        <v>232</v>
      </c>
      <c r="C211" s="4" t="s">
        <v>15</v>
      </c>
      <c r="D211" s="5"/>
      <c r="E211" s="14">
        <v>327259.40000000002</v>
      </c>
      <c r="F211" s="14"/>
      <c r="G211" s="15" t="s">
        <v>12</v>
      </c>
      <c r="H211" s="14">
        <v>186192.81</v>
      </c>
      <c r="I211" s="26" t="s">
        <v>12</v>
      </c>
      <c r="J211" s="27">
        <v>186192.81</v>
      </c>
      <c r="K211" s="10">
        <f t="shared" si="8"/>
        <v>0</v>
      </c>
    </row>
    <row r="212" spans="1:11" ht="17.25" customHeight="1">
      <c r="A212" s="3" t="s">
        <v>233</v>
      </c>
      <c r="B212" s="3" t="s">
        <v>234</v>
      </c>
      <c r="C212" s="4" t="s">
        <v>15</v>
      </c>
      <c r="D212" s="5"/>
      <c r="E212" s="14">
        <v>186192.81</v>
      </c>
      <c r="F212" s="14"/>
      <c r="G212" s="15" t="s">
        <v>12</v>
      </c>
      <c r="H212" s="14">
        <v>104157.16</v>
      </c>
      <c r="I212" s="26" t="s">
        <v>12</v>
      </c>
      <c r="J212" s="27">
        <v>104157.16</v>
      </c>
      <c r="K212" s="10">
        <f t="shared" si="8"/>
        <v>0</v>
      </c>
    </row>
    <row r="213" spans="1:11" ht="17.25" customHeight="1">
      <c r="A213" s="3" t="s">
        <v>235</v>
      </c>
      <c r="B213" s="3" t="s">
        <v>236</v>
      </c>
      <c r="C213" s="4" t="s">
        <v>15</v>
      </c>
      <c r="D213" s="5"/>
      <c r="E213" s="14">
        <v>104157.16</v>
      </c>
      <c r="F213" s="14"/>
      <c r="G213" s="15" t="s">
        <v>12</v>
      </c>
      <c r="H213" s="14">
        <v>91983.69</v>
      </c>
      <c r="I213" s="26" t="s">
        <v>12</v>
      </c>
      <c r="J213" s="27">
        <v>91983.69</v>
      </c>
      <c r="K213" s="10">
        <f t="shared" si="8"/>
        <v>0</v>
      </c>
    </row>
    <row r="214" spans="1:11" ht="17.25" customHeight="1">
      <c r="A214" s="3" t="s">
        <v>237</v>
      </c>
      <c r="B214" s="3" t="s">
        <v>238</v>
      </c>
      <c r="C214" s="4" t="s">
        <v>15</v>
      </c>
      <c r="D214" s="5"/>
      <c r="E214" s="14">
        <v>91983.69</v>
      </c>
      <c r="F214" s="14"/>
      <c r="G214" s="15" t="s">
        <v>12</v>
      </c>
      <c r="H214" s="14">
        <v>13352.62</v>
      </c>
      <c r="I214" s="26" t="s">
        <v>12</v>
      </c>
      <c r="J214" s="27">
        <v>13352.62</v>
      </c>
      <c r="K214" s="10">
        <f t="shared" si="8"/>
        <v>0</v>
      </c>
    </row>
    <row r="215" spans="1:11" ht="17.25" customHeight="1">
      <c r="A215" s="3" t="s">
        <v>239</v>
      </c>
      <c r="B215" s="3" t="s">
        <v>240</v>
      </c>
      <c r="C215" s="4" t="s">
        <v>15</v>
      </c>
      <c r="D215" s="5"/>
      <c r="E215" s="14">
        <v>13352.62</v>
      </c>
      <c r="F215" s="14"/>
      <c r="G215" s="15" t="s">
        <v>12</v>
      </c>
      <c r="H215" s="14">
        <v>57887.28</v>
      </c>
      <c r="I215" s="26" t="s">
        <v>12</v>
      </c>
      <c r="J215" s="27">
        <v>57887.28</v>
      </c>
      <c r="K215" s="10">
        <f t="shared" si="8"/>
        <v>0</v>
      </c>
    </row>
    <row r="216" spans="1:11" ht="17.25" customHeight="1">
      <c r="A216" s="3" t="s">
        <v>241</v>
      </c>
      <c r="B216" s="3" t="s">
        <v>242</v>
      </c>
      <c r="C216" s="4" t="s">
        <v>15</v>
      </c>
      <c r="D216" s="5"/>
      <c r="E216" s="14">
        <v>57887.28</v>
      </c>
      <c r="F216" s="14"/>
      <c r="G216" s="15" t="s">
        <v>12</v>
      </c>
      <c r="H216" s="14">
        <v>1683469.37</v>
      </c>
      <c r="I216" s="26" t="s">
        <v>12</v>
      </c>
      <c r="J216" s="27">
        <v>1683469.37</v>
      </c>
      <c r="K216" s="10">
        <f t="shared" si="8"/>
        <v>0</v>
      </c>
    </row>
    <row r="217" spans="1:11" ht="17.25" customHeight="1">
      <c r="A217" s="3" t="s">
        <v>243</v>
      </c>
      <c r="B217" s="3" t="s">
        <v>244</v>
      </c>
      <c r="C217" s="4" t="s">
        <v>15</v>
      </c>
      <c r="D217" s="5"/>
      <c r="E217" s="14">
        <v>1683469.37</v>
      </c>
      <c r="F217" s="14"/>
      <c r="G217" s="15" t="s">
        <v>12</v>
      </c>
      <c r="H217" s="14">
        <v>437655.43</v>
      </c>
      <c r="I217" s="26" t="s">
        <v>12</v>
      </c>
      <c r="J217" s="27">
        <v>437655.43</v>
      </c>
      <c r="K217" s="10">
        <f t="shared" si="8"/>
        <v>0</v>
      </c>
    </row>
    <row r="218" spans="1:11" ht="17.25" customHeight="1">
      <c r="A218" s="3" t="s">
        <v>245</v>
      </c>
      <c r="B218" s="3" t="s">
        <v>246</v>
      </c>
      <c r="C218" s="4" t="s">
        <v>15</v>
      </c>
      <c r="D218" s="5"/>
      <c r="E218" s="14">
        <v>437655.43</v>
      </c>
      <c r="F218" s="14"/>
      <c r="G218" s="15" t="s">
        <v>12</v>
      </c>
      <c r="H218" s="14">
        <v>2298000</v>
      </c>
      <c r="I218" s="26" t="s">
        <v>12</v>
      </c>
      <c r="J218" s="27">
        <v>2298000</v>
      </c>
      <c r="K218" s="10">
        <f t="shared" si="8"/>
        <v>0</v>
      </c>
    </row>
    <row r="219" spans="1:11" ht="17.25" customHeight="1">
      <c r="A219" s="3" t="s">
        <v>247</v>
      </c>
      <c r="B219" s="3" t="s">
        <v>248</v>
      </c>
      <c r="C219" s="4" t="s">
        <v>15</v>
      </c>
      <c r="D219" s="5"/>
      <c r="E219" s="14">
        <v>2298000</v>
      </c>
      <c r="F219" s="14"/>
      <c r="G219" s="15" t="s">
        <v>12</v>
      </c>
      <c r="H219" s="14">
        <v>109600</v>
      </c>
      <c r="I219" s="26" t="s">
        <v>12</v>
      </c>
      <c r="J219" s="27">
        <v>109600</v>
      </c>
      <c r="K219" s="10">
        <f t="shared" si="8"/>
        <v>0</v>
      </c>
    </row>
    <row r="220" spans="1:11" ht="17.25" customHeight="1">
      <c r="A220" s="3">
        <v>1604700103013</v>
      </c>
      <c r="B220" s="3" t="s">
        <v>795</v>
      </c>
      <c r="C220" s="4" t="s">
        <v>15</v>
      </c>
      <c r="D220" s="5"/>
      <c r="E220" s="14">
        <v>109600</v>
      </c>
      <c r="F220" s="14"/>
      <c r="G220" s="15" t="s">
        <v>12</v>
      </c>
      <c r="H220" s="14">
        <v>937890.83</v>
      </c>
      <c r="I220" s="26" t="s">
        <v>12</v>
      </c>
      <c r="J220" s="27">
        <v>937890.83</v>
      </c>
      <c r="K220" s="10">
        <f t="shared" si="8"/>
        <v>0</v>
      </c>
    </row>
    <row r="221" spans="1:11" ht="17.25" customHeight="1">
      <c r="A221" s="3" t="s">
        <v>249</v>
      </c>
      <c r="B221" s="3" t="s">
        <v>250</v>
      </c>
      <c r="C221" s="4" t="s">
        <v>15</v>
      </c>
      <c r="D221" s="5"/>
      <c r="E221" s="14">
        <v>937890.83</v>
      </c>
      <c r="F221" s="14"/>
      <c r="G221" s="15" t="s">
        <v>12</v>
      </c>
      <c r="H221" s="14">
        <v>1031.54</v>
      </c>
      <c r="I221" s="26" t="s">
        <v>12</v>
      </c>
      <c r="J221" s="27">
        <v>1031.54</v>
      </c>
      <c r="K221" s="10">
        <f t="shared" si="8"/>
        <v>0</v>
      </c>
    </row>
    <row r="222" spans="1:11" ht="17.25" customHeight="1">
      <c r="A222" s="3" t="s">
        <v>251</v>
      </c>
      <c r="B222" s="3" t="s">
        <v>252</v>
      </c>
      <c r="C222" s="4" t="s">
        <v>15</v>
      </c>
      <c r="D222" s="5"/>
      <c r="E222" s="14">
        <v>1031.54</v>
      </c>
      <c r="F222" s="14"/>
      <c r="G222" s="15" t="s">
        <v>12</v>
      </c>
      <c r="H222" s="14">
        <v>1031.54</v>
      </c>
      <c r="I222" s="26" t="s">
        <v>12</v>
      </c>
      <c r="J222" s="27">
        <v>1031.54</v>
      </c>
      <c r="K222" s="10">
        <f t="shared" si="8"/>
        <v>0</v>
      </c>
    </row>
    <row r="223" spans="1:11" ht="17.25" customHeight="1">
      <c r="A223" s="3" t="s">
        <v>253</v>
      </c>
      <c r="B223" s="3" t="s">
        <v>254</v>
      </c>
      <c r="C223" s="4" t="s">
        <v>15</v>
      </c>
      <c r="D223" s="5"/>
      <c r="E223" s="14">
        <v>1031.54</v>
      </c>
      <c r="F223" s="14"/>
      <c r="G223" s="15" t="s">
        <v>12</v>
      </c>
      <c r="H223" s="14">
        <v>9475729.4900000002</v>
      </c>
      <c r="I223" s="26" t="s">
        <v>12</v>
      </c>
      <c r="J223" s="27">
        <v>9475729.4900000002</v>
      </c>
      <c r="K223" s="10">
        <f t="shared" si="8"/>
        <v>0</v>
      </c>
    </row>
    <row r="224" spans="1:11" ht="17.25" customHeight="1">
      <c r="A224" s="3">
        <v>1604700104</v>
      </c>
      <c r="B224" s="3" t="s">
        <v>255</v>
      </c>
      <c r="C224" s="4" t="s">
        <v>15</v>
      </c>
      <c r="D224" s="5"/>
      <c r="E224" s="14">
        <v>34600000</v>
      </c>
      <c r="F224" s="14">
        <v>25124270.510000002</v>
      </c>
      <c r="G224" s="15" t="s">
        <v>12</v>
      </c>
      <c r="H224" s="5"/>
      <c r="I224" s="26" t="s">
        <v>15</v>
      </c>
      <c r="J224" s="27">
        <v>0</v>
      </c>
      <c r="K224" s="10">
        <f t="shared" si="8"/>
        <v>0</v>
      </c>
    </row>
    <row r="225" spans="1:11" ht="17.25" customHeight="1">
      <c r="A225" s="3">
        <v>1605</v>
      </c>
      <c r="B225" s="3" t="s">
        <v>256</v>
      </c>
      <c r="C225" s="4" t="s">
        <v>15</v>
      </c>
      <c r="D225" s="5"/>
      <c r="E225" s="9">
        <v>178632.48</v>
      </c>
      <c r="F225" s="9">
        <v>178632.48</v>
      </c>
      <c r="G225" s="4" t="s">
        <v>15</v>
      </c>
      <c r="H225" s="5"/>
      <c r="I225" s="26" t="s">
        <v>15</v>
      </c>
      <c r="J225" s="27">
        <v>0</v>
      </c>
      <c r="K225" s="10">
        <f t="shared" si="8"/>
        <v>0</v>
      </c>
    </row>
    <row r="226" spans="1:11" ht="17.25" customHeight="1">
      <c r="A226" s="3">
        <v>160502</v>
      </c>
      <c r="B226" s="3" t="s">
        <v>257</v>
      </c>
      <c r="C226" s="4" t="s">
        <v>15</v>
      </c>
      <c r="D226" s="5"/>
      <c r="E226" s="9">
        <v>178632.48</v>
      </c>
      <c r="F226" s="9">
        <v>178632.48</v>
      </c>
      <c r="G226" s="4" t="s">
        <v>15</v>
      </c>
      <c r="H226" s="5">
        <v>40087588.030000001</v>
      </c>
      <c r="I226" s="26" t="s">
        <v>12</v>
      </c>
      <c r="J226" s="27">
        <v>40087588.030000001</v>
      </c>
      <c r="K226" s="10">
        <f t="shared" si="8"/>
        <v>0</v>
      </c>
    </row>
    <row r="227" spans="1:11" ht="17.25" customHeight="1">
      <c r="A227" s="3">
        <v>1701</v>
      </c>
      <c r="B227" s="3" t="s">
        <v>258</v>
      </c>
      <c r="C227" s="4" t="s">
        <v>12</v>
      </c>
      <c r="D227" s="9">
        <v>39820188.030000001</v>
      </c>
      <c r="E227" s="5">
        <v>267400</v>
      </c>
      <c r="F227" s="5">
        <v>0</v>
      </c>
      <c r="G227" s="4" t="s">
        <v>12</v>
      </c>
      <c r="H227" s="5">
        <v>39800000</v>
      </c>
      <c r="I227" s="26" t="s">
        <v>12</v>
      </c>
      <c r="J227" s="27">
        <v>39800000</v>
      </c>
      <c r="K227" s="10">
        <f t="shared" si="8"/>
        <v>0</v>
      </c>
    </row>
    <row r="228" spans="1:11" ht="17.25" customHeight="1">
      <c r="A228" s="3">
        <v>170105</v>
      </c>
      <c r="B228" s="3" t="s">
        <v>259</v>
      </c>
      <c r="C228" s="4" t="s">
        <v>12</v>
      </c>
      <c r="D228" s="9">
        <v>39800000</v>
      </c>
      <c r="E228" s="5"/>
      <c r="F228" s="5"/>
      <c r="G228" s="4" t="s">
        <v>12</v>
      </c>
      <c r="H228" s="5">
        <v>22788.03</v>
      </c>
      <c r="I228" s="26" t="s">
        <v>12</v>
      </c>
      <c r="J228" s="27">
        <v>22788.03</v>
      </c>
      <c r="K228" s="10">
        <f t="shared" si="8"/>
        <v>0</v>
      </c>
    </row>
    <row r="229" spans="1:11" ht="17.25" customHeight="1">
      <c r="A229" s="3">
        <v>170106</v>
      </c>
      <c r="B229" s="3" t="s">
        <v>260</v>
      </c>
      <c r="C229" s="4" t="s">
        <v>12</v>
      </c>
      <c r="D229" s="9">
        <v>20188.03</v>
      </c>
      <c r="E229" s="5">
        <v>2600</v>
      </c>
      <c r="F229" s="5"/>
      <c r="G229" s="4" t="s">
        <v>12</v>
      </c>
      <c r="H229" s="14">
        <v>264800</v>
      </c>
      <c r="I229" s="26" t="s">
        <v>12</v>
      </c>
      <c r="J229" s="27">
        <v>264800</v>
      </c>
      <c r="K229" s="10">
        <f t="shared" si="8"/>
        <v>0</v>
      </c>
    </row>
    <row r="230" spans="1:11" ht="17.25" customHeight="1">
      <c r="A230" s="3">
        <v>170170</v>
      </c>
      <c r="B230" s="3" t="s">
        <v>261</v>
      </c>
      <c r="C230" s="4" t="s">
        <v>15</v>
      </c>
      <c r="D230" s="5"/>
      <c r="E230" s="14">
        <v>264800</v>
      </c>
      <c r="F230" s="14"/>
      <c r="G230" s="15" t="s">
        <v>12</v>
      </c>
      <c r="H230" s="14">
        <v>264800</v>
      </c>
      <c r="I230" s="26" t="s">
        <v>12</v>
      </c>
      <c r="J230" s="27">
        <v>264800</v>
      </c>
      <c r="K230" s="10">
        <f t="shared" si="8"/>
        <v>0</v>
      </c>
    </row>
    <row r="231" spans="1:11" ht="17.25" customHeight="1">
      <c r="A231" s="3">
        <v>17017005</v>
      </c>
      <c r="B231" s="3" t="s">
        <v>262</v>
      </c>
      <c r="C231" s="4" t="s">
        <v>15</v>
      </c>
      <c r="D231" s="5"/>
      <c r="E231" s="14">
        <v>264800</v>
      </c>
      <c r="F231" s="14"/>
      <c r="G231" s="15" t="s">
        <v>12</v>
      </c>
      <c r="H231" s="5">
        <v>1614299.02</v>
      </c>
      <c r="I231" s="26" t="s">
        <v>47</v>
      </c>
      <c r="J231" s="27">
        <v>1614299.02</v>
      </c>
      <c r="K231" s="10">
        <f t="shared" si="8"/>
        <v>0</v>
      </c>
    </row>
    <row r="232" spans="1:11" ht="17.25" customHeight="1">
      <c r="A232" s="3">
        <v>1702</v>
      </c>
      <c r="B232" s="3" t="s">
        <v>263</v>
      </c>
      <c r="C232" s="4" t="s">
        <v>47</v>
      </c>
      <c r="D232" s="9">
        <v>797840.48</v>
      </c>
      <c r="E232" s="5"/>
      <c r="F232" s="5">
        <v>816458.53999999992</v>
      </c>
      <c r="G232" s="4" t="s">
        <v>47</v>
      </c>
      <c r="H232" s="5">
        <v>1591999.92</v>
      </c>
      <c r="I232" s="26" t="s">
        <v>47</v>
      </c>
      <c r="J232" s="27">
        <v>1591999.92</v>
      </c>
      <c r="K232" s="10">
        <f t="shared" si="8"/>
        <v>0</v>
      </c>
    </row>
    <row r="233" spans="1:11" ht="17.25" customHeight="1">
      <c r="A233" s="3">
        <v>170205</v>
      </c>
      <c r="B233" s="3" t="s">
        <v>264</v>
      </c>
      <c r="C233" s="4" t="s">
        <v>47</v>
      </c>
      <c r="D233" s="9">
        <v>795999.96</v>
      </c>
      <c r="E233" s="5"/>
      <c r="F233" s="5">
        <v>795999.96</v>
      </c>
      <c r="G233" s="4" t="s">
        <v>47</v>
      </c>
      <c r="H233" s="5">
        <v>11265.75</v>
      </c>
      <c r="I233" s="26" t="s">
        <v>47</v>
      </c>
      <c r="J233" s="27">
        <v>11265.75</v>
      </c>
      <c r="K233" s="10">
        <f t="shared" si="8"/>
        <v>0</v>
      </c>
    </row>
    <row r="234" spans="1:11" ht="17.25" customHeight="1">
      <c r="A234" s="3">
        <v>170206</v>
      </c>
      <c r="B234" s="3" t="s">
        <v>265</v>
      </c>
      <c r="C234" s="4" t="s">
        <v>47</v>
      </c>
      <c r="D234" s="9">
        <v>1840.52</v>
      </c>
      <c r="E234" s="5"/>
      <c r="F234" s="5">
        <v>9425.23</v>
      </c>
      <c r="G234" s="4" t="s">
        <v>47</v>
      </c>
      <c r="H234" s="14">
        <v>11033.35</v>
      </c>
      <c r="I234" s="26" t="s">
        <v>47</v>
      </c>
      <c r="J234" s="27">
        <v>11033.35</v>
      </c>
      <c r="K234" s="10">
        <f t="shared" si="8"/>
        <v>0</v>
      </c>
    </row>
    <row r="235" spans="1:11" ht="17.25" customHeight="1">
      <c r="A235" s="3">
        <v>170270</v>
      </c>
      <c r="B235" s="3" t="s">
        <v>266</v>
      </c>
      <c r="C235" s="4" t="s">
        <v>15</v>
      </c>
      <c r="D235" s="5"/>
      <c r="E235" s="5"/>
      <c r="F235" s="14">
        <v>11033.35</v>
      </c>
      <c r="G235" s="15" t="s">
        <v>47</v>
      </c>
      <c r="H235" s="14">
        <v>11033.35</v>
      </c>
      <c r="I235" s="26" t="s">
        <v>47</v>
      </c>
      <c r="J235" s="27">
        <v>11033.35</v>
      </c>
      <c r="K235" s="10">
        <f t="shared" si="8"/>
        <v>0</v>
      </c>
    </row>
    <row r="236" spans="1:11" ht="17.25" customHeight="1">
      <c r="A236" s="3">
        <v>17027005</v>
      </c>
      <c r="B236" s="3" t="s">
        <v>267</v>
      </c>
      <c r="C236" s="4" t="s">
        <v>15</v>
      </c>
      <c r="D236" s="5"/>
      <c r="E236" s="5"/>
      <c r="F236" s="14">
        <v>11033.35</v>
      </c>
      <c r="G236" s="15" t="s">
        <v>47</v>
      </c>
      <c r="H236" s="5">
        <f>D237+E237-F237</f>
        <v>29834617.920000002</v>
      </c>
      <c r="I236" s="26" t="s">
        <v>12</v>
      </c>
      <c r="J236" s="27">
        <v>29834617.920000002</v>
      </c>
      <c r="K236" s="10">
        <f t="shared" si="8"/>
        <v>0</v>
      </c>
    </row>
    <row r="237" spans="1:11" ht="17.25" customHeight="1">
      <c r="A237" s="3">
        <v>1811</v>
      </c>
      <c r="B237" s="3" t="s">
        <v>268</v>
      </c>
      <c r="C237" s="4" t="s">
        <v>15</v>
      </c>
      <c r="D237" s="5">
        <v>7549047.9199999999</v>
      </c>
      <c r="E237" s="5">
        <f>E238+E239</f>
        <v>29834617.920000002</v>
      </c>
      <c r="F237" s="5">
        <v>7549047.9199999999</v>
      </c>
      <c r="G237" s="4" t="s">
        <v>12</v>
      </c>
      <c r="H237" s="5">
        <f>D238+E238-F238</f>
        <v>28956276.57</v>
      </c>
      <c r="I237" s="26" t="s">
        <v>12</v>
      </c>
      <c r="J237" s="27">
        <v>28956276.57</v>
      </c>
      <c r="K237" s="10">
        <f t="shared" si="8"/>
        <v>0</v>
      </c>
    </row>
    <row r="238" spans="1:11" ht="17.25" customHeight="1">
      <c r="A238" s="3">
        <v>181101</v>
      </c>
      <c r="B238" s="3" t="s">
        <v>269</v>
      </c>
      <c r="C238" s="4" t="s">
        <v>15</v>
      </c>
      <c r="D238" s="5">
        <v>7549047.9199999999</v>
      </c>
      <c r="E238" s="5">
        <f>21406991.27+7549285.3</f>
        <v>28956276.57</v>
      </c>
      <c r="F238" s="5">
        <v>7549047.9199999999</v>
      </c>
      <c r="G238" s="4" t="s">
        <v>12</v>
      </c>
      <c r="H238" s="14">
        <v>878341.35</v>
      </c>
      <c r="I238" s="26" t="s">
        <v>12</v>
      </c>
      <c r="J238" s="27">
        <v>878341.35</v>
      </c>
      <c r="K238" s="10">
        <f t="shared" si="8"/>
        <v>0</v>
      </c>
    </row>
    <row r="239" spans="1:11" ht="17.25" customHeight="1">
      <c r="A239" s="16">
        <v>181170</v>
      </c>
      <c r="B239" s="16" t="s">
        <v>796</v>
      </c>
      <c r="C239" s="15" t="s">
        <v>15</v>
      </c>
      <c r="D239" s="14"/>
      <c r="E239" s="14">
        <v>878341.35</v>
      </c>
      <c r="F239" s="14"/>
      <c r="G239" s="15" t="s">
        <v>12</v>
      </c>
      <c r="H239" s="5">
        <v>480000000</v>
      </c>
      <c r="I239" s="26" t="s">
        <v>47</v>
      </c>
      <c r="J239" s="27">
        <v>480000000</v>
      </c>
      <c r="K239" s="10">
        <f t="shared" si="8"/>
        <v>0</v>
      </c>
    </row>
    <row r="240" spans="1:11" ht="17.25" customHeight="1">
      <c r="A240" s="3">
        <v>2001</v>
      </c>
      <c r="B240" s="3" t="s">
        <v>270</v>
      </c>
      <c r="C240" s="4" t="s">
        <v>47</v>
      </c>
      <c r="D240" s="5">
        <v>401000000</v>
      </c>
      <c r="E240" s="5">
        <v>1321000000</v>
      </c>
      <c r="F240" s="5">
        <v>1400000000</v>
      </c>
      <c r="G240" s="4" t="s">
        <v>47</v>
      </c>
      <c r="H240" s="5">
        <v>480000000</v>
      </c>
      <c r="I240" s="26" t="s">
        <v>47</v>
      </c>
      <c r="J240" s="27">
        <v>480000000</v>
      </c>
      <c r="K240" s="10">
        <f t="shared" si="8"/>
        <v>0</v>
      </c>
    </row>
    <row r="241" spans="1:11" ht="17.25" customHeight="1">
      <c r="A241" s="3">
        <v>200101</v>
      </c>
      <c r="B241" s="3" t="s">
        <v>271</v>
      </c>
      <c r="C241" s="4" t="s">
        <v>47</v>
      </c>
      <c r="D241" s="5">
        <v>401000000</v>
      </c>
      <c r="E241" s="5">
        <v>1321000000</v>
      </c>
      <c r="F241" s="5">
        <v>1400000000</v>
      </c>
      <c r="G241" s="4" t="s">
        <v>47</v>
      </c>
      <c r="H241" s="5">
        <v>480000000</v>
      </c>
      <c r="I241" s="26" t="s">
        <v>47</v>
      </c>
      <c r="J241" s="27">
        <v>480000000</v>
      </c>
      <c r="K241" s="10">
        <f t="shared" si="8"/>
        <v>0</v>
      </c>
    </row>
    <row r="242" spans="1:11" ht="17.25" customHeight="1">
      <c r="A242" s="3">
        <v>20010101</v>
      </c>
      <c r="B242" s="3" t="s">
        <v>272</v>
      </c>
      <c r="C242" s="4" t="s">
        <v>47</v>
      </c>
      <c r="D242" s="5">
        <v>401000000</v>
      </c>
      <c r="E242" s="5">
        <v>1321000000</v>
      </c>
      <c r="F242" s="5">
        <v>1400000000</v>
      </c>
      <c r="G242" s="4" t="s">
        <v>47</v>
      </c>
      <c r="H242" s="5">
        <v>23495715.949999996</v>
      </c>
      <c r="I242" s="26" t="s">
        <v>47</v>
      </c>
      <c r="J242" s="27">
        <v>23495715.949999999</v>
      </c>
      <c r="K242" s="10">
        <f t="shared" si="8"/>
        <v>0</v>
      </c>
    </row>
    <row r="243" spans="1:11" ht="17.25" customHeight="1">
      <c r="A243" s="3">
        <v>2202</v>
      </c>
      <c r="B243" s="3" t="s">
        <v>273</v>
      </c>
      <c r="C243" s="4" t="s">
        <v>47</v>
      </c>
      <c r="D243" s="5">
        <v>252889261.21000001</v>
      </c>
      <c r="E243" s="5">
        <v>733102450.50999999</v>
      </c>
      <c r="F243" s="5">
        <v>503708905.25</v>
      </c>
      <c r="G243" s="4" t="s">
        <v>47</v>
      </c>
      <c r="H243" s="5">
        <v>33339272.610000003</v>
      </c>
      <c r="I243" s="26" t="s">
        <v>12</v>
      </c>
      <c r="J243" s="27">
        <v>33339272.609999999</v>
      </c>
      <c r="K243" s="10">
        <f t="shared" si="8"/>
        <v>0</v>
      </c>
    </row>
    <row r="244" spans="1:11" ht="17.25" customHeight="1">
      <c r="A244" s="3">
        <v>220202</v>
      </c>
      <c r="B244" s="3" t="s">
        <v>274</v>
      </c>
      <c r="C244" s="4" t="s">
        <v>47</v>
      </c>
      <c r="D244" s="5">
        <v>98937.12</v>
      </c>
      <c r="E244" s="5">
        <v>647576758.98000002</v>
      </c>
      <c r="F244" s="5">
        <v>614138549.25</v>
      </c>
      <c r="G244" s="4" t="s">
        <v>12</v>
      </c>
      <c r="H244" s="5">
        <v>33709227.020000003</v>
      </c>
      <c r="I244" s="26" t="s">
        <v>12</v>
      </c>
      <c r="J244" s="27">
        <v>33709227.020000003</v>
      </c>
      <c r="K244" s="10">
        <f t="shared" si="8"/>
        <v>0</v>
      </c>
    </row>
    <row r="245" spans="1:11" ht="17.25" customHeight="1">
      <c r="A245" s="3">
        <v>22020201</v>
      </c>
      <c r="B245" s="3" t="s">
        <v>275</v>
      </c>
      <c r="C245" s="4" t="s">
        <v>47</v>
      </c>
      <c r="D245" s="5">
        <v>0</v>
      </c>
      <c r="E245" s="5">
        <v>646897867.51999998</v>
      </c>
      <c r="F245" s="5">
        <v>613188640.5</v>
      </c>
      <c r="G245" s="4" t="s">
        <v>12</v>
      </c>
      <c r="H245" s="5">
        <v>369954.41</v>
      </c>
      <c r="I245" s="26" t="s">
        <v>47</v>
      </c>
      <c r="J245" s="27">
        <v>369954.41</v>
      </c>
      <c r="K245" s="10">
        <f t="shared" si="8"/>
        <v>0</v>
      </c>
    </row>
    <row r="246" spans="1:11" ht="17.25" customHeight="1">
      <c r="A246" s="3">
        <v>22020202</v>
      </c>
      <c r="B246" s="3" t="s">
        <v>276</v>
      </c>
      <c r="C246" s="4" t="s">
        <v>47</v>
      </c>
      <c r="D246" s="5">
        <v>98937.12</v>
      </c>
      <c r="E246" s="5">
        <v>678891.46000000008</v>
      </c>
      <c r="F246" s="5">
        <v>949908.75</v>
      </c>
      <c r="G246" s="4" t="s">
        <v>47</v>
      </c>
      <c r="H246" s="5">
        <v>56709303.890000001</v>
      </c>
      <c r="I246" s="26" t="s">
        <v>47</v>
      </c>
      <c r="J246" s="27">
        <v>56709303.890000001</v>
      </c>
      <c r="K246" s="10">
        <f t="shared" si="8"/>
        <v>0</v>
      </c>
    </row>
    <row r="247" spans="1:11" ht="17.25" customHeight="1">
      <c r="A247" s="3">
        <v>220205</v>
      </c>
      <c r="B247" s="3" t="s">
        <v>277</v>
      </c>
      <c r="C247" s="4" t="s">
        <v>47</v>
      </c>
      <c r="D247" s="5">
        <v>252717112.91</v>
      </c>
      <c r="E247" s="5">
        <v>7081046.7400000002</v>
      </c>
      <c r="F247" s="5">
        <v>-188926762.28000003</v>
      </c>
      <c r="G247" s="4" t="s">
        <v>47</v>
      </c>
      <c r="H247" s="5">
        <v>25800</v>
      </c>
      <c r="I247" s="26" t="s">
        <v>47</v>
      </c>
      <c r="J247" s="27">
        <v>25800</v>
      </c>
      <c r="K247" s="10">
        <f t="shared" si="8"/>
        <v>0</v>
      </c>
    </row>
    <row r="248" spans="1:11" ht="17.25" customHeight="1">
      <c r="A248" s="3">
        <v>220206</v>
      </c>
      <c r="B248" s="3" t="s">
        <v>278</v>
      </c>
      <c r="C248" s="4" t="s">
        <v>15</v>
      </c>
      <c r="D248" s="5"/>
      <c r="E248" s="5">
        <v>167100</v>
      </c>
      <c r="F248" s="5">
        <v>192900</v>
      </c>
      <c r="G248" s="4" t="s">
        <v>47</v>
      </c>
      <c r="H248" s="14">
        <v>59429.26</v>
      </c>
      <c r="I248" s="26" t="s">
        <v>12</v>
      </c>
      <c r="J248" s="27">
        <v>59429.26</v>
      </c>
      <c r="K248" s="10">
        <f t="shared" si="8"/>
        <v>0</v>
      </c>
    </row>
    <row r="249" spans="1:11" ht="17.25" customHeight="1">
      <c r="A249" s="3">
        <v>220270</v>
      </c>
      <c r="B249" s="3" t="s">
        <v>279</v>
      </c>
      <c r="C249" s="4" t="s">
        <v>15</v>
      </c>
      <c r="D249" s="5"/>
      <c r="E249" s="14">
        <v>7437115.3099999996</v>
      </c>
      <c r="F249" s="14">
        <v>7377686.0499999998</v>
      </c>
      <c r="G249" s="15" t="s">
        <v>12</v>
      </c>
      <c r="H249" s="14">
        <v>362342.52</v>
      </c>
      <c r="I249" s="26" t="s">
        <v>12</v>
      </c>
      <c r="J249" s="27">
        <v>362342.52</v>
      </c>
      <c r="K249" s="10">
        <f t="shared" ref="K249:K293" si="9">H249-J249</f>
        <v>0</v>
      </c>
    </row>
    <row r="250" spans="1:11" ht="17.25" customHeight="1">
      <c r="A250" s="3">
        <v>22027001</v>
      </c>
      <c r="B250" s="3" t="s">
        <v>280</v>
      </c>
      <c r="C250" s="4" t="s">
        <v>15</v>
      </c>
      <c r="D250" s="5"/>
      <c r="E250" s="14">
        <v>6573456.2199999997</v>
      </c>
      <c r="F250" s="14">
        <v>6211113.7000000002</v>
      </c>
      <c r="G250" s="15" t="s">
        <v>12</v>
      </c>
      <c r="H250" s="14">
        <v>810673.29</v>
      </c>
      <c r="I250" s="26" t="s">
        <v>12</v>
      </c>
      <c r="J250" s="27">
        <v>810673.29</v>
      </c>
      <c r="K250" s="10">
        <f t="shared" si="9"/>
        <v>0</v>
      </c>
    </row>
    <row r="251" spans="1:11" ht="17.25" customHeight="1">
      <c r="A251" s="16">
        <v>22027002</v>
      </c>
      <c r="B251" s="16" t="s">
        <v>797</v>
      </c>
      <c r="C251" s="15" t="s">
        <v>15</v>
      </c>
      <c r="D251" s="14"/>
      <c r="E251" s="14">
        <v>810673.29</v>
      </c>
      <c r="F251" s="14"/>
      <c r="G251" s="15" t="s">
        <v>12</v>
      </c>
      <c r="H251" s="14">
        <v>29983.64</v>
      </c>
      <c r="I251" s="26" t="s">
        <v>47</v>
      </c>
      <c r="J251" s="27">
        <v>29983.64</v>
      </c>
      <c r="K251" s="10">
        <f t="shared" si="9"/>
        <v>0</v>
      </c>
    </row>
    <row r="252" spans="1:11" ht="17.25" customHeight="1">
      <c r="A252" s="3">
        <v>22027006</v>
      </c>
      <c r="B252" s="3" t="s">
        <v>281</v>
      </c>
      <c r="C252" s="4" t="s">
        <v>15</v>
      </c>
      <c r="D252" s="5"/>
      <c r="E252" s="14">
        <v>52985.8</v>
      </c>
      <c r="F252" s="14">
        <v>82969.440000000002</v>
      </c>
      <c r="G252" s="15" t="s">
        <v>47</v>
      </c>
      <c r="H252" s="14">
        <v>1083602.9099999999</v>
      </c>
      <c r="I252" s="26" t="s">
        <v>47</v>
      </c>
      <c r="J252" s="27">
        <v>1083602.9099999999</v>
      </c>
      <c r="K252" s="10">
        <f t="shared" si="9"/>
        <v>0</v>
      </c>
    </row>
    <row r="253" spans="1:11" ht="17.25" customHeight="1">
      <c r="A253" s="3">
        <v>22027088</v>
      </c>
      <c r="B253" s="3" t="s">
        <v>282</v>
      </c>
      <c r="C253" s="4" t="s">
        <v>15</v>
      </c>
      <c r="D253" s="5"/>
      <c r="E253" s="14"/>
      <c r="F253" s="14">
        <v>1083602.9099999999</v>
      </c>
      <c r="G253" s="15" t="s">
        <v>47</v>
      </c>
      <c r="H253" s="14">
        <v>946998.27</v>
      </c>
      <c r="I253" s="26" t="s">
        <v>47</v>
      </c>
      <c r="J253" s="27">
        <v>946998.27</v>
      </c>
      <c r="K253" s="10">
        <f t="shared" si="9"/>
        <v>0</v>
      </c>
    </row>
    <row r="254" spans="1:11" ht="17.25" customHeight="1">
      <c r="A254" s="16">
        <v>2202708801</v>
      </c>
      <c r="B254" s="16" t="s">
        <v>798</v>
      </c>
      <c r="C254" s="15" t="s">
        <v>15</v>
      </c>
      <c r="D254" s="14"/>
      <c r="E254" s="14"/>
      <c r="F254" s="14">
        <v>946998.27</v>
      </c>
      <c r="G254" s="15" t="s">
        <v>47</v>
      </c>
      <c r="H254" s="14">
        <v>136604.64000000001</v>
      </c>
      <c r="I254" s="26" t="s">
        <v>47</v>
      </c>
      <c r="J254" s="27">
        <v>136604.64000000001</v>
      </c>
      <c r="K254" s="10">
        <f t="shared" si="9"/>
        <v>0</v>
      </c>
    </row>
    <row r="255" spans="1:11" ht="17.25" customHeight="1">
      <c r="A255" s="3">
        <v>2202708805</v>
      </c>
      <c r="B255" s="3" t="s">
        <v>283</v>
      </c>
      <c r="C255" s="4" t="s">
        <v>15</v>
      </c>
      <c r="D255" s="5"/>
      <c r="E255" s="14"/>
      <c r="F255" s="14">
        <v>136604.64000000001</v>
      </c>
      <c r="G255" s="15" t="s">
        <v>47</v>
      </c>
      <c r="H255" s="5">
        <v>159313.93</v>
      </c>
      <c r="I255" s="26" t="s">
        <v>47</v>
      </c>
      <c r="J255" s="27">
        <v>159313.93</v>
      </c>
      <c r="K255" s="10">
        <f t="shared" si="9"/>
        <v>0</v>
      </c>
    </row>
    <row r="256" spans="1:11" ht="17.25" customHeight="1">
      <c r="A256" s="3">
        <v>220299</v>
      </c>
      <c r="B256" s="3" t="s">
        <v>284</v>
      </c>
      <c r="C256" s="4" t="s">
        <v>47</v>
      </c>
      <c r="D256" s="5">
        <v>73211.179999999993</v>
      </c>
      <c r="E256" s="5">
        <v>70840429.480000004</v>
      </c>
      <c r="F256" s="5">
        <v>70926532.229999989</v>
      </c>
      <c r="G256" s="4" t="s">
        <v>47</v>
      </c>
      <c r="H256" s="5">
        <v>16772362.98</v>
      </c>
      <c r="I256" s="26" t="s">
        <v>47</v>
      </c>
      <c r="J256" s="27">
        <v>16772362.98</v>
      </c>
      <c r="K256" s="10">
        <f t="shared" si="9"/>
        <v>0</v>
      </c>
    </row>
    <row r="257" spans="1:11" ht="17.25" customHeight="1">
      <c r="A257" s="3">
        <v>2203</v>
      </c>
      <c r="B257" s="3" t="s">
        <v>285</v>
      </c>
      <c r="C257" s="4" t="s">
        <v>47</v>
      </c>
      <c r="D257" s="5">
        <v>73113703.780000001</v>
      </c>
      <c r="E257" s="5">
        <v>1628313595.1200001</v>
      </c>
      <c r="F257" s="5">
        <v>1571972254.3200002</v>
      </c>
      <c r="G257" s="4" t="s">
        <v>47</v>
      </c>
      <c r="H257" s="5">
        <v>16564333.49</v>
      </c>
      <c r="I257" s="26" t="s">
        <v>47</v>
      </c>
      <c r="J257" s="27">
        <v>16564333.49</v>
      </c>
      <c r="K257" s="10">
        <f t="shared" si="9"/>
        <v>0</v>
      </c>
    </row>
    <row r="258" spans="1:11" ht="17.25" customHeight="1">
      <c r="A258" s="3">
        <v>220301</v>
      </c>
      <c r="B258" s="3" t="s">
        <v>286</v>
      </c>
      <c r="C258" s="4" t="s">
        <v>47</v>
      </c>
      <c r="D258" s="5">
        <v>73113703.780000001</v>
      </c>
      <c r="E258" s="5">
        <v>1622651848.71</v>
      </c>
      <c r="F258" s="5">
        <v>1566102478.4200001</v>
      </c>
      <c r="G258" s="4" t="s">
        <v>47</v>
      </c>
      <c r="H258" s="5">
        <v>16559968.09</v>
      </c>
      <c r="I258" s="26" t="s">
        <v>47</v>
      </c>
      <c r="J258" s="27">
        <v>16559968.09</v>
      </c>
      <c r="K258" s="10">
        <f t="shared" si="9"/>
        <v>0</v>
      </c>
    </row>
    <row r="259" spans="1:11" ht="17.25" customHeight="1">
      <c r="A259" s="3">
        <v>22030101</v>
      </c>
      <c r="B259" s="3" t="s">
        <v>287</v>
      </c>
      <c r="C259" s="4" t="s">
        <v>47</v>
      </c>
      <c r="D259" s="5">
        <v>72958397.590000004</v>
      </c>
      <c r="E259" s="5">
        <v>1621374155.02</v>
      </c>
      <c r="F259" s="5">
        <v>1564975725.52</v>
      </c>
      <c r="G259" s="4" t="s">
        <v>47</v>
      </c>
      <c r="H259" s="5">
        <v>4365.3999999999996</v>
      </c>
      <c r="I259" s="26" t="s">
        <v>47</v>
      </c>
      <c r="J259" s="27">
        <v>4365.3999999999996</v>
      </c>
      <c r="K259" s="10">
        <f t="shared" si="9"/>
        <v>0</v>
      </c>
    </row>
    <row r="260" spans="1:11" ht="17.25" customHeight="1">
      <c r="A260" s="3">
        <v>22030102</v>
      </c>
      <c r="B260" s="3" t="s">
        <v>288</v>
      </c>
      <c r="C260" s="4" t="s">
        <v>15</v>
      </c>
      <c r="D260" s="5">
        <v>155306.19</v>
      </c>
      <c r="E260" s="5">
        <v>1277693.69</v>
      </c>
      <c r="F260" s="5">
        <v>1126752.8999999999</v>
      </c>
      <c r="G260" s="4" t="s">
        <v>47</v>
      </c>
      <c r="H260" s="14">
        <v>208029.49</v>
      </c>
      <c r="I260" s="26" t="s">
        <v>47</v>
      </c>
      <c r="J260" s="27">
        <v>208029.49</v>
      </c>
      <c r="K260" s="10">
        <f t="shared" si="9"/>
        <v>0</v>
      </c>
    </row>
    <row r="261" spans="1:11" ht="17.25" customHeight="1">
      <c r="A261" s="3">
        <v>220370</v>
      </c>
      <c r="B261" s="3" t="s">
        <v>289</v>
      </c>
      <c r="C261" s="4" t="s">
        <v>15</v>
      </c>
      <c r="D261" s="5"/>
      <c r="E261" s="14">
        <v>5661746.4100000001</v>
      </c>
      <c r="F261" s="14">
        <v>5869775.9000000004</v>
      </c>
      <c r="G261" s="15" t="s">
        <v>47</v>
      </c>
      <c r="H261" s="5">
        <v>747247.63</v>
      </c>
      <c r="I261" s="26" t="s">
        <v>47</v>
      </c>
      <c r="J261" s="27">
        <v>747247.63</v>
      </c>
      <c r="K261" s="10">
        <f t="shared" si="9"/>
        <v>0</v>
      </c>
    </row>
    <row r="262" spans="1:11" ht="17.25" customHeight="1">
      <c r="A262" s="3">
        <v>2211</v>
      </c>
      <c r="B262" s="3" t="s">
        <v>290</v>
      </c>
      <c r="C262" s="4" t="s">
        <v>47</v>
      </c>
      <c r="D262" s="5">
        <v>580217.18000000005</v>
      </c>
      <c r="E262" s="5">
        <v>16551439.68</v>
      </c>
      <c r="F262" s="5">
        <v>16718470.129999999</v>
      </c>
      <c r="G262" s="4" t="s">
        <v>47</v>
      </c>
      <c r="H262" s="5">
        <v>474654.51</v>
      </c>
      <c r="I262" s="26" t="s">
        <v>47</v>
      </c>
      <c r="J262" s="27">
        <v>474654.51</v>
      </c>
      <c r="K262" s="10">
        <f t="shared" si="9"/>
        <v>0</v>
      </c>
    </row>
    <row r="263" spans="1:11" ht="17.25" customHeight="1">
      <c r="A263" s="3">
        <v>221101</v>
      </c>
      <c r="B263" s="3" t="s">
        <v>291</v>
      </c>
      <c r="C263" s="4" t="s">
        <v>47</v>
      </c>
      <c r="D263" s="9">
        <v>421609.1</v>
      </c>
      <c r="E263" s="5">
        <v>11093202.57</v>
      </c>
      <c r="F263" s="5">
        <v>11146247.98</v>
      </c>
      <c r="G263" s="4" t="s">
        <v>47</v>
      </c>
      <c r="H263" s="5">
        <v>474654.51</v>
      </c>
      <c r="I263" s="26" t="s">
        <v>47</v>
      </c>
      <c r="J263" s="27">
        <v>474654.51</v>
      </c>
      <c r="K263" s="10">
        <f t="shared" si="9"/>
        <v>0</v>
      </c>
    </row>
    <row r="264" spans="1:11" ht="17.25" customHeight="1">
      <c r="A264" s="3">
        <v>22110101</v>
      </c>
      <c r="B264" s="3" t="s">
        <v>292</v>
      </c>
      <c r="C264" s="4" t="s">
        <v>47</v>
      </c>
      <c r="D264" s="9">
        <v>422519.1</v>
      </c>
      <c r="E264" s="5">
        <v>11078282.57</v>
      </c>
      <c r="F264" s="5">
        <v>11130417.98</v>
      </c>
      <c r="G264" s="4" t="s">
        <v>47</v>
      </c>
      <c r="H264" s="5">
        <v>474654.51</v>
      </c>
      <c r="I264" s="26" t="s">
        <v>47</v>
      </c>
      <c r="J264" s="27">
        <v>474654.51</v>
      </c>
      <c r="K264" s="10">
        <f t="shared" si="9"/>
        <v>0</v>
      </c>
    </row>
    <row r="265" spans="1:11" ht="17.25" customHeight="1">
      <c r="A265" s="3">
        <v>2211010101</v>
      </c>
      <c r="B265" s="3" t="s">
        <v>293</v>
      </c>
      <c r="C265" s="4" t="s">
        <v>47</v>
      </c>
      <c r="D265" s="9">
        <v>422519.1</v>
      </c>
      <c r="E265" s="5">
        <v>8526563.5700000003</v>
      </c>
      <c r="F265" s="5">
        <v>8578698.9800000004</v>
      </c>
      <c r="G265" s="4" t="s">
        <v>47</v>
      </c>
      <c r="H265" s="5"/>
      <c r="I265" s="26" t="s">
        <v>15</v>
      </c>
      <c r="J265" s="27">
        <v>0</v>
      </c>
      <c r="K265" s="10">
        <f t="shared" si="9"/>
        <v>0</v>
      </c>
    </row>
    <row r="266" spans="1:11" ht="17.25" customHeight="1">
      <c r="A266" s="3">
        <v>2211010102</v>
      </c>
      <c r="B266" s="3" t="s">
        <v>294</v>
      </c>
      <c r="C266" s="4" t="s">
        <v>15</v>
      </c>
      <c r="D266" s="9">
        <v>0</v>
      </c>
      <c r="E266" s="5">
        <v>2489799</v>
      </c>
      <c r="F266" s="5">
        <v>2489799</v>
      </c>
      <c r="G266" s="4" t="s">
        <v>15</v>
      </c>
      <c r="H266" s="5"/>
      <c r="I266" s="26" t="s">
        <v>15</v>
      </c>
      <c r="J266" s="27">
        <v>0</v>
      </c>
      <c r="K266" s="10">
        <f t="shared" si="9"/>
        <v>0</v>
      </c>
    </row>
    <row r="267" spans="1:11" ht="17.25" customHeight="1">
      <c r="A267" s="3">
        <v>2211010103</v>
      </c>
      <c r="B267" s="3" t="s">
        <v>295</v>
      </c>
      <c r="C267" s="4" t="s">
        <v>15</v>
      </c>
      <c r="D267" s="9"/>
      <c r="E267" s="5">
        <v>61920</v>
      </c>
      <c r="F267" s="5">
        <v>61920</v>
      </c>
      <c r="G267" s="4" t="s">
        <v>15</v>
      </c>
      <c r="H267" s="5"/>
      <c r="I267" s="26" t="s">
        <v>15</v>
      </c>
      <c r="J267" s="27">
        <v>0</v>
      </c>
      <c r="K267" s="10">
        <f t="shared" si="9"/>
        <v>0</v>
      </c>
    </row>
    <row r="268" spans="1:11" ht="17.25" customHeight="1">
      <c r="A268" s="3">
        <v>22110102</v>
      </c>
      <c r="B268" s="3" t="s">
        <v>296</v>
      </c>
      <c r="C268" s="4" t="s">
        <v>782</v>
      </c>
      <c r="D268" s="9">
        <v>910</v>
      </c>
      <c r="E268" s="5">
        <v>14920</v>
      </c>
      <c r="F268" s="5">
        <v>15830</v>
      </c>
      <c r="G268" s="4" t="s">
        <v>15</v>
      </c>
      <c r="H268" s="5"/>
      <c r="I268" s="26" t="s">
        <v>15</v>
      </c>
      <c r="J268" s="27">
        <v>0</v>
      </c>
      <c r="K268" s="10">
        <f t="shared" si="9"/>
        <v>0</v>
      </c>
    </row>
    <row r="269" spans="1:11" ht="17.25" customHeight="1">
      <c r="A269" s="3">
        <v>2211010201</v>
      </c>
      <c r="B269" s="3" t="s">
        <v>297</v>
      </c>
      <c r="C269" s="4" t="s">
        <v>782</v>
      </c>
      <c r="D269" s="9">
        <v>910</v>
      </c>
      <c r="E269" s="5">
        <v>14920</v>
      </c>
      <c r="F269" s="5">
        <v>15830</v>
      </c>
      <c r="G269" s="4" t="s">
        <v>15</v>
      </c>
      <c r="H269" s="5"/>
      <c r="I269" s="26" t="s">
        <v>15</v>
      </c>
      <c r="J269" s="27">
        <v>0</v>
      </c>
      <c r="K269" s="10">
        <f t="shared" si="9"/>
        <v>0</v>
      </c>
    </row>
    <row r="270" spans="1:11" ht="17.25" customHeight="1">
      <c r="A270" s="3">
        <v>221102</v>
      </c>
      <c r="B270" s="3" t="s">
        <v>298</v>
      </c>
      <c r="C270" s="4" t="s">
        <v>15</v>
      </c>
      <c r="D270" s="5"/>
      <c r="E270" s="5">
        <v>2004686.52</v>
      </c>
      <c r="F270" s="5">
        <v>2004686.52</v>
      </c>
      <c r="G270" s="4" t="s">
        <v>15</v>
      </c>
      <c r="H270" s="5"/>
      <c r="I270" s="26" t="s">
        <v>15</v>
      </c>
      <c r="J270" s="27">
        <v>0</v>
      </c>
      <c r="K270" s="10">
        <f t="shared" si="9"/>
        <v>0</v>
      </c>
    </row>
    <row r="271" spans="1:11" ht="17.25" customHeight="1">
      <c r="A271" s="3">
        <v>221103</v>
      </c>
      <c r="B271" s="3" t="s">
        <v>299</v>
      </c>
      <c r="C271" s="8" t="s">
        <v>47</v>
      </c>
      <c r="D271" s="5">
        <v>132768.68</v>
      </c>
      <c r="E271" s="5">
        <v>1501675.66</v>
      </c>
      <c r="F271" s="5">
        <v>1368906.9799999997</v>
      </c>
      <c r="G271" s="4" t="s">
        <v>15</v>
      </c>
      <c r="H271" s="5"/>
      <c r="I271" s="26" t="s">
        <v>15</v>
      </c>
      <c r="J271" s="27">
        <v>0</v>
      </c>
      <c r="K271" s="10">
        <f t="shared" si="9"/>
        <v>0</v>
      </c>
    </row>
    <row r="272" spans="1:11" ht="17.25" customHeight="1">
      <c r="A272" s="3">
        <v>22110301</v>
      </c>
      <c r="B272" s="3" t="s">
        <v>300</v>
      </c>
      <c r="C272" s="8" t="s">
        <v>47</v>
      </c>
      <c r="D272" s="9">
        <v>89207.2</v>
      </c>
      <c r="E272" s="5">
        <v>898179.39999999991</v>
      </c>
      <c r="F272" s="5">
        <v>808972.2</v>
      </c>
      <c r="G272" s="4" t="s">
        <v>15</v>
      </c>
      <c r="H272" s="5"/>
      <c r="I272" s="26" t="s">
        <v>15</v>
      </c>
      <c r="J272" s="27">
        <v>0</v>
      </c>
      <c r="K272" s="10">
        <f t="shared" si="9"/>
        <v>0</v>
      </c>
    </row>
    <row r="273" spans="1:11" ht="17.25" customHeight="1">
      <c r="A273" s="3">
        <v>22110302</v>
      </c>
      <c r="B273" s="3" t="s">
        <v>301</v>
      </c>
      <c r="C273" s="8" t="s">
        <v>47</v>
      </c>
      <c r="D273" s="9">
        <v>26798.400000000001</v>
      </c>
      <c r="E273" s="5">
        <v>429086.10000000003</v>
      </c>
      <c r="F273" s="5">
        <v>402287.7</v>
      </c>
      <c r="G273" s="4" t="s">
        <v>15</v>
      </c>
      <c r="H273" s="5"/>
      <c r="I273" s="26" t="s">
        <v>15</v>
      </c>
      <c r="J273" s="27">
        <v>0</v>
      </c>
      <c r="K273" s="10">
        <f t="shared" si="9"/>
        <v>0</v>
      </c>
    </row>
    <row r="274" spans="1:11" ht="17.25" customHeight="1">
      <c r="A274" s="3">
        <v>22110303</v>
      </c>
      <c r="B274" s="3" t="s">
        <v>302</v>
      </c>
      <c r="C274" s="8" t="s">
        <v>47</v>
      </c>
      <c r="D274" s="9">
        <v>5094.8599999999997</v>
      </c>
      <c r="E274" s="5">
        <v>49446.69</v>
      </c>
      <c r="F274" s="5">
        <v>44351.83</v>
      </c>
      <c r="G274" s="4" t="s">
        <v>15</v>
      </c>
      <c r="H274" s="5"/>
      <c r="I274" s="26" t="s">
        <v>15</v>
      </c>
      <c r="J274" s="27">
        <v>0</v>
      </c>
      <c r="K274" s="10">
        <f t="shared" si="9"/>
        <v>0</v>
      </c>
    </row>
    <row r="275" spans="1:11" ht="17.25" customHeight="1">
      <c r="A275" s="3">
        <v>22110304</v>
      </c>
      <c r="B275" s="3" t="s">
        <v>303</v>
      </c>
      <c r="C275" s="8" t="s">
        <v>47</v>
      </c>
      <c r="D275" s="9">
        <v>9333.57</v>
      </c>
      <c r="E275" s="5">
        <v>86420.97</v>
      </c>
      <c r="F275" s="5">
        <v>77087.399999999994</v>
      </c>
      <c r="G275" s="4" t="s">
        <v>15</v>
      </c>
      <c r="H275" s="5"/>
      <c r="I275" s="26" t="s">
        <v>15</v>
      </c>
      <c r="J275" s="27">
        <v>0</v>
      </c>
      <c r="K275" s="10">
        <f t="shared" si="9"/>
        <v>0</v>
      </c>
    </row>
    <row r="276" spans="1:11" ht="17.25" customHeight="1">
      <c r="A276" s="3">
        <v>22110305</v>
      </c>
      <c r="B276" s="3" t="s">
        <v>304</v>
      </c>
      <c r="C276" s="8" t="s">
        <v>47</v>
      </c>
      <c r="D276" s="9">
        <v>2334.65</v>
      </c>
      <c r="E276" s="5">
        <v>23084.53</v>
      </c>
      <c r="F276" s="5">
        <v>20749.879999999997</v>
      </c>
      <c r="G276" s="4" t="s">
        <v>15</v>
      </c>
      <c r="H276" s="5"/>
      <c r="I276" s="26" t="s">
        <v>15</v>
      </c>
      <c r="J276" s="27">
        <v>0</v>
      </c>
      <c r="K276" s="10">
        <f t="shared" si="9"/>
        <v>0</v>
      </c>
    </row>
    <row r="277" spans="1:11" ht="17.25" customHeight="1">
      <c r="A277" s="3">
        <v>22110309</v>
      </c>
      <c r="B277" s="3" t="s">
        <v>305</v>
      </c>
      <c r="C277" s="4" t="s">
        <v>15</v>
      </c>
      <c r="D277" s="5"/>
      <c r="E277" s="5">
        <v>135</v>
      </c>
      <c r="F277" s="5">
        <v>135</v>
      </c>
      <c r="G277" s="4" t="s">
        <v>15</v>
      </c>
      <c r="H277" s="5"/>
      <c r="I277" s="26" t="s">
        <v>15</v>
      </c>
      <c r="J277" s="27">
        <v>0</v>
      </c>
      <c r="K277" s="10">
        <f t="shared" si="9"/>
        <v>0</v>
      </c>
    </row>
    <row r="278" spans="1:11" ht="17.25" customHeight="1">
      <c r="A278" s="3">
        <v>22110311</v>
      </c>
      <c r="B278" s="3" t="s">
        <v>306</v>
      </c>
      <c r="C278" s="4" t="s">
        <v>15</v>
      </c>
      <c r="D278" s="5"/>
      <c r="E278" s="5">
        <v>15322.97</v>
      </c>
      <c r="F278" s="5">
        <v>15322.97</v>
      </c>
      <c r="G278" s="4" t="s">
        <v>15</v>
      </c>
      <c r="H278" s="5"/>
      <c r="I278" s="26" t="s">
        <v>15</v>
      </c>
      <c r="J278" s="27">
        <v>0</v>
      </c>
      <c r="K278" s="10">
        <f t="shared" si="9"/>
        <v>0</v>
      </c>
    </row>
    <row r="279" spans="1:11" ht="17.25" customHeight="1">
      <c r="A279" s="3">
        <v>221104</v>
      </c>
      <c r="B279" s="3" t="s">
        <v>307</v>
      </c>
      <c r="C279" s="8" t="s">
        <v>47</v>
      </c>
      <c r="D279" s="5">
        <v>25839.4</v>
      </c>
      <c r="E279" s="5">
        <v>281358.5</v>
      </c>
      <c r="F279" s="5">
        <v>255519.1</v>
      </c>
      <c r="G279" s="4" t="s">
        <v>15</v>
      </c>
      <c r="H279" s="5">
        <v>13214</v>
      </c>
      <c r="I279" s="26" t="s">
        <v>47</v>
      </c>
      <c r="J279" s="27">
        <v>13214</v>
      </c>
      <c r="K279" s="10">
        <f t="shared" si="9"/>
        <v>0</v>
      </c>
    </row>
    <row r="280" spans="1:11" ht="17.25" customHeight="1">
      <c r="A280" s="3">
        <v>221105</v>
      </c>
      <c r="B280" s="3" t="s">
        <v>308</v>
      </c>
      <c r="C280" s="8" t="s">
        <v>777</v>
      </c>
      <c r="D280" s="5"/>
      <c r="E280" s="5">
        <v>71786</v>
      </c>
      <c r="F280" s="5">
        <v>85000</v>
      </c>
      <c r="G280" s="4" t="s">
        <v>47</v>
      </c>
      <c r="H280" s="5"/>
      <c r="I280" s="26" t="s">
        <v>15</v>
      </c>
      <c r="J280" s="27">
        <v>0</v>
      </c>
      <c r="K280" s="10">
        <f t="shared" si="9"/>
        <v>0</v>
      </c>
    </row>
    <row r="281" spans="1:11" ht="17.25" customHeight="1">
      <c r="A281" s="3">
        <v>221107</v>
      </c>
      <c r="B281" s="3" t="s">
        <v>309</v>
      </c>
      <c r="C281" s="4" t="s">
        <v>15</v>
      </c>
      <c r="D281" s="5"/>
      <c r="E281" s="5">
        <v>348750.2</v>
      </c>
      <c r="F281" s="5">
        <v>348750.2</v>
      </c>
      <c r="G281" s="4" t="s">
        <v>15</v>
      </c>
      <c r="H281" s="5"/>
      <c r="I281" s="26" t="s">
        <v>15</v>
      </c>
      <c r="J281" s="27">
        <v>0</v>
      </c>
      <c r="K281" s="10">
        <f t="shared" si="9"/>
        <v>0</v>
      </c>
    </row>
    <row r="282" spans="1:11" ht="17.25" customHeight="1">
      <c r="A282" s="3">
        <v>221109</v>
      </c>
      <c r="B282" s="3" t="s">
        <v>310</v>
      </c>
      <c r="C282" s="4" t="s">
        <v>15</v>
      </c>
      <c r="D282" s="5"/>
      <c r="E282" s="5">
        <v>32962.480000000003</v>
      </c>
      <c r="F282" s="5">
        <v>32962.480000000003</v>
      </c>
      <c r="G282" s="4" t="s">
        <v>15</v>
      </c>
      <c r="H282" s="5"/>
      <c r="I282" s="26" t="s">
        <v>15</v>
      </c>
      <c r="J282" s="27">
        <v>0</v>
      </c>
      <c r="K282" s="10">
        <f t="shared" si="9"/>
        <v>0</v>
      </c>
    </row>
    <row r="283" spans="1:11" ht="17.25" customHeight="1">
      <c r="A283" s="3">
        <v>221110</v>
      </c>
      <c r="B283" s="3" t="s">
        <v>311</v>
      </c>
      <c r="C283" s="4" t="s">
        <v>15</v>
      </c>
      <c r="D283" s="5"/>
      <c r="E283" s="5">
        <v>18000</v>
      </c>
      <c r="F283" s="5">
        <v>18000</v>
      </c>
      <c r="G283" s="4" t="s">
        <v>15</v>
      </c>
      <c r="H283" s="5"/>
      <c r="I283" s="26" t="s">
        <v>15</v>
      </c>
      <c r="J283" s="27">
        <v>0</v>
      </c>
      <c r="K283" s="10">
        <f t="shared" si="9"/>
        <v>0</v>
      </c>
    </row>
    <row r="284" spans="1:11" ht="17.25" customHeight="1">
      <c r="A284" s="3">
        <v>22111003</v>
      </c>
      <c r="B284" s="3" t="s">
        <v>312</v>
      </c>
      <c r="C284" s="4" t="s">
        <v>15</v>
      </c>
      <c r="D284" s="5"/>
      <c r="E284" s="5">
        <v>18000</v>
      </c>
      <c r="F284" s="5">
        <v>18000</v>
      </c>
      <c r="G284" s="4" t="s">
        <v>15</v>
      </c>
      <c r="H284" s="14">
        <v>259379.12</v>
      </c>
      <c r="I284" s="26" t="s">
        <v>47</v>
      </c>
      <c r="J284" s="27">
        <v>259379.12</v>
      </c>
      <c r="K284" s="10">
        <f t="shared" si="9"/>
        <v>0</v>
      </c>
    </row>
    <row r="285" spans="1:11" ht="17.25" customHeight="1">
      <c r="A285" s="3">
        <v>221170</v>
      </c>
      <c r="B285" s="3" t="s">
        <v>313</v>
      </c>
      <c r="C285" s="4" t="s">
        <v>15</v>
      </c>
      <c r="D285" s="5"/>
      <c r="E285" s="14">
        <v>1199017.75</v>
      </c>
      <c r="F285" s="14">
        <v>1458396.87</v>
      </c>
      <c r="G285" s="15" t="s">
        <v>47</v>
      </c>
      <c r="H285" s="14">
        <v>215033</v>
      </c>
      <c r="I285" s="26" t="s">
        <v>47</v>
      </c>
      <c r="J285" s="27">
        <v>215033</v>
      </c>
      <c r="K285" s="10">
        <f t="shared" si="9"/>
        <v>0</v>
      </c>
    </row>
    <row r="286" spans="1:11" ht="17.25" customHeight="1">
      <c r="A286" s="3">
        <v>22117001</v>
      </c>
      <c r="B286" s="3" t="s">
        <v>314</v>
      </c>
      <c r="C286" s="4" t="s">
        <v>15</v>
      </c>
      <c r="D286" s="5"/>
      <c r="E286" s="14">
        <v>856395.38</v>
      </c>
      <c r="F286" s="14">
        <v>1071428.3799999999</v>
      </c>
      <c r="G286" s="15" t="s">
        <v>47</v>
      </c>
      <c r="H286" s="14">
        <v>204792</v>
      </c>
      <c r="I286" s="26" t="s">
        <v>47</v>
      </c>
      <c r="J286" s="27">
        <v>204792</v>
      </c>
      <c r="K286" s="10">
        <f t="shared" si="9"/>
        <v>0</v>
      </c>
    </row>
    <row r="287" spans="1:11" ht="17.25" customHeight="1">
      <c r="A287" s="3">
        <v>2211700101</v>
      </c>
      <c r="B287" s="3" t="s">
        <v>315</v>
      </c>
      <c r="C287" s="4" t="s">
        <v>15</v>
      </c>
      <c r="D287" s="5"/>
      <c r="E287" s="14">
        <v>574490.31999999995</v>
      </c>
      <c r="F287" s="14">
        <v>779282.32</v>
      </c>
      <c r="G287" s="15" t="s">
        <v>47</v>
      </c>
      <c r="H287" s="14">
        <v>204792</v>
      </c>
      <c r="I287" s="26" t="s">
        <v>47</v>
      </c>
      <c r="J287" s="27">
        <v>204792</v>
      </c>
      <c r="K287" s="10">
        <f t="shared" si="9"/>
        <v>0</v>
      </c>
    </row>
    <row r="288" spans="1:11" ht="17.25" customHeight="1">
      <c r="A288" s="3" t="s">
        <v>316</v>
      </c>
      <c r="B288" s="3" t="s">
        <v>317</v>
      </c>
      <c r="C288" s="4" t="s">
        <v>15</v>
      </c>
      <c r="D288" s="5"/>
      <c r="E288" s="14">
        <v>574490.31999999995</v>
      </c>
      <c r="F288" s="14">
        <v>779282.32</v>
      </c>
      <c r="G288" s="15" t="s">
        <v>47</v>
      </c>
      <c r="H288" s="14">
        <v>10241</v>
      </c>
      <c r="I288" s="26" t="s">
        <v>47</v>
      </c>
      <c r="J288" s="27">
        <v>10241</v>
      </c>
      <c r="K288" s="10">
        <f t="shared" si="9"/>
        <v>0</v>
      </c>
    </row>
    <row r="289" spans="1:12" ht="17.25" customHeight="1">
      <c r="A289" s="3">
        <v>2211700102</v>
      </c>
      <c r="B289" s="3" t="s">
        <v>318</v>
      </c>
      <c r="C289" s="4" t="s">
        <v>15</v>
      </c>
      <c r="D289" s="5"/>
      <c r="E289" s="14">
        <v>281905.06</v>
      </c>
      <c r="F289" s="14">
        <v>292146.06</v>
      </c>
      <c r="G289" s="15" t="s">
        <v>47</v>
      </c>
      <c r="H289" s="14">
        <v>10241</v>
      </c>
      <c r="I289" s="26" t="s">
        <v>47</v>
      </c>
      <c r="J289" s="27">
        <v>10241</v>
      </c>
      <c r="K289" s="10">
        <f t="shared" si="9"/>
        <v>0</v>
      </c>
    </row>
    <row r="290" spans="1:12" ht="17.25" customHeight="1">
      <c r="A290" s="3" t="s">
        <v>319</v>
      </c>
      <c r="B290" s="3" t="s">
        <v>320</v>
      </c>
      <c r="C290" s="4" t="s">
        <v>15</v>
      </c>
      <c r="D290" s="5"/>
      <c r="E290" s="14">
        <v>281905.06</v>
      </c>
      <c r="F290" s="14">
        <v>292146.06</v>
      </c>
      <c r="G290" s="15" t="s">
        <v>47</v>
      </c>
      <c r="H290" s="14"/>
      <c r="I290" s="26" t="s">
        <v>15</v>
      </c>
      <c r="J290" s="27">
        <v>0</v>
      </c>
      <c r="K290" s="10">
        <f t="shared" si="9"/>
        <v>0</v>
      </c>
    </row>
    <row r="291" spans="1:12" ht="17.25" customHeight="1">
      <c r="A291" s="3">
        <v>22117002</v>
      </c>
      <c r="B291" s="3" t="s">
        <v>321</v>
      </c>
      <c r="C291" s="4" t="s">
        <v>15</v>
      </c>
      <c r="D291" s="5"/>
      <c r="E291" s="14">
        <v>78695.19</v>
      </c>
      <c r="F291" s="14">
        <v>78695.19</v>
      </c>
      <c r="G291" s="15" t="s">
        <v>15</v>
      </c>
      <c r="H291" s="14">
        <v>39666.120000000003</v>
      </c>
      <c r="I291" s="26" t="s">
        <v>47</v>
      </c>
      <c r="J291" s="27">
        <v>39666.120000000003</v>
      </c>
      <c r="K291" s="10">
        <f t="shared" si="9"/>
        <v>0</v>
      </c>
    </row>
    <row r="292" spans="1:12" ht="17.25" customHeight="1">
      <c r="A292" s="3">
        <v>22117003</v>
      </c>
      <c r="B292" s="3" t="s">
        <v>322</v>
      </c>
      <c r="C292" s="4" t="s">
        <v>15</v>
      </c>
      <c r="D292" s="5"/>
      <c r="E292" s="14">
        <v>193716.03</v>
      </c>
      <c r="F292" s="14">
        <v>233382.15</v>
      </c>
      <c r="G292" s="15" t="s">
        <v>47</v>
      </c>
      <c r="H292" s="14">
        <v>21414</v>
      </c>
      <c r="I292" s="26" t="s">
        <v>47</v>
      </c>
      <c r="J292" s="27">
        <v>21414</v>
      </c>
      <c r="K292" s="10">
        <f t="shared" si="9"/>
        <v>0</v>
      </c>
    </row>
    <row r="293" spans="1:12" ht="17.25" customHeight="1">
      <c r="A293" s="3">
        <v>2211700301</v>
      </c>
      <c r="B293" s="3" t="s">
        <v>323</v>
      </c>
      <c r="C293" s="4" t="s">
        <v>15</v>
      </c>
      <c r="D293" s="5"/>
      <c r="E293" s="14">
        <v>111477.6</v>
      </c>
      <c r="F293" s="14">
        <v>132891.6</v>
      </c>
      <c r="G293" s="15" t="s">
        <v>47</v>
      </c>
      <c r="H293" s="14">
        <v>14242.8</v>
      </c>
      <c r="I293" s="26" t="s">
        <v>47</v>
      </c>
      <c r="J293" s="27">
        <v>14242.8</v>
      </c>
      <c r="K293" s="10">
        <f t="shared" si="9"/>
        <v>0</v>
      </c>
    </row>
    <row r="294" spans="1:12" ht="17.25" customHeight="1">
      <c r="A294" s="3">
        <v>2211700302</v>
      </c>
      <c r="B294" s="3" t="s">
        <v>324</v>
      </c>
      <c r="C294" s="4" t="s">
        <v>15</v>
      </c>
      <c r="D294" s="5"/>
      <c r="E294" s="14">
        <v>65192.4</v>
      </c>
      <c r="F294" s="14">
        <v>79435.199999999997</v>
      </c>
      <c r="G294" s="15" t="s">
        <v>47</v>
      </c>
      <c r="H294" s="14">
        <v>1300.32</v>
      </c>
      <c r="I294" s="26" t="s">
        <v>47</v>
      </c>
      <c r="J294" s="27">
        <v>1300.32</v>
      </c>
      <c r="K294" s="10">
        <f>H294-J294</f>
        <v>0</v>
      </c>
    </row>
    <row r="295" spans="1:12" ht="17.25" customHeight="1">
      <c r="A295" s="3">
        <v>2211700303</v>
      </c>
      <c r="B295" s="3" t="s">
        <v>325</v>
      </c>
      <c r="C295" s="4" t="s">
        <v>15</v>
      </c>
      <c r="D295" s="5"/>
      <c r="E295" s="14">
        <v>4388.97</v>
      </c>
      <c r="F295" s="14">
        <v>5689.29</v>
      </c>
      <c r="G295" s="15" t="s">
        <v>47</v>
      </c>
      <c r="H295" s="14">
        <v>2167.1999999999998</v>
      </c>
      <c r="I295" s="26" t="s">
        <v>47</v>
      </c>
      <c r="J295" s="27">
        <v>2167.1999999999998</v>
      </c>
      <c r="K295" s="10">
        <f t="shared" ref="K295:K305" si="10">H295-J295</f>
        <v>0</v>
      </c>
    </row>
    <row r="296" spans="1:12" ht="17.25" customHeight="1">
      <c r="A296" s="3">
        <v>2211700304</v>
      </c>
      <c r="B296" s="3" t="s">
        <v>326</v>
      </c>
      <c r="C296" s="4" t="s">
        <v>15</v>
      </c>
      <c r="D296" s="5"/>
      <c r="E296" s="14">
        <v>9103.5300000000007</v>
      </c>
      <c r="F296" s="14">
        <v>11270.73</v>
      </c>
      <c r="G296" s="15" t="s">
        <v>47</v>
      </c>
      <c r="H296" s="14">
        <v>541.79999999999995</v>
      </c>
      <c r="I296" s="26" t="s">
        <v>47</v>
      </c>
      <c r="J296" s="27">
        <v>541.79999999999995</v>
      </c>
      <c r="K296" s="10">
        <f t="shared" si="10"/>
        <v>0</v>
      </c>
    </row>
    <row r="297" spans="1:12" ht="17.25" customHeight="1">
      <c r="A297" s="3">
        <v>2211700305</v>
      </c>
      <c r="B297" s="3" t="s">
        <v>327</v>
      </c>
      <c r="C297" s="4" t="s">
        <v>15</v>
      </c>
      <c r="D297" s="5"/>
      <c r="E297" s="14">
        <v>3553.53</v>
      </c>
      <c r="F297" s="14">
        <v>4095.33</v>
      </c>
      <c r="G297" s="15" t="s">
        <v>47</v>
      </c>
      <c r="H297" s="14">
        <v>4680</v>
      </c>
      <c r="I297" s="26" t="s">
        <v>47</v>
      </c>
      <c r="J297" s="27">
        <v>4680</v>
      </c>
      <c r="K297" s="10">
        <f t="shared" si="10"/>
        <v>0</v>
      </c>
    </row>
    <row r="298" spans="1:12" ht="17.25" customHeight="1">
      <c r="A298" s="3">
        <v>22117004</v>
      </c>
      <c r="B298" s="3" t="s">
        <v>328</v>
      </c>
      <c r="C298" s="4" t="s">
        <v>15</v>
      </c>
      <c r="D298" s="5"/>
      <c r="E298" s="14">
        <v>45930</v>
      </c>
      <c r="F298" s="14">
        <v>50610</v>
      </c>
      <c r="G298" s="15" t="s">
        <v>47</v>
      </c>
      <c r="H298" s="14"/>
      <c r="I298" s="26" t="s">
        <v>15</v>
      </c>
      <c r="J298" s="27">
        <v>0</v>
      </c>
      <c r="K298" s="10">
        <f t="shared" si="10"/>
        <v>0</v>
      </c>
    </row>
    <row r="299" spans="1:12" ht="17.25" customHeight="1">
      <c r="A299" s="3">
        <v>22117013</v>
      </c>
      <c r="B299" s="3" t="s">
        <v>329</v>
      </c>
      <c r="C299" s="4" t="s">
        <v>15</v>
      </c>
      <c r="D299" s="5"/>
      <c r="E299" s="14">
        <v>23543.88</v>
      </c>
      <c r="F299" s="14">
        <v>23543.88</v>
      </c>
      <c r="G299" s="15" t="s">
        <v>15</v>
      </c>
      <c r="H299" s="14"/>
      <c r="I299" s="26"/>
      <c r="J299" s="27"/>
      <c r="K299" s="10">
        <f t="shared" si="10"/>
        <v>0</v>
      </c>
    </row>
    <row r="300" spans="1:12" ht="17.25" customHeight="1">
      <c r="A300" s="16">
        <v>22117014</v>
      </c>
      <c r="B300" s="16" t="s">
        <v>799</v>
      </c>
      <c r="C300" s="15" t="s">
        <v>15</v>
      </c>
      <c r="D300" s="5"/>
      <c r="E300" s="14">
        <v>737.27</v>
      </c>
      <c r="F300" s="14">
        <v>737.27</v>
      </c>
      <c r="G300" s="15" t="s">
        <v>15</v>
      </c>
      <c r="H300" s="14"/>
      <c r="I300" s="26" t="s">
        <v>15</v>
      </c>
      <c r="J300" s="27">
        <v>0</v>
      </c>
      <c r="K300" s="10">
        <f t="shared" si="10"/>
        <v>0</v>
      </c>
    </row>
    <row r="301" spans="1:12" ht="17.25" customHeight="1">
      <c r="A301" s="3">
        <v>2221</v>
      </c>
      <c r="B301" s="3" t="s">
        <v>330</v>
      </c>
      <c r="C301" s="4" t="s">
        <v>12</v>
      </c>
      <c r="D301" s="5">
        <v>24706762.810000021</v>
      </c>
      <c r="E301" s="5">
        <v>230473360.95000002</v>
      </c>
      <c r="F301" s="5">
        <f>F302+F314+F318+F319+F320+F321+F322+F323</f>
        <v>243141238.47999999</v>
      </c>
      <c r="G301" s="4" t="s">
        <v>12</v>
      </c>
      <c r="H301" s="5">
        <f>D301+E301-F301</f>
        <v>12038885.280000061</v>
      </c>
      <c r="I301" s="26" t="s">
        <v>12</v>
      </c>
      <c r="J301" s="27">
        <v>12038885.279999999</v>
      </c>
      <c r="K301" s="10">
        <f t="shared" si="10"/>
        <v>6.1467289924621582E-8</v>
      </c>
      <c r="L301" s="35">
        <f>F302-E302</f>
        <v>20919026.430000007</v>
      </c>
    </row>
    <row r="302" spans="1:12" ht="17.25" customHeight="1">
      <c r="A302" s="3">
        <v>222101</v>
      </c>
      <c r="B302" s="3" t="s">
        <v>331</v>
      </c>
      <c r="C302" s="4" t="s">
        <v>12</v>
      </c>
      <c r="D302" s="5">
        <v>32958727.290000021</v>
      </c>
      <c r="E302" s="5">
        <v>215445619.09</v>
      </c>
      <c r="F302" s="5">
        <f>F308+F312+F313</f>
        <v>236364645.52000001</v>
      </c>
      <c r="G302" s="4" t="s">
        <v>12</v>
      </c>
      <c r="H302" s="5">
        <f>D302+E302-F302</f>
        <v>12039700.860000014</v>
      </c>
      <c r="I302" s="26" t="s">
        <v>12</v>
      </c>
      <c r="J302" s="27">
        <v>12039700.859999999</v>
      </c>
      <c r="K302" s="10">
        <f t="shared" si="10"/>
        <v>1.4901161193847656E-8</v>
      </c>
      <c r="L302" s="35">
        <f t="shared" ref="L302:L307" si="11">D302+E302-F302-H302</f>
        <v>0</v>
      </c>
    </row>
    <row r="303" spans="1:12" ht="17.25" customHeight="1">
      <c r="A303" s="3">
        <v>22210101</v>
      </c>
      <c r="B303" s="3" t="s">
        <v>332</v>
      </c>
      <c r="C303" s="4" t="s">
        <v>12</v>
      </c>
      <c r="D303" s="5">
        <v>151525985.25000003</v>
      </c>
      <c r="E303" s="5">
        <v>213823200.43000001</v>
      </c>
      <c r="F303" s="5"/>
      <c r="G303" s="4" t="s">
        <v>12</v>
      </c>
      <c r="H303" s="5">
        <v>365349185.68000007</v>
      </c>
      <c r="I303" s="26" t="s">
        <v>12</v>
      </c>
      <c r="J303" s="27">
        <v>365349185.68000001</v>
      </c>
      <c r="K303" s="10">
        <f t="shared" si="10"/>
        <v>0</v>
      </c>
      <c r="L303" s="35">
        <f t="shared" si="11"/>
        <v>0</v>
      </c>
    </row>
    <row r="304" spans="1:12" ht="17.25" customHeight="1">
      <c r="A304" s="3">
        <v>2221010101</v>
      </c>
      <c r="B304" s="3" t="s">
        <v>333</v>
      </c>
      <c r="C304" s="4" t="s">
        <v>12</v>
      </c>
      <c r="D304" s="9">
        <v>1519956.43</v>
      </c>
      <c r="E304" s="5">
        <v>26153874.23</v>
      </c>
      <c r="F304" s="5"/>
      <c r="G304" s="4" t="s">
        <v>12</v>
      </c>
      <c r="H304" s="5">
        <v>27673830.66</v>
      </c>
      <c r="I304" s="26" t="s">
        <v>12</v>
      </c>
      <c r="J304" s="27">
        <v>27673830.66</v>
      </c>
      <c r="K304" s="10">
        <f t="shared" si="10"/>
        <v>0</v>
      </c>
      <c r="L304" s="35">
        <f t="shared" si="11"/>
        <v>0</v>
      </c>
    </row>
    <row r="305" spans="1:12" ht="17.25" customHeight="1">
      <c r="A305" s="3">
        <v>2221010102</v>
      </c>
      <c r="B305" s="3" t="s">
        <v>334</v>
      </c>
      <c r="C305" s="4" t="s">
        <v>12</v>
      </c>
      <c r="D305" s="9">
        <v>141687096.06</v>
      </c>
      <c r="E305" s="5">
        <v>175028496.34999999</v>
      </c>
      <c r="F305" s="5"/>
      <c r="G305" s="4" t="s">
        <v>12</v>
      </c>
      <c r="H305" s="5">
        <v>316715592.41000003</v>
      </c>
      <c r="I305" s="26" t="s">
        <v>12</v>
      </c>
      <c r="J305" s="27">
        <v>316715592.41000003</v>
      </c>
      <c r="K305" s="10">
        <f t="shared" si="10"/>
        <v>0</v>
      </c>
      <c r="L305" s="35">
        <f t="shared" si="11"/>
        <v>0</v>
      </c>
    </row>
    <row r="306" spans="1:12" ht="17.25" customHeight="1">
      <c r="A306" s="3">
        <v>2221010103</v>
      </c>
      <c r="B306" s="3" t="s">
        <v>335</v>
      </c>
      <c r="C306" s="4" t="s">
        <v>12</v>
      </c>
      <c r="D306" s="9">
        <v>7619067.3000000119</v>
      </c>
      <c r="E306" s="5">
        <v>12045583.02</v>
      </c>
      <c r="F306" s="5"/>
      <c r="G306" s="4" t="s">
        <v>12</v>
      </c>
      <c r="H306" s="5">
        <v>19664650.32</v>
      </c>
      <c r="I306" s="26" t="s">
        <v>12</v>
      </c>
      <c r="J306" s="27">
        <v>19664650.32</v>
      </c>
      <c r="K306" s="10">
        <f>H306-J306</f>
        <v>0</v>
      </c>
      <c r="L306" s="35">
        <f t="shared" si="11"/>
        <v>0</v>
      </c>
    </row>
    <row r="307" spans="1:12" ht="17.25" customHeight="1">
      <c r="A307" s="3">
        <v>2221010104</v>
      </c>
      <c r="B307" s="3" t="s">
        <v>336</v>
      </c>
      <c r="C307" s="4" t="s">
        <v>12</v>
      </c>
      <c r="D307" s="9">
        <v>699865.46</v>
      </c>
      <c r="E307" s="5">
        <v>595246.83000000007</v>
      </c>
      <c r="F307" s="5"/>
      <c r="G307" s="4" t="s">
        <v>12</v>
      </c>
      <c r="H307" s="5">
        <v>1295112.29</v>
      </c>
      <c r="I307" s="26" t="s">
        <v>12</v>
      </c>
      <c r="J307" s="27">
        <v>1295112.29</v>
      </c>
      <c r="K307" s="10">
        <f t="shared" ref="K307:K370" si="12">H307-J307</f>
        <v>0</v>
      </c>
      <c r="L307" s="35">
        <f t="shared" si="11"/>
        <v>0</v>
      </c>
    </row>
    <row r="308" spans="1:12" ht="17.25" customHeight="1">
      <c r="A308" s="3">
        <v>22210102</v>
      </c>
      <c r="B308" s="3" t="s">
        <v>337</v>
      </c>
      <c r="C308" s="4" t="s">
        <v>47</v>
      </c>
      <c r="D308" s="5">
        <v>104191343.89</v>
      </c>
      <c r="E308" s="5"/>
      <c r="F308" s="5">
        <f>F309+F310+F311</f>
        <v>210500722.16</v>
      </c>
      <c r="G308" s="4" t="s">
        <v>47</v>
      </c>
      <c r="H308" s="5">
        <v>314692066.04999995</v>
      </c>
      <c r="I308" s="26" t="s">
        <v>47</v>
      </c>
      <c r="J308" s="27">
        <v>314692066.05000001</v>
      </c>
      <c r="K308" s="10">
        <f t="shared" si="12"/>
        <v>0</v>
      </c>
      <c r="L308" s="35">
        <f>D308+F308-E308-H308</f>
        <v>0</v>
      </c>
    </row>
    <row r="309" spans="1:12" ht="17.25" customHeight="1">
      <c r="A309" s="3">
        <v>2221010201</v>
      </c>
      <c r="B309" s="3" t="s">
        <v>338</v>
      </c>
      <c r="C309" s="4" t="s">
        <v>47</v>
      </c>
      <c r="D309" s="9">
        <v>104191343.89</v>
      </c>
      <c r="E309" s="5"/>
      <c r="F309" s="5">
        <v>183288605.56999999</v>
      </c>
      <c r="G309" s="4" t="s">
        <v>47</v>
      </c>
      <c r="H309" s="5">
        <v>287479949.45999998</v>
      </c>
      <c r="I309" s="26" t="s">
        <v>47</v>
      </c>
      <c r="J309" s="27">
        <v>287479949.45999998</v>
      </c>
      <c r="K309" s="10">
        <f t="shared" si="12"/>
        <v>0</v>
      </c>
      <c r="L309" s="35">
        <f t="shared" ref="L309:L326" si="13">D309+F309-E309-H309</f>
        <v>0</v>
      </c>
    </row>
    <row r="310" spans="1:12" ht="17.25" customHeight="1">
      <c r="A310" s="3">
        <v>2221010202</v>
      </c>
      <c r="B310" s="3" t="s">
        <v>339</v>
      </c>
      <c r="C310" s="4" t="s">
        <v>777</v>
      </c>
      <c r="D310" s="5"/>
      <c r="E310" s="5"/>
      <c r="F310" s="5">
        <v>25733665.590000004</v>
      </c>
      <c r="G310" s="4" t="s">
        <v>47</v>
      </c>
      <c r="H310" s="5">
        <v>25733665.59</v>
      </c>
      <c r="I310" s="26" t="s">
        <v>47</v>
      </c>
      <c r="J310" s="27">
        <v>25733665.59</v>
      </c>
      <c r="K310" s="10">
        <f t="shared" si="12"/>
        <v>0</v>
      </c>
      <c r="L310" s="35">
        <f t="shared" si="13"/>
        <v>0</v>
      </c>
    </row>
    <row r="311" spans="1:12" ht="17.25" customHeight="1">
      <c r="A311" s="3">
        <v>2221010203</v>
      </c>
      <c r="B311" s="3" t="s">
        <v>340</v>
      </c>
      <c r="C311" s="4" t="s">
        <v>777</v>
      </c>
      <c r="D311" s="5"/>
      <c r="E311" s="5"/>
      <c r="F311" s="5">
        <v>1478451.0000000005</v>
      </c>
      <c r="G311" s="4" t="s">
        <v>47</v>
      </c>
      <c r="H311" s="5">
        <v>1478451</v>
      </c>
      <c r="I311" s="26" t="s">
        <v>47</v>
      </c>
      <c r="J311" s="27">
        <v>1478451</v>
      </c>
      <c r="K311" s="10">
        <f t="shared" si="12"/>
        <v>0</v>
      </c>
      <c r="L311" s="35">
        <f t="shared" si="13"/>
        <v>0</v>
      </c>
    </row>
    <row r="312" spans="1:12" ht="17.25" customHeight="1">
      <c r="A312" s="3">
        <v>22210104</v>
      </c>
      <c r="B312" s="3" t="s">
        <v>341</v>
      </c>
      <c r="C312" s="4" t="s">
        <v>47</v>
      </c>
      <c r="D312" s="5">
        <v>14375914.07</v>
      </c>
      <c r="E312" s="5"/>
      <c r="F312" s="5">
        <v>24323471.34</v>
      </c>
      <c r="G312" s="4" t="s">
        <v>47</v>
      </c>
      <c r="H312" s="5">
        <v>38699385.409999996</v>
      </c>
      <c r="I312" s="26" t="s">
        <v>47</v>
      </c>
      <c r="J312" s="27">
        <v>38699385.409999996</v>
      </c>
      <c r="K312" s="10">
        <f t="shared" si="12"/>
        <v>0</v>
      </c>
      <c r="L312" s="35">
        <f t="shared" si="13"/>
        <v>0</v>
      </c>
    </row>
    <row r="313" spans="1:12" ht="17.25" customHeight="1">
      <c r="A313" s="3">
        <v>22210112</v>
      </c>
      <c r="B313" s="3" t="s">
        <v>342</v>
      </c>
      <c r="C313" s="4" t="s">
        <v>777</v>
      </c>
      <c r="D313" s="5"/>
      <c r="E313" s="5">
        <v>1622418.66</v>
      </c>
      <c r="F313" s="5">
        <v>1540452.02</v>
      </c>
      <c r="G313" s="4" t="s">
        <v>12</v>
      </c>
      <c r="H313" s="5">
        <v>81966.64</v>
      </c>
      <c r="I313" s="26" t="s">
        <v>12</v>
      </c>
      <c r="J313" s="27">
        <v>81966.64</v>
      </c>
      <c r="K313" s="10">
        <f t="shared" si="12"/>
        <v>0</v>
      </c>
      <c r="L313" s="35">
        <f>E313-F313-H313</f>
        <v>0</v>
      </c>
    </row>
    <row r="314" spans="1:12" ht="17.25" customHeight="1">
      <c r="A314" s="3">
        <v>222104</v>
      </c>
      <c r="B314" s="3" t="s">
        <v>343</v>
      </c>
      <c r="C314" s="4" t="s">
        <v>781</v>
      </c>
      <c r="D314" s="9">
        <v>8231602.5499999998</v>
      </c>
      <c r="E314" s="5">
        <v>13191105.15</v>
      </c>
      <c r="F314" s="5">
        <f>4411558.18+547944.42</f>
        <v>4959502.5999999996</v>
      </c>
      <c r="G314" s="4" t="s">
        <v>12</v>
      </c>
      <c r="H314" s="5">
        <f>D314+F314-E314</f>
        <v>0</v>
      </c>
      <c r="I314" s="26" t="s">
        <v>15</v>
      </c>
      <c r="J314" s="27">
        <v>0</v>
      </c>
      <c r="K314" s="10">
        <f t="shared" si="12"/>
        <v>0</v>
      </c>
      <c r="L314" s="35">
        <f t="shared" si="13"/>
        <v>-1.862645149230957E-9</v>
      </c>
    </row>
    <row r="315" spans="1:12" ht="17.25" customHeight="1">
      <c r="A315" s="3">
        <v>22210402</v>
      </c>
      <c r="B315" s="3" t="s">
        <v>344</v>
      </c>
      <c r="C315" s="4" t="s">
        <v>47</v>
      </c>
      <c r="D315" s="9">
        <v>682554.63</v>
      </c>
      <c r="E315" s="5">
        <v>637940.11</v>
      </c>
      <c r="F315" s="5">
        <v>-44614.52</v>
      </c>
      <c r="G315" s="11" t="s">
        <v>841</v>
      </c>
      <c r="H315" s="5">
        <f>D315+F315-E315</f>
        <v>0</v>
      </c>
      <c r="I315" s="26" t="s">
        <v>15</v>
      </c>
      <c r="J315" s="27">
        <v>0</v>
      </c>
      <c r="K315" s="10">
        <f t="shared" si="12"/>
        <v>0</v>
      </c>
      <c r="L315" s="35">
        <f t="shared" si="13"/>
        <v>0</v>
      </c>
    </row>
    <row r="316" spans="1:12" ht="17.25" customHeight="1">
      <c r="A316" s="3">
        <v>22210403</v>
      </c>
      <c r="B316" s="3" t="s">
        <v>345</v>
      </c>
      <c r="C316" s="4" t="s">
        <v>777</v>
      </c>
      <c r="D316" s="9"/>
      <c r="E316" s="5">
        <v>5004117.12</v>
      </c>
      <c r="F316" s="5"/>
      <c r="G316" s="4" t="s">
        <v>12</v>
      </c>
      <c r="H316" s="5">
        <f>-(D316+F316-E316)</f>
        <v>5004117.12</v>
      </c>
      <c r="I316" s="26" t="s">
        <v>12</v>
      </c>
      <c r="J316" s="27">
        <v>5004117.12</v>
      </c>
      <c r="K316" s="10">
        <f t="shared" si="12"/>
        <v>0</v>
      </c>
      <c r="L316" s="35">
        <f>E316-F316-H316</f>
        <v>0</v>
      </c>
    </row>
    <row r="317" spans="1:12" ht="17.25" customHeight="1">
      <c r="A317" s="7">
        <v>22210404</v>
      </c>
      <c r="B317" s="7" t="s">
        <v>783</v>
      </c>
      <c r="C317" s="4" t="s">
        <v>781</v>
      </c>
      <c r="D317" s="9">
        <v>7549047.9199999999</v>
      </c>
      <c r="E317" s="5">
        <v>7549047.9199999999</v>
      </c>
      <c r="F317" s="5">
        <f>4456172.7+547944.42</f>
        <v>5004117.12</v>
      </c>
      <c r="G317" s="11" t="s">
        <v>781</v>
      </c>
      <c r="H317" s="5">
        <f>D317+F317-E317</f>
        <v>5004117.1199999992</v>
      </c>
      <c r="I317" s="26" t="s">
        <v>47</v>
      </c>
      <c r="J317" s="27">
        <v>5004117.12</v>
      </c>
      <c r="K317" s="10">
        <f t="shared" si="12"/>
        <v>0</v>
      </c>
      <c r="L317" s="35">
        <f t="shared" si="13"/>
        <v>0</v>
      </c>
    </row>
    <row r="318" spans="1:12" ht="17.25" customHeight="1">
      <c r="A318" s="3">
        <v>222108</v>
      </c>
      <c r="B318" s="3" t="s">
        <v>346</v>
      </c>
      <c r="C318" s="4" t="s">
        <v>15</v>
      </c>
      <c r="D318" s="5"/>
      <c r="E318" s="5">
        <v>182250</v>
      </c>
      <c r="F318" s="5">
        <v>182250</v>
      </c>
      <c r="G318" s="4" t="s">
        <v>15</v>
      </c>
      <c r="H318" s="5"/>
      <c r="I318" s="26" t="s">
        <v>15</v>
      </c>
      <c r="J318" s="27">
        <v>0</v>
      </c>
      <c r="K318" s="10">
        <f t="shared" si="12"/>
        <v>0</v>
      </c>
      <c r="L318" s="35">
        <f t="shared" si="13"/>
        <v>0</v>
      </c>
    </row>
    <row r="319" spans="1:12" ht="17.25" customHeight="1">
      <c r="A319" s="3">
        <v>222109</v>
      </c>
      <c r="B319" s="3" t="s">
        <v>347</v>
      </c>
      <c r="C319" s="4" t="s">
        <v>15</v>
      </c>
      <c r="D319" s="5"/>
      <c r="E319" s="5">
        <v>1197625.8500000001</v>
      </c>
      <c r="F319" s="5">
        <v>1197625.8500000001</v>
      </c>
      <c r="G319" s="4" t="s">
        <v>15</v>
      </c>
      <c r="H319" s="5"/>
      <c r="I319" s="26" t="s">
        <v>15</v>
      </c>
      <c r="J319" s="27">
        <v>0</v>
      </c>
      <c r="K319" s="10">
        <f t="shared" si="12"/>
        <v>0</v>
      </c>
      <c r="L319" s="35">
        <f>D319+F319-E319-H319</f>
        <v>0</v>
      </c>
    </row>
    <row r="320" spans="1:12" ht="17.25" customHeight="1">
      <c r="A320" s="3">
        <v>222110</v>
      </c>
      <c r="B320" s="3" t="s">
        <v>348</v>
      </c>
      <c r="C320" s="4" t="s">
        <v>15</v>
      </c>
      <c r="D320" s="5"/>
      <c r="E320" s="5">
        <v>2640</v>
      </c>
      <c r="F320" s="5">
        <v>2640</v>
      </c>
      <c r="G320" s="4" t="s">
        <v>15</v>
      </c>
      <c r="H320" s="5"/>
      <c r="I320" s="26" t="s">
        <v>15</v>
      </c>
      <c r="J320" s="27">
        <v>0</v>
      </c>
      <c r="K320" s="10">
        <f t="shared" si="12"/>
        <v>0</v>
      </c>
      <c r="L320" s="35">
        <f t="shared" si="13"/>
        <v>0</v>
      </c>
    </row>
    <row r="321" spans="1:12" ht="17.25" customHeight="1">
      <c r="A321" s="3">
        <v>222111</v>
      </c>
      <c r="B321" s="3" t="s">
        <v>349</v>
      </c>
      <c r="C321" s="4" t="s">
        <v>47</v>
      </c>
      <c r="D321" s="5">
        <v>20361.93</v>
      </c>
      <c r="E321" s="5">
        <v>93808.459999999992</v>
      </c>
      <c r="F321" s="5">
        <v>74793.119999999995</v>
      </c>
      <c r="G321" s="4" t="s">
        <v>47</v>
      </c>
      <c r="H321" s="5">
        <v>1346.59</v>
      </c>
      <c r="I321" s="26" t="s">
        <v>47</v>
      </c>
      <c r="J321" s="27">
        <v>1346.59</v>
      </c>
      <c r="K321" s="10">
        <f t="shared" si="12"/>
        <v>0</v>
      </c>
      <c r="L321" s="35">
        <f t="shared" si="13"/>
        <v>-3.4106051316484809E-12</v>
      </c>
    </row>
    <row r="322" spans="1:12" ht="17.25" customHeight="1">
      <c r="A322" s="3">
        <v>222120</v>
      </c>
      <c r="B322" s="3" t="s">
        <v>350</v>
      </c>
      <c r="C322" s="4" t="s">
        <v>15</v>
      </c>
      <c r="D322" s="5">
        <v>0</v>
      </c>
      <c r="E322" s="5">
        <v>341930.6</v>
      </c>
      <c r="F322" s="5">
        <v>341930.6</v>
      </c>
      <c r="G322" s="4" t="s">
        <v>15</v>
      </c>
      <c r="H322" s="5"/>
      <c r="I322" s="26" t="s">
        <v>15</v>
      </c>
      <c r="J322" s="27">
        <v>0</v>
      </c>
      <c r="K322" s="10">
        <f t="shared" si="12"/>
        <v>0</v>
      </c>
      <c r="L322" s="35">
        <f t="shared" si="13"/>
        <v>0</v>
      </c>
    </row>
    <row r="323" spans="1:12" ht="17.25" customHeight="1">
      <c r="A323" s="3">
        <v>222170</v>
      </c>
      <c r="B323" s="3" t="s">
        <v>351</v>
      </c>
      <c r="C323" s="4" t="s">
        <v>15</v>
      </c>
      <c r="D323" s="5"/>
      <c r="E323" s="14">
        <v>18381.8</v>
      </c>
      <c r="F323" s="14">
        <v>17850.79</v>
      </c>
      <c r="G323" s="15" t="s">
        <v>12</v>
      </c>
      <c r="H323" s="14">
        <v>531.01</v>
      </c>
      <c r="I323" s="26" t="s">
        <v>12</v>
      </c>
      <c r="J323" s="27">
        <v>531.01</v>
      </c>
      <c r="K323" s="10">
        <f t="shared" si="12"/>
        <v>0</v>
      </c>
      <c r="L323" s="35">
        <f t="shared" si="13"/>
        <v>-1062.0199999999984</v>
      </c>
    </row>
    <row r="324" spans="1:12" ht="17.25" customHeight="1">
      <c r="A324" s="3">
        <v>22217001</v>
      </c>
      <c r="B324" s="3" t="s">
        <v>352</v>
      </c>
      <c r="C324" s="4" t="s">
        <v>15</v>
      </c>
      <c r="D324" s="5"/>
      <c r="E324" s="14">
        <v>16367.18</v>
      </c>
      <c r="F324" s="14">
        <v>15836.17</v>
      </c>
      <c r="G324" s="15" t="s">
        <v>12</v>
      </c>
      <c r="H324" s="14">
        <v>531.01</v>
      </c>
      <c r="I324" s="26" t="s">
        <v>12</v>
      </c>
      <c r="J324" s="27">
        <v>531.01</v>
      </c>
      <c r="K324" s="10">
        <f t="shared" si="12"/>
        <v>0</v>
      </c>
      <c r="L324" s="35">
        <f t="shared" si="13"/>
        <v>-1062.0200000000002</v>
      </c>
    </row>
    <row r="325" spans="1:12" ht="17.25" customHeight="1">
      <c r="A325" s="3">
        <v>2221700101</v>
      </c>
      <c r="B325" s="3" t="s">
        <v>353</v>
      </c>
      <c r="C325" s="4" t="s">
        <v>15</v>
      </c>
      <c r="D325" s="5"/>
      <c r="E325" s="14">
        <v>16367.18</v>
      </c>
      <c r="F325" s="14"/>
      <c r="G325" s="15" t="s">
        <v>12</v>
      </c>
      <c r="H325" s="14">
        <v>16367.18</v>
      </c>
      <c r="I325" s="26" t="s">
        <v>12</v>
      </c>
      <c r="J325" s="27">
        <v>16367.18</v>
      </c>
      <c r="K325" s="10">
        <f t="shared" si="12"/>
        <v>0</v>
      </c>
      <c r="L325" s="35">
        <f t="shared" si="13"/>
        <v>-32734.36</v>
      </c>
    </row>
    <row r="326" spans="1:12" ht="17.25" customHeight="1">
      <c r="A326" s="3" t="s">
        <v>354</v>
      </c>
      <c r="B326" s="3" t="s">
        <v>355</v>
      </c>
      <c r="C326" s="4" t="s">
        <v>15</v>
      </c>
      <c r="D326" s="5"/>
      <c r="E326" s="14">
        <v>736.67</v>
      </c>
      <c r="F326" s="14"/>
      <c r="G326" s="15" t="s">
        <v>12</v>
      </c>
      <c r="H326" s="14">
        <v>736.67</v>
      </c>
      <c r="I326" s="26" t="s">
        <v>12</v>
      </c>
      <c r="J326" s="27">
        <v>736.67</v>
      </c>
      <c r="K326" s="10">
        <f t="shared" si="12"/>
        <v>0</v>
      </c>
      <c r="L326" s="35">
        <f t="shared" si="13"/>
        <v>-1473.34</v>
      </c>
    </row>
    <row r="327" spans="1:12" ht="17.25" customHeight="1">
      <c r="A327" s="3" t="s">
        <v>356</v>
      </c>
      <c r="B327" s="3" t="s">
        <v>357</v>
      </c>
      <c r="C327" s="4" t="s">
        <v>15</v>
      </c>
      <c r="D327" s="5"/>
      <c r="E327" s="14">
        <v>15630.51</v>
      </c>
      <c r="F327" s="14"/>
      <c r="G327" s="15" t="s">
        <v>12</v>
      </c>
      <c r="H327" s="14">
        <v>15630.51</v>
      </c>
      <c r="I327" s="26" t="s">
        <v>12</v>
      </c>
      <c r="J327" s="27">
        <v>15630.51</v>
      </c>
      <c r="K327" s="10">
        <f t="shared" si="12"/>
        <v>0</v>
      </c>
    </row>
    <row r="328" spans="1:12" ht="17.25" customHeight="1">
      <c r="A328" s="3">
        <v>2221700102</v>
      </c>
      <c r="B328" s="3" t="s">
        <v>358</v>
      </c>
      <c r="C328" s="4" t="s">
        <v>15</v>
      </c>
      <c r="D328" s="5"/>
      <c r="E328" s="14"/>
      <c r="F328" s="14">
        <v>15836.17</v>
      </c>
      <c r="G328" s="15" t="s">
        <v>47</v>
      </c>
      <c r="H328" s="14">
        <v>15836.17</v>
      </c>
      <c r="I328" s="26" t="s">
        <v>47</v>
      </c>
      <c r="J328" s="27">
        <v>15836.17</v>
      </c>
      <c r="K328" s="10">
        <f t="shared" si="12"/>
        <v>0</v>
      </c>
    </row>
    <row r="329" spans="1:12" ht="17.25" customHeight="1">
      <c r="A329" s="3" t="s">
        <v>359</v>
      </c>
      <c r="B329" s="3" t="s">
        <v>360</v>
      </c>
      <c r="C329" s="4" t="s">
        <v>15</v>
      </c>
      <c r="D329" s="5"/>
      <c r="E329" s="14"/>
      <c r="F329" s="14">
        <v>15836.17</v>
      </c>
      <c r="G329" s="15" t="s">
        <v>47</v>
      </c>
      <c r="H329" s="14">
        <v>15836.17</v>
      </c>
      <c r="I329" s="26" t="s">
        <v>47</v>
      </c>
      <c r="J329" s="27">
        <v>15836.17</v>
      </c>
      <c r="K329" s="10">
        <f t="shared" si="12"/>
        <v>0</v>
      </c>
    </row>
    <row r="330" spans="1:12" ht="17.25" customHeight="1">
      <c r="A330" s="3">
        <v>22217011</v>
      </c>
      <c r="B330" s="3" t="s">
        <v>361</v>
      </c>
      <c r="C330" s="4" t="s">
        <v>15</v>
      </c>
      <c r="D330" s="5"/>
      <c r="E330" s="14">
        <v>2014.62</v>
      </c>
      <c r="F330" s="14">
        <v>2014.62</v>
      </c>
      <c r="G330" s="15" t="s">
        <v>15</v>
      </c>
      <c r="H330" s="14"/>
      <c r="I330" s="26" t="s">
        <v>15</v>
      </c>
      <c r="J330" s="27">
        <v>0</v>
      </c>
      <c r="K330" s="10">
        <f t="shared" si="12"/>
        <v>0</v>
      </c>
    </row>
    <row r="331" spans="1:12" ht="17.25" customHeight="1">
      <c r="A331" s="3">
        <v>2241</v>
      </c>
      <c r="B331" s="3" t="s">
        <v>362</v>
      </c>
      <c r="C331" s="4" t="s">
        <v>47</v>
      </c>
      <c r="D331" s="5">
        <v>18066008.390000001</v>
      </c>
      <c r="E331" s="5">
        <v>69035640.269999996</v>
      </c>
      <c r="F331" s="5">
        <v>125607568.42000002</v>
      </c>
      <c r="G331" s="4" t="s">
        <v>47</v>
      </c>
      <c r="H331" s="5">
        <v>74637936.540000007</v>
      </c>
      <c r="I331" s="26" t="s">
        <v>47</v>
      </c>
      <c r="J331" s="27">
        <v>74637936.540000007</v>
      </c>
      <c r="K331" s="10">
        <f t="shared" si="12"/>
        <v>0</v>
      </c>
    </row>
    <row r="332" spans="1:12" ht="17.25" customHeight="1">
      <c r="A332" s="3">
        <v>224101</v>
      </c>
      <c r="B332" s="3" t="s">
        <v>363</v>
      </c>
      <c r="C332" s="4" t="s">
        <v>47</v>
      </c>
      <c r="D332" s="5">
        <v>1139946.31</v>
      </c>
      <c r="E332" s="5">
        <v>16717560.700000001</v>
      </c>
      <c r="F332" s="5">
        <v>15577614.389999999</v>
      </c>
      <c r="G332" s="4" t="s">
        <v>15</v>
      </c>
      <c r="H332" s="5">
        <v>0</v>
      </c>
      <c r="I332" s="26" t="s">
        <v>15</v>
      </c>
      <c r="J332" s="27">
        <v>0</v>
      </c>
      <c r="K332" s="10">
        <f t="shared" si="12"/>
        <v>0</v>
      </c>
    </row>
    <row r="333" spans="1:12" ht="17.25" customHeight="1">
      <c r="A333" s="3">
        <v>22410101</v>
      </c>
      <c r="B333" s="3" t="s">
        <v>364</v>
      </c>
      <c r="C333" s="8" t="s">
        <v>47</v>
      </c>
      <c r="D333" s="9">
        <v>1139946.31</v>
      </c>
      <c r="E333" s="5">
        <v>194600</v>
      </c>
      <c r="F333" s="5">
        <v>-945346.31</v>
      </c>
      <c r="G333" s="4" t="s">
        <v>15</v>
      </c>
      <c r="H333" s="5"/>
      <c r="I333" s="26" t="s">
        <v>15</v>
      </c>
      <c r="J333" s="27">
        <v>0</v>
      </c>
      <c r="K333" s="10">
        <f t="shared" si="12"/>
        <v>0</v>
      </c>
    </row>
    <row r="334" spans="1:12" ht="17.25" customHeight="1">
      <c r="A334" s="3">
        <v>22410102</v>
      </c>
      <c r="B334" s="3" t="s">
        <v>365</v>
      </c>
      <c r="C334" s="8" t="s">
        <v>15</v>
      </c>
      <c r="D334" s="9"/>
      <c r="E334" s="5">
        <v>16522960.700000001</v>
      </c>
      <c r="F334" s="5">
        <v>16522960.699999999</v>
      </c>
      <c r="G334" s="4" t="s">
        <v>15</v>
      </c>
      <c r="H334" s="5"/>
      <c r="I334" s="26" t="s">
        <v>15</v>
      </c>
      <c r="J334" s="27">
        <v>0</v>
      </c>
      <c r="K334" s="10">
        <f t="shared" si="12"/>
        <v>0</v>
      </c>
    </row>
    <row r="335" spans="1:12" ht="17.25" customHeight="1">
      <c r="A335" s="3">
        <v>224103</v>
      </c>
      <c r="B335" s="3" t="s">
        <v>366</v>
      </c>
      <c r="C335" s="8" t="s">
        <v>47</v>
      </c>
      <c r="D335" s="9">
        <v>1823460.67</v>
      </c>
      <c r="E335" s="5">
        <v>3136802.25</v>
      </c>
      <c r="F335" s="5">
        <v>1892136.05</v>
      </c>
      <c r="G335" s="4" t="s">
        <v>47</v>
      </c>
      <c r="H335" s="5">
        <v>578794.47</v>
      </c>
      <c r="I335" s="26" t="s">
        <v>47</v>
      </c>
      <c r="J335" s="27">
        <v>578794.47</v>
      </c>
      <c r="K335" s="10">
        <f t="shared" si="12"/>
        <v>0</v>
      </c>
    </row>
    <row r="336" spans="1:12" ht="17.25" customHeight="1">
      <c r="A336" s="3">
        <v>224106</v>
      </c>
      <c r="B336" s="3" t="s">
        <v>367</v>
      </c>
      <c r="C336" s="4" t="s">
        <v>47</v>
      </c>
      <c r="D336" s="5">
        <v>868564.71</v>
      </c>
      <c r="E336" s="5">
        <v>4031154.19</v>
      </c>
      <c r="F336" s="5">
        <v>3705515.87</v>
      </c>
      <c r="G336" s="4" t="s">
        <v>47</v>
      </c>
      <c r="H336" s="5">
        <v>542926.39</v>
      </c>
      <c r="I336" s="26" t="s">
        <v>47</v>
      </c>
      <c r="J336" s="27">
        <v>542926.39</v>
      </c>
      <c r="K336" s="10">
        <f t="shared" si="12"/>
        <v>0</v>
      </c>
    </row>
    <row r="337" spans="1:11" ht="17.25" customHeight="1">
      <c r="A337" s="3">
        <v>22410601</v>
      </c>
      <c r="B337" s="3" t="s">
        <v>368</v>
      </c>
      <c r="C337" s="8" t="s">
        <v>15</v>
      </c>
      <c r="D337" s="2"/>
      <c r="E337" s="5">
        <v>200000</v>
      </c>
      <c r="F337" s="5">
        <v>200000</v>
      </c>
      <c r="G337" s="4" t="s">
        <v>15</v>
      </c>
      <c r="H337" s="5"/>
      <c r="I337" s="26" t="s">
        <v>15</v>
      </c>
      <c r="J337" s="27">
        <v>0</v>
      </c>
      <c r="K337" s="10">
        <f t="shared" si="12"/>
        <v>0</v>
      </c>
    </row>
    <row r="338" spans="1:11" ht="17.25" customHeight="1">
      <c r="A338" s="3">
        <v>22410602</v>
      </c>
      <c r="B338" s="3" t="s">
        <v>369</v>
      </c>
      <c r="C338" s="8" t="s">
        <v>47</v>
      </c>
      <c r="D338" s="2">
        <v>63000</v>
      </c>
      <c r="E338" s="5">
        <v>193000</v>
      </c>
      <c r="F338" s="5">
        <v>550000</v>
      </c>
      <c r="G338" s="4" t="s">
        <v>47</v>
      </c>
      <c r="H338" s="5">
        <v>420000</v>
      </c>
      <c r="I338" s="26" t="s">
        <v>47</v>
      </c>
      <c r="J338" s="27">
        <v>420000</v>
      </c>
      <c r="K338" s="10">
        <f t="shared" si="12"/>
        <v>0</v>
      </c>
    </row>
    <row r="339" spans="1:11" ht="17.25" customHeight="1">
      <c r="A339" s="3">
        <v>22410604</v>
      </c>
      <c r="B339" s="3" t="s">
        <v>370</v>
      </c>
      <c r="C339" s="4" t="s">
        <v>15</v>
      </c>
      <c r="D339" s="5"/>
      <c r="E339" s="5">
        <v>28410</v>
      </c>
      <c r="F339" s="5">
        <v>28410</v>
      </c>
      <c r="G339" s="4" t="s">
        <v>15</v>
      </c>
      <c r="H339" s="5"/>
      <c r="I339" s="26" t="s">
        <v>15</v>
      </c>
      <c r="J339" s="27">
        <v>0</v>
      </c>
      <c r="K339" s="10">
        <f t="shared" si="12"/>
        <v>0</v>
      </c>
    </row>
    <row r="340" spans="1:11" ht="17.25" customHeight="1">
      <c r="A340" s="3">
        <v>22410606</v>
      </c>
      <c r="B340" s="3" t="s">
        <v>371</v>
      </c>
      <c r="C340" s="8" t="s">
        <v>47</v>
      </c>
      <c r="D340" s="2">
        <v>805564.71</v>
      </c>
      <c r="E340" s="5">
        <v>3263532.42</v>
      </c>
      <c r="F340" s="5">
        <v>2579484.1</v>
      </c>
      <c r="G340" s="4" t="s">
        <v>47</v>
      </c>
      <c r="H340" s="5">
        <v>121516.39</v>
      </c>
      <c r="I340" s="26" t="s">
        <v>47</v>
      </c>
      <c r="J340" s="27">
        <v>121516.39</v>
      </c>
      <c r="K340" s="10">
        <f t="shared" si="12"/>
        <v>0</v>
      </c>
    </row>
    <row r="341" spans="1:11" ht="17.25" customHeight="1">
      <c r="A341" s="3">
        <v>22410607</v>
      </c>
      <c r="B341" s="3" t="s">
        <v>372</v>
      </c>
      <c r="C341" s="4" t="s">
        <v>15</v>
      </c>
      <c r="D341" s="2"/>
      <c r="E341" s="5">
        <v>120510</v>
      </c>
      <c r="F341" s="5">
        <v>121920</v>
      </c>
      <c r="G341" s="4" t="s">
        <v>47</v>
      </c>
      <c r="H341" s="5">
        <v>1410</v>
      </c>
      <c r="I341" s="26" t="s">
        <v>47</v>
      </c>
      <c r="J341" s="27">
        <v>1410</v>
      </c>
      <c r="K341" s="10">
        <f t="shared" si="12"/>
        <v>0</v>
      </c>
    </row>
    <row r="342" spans="1:11" ht="17.25" customHeight="1">
      <c r="A342" s="3">
        <v>22410608</v>
      </c>
      <c r="B342" s="3" t="s">
        <v>373</v>
      </c>
      <c r="C342" s="4" t="s">
        <v>15</v>
      </c>
      <c r="D342" s="9"/>
      <c r="E342" s="5">
        <v>191958.81</v>
      </c>
      <c r="F342" s="5">
        <v>191958.81</v>
      </c>
      <c r="G342" s="4" t="s">
        <v>15</v>
      </c>
      <c r="H342" s="5"/>
      <c r="I342" s="26" t="s">
        <v>15</v>
      </c>
      <c r="J342" s="27">
        <v>0</v>
      </c>
      <c r="K342" s="10">
        <f t="shared" si="12"/>
        <v>0</v>
      </c>
    </row>
    <row r="343" spans="1:11" ht="17.25" customHeight="1">
      <c r="A343" s="3">
        <v>22410609</v>
      </c>
      <c r="B343" s="3" t="s">
        <v>374</v>
      </c>
      <c r="C343" s="4" t="s">
        <v>15</v>
      </c>
      <c r="D343" s="9"/>
      <c r="E343" s="5">
        <v>33742.959999999999</v>
      </c>
      <c r="F343" s="5">
        <v>33742.959999999999</v>
      </c>
      <c r="G343" s="4" t="s">
        <v>15</v>
      </c>
      <c r="H343" s="5"/>
      <c r="I343" s="26" t="s">
        <v>15</v>
      </c>
      <c r="J343" s="27">
        <v>0</v>
      </c>
      <c r="K343" s="10">
        <f t="shared" si="12"/>
        <v>0</v>
      </c>
    </row>
    <row r="344" spans="1:11" ht="17.25" customHeight="1">
      <c r="A344" s="3">
        <v>224107</v>
      </c>
      <c r="B344" s="3" t="s">
        <v>375</v>
      </c>
      <c r="C344" s="4" t="s">
        <v>47</v>
      </c>
      <c r="D344" s="5">
        <v>43200.36</v>
      </c>
      <c r="E344" s="5">
        <v>1201195.33</v>
      </c>
      <c r="F344" s="5">
        <v>1065453.72</v>
      </c>
      <c r="G344" s="4" t="s">
        <v>12</v>
      </c>
      <c r="H344" s="5">
        <v>92541.25</v>
      </c>
      <c r="I344" s="26" t="s">
        <v>12</v>
      </c>
      <c r="J344" s="27">
        <v>92541.25</v>
      </c>
      <c r="K344" s="10">
        <f t="shared" si="12"/>
        <v>0</v>
      </c>
    </row>
    <row r="345" spans="1:11" ht="17.25" customHeight="1">
      <c r="A345" s="3">
        <v>22410701</v>
      </c>
      <c r="B345" s="3" t="s">
        <v>376</v>
      </c>
      <c r="C345" s="8" t="s">
        <v>47</v>
      </c>
      <c r="D345" s="9">
        <v>50769.94</v>
      </c>
      <c r="E345" s="5">
        <v>559474.1</v>
      </c>
      <c r="F345" s="5">
        <v>459841.4</v>
      </c>
      <c r="G345" s="4" t="s">
        <v>12</v>
      </c>
      <c r="H345" s="5">
        <v>48862.76</v>
      </c>
      <c r="I345" s="26" t="s">
        <v>12</v>
      </c>
      <c r="J345" s="27">
        <v>48862.76</v>
      </c>
      <c r="K345" s="10">
        <f t="shared" si="12"/>
        <v>0</v>
      </c>
    </row>
    <row r="346" spans="1:11" ht="17.25" customHeight="1">
      <c r="A346" s="3">
        <v>2241070101</v>
      </c>
      <c r="B346" s="3" t="s">
        <v>377</v>
      </c>
      <c r="C346" s="8" t="s">
        <v>47</v>
      </c>
      <c r="D346" s="9">
        <v>50769.94</v>
      </c>
      <c r="E346" s="5">
        <v>415165.76</v>
      </c>
      <c r="F346" s="5">
        <v>336524.16000000003</v>
      </c>
      <c r="G346" s="4" t="s">
        <v>12</v>
      </c>
      <c r="H346" s="5">
        <v>27871.66</v>
      </c>
      <c r="I346" s="26" t="s">
        <v>12</v>
      </c>
      <c r="J346" s="27">
        <v>27871.66</v>
      </c>
      <c r="K346" s="10">
        <f t="shared" si="12"/>
        <v>0</v>
      </c>
    </row>
    <row r="347" spans="1:11" ht="17.25" customHeight="1">
      <c r="A347" s="3">
        <v>2241070102</v>
      </c>
      <c r="B347" s="3" t="s">
        <v>378</v>
      </c>
      <c r="C347" s="8" t="s">
        <v>15</v>
      </c>
      <c r="D347" s="9"/>
      <c r="E347" s="5">
        <v>105483.23999999999</v>
      </c>
      <c r="F347" s="5">
        <v>90378.74</v>
      </c>
      <c r="G347" s="4" t="s">
        <v>12</v>
      </c>
      <c r="H347" s="5">
        <v>15104.5</v>
      </c>
      <c r="I347" s="26" t="s">
        <v>12</v>
      </c>
      <c r="J347" s="27">
        <v>15104.5</v>
      </c>
      <c r="K347" s="10">
        <f t="shared" si="12"/>
        <v>0</v>
      </c>
    </row>
    <row r="348" spans="1:11" ht="17.25" customHeight="1">
      <c r="A348" s="3">
        <v>2241070104</v>
      </c>
      <c r="B348" s="3" t="s">
        <v>379</v>
      </c>
      <c r="C348" s="8" t="s">
        <v>15</v>
      </c>
      <c r="D348" s="9"/>
      <c r="E348" s="5">
        <v>38825.1</v>
      </c>
      <c r="F348" s="5">
        <v>32938.5</v>
      </c>
      <c r="G348" s="4" t="s">
        <v>12</v>
      </c>
      <c r="H348" s="5">
        <v>5886.6</v>
      </c>
      <c r="I348" s="26" t="s">
        <v>12</v>
      </c>
      <c r="J348" s="27">
        <v>5886.6</v>
      </c>
      <c r="K348" s="10">
        <f t="shared" si="12"/>
        <v>0</v>
      </c>
    </row>
    <row r="349" spans="1:11" ht="17.25" customHeight="1">
      <c r="A349" s="3">
        <v>22410702</v>
      </c>
      <c r="B349" s="3" t="s">
        <v>380</v>
      </c>
      <c r="C349" s="8" t="s">
        <v>15</v>
      </c>
      <c r="D349" s="9"/>
      <c r="E349" s="5">
        <v>213088.9</v>
      </c>
      <c r="F349" s="5">
        <v>192673</v>
      </c>
      <c r="G349" s="4" t="s">
        <v>12</v>
      </c>
      <c r="H349" s="5">
        <v>20415.900000000001</v>
      </c>
      <c r="I349" s="26" t="s">
        <v>12</v>
      </c>
      <c r="J349" s="27">
        <v>20415.900000000001</v>
      </c>
      <c r="K349" s="10">
        <f t="shared" si="12"/>
        <v>0</v>
      </c>
    </row>
    <row r="350" spans="1:11" ht="17.25" customHeight="1">
      <c r="A350" s="3">
        <v>22410708</v>
      </c>
      <c r="B350" s="3" t="s">
        <v>381</v>
      </c>
      <c r="C350" s="8" t="s">
        <v>47</v>
      </c>
      <c r="D350" s="9">
        <v>1800</v>
      </c>
      <c r="E350" s="5">
        <v>1200</v>
      </c>
      <c r="F350" s="5">
        <v>0</v>
      </c>
      <c r="G350" s="4" t="s">
        <v>47</v>
      </c>
      <c r="H350" s="5">
        <v>600</v>
      </c>
      <c r="I350" s="26" t="s">
        <v>47</v>
      </c>
      <c r="J350" s="27">
        <v>600</v>
      </c>
      <c r="K350" s="10">
        <f t="shared" si="12"/>
        <v>0</v>
      </c>
    </row>
    <row r="351" spans="1:11" ht="17.25" customHeight="1">
      <c r="A351" s="3">
        <v>22410799</v>
      </c>
      <c r="B351" s="3" t="s">
        <v>382</v>
      </c>
      <c r="C351" s="8" t="s">
        <v>12</v>
      </c>
      <c r="D351" s="9">
        <v>9369.58</v>
      </c>
      <c r="E351" s="5">
        <v>427432.32999999996</v>
      </c>
      <c r="F351" s="5">
        <v>412939.32</v>
      </c>
      <c r="G351" s="4" t="s">
        <v>12</v>
      </c>
      <c r="H351" s="5">
        <v>23862.59</v>
      </c>
      <c r="I351" s="26" t="s">
        <v>12</v>
      </c>
      <c r="J351" s="27">
        <v>23862.59</v>
      </c>
      <c r="K351" s="10">
        <f t="shared" si="12"/>
        <v>0</v>
      </c>
    </row>
    <row r="352" spans="1:11" ht="17.25" customHeight="1">
      <c r="A352" s="3">
        <v>224150</v>
      </c>
      <c r="B352" s="3" t="s">
        <v>383</v>
      </c>
      <c r="C352" s="4" t="s">
        <v>47</v>
      </c>
      <c r="D352" s="5">
        <v>1827522.6400000001</v>
      </c>
      <c r="E352" s="5">
        <v>15562582.109999999</v>
      </c>
      <c r="F352" s="5">
        <v>14125055.75</v>
      </c>
      <c r="G352" s="4" t="s">
        <v>47</v>
      </c>
      <c r="H352" s="5">
        <v>389996.28</v>
      </c>
      <c r="I352" s="26" t="s">
        <v>47</v>
      </c>
      <c r="J352" s="27">
        <v>389996.28</v>
      </c>
      <c r="K352" s="10">
        <f t="shared" si="12"/>
        <v>0</v>
      </c>
    </row>
    <row r="353" spans="1:11" ht="17.25" customHeight="1">
      <c r="A353" s="3">
        <v>22415001</v>
      </c>
      <c r="B353" s="3" t="s">
        <v>384</v>
      </c>
      <c r="C353" s="8" t="s">
        <v>47</v>
      </c>
      <c r="D353" s="9">
        <v>0</v>
      </c>
      <c r="E353" s="5">
        <v>697144.98</v>
      </c>
      <c r="F353" s="5">
        <v>687200.13</v>
      </c>
      <c r="G353" s="4" t="s">
        <v>12</v>
      </c>
      <c r="H353" s="5">
        <v>9944.85</v>
      </c>
      <c r="I353" s="26" t="s">
        <v>12</v>
      </c>
      <c r="J353" s="27">
        <v>9944.85</v>
      </c>
      <c r="K353" s="10">
        <f t="shared" si="12"/>
        <v>0</v>
      </c>
    </row>
    <row r="354" spans="1:11" ht="17.25" customHeight="1">
      <c r="A354" s="3">
        <v>22415002</v>
      </c>
      <c r="B354" s="3" t="s">
        <v>385</v>
      </c>
      <c r="C354" s="1" t="s">
        <v>12</v>
      </c>
      <c r="D354" s="9">
        <v>11970.69</v>
      </c>
      <c r="E354" s="5">
        <v>9251127.879999999</v>
      </c>
      <c r="F354" s="5">
        <v>9114540.4600000009</v>
      </c>
      <c r="G354" s="4" t="s">
        <v>12</v>
      </c>
      <c r="H354" s="5">
        <v>148558.10999999999</v>
      </c>
      <c r="I354" s="26" t="s">
        <v>12</v>
      </c>
      <c r="J354" s="27">
        <v>148558.10999999999</v>
      </c>
      <c r="K354" s="10">
        <f t="shared" si="12"/>
        <v>0</v>
      </c>
    </row>
    <row r="355" spans="1:11" ht="17.25" customHeight="1">
      <c r="A355" s="3">
        <v>22415003</v>
      </c>
      <c r="B355" s="3" t="s">
        <v>386</v>
      </c>
      <c r="C355" s="8" t="s">
        <v>47</v>
      </c>
      <c r="D355" s="9">
        <v>313130.98</v>
      </c>
      <c r="E355" s="5">
        <v>4416679.9000000004</v>
      </c>
      <c r="F355" s="5">
        <v>4337413.87</v>
      </c>
      <c r="G355" s="4" t="s">
        <v>47</v>
      </c>
      <c r="H355" s="5">
        <v>233864.95</v>
      </c>
      <c r="I355" s="26" t="s">
        <v>47</v>
      </c>
      <c r="J355" s="27">
        <v>233864.95</v>
      </c>
      <c r="K355" s="10">
        <f t="shared" si="12"/>
        <v>0</v>
      </c>
    </row>
    <row r="356" spans="1:11" ht="17.25" customHeight="1">
      <c r="A356" s="3">
        <v>22415004</v>
      </c>
      <c r="B356" s="3" t="s">
        <v>387</v>
      </c>
      <c r="C356" s="8" t="s">
        <v>47</v>
      </c>
      <c r="D356" s="9">
        <v>1197629.3500000001</v>
      </c>
      <c r="E356" s="5">
        <v>1197629.3500000001</v>
      </c>
      <c r="F356" s="5"/>
      <c r="G356" s="4" t="s">
        <v>15</v>
      </c>
      <c r="H356" s="5"/>
      <c r="I356" s="26" t="s">
        <v>15</v>
      </c>
      <c r="J356" s="27">
        <v>0</v>
      </c>
      <c r="K356" s="10">
        <f t="shared" si="12"/>
        <v>0</v>
      </c>
    </row>
    <row r="357" spans="1:11" ht="17.25" customHeight="1">
      <c r="A357" s="3">
        <v>22415005</v>
      </c>
      <c r="B357" s="3" t="s">
        <v>784</v>
      </c>
      <c r="C357" s="1" t="s">
        <v>47</v>
      </c>
      <c r="D357" s="2">
        <v>436698</v>
      </c>
      <c r="E357" s="5"/>
      <c r="F357" s="5">
        <v>-436698</v>
      </c>
      <c r="G357" s="4" t="s">
        <v>15</v>
      </c>
      <c r="H357" s="5"/>
      <c r="I357" s="26"/>
      <c r="J357" s="27"/>
      <c r="K357" s="10">
        <f t="shared" si="12"/>
        <v>0</v>
      </c>
    </row>
    <row r="358" spans="1:11" ht="17.25" customHeight="1">
      <c r="A358" s="3">
        <v>22415006</v>
      </c>
      <c r="B358" s="3" t="s">
        <v>388</v>
      </c>
      <c r="C358" s="4" t="s">
        <v>15</v>
      </c>
      <c r="D358" s="5"/>
      <c r="E358" s="5"/>
      <c r="F358" s="5">
        <v>314634.28999999998</v>
      </c>
      <c r="G358" s="4" t="s">
        <v>47</v>
      </c>
      <c r="H358" s="5"/>
      <c r="I358" s="26"/>
      <c r="J358" s="27"/>
      <c r="K358" s="10">
        <f t="shared" si="12"/>
        <v>0</v>
      </c>
    </row>
    <row r="359" spans="1:11" ht="17.25" customHeight="1">
      <c r="A359" s="3">
        <v>22415007</v>
      </c>
      <c r="B359" s="3" t="s">
        <v>785</v>
      </c>
      <c r="C359" s="1" t="s">
        <v>786</v>
      </c>
      <c r="D359" s="2">
        <v>107965</v>
      </c>
      <c r="E359" s="5"/>
      <c r="F359" s="5">
        <v>107965</v>
      </c>
      <c r="G359" s="4" t="s">
        <v>15</v>
      </c>
      <c r="H359" s="5">
        <v>314634.28999999998</v>
      </c>
      <c r="I359" s="26" t="s">
        <v>47</v>
      </c>
      <c r="J359" s="27">
        <v>314634.28999999998</v>
      </c>
      <c r="K359" s="10">
        <f t="shared" si="12"/>
        <v>0</v>
      </c>
    </row>
    <row r="360" spans="1:11" ht="17.25" customHeight="1">
      <c r="A360" s="3">
        <v>22415099</v>
      </c>
      <c r="B360" s="3" t="s">
        <v>389</v>
      </c>
      <c r="C360" s="4" t="s">
        <v>15</v>
      </c>
      <c r="D360" s="5"/>
      <c r="E360" s="5"/>
      <c r="F360" s="5"/>
      <c r="G360" s="4" t="s">
        <v>15</v>
      </c>
      <c r="H360" s="5"/>
      <c r="I360" s="26" t="s">
        <v>15</v>
      </c>
      <c r="J360" s="27">
        <v>0</v>
      </c>
      <c r="K360" s="10">
        <f t="shared" si="12"/>
        <v>0</v>
      </c>
    </row>
    <row r="361" spans="1:11" ht="17.25" customHeight="1">
      <c r="A361" s="3">
        <v>224170</v>
      </c>
      <c r="B361" s="3" t="s">
        <v>390</v>
      </c>
      <c r="C361" s="4" t="s">
        <v>15</v>
      </c>
      <c r="D361" s="5"/>
      <c r="E361" s="14">
        <v>244721.82</v>
      </c>
      <c r="F361" s="14">
        <v>14576604.869999999</v>
      </c>
      <c r="G361" s="15" t="s">
        <v>47</v>
      </c>
      <c r="H361" s="5"/>
      <c r="I361" s="26"/>
      <c r="J361" s="27"/>
      <c r="K361" s="10">
        <f t="shared" si="12"/>
        <v>0</v>
      </c>
    </row>
    <row r="362" spans="1:11" ht="17.25" customHeight="1">
      <c r="A362" s="3">
        <v>22417002</v>
      </c>
      <c r="B362" s="3" t="s">
        <v>391</v>
      </c>
      <c r="C362" s="4" t="s">
        <v>15</v>
      </c>
      <c r="D362" s="5"/>
      <c r="E362" s="14">
        <v>159212.72</v>
      </c>
      <c r="F362" s="14">
        <v>14326095.77</v>
      </c>
      <c r="G362" s="15" t="s">
        <v>47</v>
      </c>
      <c r="H362" s="14">
        <v>14331883.050000001</v>
      </c>
      <c r="I362" s="26" t="s">
        <v>47</v>
      </c>
      <c r="J362" s="27">
        <v>14331883.050000001</v>
      </c>
      <c r="K362" s="10">
        <f t="shared" si="12"/>
        <v>0</v>
      </c>
    </row>
    <row r="363" spans="1:11" ht="17.25" customHeight="1">
      <c r="A363" s="3">
        <v>2241700202</v>
      </c>
      <c r="B363" s="3" t="s">
        <v>392</v>
      </c>
      <c r="C363" s="4" t="s">
        <v>15</v>
      </c>
      <c r="D363" s="5"/>
      <c r="E363" s="14"/>
      <c r="F363" s="14">
        <v>80000</v>
      </c>
      <c r="G363" s="15" t="s">
        <v>47</v>
      </c>
      <c r="H363" s="14">
        <v>14166883.050000001</v>
      </c>
      <c r="I363" s="26" t="s">
        <v>47</v>
      </c>
      <c r="J363" s="27">
        <v>14166883.050000001</v>
      </c>
      <c r="K363" s="10">
        <f t="shared" si="12"/>
        <v>0</v>
      </c>
    </row>
    <row r="364" spans="1:11" ht="17.25" customHeight="1">
      <c r="A364" s="16">
        <v>2241700204</v>
      </c>
      <c r="B364" s="16" t="s">
        <v>800</v>
      </c>
      <c r="C364" s="15" t="s">
        <v>15</v>
      </c>
      <c r="D364" s="5"/>
      <c r="E364" s="14"/>
      <c r="F364" s="14">
        <v>14041958.1</v>
      </c>
      <c r="G364" s="15" t="s">
        <v>47</v>
      </c>
      <c r="H364" s="14">
        <v>80000</v>
      </c>
      <c r="I364" s="26" t="s">
        <v>47</v>
      </c>
      <c r="J364" s="27">
        <v>80000</v>
      </c>
      <c r="K364" s="10">
        <f t="shared" si="12"/>
        <v>0</v>
      </c>
    </row>
    <row r="365" spans="1:11" ht="17.25" customHeight="1">
      <c r="A365" s="3">
        <v>2241700205</v>
      </c>
      <c r="B365" s="3" t="s">
        <v>393</v>
      </c>
      <c r="C365" s="4" t="s">
        <v>15</v>
      </c>
      <c r="D365" s="5"/>
      <c r="E365" s="14">
        <v>159212.72</v>
      </c>
      <c r="F365" s="14">
        <v>204137.67</v>
      </c>
      <c r="G365" s="15" t="s">
        <v>47</v>
      </c>
      <c r="H365" s="14">
        <v>14041958.1</v>
      </c>
      <c r="I365" s="26" t="s">
        <v>47</v>
      </c>
      <c r="J365" s="27">
        <v>14041958.1</v>
      </c>
      <c r="K365" s="10">
        <f t="shared" si="12"/>
        <v>0</v>
      </c>
    </row>
    <row r="366" spans="1:11" ht="17.25" customHeight="1">
      <c r="A366" s="3" t="s">
        <v>394</v>
      </c>
      <c r="B366" s="3" t="s">
        <v>395</v>
      </c>
      <c r="C366" s="4" t="s">
        <v>15</v>
      </c>
      <c r="D366" s="5"/>
      <c r="E366" s="14">
        <v>5400</v>
      </c>
      <c r="F366" s="14">
        <v>84840</v>
      </c>
      <c r="G366" s="15" t="s">
        <v>47</v>
      </c>
      <c r="H366" s="14">
        <v>44924.95</v>
      </c>
      <c r="I366" s="26" t="s">
        <v>47</v>
      </c>
      <c r="J366" s="27">
        <v>44924.95</v>
      </c>
      <c r="K366" s="10">
        <f t="shared" si="12"/>
        <v>0</v>
      </c>
    </row>
    <row r="367" spans="1:11" ht="17.25" customHeight="1">
      <c r="A367" s="3" t="s">
        <v>396</v>
      </c>
      <c r="B367" s="3" t="s">
        <v>397</v>
      </c>
      <c r="C367" s="4" t="s">
        <v>15</v>
      </c>
      <c r="D367" s="5"/>
      <c r="E367" s="14">
        <v>151633.97</v>
      </c>
      <c r="F367" s="14">
        <v>116457.51</v>
      </c>
      <c r="G367" s="15" t="s">
        <v>12</v>
      </c>
      <c r="H367" s="14">
        <v>79440</v>
      </c>
      <c r="I367" s="26" t="s">
        <v>47</v>
      </c>
      <c r="J367" s="27">
        <v>79440</v>
      </c>
      <c r="K367" s="10">
        <f t="shared" si="12"/>
        <v>0</v>
      </c>
    </row>
    <row r="368" spans="1:11" ht="17.25" customHeight="1">
      <c r="A368" s="3" t="s">
        <v>398</v>
      </c>
      <c r="B368" s="3" t="s">
        <v>399</v>
      </c>
      <c r="C368" s="4" t="s">
        <v>15</v>
      </c>
      <c r="D368" s="5"/>
      <c r="E368" s="14">
        <v>2178.75</v>
      </c>
      <c r="F368" s="14">
        <v>2840.16</v>
      </c>
      <c r="G368" s="15" t="s">
        <v>47</v>
      </c>
      <c r="H368" s="14">
        <v>35176.46</v>
      </c>
      <c r="I368" s="26" t="s">
        <v>12</v>
      </c>
      <c r="J368" s="27">
        <v>35176.46</v>
      </c>
      <c r="K368" s="10">
        <f t="shared" si="12"/>
        <v>0</v>
      </c>
    </row>
    <row r="369" spans="1:11" ht="17.25" customHeight="1">
      <c r="A369" s="3">
        <v>22417003</v>
      </c>
      <c r="B369" s="3" t="s">
        <v>400</v>
      </c>
      <c r="C369" s="4" t="s">
        <v>15</v>
      </c>
      <c r="D369" s="5"/>
      <c r="E369" s="14">
        <v>-31055.3</v>
      </c>
      <c r="F369" s="14">
        <v>-31055.3</v>
      </c>
      <c r="G369" s="15" t="s">
        <v>15</v>
      </c>
      <c r="H369" s="14">
        <v>661.41</v>
      </c>
      <c r="I369" s="26" t="s">
        <v>47</v>
      </c>
      <c r="J369" s="27">
        <v>661.41</v>
      </c>
      <c r="K369" s="10">
        <f t="shared" si="12"/>
        <v>0</v>
      </c>
    </row>
    <row r="370" spans="1:11" ht="17.25" customHeight="1">
      <c r="A370" s="3">
        <v>2241700301</v>
      </c>
      <c r="B370" s="3" t="s">
        <v>401</v>
      </c>
      <c r="C370" s="4" t="s">
        <v>15</v>
      </c>
      <c r="D370" s="5"/>
      <c r="E370" s="14">
        <v>-22251.3</v>
      </c>
      <c r="F370" s="14">
        <v>-22251.3</v>
      </c>
      <c r="G370" s="15" t="s">
        <v>15</v>
      </c>
      <c r="H370" s="14"/>
      <c r="I370" s="26" t="s">
        <v>15</v>
      </c>
      <c r="J370" s="27">
        <v>0</v>
      </c>
      <c r="K370" s="10">
        <f t="shared" si="12"/>
        <v>0</v>
      </c>
    </row>
    <row r="371" spans="1:11" ht="17.25" customHeight="1">
      <c r="A371" s="3" t="s">
        <v>402</v>
      </c>
      <c r="B371" s="3" t="s">
        <v>403</v>
      </c>
      <c r="C371" s="4" t="s">
        <v>15</v>
      </c>
      <c r="D371" s="5"/>
      <c r="E371" s="14">
        <v>-14280</v>
      </c>
      <c r="F371" s="14">
        <v>-14280</v>
      </c>
      <c r="G371" s="15" t="s">
        <v>15</v>
      </c>
      <c r="H371" s="14"/>
      <c r="I371" s="26" t="s">
        <v>15</v>
      </c>
      <c r="J371" s="27">
        <v>0</v>
      </c>
      <c r="K371" s="10">
        <f t="shared" ref="K371:K381" si="14">H371-J371</f>
        <v>0</v>
      </c>
    </row>
    <row r="372" spans="1:11" ht="17.25" customHeight="1">
      <c r="A372" s="3" t="s">
        <v>404</v>
      </c>
      <c r="B372" s="3" t="s">
        <v>405</v>
      </c>
      <c r="C372" s="4" t="s">
        <v>15</v>
      </c>
      <c r="D372" s="5"/>
      <c r="E372" s="14">
        <v>-6112.1</v>
      </c>
      <c r="F372" s="14">
        <v>-6112.1</v>
      </c>
      <c r="G372" s="15" t="s">
        <v>15</v>
      </c>
      <c r="H372" s="14"/>
      <c r="I372" s="26" t="s">
        <v>15</v>
      </c>
      <c r="J372" s="27">
        <v>0</v>
      </c>
      <c r="K372" s="10">
        <f t="shared" si="14"/>
        <v>0</v>
      </c>
    </row>
    <row r="373" spans="1:11" ht="17.25" customHeight="1">
      <c r="A373" s="3" t="s">
        <v>406</v>
      </c>
      <c r="B373" s="3" t="s">
        <v>407</v>
      </c>
      <c r="C373" s="4" t="s">
        <v>15</v>
      </c>
      <c r="D373" s="5"/>
      <c r="E373" s="14">
        <v>-1859.2</v>
      </c>
      <c r="F373" s="14">
        <v>-1859.2</v>
      </c>
      <c r="G373" s="15" t="s">
        <v>15</v>
      </c>
      <c r="H373" s="14"/>
      <c r="I373" s="26" t="s">
        <v>15</v>
      </c>
      <c r="J373" s="27">
        <v>0</v>
      </c>
      <c r="K373" s="10">
        <f t="shared" si="14"/>
        <v>0</v>
      </c>
    </row>
    <row r="374" spans="1:11" ht="17.25" customHeight="1">
      <c r="A374" s="3">
        <v>2241700302</v>
      </c>
      <c r="B374" s="3" t="s">
        <v>408</v>
      </c>
      <c r="C374" s="4" t="s">
        <v>15</v>
      </c>
      <c r="D374" s="5"/>
      <c r="E374" s="14">
        <v>-8804</v>
      </c>
      <c r="F374" s="14">
        <v>-8804</v>
      </c>
      <c r="G374" s="15" t="s">
        <v>15</v>
      </c>
      <c r="H374" s="14"/>
      <c r="I374" s="26" t="s">
        <v>15</v>
      </c>
      <c r="J374" s="27">
        <v>0</v>
      </c>
      <c r="K374" s="10">
        <f t="shared" si="14"/>
        <v>0</v>
      </c>
    </row>
    <row r="375" spans="1:11" ht="17.25" customHeight="1">
      <c r="A375" s="3">
        <v>22417050</v>
      </c>
      <c r="B375" s="3" t="s">
        <v>409</v>
      </c>
      <c r="C375" s="4" t="s">
        <v>15</v>
      </c>
      <c r="D375" s="5"/>
      <c r="E375" s="14">
        <v>116564.4</v>
      </c>
      <c r="F375" s="14">
        <v>116564.4</v>
      </c>
      <c r="G375" s="15" t="s">
        <v>15</v>
      </c>
      <c r="H375" s="14"/>
      <c r="I375" s="26" t="s">
        <v>15</v>
      </c>
      <c r="J375" s="27">
        <v>0</v>
      </c>
      <c r="K375" s="10">
        <f t="shared" si="14"/>
        <v>0</v>
      </c>
    </row>
    <row r="376" spans="1:11" ht="17.25" customHeight="1">
      <c r="A376" s="3">
        <v>2241705004</v>
      </c>
      <c r="B376" s="3" t="s">
        <v>410</v>
      </c>
      <c r="C376" s="4" t="s">
        <v>15</v>
      </c>
      <c r="D376" s="5"/>
      <c r="E376" s="14">
        <v>116564.4</v>
      </c>
      <c r="F376" s="14">
        <v>116564.4</v>
      </c>
      <c r="G376" s="15" t="s">
        <v>15</v>
      </c>
      <c r="H376" s="14"/>
      <c r="I376" s="26" t="s">
        <v>15</v>
      </c>
      <c r="J376" s="27">
        <v>0</v>
      </c>
      <c r="K376" s="10">
        <f t="shared" si="14"/>
        <v>0</v>
      </c>
    </row>
    <row r="377" spans="1:11" ht="17.25" customHeight="1">
      <c r="A377" s="16">
        <v>22417099</v>
      </c>
      <c r="B377" s="16" t="s">
        <v>801</v>
      </c>
      <c r="C377" s="15" t="s">
        <v>15</v>
      </c>
      <c r="D377" s="5"/>
      <c r="E377" s="14"/>
      <c r="F377" s="14">
        <v>165000</v>
      </c>
      <c r="G377" s="15" t="s">
        <v>47</v>
      </c>
      <c r="H377" s="14"/>
      <c r="I377" s="26" t="s">
        <v>15</v>
      </c>
      <c r="J377" s="27">
        <v>0</v>
      </c>
      <c r="K377" s="10">
        <f t="shared" si="14"/>
        <v>0</v>
      </c>
    </row>
    <row r="378" spans="1:11" ht="17.25" customHeight="1">
      <c r="A378" s="3">
        <v>224171</v>
      </c>
      <c r="B378" s="3" t="s">
        <v>411</v>
      </c>
      <c r="C378" s="4" t="s">
        <v>15</v>
      </c>
      <c r="D378" s="5"/>
      <c r="E378" s="14">
        <v>108025.17</v>
      </c>
      <c r="F378" s="14">
        <v>53267256.399999999</v>
      </c>
      <c r="G378" s="15" t="s">
        <v>47</v>
      </c>
      <c r="H378" s="14">
        <v>165000</v>
      </c>
      <c r="I378" s="26" t="s">
        <v>47</v>
      </c>
      <c r="J378" s="27">
        <v>165000</v>
      </c>
      <c r="K378" s="10">
        <f t="shared" si="14"/>
        <v>0</v>
      </c>
    </row>
    <row r="379" spans="1:11" ht="17.25" customHeight="1">
      <c r="A379" s="3">
        <v>224198</v>
      </c>
      <c r="B379" s="3" t="s">
        <v>412</v>
      </c>
      <c r="C379" s="8" t="s">
        <v>47</v>
      </c>
      <c r="D379" s="9">
        <v>12363313.699999999</v>
      </c>
      <c r="E379" s="5">
        <v>28033598.700000003</v>
      </c>
      <c r="F379" s="5">
        <v>21397931.370000005</v>
      </c>
      <c r="G379" s="4" t="s">
        <v>47</v>
      </c>
      <c r="H379" s="14">
        <v>53159231.229999997</v>
      </c>
      <c r="I379" s="26" t="s">
        <v>47</v>
      </c>
      <c r="J379" s="27">
        <v>53159231.229999997</v>
      </c>
      <c r="K379" s="10">
        <f t="shared" si="14"/>
        <v>0</v>
      </c>
    </row>
    <row r="380" spans="1:11" ht="17.25" customHeight="1">
      <c r="A380" s="3">
        <v>22419801</v>
      </c>
      <c r="B380" s="3" t="s">
        <v>413</v>
      </c>
      <c r="C380" s="8" t="s">
        <v>47</v>
      </c>
      <c r="D380" s="9">
        <v>1257961.8700000001</v>
      </c>
      <c r="E380" s="5">
        <v>12770048.210000001</v>
      </c>
      <c r="F380" s="5">
        <v>16328316.280000001</v>
      </c>
      <c r="G380" s="4" t="s">
        <v>47</v>
      </c>
      <c r="H380" s="5">
        <v>5727646.3700000001</v>
      </c>
      <c r="I380" s="26" t="s">
        <v>47</v>
      </c>
      <c r="J380" s="27">
        <v>5727646.3700000001</v>
      </c>
      <c r="K380" s="10">
        <f t="shared" si="14"/>
        <v>0</v>
      </c>
    </row>
    <row r="381" spans="1:11" ht="17.25" customHeight="1">
      <c r="A381" s="3">
        <v>22419802</v>
      </c>
      <c r="B381" s="3" t="s">
        <v>414</v>
      </c>
      <c r="C381" s="8" t="s">
        <v>47</v>
      </c>
      <c r="D381" s="9">
        <v>11105351.83</v>
      </c>
      <c r="E381" s="5">
        <v>12220438</v>
      </c>
      <c r="F381" s="5">
        <v>2020581.6</v>
      </c>
      <c r="G381" s="4" t="s">
        <v>47</v>
      </c>
      <c r="H381" s="5">
        <v>4816229.9400000004</v>
      </c>
      <c r="I381" s="26" t="s">
        <v>47</v>
      </c>
      <c r="J381" s="27">
        <v>4816229.9400000004</v>
      </c>
      <c r="K381" s="10">
        <f t="shared" si="14"/>
        <v>0</v>
      </c>
    </row>
    <row r="382" spans="1:11" ht="17.25" customHeight="1">
      <c r="A382" s="3">
        <v>22419899</v>
      </c>
      <c r="B382" s="3" t="s">
        <v>415</v>
      </c>
      <c r="C382" s="8" t="s">
        <v>47</v>
      </c>
      <c r="D382" s="9">
        <v>0</v>
      </c>
      <c r="E382" s="5">
        <v>3043112.49</v>
      </c>
      <c r="F382" s="5">
        <v>3049033.49</v>
      </c>
      <c r="G382" s="4" t="s">
        <v>47</v>
      </c>
      <c r="H382" s="5">
        <v>905495.43</v>
      </c>
      <c r="I382" s="26" t="s">
        <v>47</v>
      </c>
      <c r="J382" s="27">
        <v>905495.43</v>
      </c>
      <c r="K382" s="10">
        <f>H382-J382</f>
        <v>0</v>
      </c>
    </row>
    <row r="383" spans="1:11" ht="17.25" customHeight="1">
      <c r="A383" s="3">
        <v>2401</v>
      </c>
      <c r="B383" s="3" t="s">
        <v>416</v>
      </c>
      <c r="C383" s="8" t="s">
        <v>47</v>
      </c>
      <c r="D383" s="9">
        <v>36069781.960000001</v>
      </c>
      <c r="E383" s="5">
        <v>736118.04</v>
      </c>
      <c r="F383" s="5"/>
      <c r="G383" s="4" t="s">
        <v>47</v>
      </c>
      <c r="H383" s="5">
        <v>5921</v>
      </c>
      <c r="I383" s="26" t="s">
        <v>47</v>
      </c>
      <c r="J383" s="27">
        <v>5921</v>
      </c>
      <c r="K383" s="10">
        <f t="shared" ref="K383:K398" si="15">H383-J383</f>
        <v>0</v>
      </c>
    </row>
    <row r="384" spans="1:11" ht="17.25" customHeight="1">
      <c r="A384" s="3">
        <v>240101</v>
      </c>
      <c r="B384" s="3" t="s">
        <v>417</v>
      </c>
      <c r="C384" s="8" t="s">
        <v>47</v>
      </c>
      <c r="D384" s="9">
        <v>36069781.960000001</v>
      </c>
      <c r="E384" s="5">
        <v>736118.04</v>
      </c>
      <c r="F384" s="5"/>
      <c r="G384" s="4" t="s">
        <v>47</v>
      </c>
      <c r="H384" s="5">
        <v>35333663.920000002</v>
      </c>
      <c r="I384" s="26" t="s">
        <v>47</v>
      </c>
      <c r="J384" s="27">
        <v>35333663.920000002</v>
      </c>
      <c r="K384" s="10">
        <f t="shared" si="15"/>
        <v>0</v>
      </c>
    </row>
    <row r="385" spans="1:12" ht="17.25" customHeight="1">
      <c r="A385" s="3">
        <v>24010103</v>
      </c>
      <c r="B385" s="3" t="s">
        <v>418</v>
      </c>
      <c r="C385" s="8" t="s">
        <v>47</v>
      </c>
      <c r="D385" s="9">
        <v>36069781.960000001</v>
      </c>
      <c r="E385" s="5">
        <v>736118.04</v>
      </c>
      <c r="F385" s="5"/>
      <c r="G385" s="4" t="s">
        <v>47</v>
      </c>
      <c r="H385" s="5">
        <v>35333663.920000002</v>
      </c>
      <c r="I385" s="26" t="s">
        <v>47</v>
      </c>
      <c r="J385" s="27">
        <v>35333663.920000002</v>
      </c>
      <c r="K385" s="10">
        <f t="shared" si="15"/>
        <v>0</v>
      </c>
    </row>
    <row r="386" spans="1:12" ht="17.25" customHeight="1">
      <c r="A386" s="3">
        <v>2501</v>
      </c>
      <c r="B386" s="3" t="s">
        <v>419</v>
      </c>
      <c r="C386" s="8" t="s">
        <v>47</v>
      </c>
      <c r="D386" s="9">
        <v>42000000</v>
      </c>
      <c r="E386" s="5">
        <v>42000000</v>
      </c>
      <c r="F386" s="5"/>
      <c r="G386" s="4" t="s">
        <v>15</v>
      </c>
      <c r="H386" s="5">
        <v>35333663.920000002</v>
      </c>
      <c r="I386" s="26" t="s">
        <v>47</v>
      </c>
      <c r="J386" s="27">
        <v>35333663.920000002</v>
      </c>
      <c r="K386" s="10">
        <f t="shared" si="15"/>
        <v>0</v>
      </c>
    </row>
    <row r="387" spans="1:12" ht="17.25" customHeight="1">
      <c r="A387" s="3">
        <v>250101</v>
      </c>
      <c r="B387" s="3" t="s">
        <v>420</v>
      </c>
      <c r="C387" s="8" t="s">
        <v>47</v>
      </c>
      <c r="D387" s="9">
        <v>42000000</v>
      </c>
      <c r="E387" s="5">
        <v>42000000</v>
      </c>
      <c r="F387" s="5"/>
      <c r="G387" s="4" t="s">
        <v>15</v>
      </c>
      <c r="H387" s="5"/>
      <c r="I387" s="26" t="s">
        <v>15</v>
      </c>
      <c r="J387" s="27">
        <v>0</v>
      </c>
      <c r="K387" s="10">
        <f t="shared" si="15"/>
        <v>0</v>
      </c>
    </row>
    <row r="388" spans="1:12" ht="17.25" customHeight="1">
      <c r="A388" s="3">
        <v>4001</v>
      </c>
      <c r="B388" s="3" t="s">
        <v>421</v>
      </c>
      <c r="C388" s="4" t="s">
        <v>47</v>
      </c>
      <c r="D388" s="5">
        <v>288202950</v>
      </c>
      <c r="E388" s="5">
        <v>0</v>
      </c>
      <c r="F388" s="5">
        <v>0</v>
      </c>
      <c r="G388" s="4" t="s">
        <v>47</v>
      </c>
      <c r="H388" s="5">
        <v>288202950</v>
      </c>
      <c r="I388" s="26" t="s">
        <v>47</v>
      </c>
      <c r="J388" s="27">
        <v>288202950</v>
      </c>
      <c r="K388" s="10">
        <f t="shared" si="15"/>
        <v>0</v>
      </c>
    </row>
    <row r="389" spans="1:12" ht="17.25" customHeight="1">
      <c r="A389" s="3">
        <v>400101</v>
      </c>
      <c r="B389" s="3" t="s">
        <v>422</v>
      </c>
      <c r="C389" s="8" t="s">
        <v>47</v>
      </c>
      <c r="D389" s="9">
        <v>288202950</v>
      </c>
      <c r="E389" s="5"/>
      <c r="F389" s="5">
        <v>-36952695</v>
      </c>
      <c r="G389" s="4" t="s">
        <v>47</v>
      </c>
      <c r="H389" s="5">
        <v>251250255</v>
      </c>
      <c r="I389" s="26" t="s">
        <v>47</v>
      </c>
      <c r="J389" s="27">
        <v>251250255</v>
      </c>
      <c r="K389" s="10">
        <f t="shared" si="15"/>
        <v>0</v>
      </c>
    </row>
    <row r="390" spans="1:12" ht="17.25" customHeight="1">
      <c r="A390" s="3">
        <v>400170</v>
      </c>
      <c r="B390" s="3" t="s">
        <v>423</v>
      </c>
      <c r="C390" s="4" t="s">
        <v>15</v>
      </c>
      <c r="D390" s="5"/>
      <c r="E390" s="14"/>
      <c r="F390" s="14">
        <v>36952695</v>
      </c>
      <c r="G390" s="15" t="s">
        <v>47</v>
      </c>
      <c r="H390" s="14">
        <v>36952695</v>
      </c>
      <c r="I390" s="26" t="s">
        <v>47</v>
      </c>
      <c r="J390" s="27">
        <v>36952695</v>
      </c>
      <c r="K390" s="10">
        <f t="shared" si="15"/>
        <v>0</v>
      </c>
    </row>
    <row r="391" spans="1:12" ht="17.25" customHeight="1">
      <c r="A391" s="3">
        <v>40017002</v>
      </c>
      <c r="B391" s="3" t="s">
        <v>424</v>
      </c>
      <c r="C391" s="4" t="s">
        <v>15</v>
      </c>
      <c r="D391" s="5"/>
      <c r="E391" s="14"/>
      <c r="F391" s="14">
        <v>36952695</v>
      </c>
      <c r="G391" s="15" t="s">
        <v>47</v>
      </c>
      <c r="H391" s="14">
        <v>36952695</v>
      </c>
      <c r="I391" s="26" t="s">
        <v>47</v>
      </c>
      <c r="J391" s="27">
        <v>36952695</v>
      </c>
      <c r="K391" s="10">
        <f t="shared" si="15"/>
        <v>0</v>
      </c>
    </row>
    <row r="392" spans="1:12" ht="17.25" customHeight="1">
      <c r="A392" s="3">
        <v>4001700201</v>
      </c>
      <c r="B392" s="3" t="s">
        <v>425</v>
      </c>
      <c r="C392" s="4" t="s">
        <v>15</v>
      </c>
      <c r="D392" s="5"/>
      <c r="E392" s="14"/>
      <c r="F392" s="14">
        <v>36952695</v>
      </c>
      <c r="G392" s="15" t="s">
        <v>47</v>
      </c>
      <c r="H392" s="14">
        <v>36952695</v>
      </c>
      <c r="I392" s="26" t="s">
        <v>47</v>
      </c>
      <c r="J392" s="27">
        <v>36952695</v>
      </c>
      <c r="K392" s="10">
        <f t="shared" si="15"/>
        <v>0</v>
      </c>
    </row>
    <row r="393" spans="1:12" ht="17.25" customHeight="1">
      <c r="A393" s="3">
        <v>4103</v>
      </c>
      <c r="B393" s="3" t="s">
        <v>426</v>
      </c>
      <c r="C393" s="4" t="s">
        <v>781</v>
      </c>
      <c r="D393" s="5">
        <v>4958562.88</v>
      </c>
      <c r="E393" s="5">
        <f>E394+E395</f>
        <v>1882355984.5799999</v>
      </c>
      <c r="F393" s="5">
        <v>1828525229.3599999</v>
      </c>
      <c r="G393" s="4" t="s">
        <v>12</v>
      </c>
      <c r="H393" s="5">
        <f>-(D393+F393-E393)</f>
        <v>48872192.339999914</v>
      </c>
      <c r="I393" s="26" t="s">
        <v>12</v>
      </c>
      <c r="J393" s="27">
        <v>56494170.18</v>
      </c>
      <c r="K393" s="10">
        <f t="shared" si="15"/>
        <v>-7621977.8400000855</v>
      </c>
      <c r="L393" s="6">
        <v>1828525229.3599999</v>
      </c>
    </row>
    <row r="394" spans="1:12" ht="17.25" customHeight="1">
      <c r="A394" s="3">
        <v>410301</v>
      </c>
      <c r="B394" s="3" t="s">
        <v>427</v>
      </c>
      <c r="C394" s="8" t="s">
        <v>787</v>
      </c>
      <c r="D394" s="9">
        <v>4958562.88</v>
      </c>
      <c r="E394" s="5">
        <f>1880881147.47-7001340.88</f>
        <v>1873879806.5899999</v>
      </c>
      <c r="F394" s="5">
        <f>1812427073.53</f>
        <v>1812427073.53</v>
      </c>
      <c r="G394" s="4" t="s">
        <v>12</v>
      </c>
      <c r="H394" s="5">
        <f>-(D394+F394-E394)</f>
        <v>56494170.179999828</v>
      </c>
      <c r="I394" s="26" t="s">
        <v>12</v>
      </c>
      <c r="J394" s="27">
        <v>56494170.18</v>
      </c>
      <c r="K394" s="10">
        <f t="shared" si="15"/>
        <v>-1.7136335372924805E-7</v>
      </c>
      <c r="L394" s="10">
        <f>E393-L393</f>
        <v>53830755.220000029</v>
      </c>
    </row>
    <row r="395" spans="1:12" ht="17.25" customHeight="1">
      <c r="A395" s="3">
        <v>410370</v>
      </c>
      <c r="B395" s="3" t="s">
        <v>428</v>
      </c>
      <c r="C395" s="4" t="s">
        <v>15</v>
      </c>
      <c r="D395" s="5"/>
      <c r="E395" s="14">
        <v>8476177.9900000002</v>
      </c>
      <c r="F395" s="14">
        <v>8476177.9900000002</v>
      </c>
      <c r="G395" s="15" t="s">
        <v>15</v>
      </c>
      <c r="H395" s="14"/>
      <c r="I395" s="26" t="s">
        <v>15</v>
      </c>
      <c r="J395" s="27">
        <v>0</v>
      </c>
      <c r="K395" s="10">
        <f t="shared" si="15"/>
        <v>0</v>
      </c>
    </row>
    <row r="396" spans="1:12" ht="17.25" customHeight="1">
      <c r="A396" s="16">
        <v>4104</v>
      </c>
      <c r="B396" s="16" t="s">
        <v>802</v>
      </c>
      <c r="C396" s="15" t="s">
        <v>15</v>
      </c>
      <c r="D396" s="14"/>
      <c r="E396" s="14">
        <v>2814431.59</v>
      </c>
      <c r="F396" s="14"/>
      <c r="G396" s="15" t="s">
        <v>12</v>
      </c>
      <c r="H396" s="14">
        <v>2814431.59</v>
      </c>
      <c r="I396" s="26" t="s">
        <v>12</v>
      </c>
      <c r="J396" s="27">
        <v>2814431.59</v>
      </c>
      <c r="K396" s="10">
        <f t="shared" si="15"/>
        <v>0</v>
      </c>
    </row>
    <row r="397" spans="1:12" ht="17.25" customHeight="1">
      <c r="A397" s="16">
        <v>410470</v>
      </c>
      <c r="B397" s="16" t="s">
        <v>803</v>
      </c>
      <c r="C397" s="15" t="s">
        <v>15</v>
      </c>
      <c r="D397" s="14"/>
      <c r="E397" s="14">
        <v>2814431.59</v>
      </c>
      <c r="F397" s="14"/>
      <c r="G397" s="15" t="s">
        <v>12</v>
      </c>
      <c r="H397" s="14">
        <v>2814431.59</v>
      </c>
      <c r="I397" s="26" t="s">
        <v>12</v>
      </c>
      <c r="J397" s="27">
        <v>2814431.59</v>
      </c>
      <c r="K397" s="10">
        <f t="shared" si="15"/>
        <v>0</v>
      </c>
    </row>
    <row r="398" spans="1:12" ht="17.25" customHeight="1">
      <c r="A398" s="16">
        <v>41047009</v>
      </c>
      <c r="B398" s="16" t="s">
        <v>804</v>
      </c>
      <c r="C398" s="15" t="s">
        <v>15</v>
      </c>
      <c r="D398" s="14"/>
      <c r="E398" s="14">
        <v>2814431.59</v>
      </c>
      <c r="F398" s="14"/>
      <c r="G398" s="15" t="s">
        <v>12</v>
      </c>
      <c r="H398" s="14">
        <v>2814431.59</v>
      </c>
      <c r="I398" s="26" t="s">
        <v>12</v>
      </c>
      <c r="J398" s="27">
        <v>2814431.59</v>
      </c>
      <c r="K398" s="10">
        <f t="shared" si="15"/>
        <v>0</v>
      </c>
    </row>
    <row r="399" spans="1:12" ht="17.25" customHeight="1">
      <c r="A399" s="3">
        <v>5001</v>
      </c>
      <c r="B399" s="3" t="s">
        <v>429</v>
      </c>
      <c r="C399" s="4" t="s">
        <v>15</v>
      </c>
      <c r="D399" s="5"/>
      <c r="E399" s="5">
        <v>1703817957.4400001</v>
      </c>
      <c r="F399" s="5">
        <v>1703817957.4400001</v>
      </c>
      <c r="G399" s="4" t="s">
        <v>15</v>
      </c>
      <c r="H399" s="5"/>
      <c r="I399" s="26" t="s">
        <v>15</v>
      </c>
      <c r="J399" s="27">
        <v>0</v>
      </c>
      <c r="K399" s="10">
        <f t="shared" ref="K393:K404" si="16">H398-J398</f>
        <v>0</v>
      </c>
    </row>
    <row r="400" spans="1:12" ht="17.25" customHeight="1">
      <c r="A400" s="3">
        <v>500101</v>
      </c>
      <c r="B400" s="3" t="s">
        <v>430</v>
      </c>
      <c r="C400" s="4" t="s">
        <v>15</v>
      </c>
      <c r="D400" s="5"/>
      <c r="E400" s="5">
        <v>1630768617.77</v>
      </c>
      <c r="F400" s="5">
        <v>1630768617.77</v>
      </c>
      <c r="G400" s="4" t="s">
        <v>15</v>
      </c>
      <c r="H400" s="5"/>
      <c r="I400" s="26" t="s">
        <v>15</v>
      </c>
      <c r="J400" s="27">
        <v>0</v>
      </c>
      <c r="K400" s="10">
        <f t="shared" si="16"/>
        <v>0</v>
      </c>
    </row>
    <row r="401" spans="1:11" ht="17.25" customHeight="1">
      <c r="A401" s="3">
        <v>500102</v>
      </c>
      <c r="B401" s="3" t="s">
        <v>431</v>
      </c>
      <c r="C401" s="4" t="s">
        <v>15</v>
      </c>
      <c r="D401" s="5"/>
      <c r="E401" s="5">
        <v>202352.03</v>
      </c>
      <c r="F401" s="5">
        <v>202352.03</v>
      </c>
      <c r="G401" s="4" t="s">
        <v>15</v>
      </c>
      <c r="H401" s="5"/>
      <c r="I401" s="26" t="s">
        <v>15</v>
      </c>
      <c r="J401" s="27">
        <v>0</v>
      </c>
      <c r="K401" s="10">
        <f t="shared" si="16"/>
        <v>0</v>
      </c>
    </row>
    <row r="402" spans="1:11" ht="17.25" customHeight="1">
      <c r="A402" s="3">
        <v>500103</v>
      </c>
      <c r="B402" s="3" t="s">
        <v>432</v>
      </c>
      <c r="C402" s="4" t="s">
        <v>15</v>
      </c>
      <c r="D402" s="5"/>
      <c r="E402" s="5">
        <v>9858348.0199999996</v>
      </c>
      <c r="F402" s="5">
        <v>9858348.0199999996</v>
      </c>
      <c r="G402" s="4" t="s">
        <v>15</v>
      </c>
      <c r="H402" s="5"/>
      <c r="I402" s="26" t="s">
        <v>15</v>
      </c>
      <c r="J402" s="27">
        <v>0</v>
      </c>
      <c r="K402" s="10">
        <f t="shared" si="16"/>
        <v>0</v>
      </c>
    </row>
    <row r="403" spans="1:11" ht="17.25" customHeight="1">
      <c r="A403" s="3">
        <v>500104</v>
      </c>
      <c r="B403" s="3" t="s">
        <v>433</v>
      </c>
      <c r="C403" s="4" t="s">
        <v>15</v>
      </c>
      <c r="D403" s="5"/>
      <c r="E403" s="5">
        <v>62988639.620000005</v>
      </c>
      <c r="F403" s="5">
        <v>62988639.620000005</v>
      </c>
      <c r="G403" s="4" t="s">
        <v>15</v>
      </c>
      <c r="H403" s="5"/>
      <c r="I403" s="26" t="s">
        <v>15</v>
      </c>
      <c r="J403" s="27">
        <v>0</v>
      </c>
      <c r="K403" s="10">
        <f t="shared" si="16"/>
        <v>0</v>
      </c>
    </row>
    <row r="404" spans="1:11" ht="17.25" customHeight="1">
      <c r="A404" s="3">
        <v>5101</v>
      </c>
      <c r="B404" s="3" t="s">
        <v>434</v>
      </c>
      <c r="C404" s="4" t="s">
        <v>15</v>
      </c>
      <c r="D404" s="5"/>
      <c r="E404" s="5">
        <v>48948210</v>
      </c>
      <c r="F404" s="5">
        <v>48948210</v>
      </c>
      <c r="G404" s="4" t="s">
        <v>15</v>
      </c>
      <c r="H404" s="5"/>
      <c r="I404" s="26" t="s">
        <v>15</v>
      </c>
      <c r="J404" s="27">
        <v>0</v>
      </c>
      <c r="K404" s="10">
        <f t="shared" si="16"/>
        <v>0</v>
      </c>
    </row>
    <row r="405" spans="1:11" ht="17.25" customHeight="1">
      <c r="A405" s="3">
        <v>510101</v>
      </c>
      <c r="B405" s="3" t="s">
        <v>435</v>
      </c>
      <c r="C405" s="4" t="s">
        <v>15</v>
      </c>
      <c r="D405" s="5"/>
      <c r="E405" s="5">
        <v>2295325.86</v>
      </c>
      <c r="F405" s="5">
        <v>2295325.86</v>
      </c>
      <c r="G405" s="4" t="s">
        <v>15</v>
      </c>
      <c r="H405" s="5"/>
      <c r="I405" s="26" t="s">
        <v>15</v>
      </c>
      <c r="J405" s="27">
        <v>0</v>
      </c>
      <c r="K405" s="10">
        <f>H405-J404</f>
        <v>0</v>
      </c>
    </row>
    <row r="406" spans="1:11" ht="17.25" customHeight="1">
      <c r="A406" s="3">
        <v>51010101</v>
      </c>
      <c r="B406" s="3" t="s">
        <v>436</v>
      </c>
      <c r="C406" s="4" t="s">
        <v>15</v>
      </c>
      <c r="D406" s="5"/>
      <c r="E406" s="5">
        <v>1645539.7</v>
      </c>
      <c r="F406" s="5">
        <v>1645539.7</v>
      </c>
      <c r="G406" s="4" t="s">
        <v>15</v>
      </c>
      <c r="H406" s="5"/>
      <c r="I406" s="26" t="s">
        <v>15</v>
      </c>
      <c r="J406" s="27">
        <v>0</v>
      </c>
      <c r="K406" s="10">
        <f>H406-J405</f>
        <v>0</v>
      </c>
    </row>
    <row r="407" spans="1:11" ht="17.25" customHeight="1">
      <c r="A407" s="3">
        <v>5101010101</v>
      </c>
      <c r="B407" s="3" t="s">
        <v>437</v>
      </c>
      <c r="C407" s="4" t="s">
        <v>15</v>
      </c>
      <c r="D407" s="5"/>
      <c r="E407" s="5">
        <v>1645539.7</v>
      </c>
      <c r="F407" s="5">
        <v>1645539.7</v>
      </c>
      <c r="G407" s="4" t="s">
        <v>15</v>
      </c>
      <c r="H407" s="5"/>
      <c r="I407" s="26" t="s">
        <v>15</v>
      </c>
      <c r="J407" s="27">
        <v>0</v>
      </c>
      <c r="K407" s="10">
        <f>H407-J406</f>
        <v>0</v>
      </c>
    </row>
    <row r="408" spans="1:11" ht="17.25" customHeight="1">
      <c r="A408" s="3" t="s">
        <v>438</v>
      </c>
      <c r="B408" s="3" t="s">
        <v>439</v>
      </c>
      <c r="C408" s="4" t="s">
        <v>15</v>
      </c>
      <c r="D408" s="5"/>
      <c r="E408" s="5">
        <v>1434824.94</v>
      </c>
      <c r="F408" s="5">
        <v>1434824.94</v>
      </c>
      <c r="G408" s="4" t="s">
        <v>15</v>
      </c>
      <c r="H408" s="5"/>
      <c r="I408" s="26" t="s">
        <v>15</v>
      </c>
      <c r="J408" s="27">
        <v>0</v>
      </c>
      <c r="K408" s="10">
        <f>H408-J407</f>
        <v>0</v>
      </c>
    </row>
    <row r="409" spans="1:11" ht="17.25" customHeight="1">
      <c r="A409" s="3" t="s">
        <v>440</v>
      </c>
      <c r="B409" s="3" t="s">
        <v>441</v>
      </c>
      <c r="C409" s="4" t="s">
        <v>15</v>
      </c>
      <c r="D409" s="5"/>
      <c r="E409" s="5">
        <v>196794.76</v>
      </c>
      <c r="F409" s="5">
        <v>196794.76</v>
      </c>
      <c r="G409" s="4" t="s">
        <v>15</v>
      </c>
      <c r="H409" s="5"/>
      <c r="I409" s="26" t="s">
        <v>15</v>
      </c>
      <c r="J409" s="27">
        <v>0</v>
      </c>
      <c r="K409" s="10">
        <f>H409-J408</f>
        <v>0</v>
      </c>
    </row>
    <row r="410" spans="1:11" ht="17.25" customHeight="1">
      <c r="A410" s="3" t="s">
        <v>442</v>
      </c>
      <c r="B410" s="3" t="s">
        <v>443</v>
      </c>
      <c r="C410" s="4" t="s">
        <v>15</v>
      </c>
      <c r="D410" s="5"/>
      <c r="E410" s="5">
        <v>13920</v>
      </c>
      <c r="F410" s="5">
        <v>13920</v>
      </c>
      <c r="G410" s="4" t="s">
        <v>15</v>
      </c>
      <c r="H410" s="5"/>
      <c r="I410" s="26" t="s">
        <v>15</v>
      </c>
      <c r="J410" s="27">
        <v>0</v>
      </c>
      <c r="K410" s="10">
        <f>H410-J409</f>
        <v>0</v>
      </c>
    </row>
    <row r="411" spans="1:11" ht="17.25" customHeight="1">
      <c r="A411" s="3">
        <v>51010103</v>
      </c>
      <c r="B411" s="3" t="s">
        <v>444</v>
      </c>
      <c r="C411" s="4" t="s">
        <v>15</v>
      </c>
      <c r="D411" s="5"/>
      <c r="E411" s="5">
        <v>235780.57</v>
      </c>
      <c r="F411" s="5">
        <v>235780.57</v>
      </c>
      <c r="G411" s="4" t="s">
        <v>15</v>
      </c>
      <c r="H411" s="5"/>
      <c r="I411" s="26" t="s">
        <v>15</v>
      </c>
      <c r="J411" s="27">
        <v>0</v>
      </c>
      <c r="K411" s="10">
        <f>H411-J410</f>
        <v>0</v>
      </c>
    </row>
    <row r="412" spans="1:11" ht="17.25" customHeight="1">
      <c r="A412" s="3">
        <v>5101010301</v>
      </c>
      <c r="B412" s="3" t="s">
        <v>445</v>
      </c>
      <c r="C412" s="4" t="s">
        <v>15</v>
      </c>
      <c r="D412" s="5"/>
      <c r="E412" s="5">
        <v>139258</v>
      </c>
      <c r="F412" s="5">
        <v>139258</v>
      </c>
      <c r="G412" s="4" t="s">
        <v>15</v>
      </c>
      <c r="H412" s="5"/>
      <c r="I412" s="26" t="s">
        <v>15</v>
      </c>
      <c r="J412" s="27">
        <v>0</v>
      </c>
      <c r="K412" s="10">
        <f>H412-J411</f>
        <v>0</v>
      </c>
    </row>
    <row r="413" spans="1:11" ht="17.25" customHeight="1">
      <c r="A413" s="3">
        <v>5101010302</v>
      </c>
      <c r="B413" s="3" t="s">
        <v>446</v>
      </c>
      <c r="C413" s="4" t="s">
        <v>15</v>
      </c>
      <c r="D413" s="5"/>
      <c r="E413" s="5">
        <v>72027</v>
      </c>
      <c r="F413" s="5">
        <v>72027</v>
      </c>
      <c r="G413" s="4" t="s">
        <v>15</v>
      </c>
      <c r="H413" s="5"/>
      <c r="I413" s="26" t="s">
        <v>15</v>
      </c>
      <c r="J413" s="27">
        <v>0</v>
      </c>
      <c r="K413" s="10">
        <f>H413-J412</f>
        <v>0</v>
      </c>
    </row>
    <row r="414" spans="1:11" ht="17.25" customHeight="1">
      <c r="A414" s="3">
        <v>5101010304</v>
      </c>
      <c r="B414" s="3" t="s">
        <v>447</v>
      </c>
      <c r="C414" s="4" t="s">
        <v>15</v>
      </c>
      <c r="D414" s="5"/>
      <c r="E414" s="5">
        <v>7867.32</v>
      </c>
      <c r="F414" s="5">
        <v>7867.32</v>
      </c>
      <c r="G414" s="4" t="s">
        <v>15</v>
      </c>
      <c r="H414" s="5"/>
      <c r="I414" s="26" t="s">
        <v>15</v>
      </c>
      <c r="J414" s="27">
        <v>0</v>
      </c>
      <c r="K414" s="10">
        <f>H414-J413</f>
        <v>0</v>
      </c>
    </row>
    <row r="415" spans="1:11" ht="17.25" customHeight="1">
      <c r="A415" s="3">
        <v>5101010305</v>
      </c>
      <c r="B415" s="3" t="s">
        <v>448</v>
      </c>
      <c r="C415" s="4" t="s">
        <v>15</v>
      </c>
      <c r="D415" s="5"/>
      <c r="E415" s="5">
        <v>13350.2</v>
      </c>
      <c r="F415" s="5">
        <v>13350.2</v>
      </c>
      <c r="G415" s="4" t="s">
        <v>15</v>
      </c>
      <c r="H415" s="5"/>
      <c r="I415" s="26" t="s">
        <v>15</v>
      </c>
      <c r="J415" s="27">
        <v>0</v>
      </c>
      <c r="K415" s="10">
        <f>H415-J414</f>
        <v>0</v>
      </c>
    </row>
    <row r="416" spans="1:11" ht="17.25" customHeight="1">
      <c r="A416" s="3">
        <v>5101010306</v>
      </c>
      <c r="B416" s="3" t="s">
        <v>449</v>
      </c>
      <c r="C416" s="4" t="s">
        <v>15</v>
      </c>
      <c r="D416" s="5"/>
      <c r="E416" s="5">
        <v>3278.05</v>
      </c>
      <c r="F416" s="5">
        <v>3278.05</v>
      </c>
      <c r="G416" s="4" t="s">
        <v>15</v>
      </c>
      <c r="H416" s="5"/>
      <c r="I416" s="26" t="s">
        <v>15</v>
      </c>
      <c r="J416" s="27">
        <v>0</v>
      </c>
      <c r="K416" s="10">
        <f>H416-J415</f>
        <v>0</v>
      </c>
    </row>
    <row r="417" spans="1:11" ht="17.25" customHeight="1">
      <c r="A417" s="3">
        <v>51010104</v>
      </c>
      <c r="B417" s="3" t="s">
        <v>450</v>
      </c>
      <c r="C417" s="4" t="s">
        <v>15</v>
      </c>
      <c r="D417" s="5"/>
      <c r="E417" s="5">
        <v>41760.6</v>
      </c>
      <c r="F417" s="5">
        <v>41760.6</v>
      </c>
      <c r="G417" s="4" t="s">
        <v>15</v>
      </c>
      <c r="H417" s="5"/>
      <c r="I417" s="26" t="s">
        <v>15</v>
      </c>
      <c r="J417" s="27">
        <v>0</v>
      </c>
      <c r="K417" s="10">
        <f>H417-J416</f>
        <v>0</v>
      </c>
    </row>
    <row r="418" spans="1:11" ht="17.25" customHeight="1">
      <c r="A418" s="3">
        <v>51010107</v>
      </c>
      <c r="B418" s="3" t="s">
        <v>451</v>
      </c>
      <c r="C418" s="4" t="s">
        <v>15</v>
      </c>
      <c r="D418" s="5"/>
      <c r="E418" s="5">
        <v>64290.649999999994</v>
      </c>
      <c r="F418" s="5">
        <v>64290.649999999994</v>
      </c>
      <c r="G418" s="4" t="s">
        <v>15</v>
      </c>
      <c r="H418" s="5"/>
      <c r="I418" s="26" t="s">
        <v>15</v>
      </c>
      <c r="J418" s="27">
        <v>0</v>
      </c>
      <c r="K418" s="10">
        <f>H418-J417</f>
        <v>0</v>
      </c>
    </row>
    <row r="419" spans="1:11" ht="17.25" customHeight="1">
      <c r="A419" s="3">
        <v>51010108</v>
      </c>
      <c r="B419" s="3" t="s">
        <v>452</v>
      </c>
      <c r="C419" s="4" t="s">
        <v>15</v>
      </c>
      <c r="D419" s="5"/>
      <c r="E419" s="5">
        <v>235030.39999999999</v>
      </c>
      <c r="F419" s="5">
        <v>235030.39999999999</v>
      </c>
      <c r="G419" s="4" t="s">
        <v>15</v>
      </c>
      <c r="H419" s="5"/>
      <c r="I419" s="26" t="s">
        <v>15</v>
      </c>
      <c r="J419" s="27">
        <v>0</v>
      </c>
      <c r="K419" s="10">
        <f>H419-J418</f>
        <v>0</v>
      </c>
    </row>
    <row r="420" spans="1:11" ht="17.25" customHeight="1">
      <c r="A420" s="3">
        <v>5101010801</v>
      </c>
      <c r="B420" s="3" t="s">
        <v>453</v>
      </c>
      <c r="C420" s="4" t="s">
        <v>15</v>
      </c>
      <c r="D420" s="5"/>
      <c r="E420" s="5">
        <v>235030.39999999999</v>
      </c>
      <c r="F420" s="5">
        <v>235030.39999999999</v>
      </c>
      <c r="G420" s="4" t="s">
        <v>15</v>
      </c>
      <c r="H420" s="5"/>
      <c r="I420" s="26" t="s">
        <v>15</v>
      </c>
      <c r="J420" s="27">
        <v>0</v>
      </c>
      <c r="K420" s="10">
        <f>H420-J419</f>
        <v>0</v>
      </c>
    </row>
    <row r="421" spans="1:11" ht="17.25" customHeight="1">
      <c r="A421" s="3">
        <v>51010114</v>
      </c>
      <c r="B421" s="3" t="s">
        <v>454</v>
      </c>
      <c r="C421" s="4" t="s">
        <v>15</v>
      </c>
      <c r="D421" s="5"/>
      <c r="E421" s="5">
        <v>72923.94</v>
      </c>
      <c r="F421" s="5">
        <v>72923.94</v>
      </c>
      <c r="G421" s="4" t="s">
        <v>15</v>
      </c>
      <c r="H421" s="5"/>
      <c r="I421" s="26" t="s">
        <v>15</v>
      </c>
      <c r="J421" s="27">
        <v>0</v>
      </c>
      <c r="K421" s="10">
        <f>H421-J420</f>
        <v>0</v>
      </c>
    </row>
    <row r="422" spans="1:11" ht="17.25" customHeight="1">
      <c r="A422" s="3">
        <v>510102</v>
      </c>
      <c r="B422" s="3" t="s">
        <v>455</v>
      </c>
      <c r="C422" s="4" t="s">
        <v>15</v>
      </c>
      <c r="D422" s="5"/>
      <c r="E422" s="5">
        <v>7039777.8200000003</v>
      </c>
      <c r="F422" s="5">
        <v>7039777.8200000003</v>
      </c>
      <c r="G422" s="4" t="s">
        <v>15</v>
      </c>
      <c r="H422" s="5"/>
      <c r="I422" s="26" t="s">
        <v>15</v>
      </c>
      <c r="J422" s="27">
        <v>0</v>
      </c>
      <c r="K422" s="10">
        <f>H422-J421</f>
        <v>0</v>
      </c>
    </row>
    <row r="423" spans="1:11" ht="17.25" customHeight="1">
      <c r="A423" s="3">
        <v>510103</v>
      </c>
      <c r="B423" s="3" t="s">
        <v>456</v>
      </c>
      <c r="C423" s="4" t="s">
        <v>15</v>
      </c>
      <c r="D423" s="5"/>
      <c r="E423" s="5">
        <v>22951034.089999996</v>
      </c>
      <c r="F423" s="5">
        <v>22951034.089999996</v>
      </c>
      <c r="G423" s="4" t="s">
        <v>15</v>
      </c>
      <c r="H423" s="5"/>
      <c r="I423" s="26" t="s">
        <v>15</v>
      </c>
      <c r="J423" s="27">
        <v>0</v>
      </c>
      <c r="K423" s="10">
        <f>H423-J422</f>
        <v>0</v>
      </c>
    </row>
    <row r="424" spans="1:11" ht="17.25" customHeight="1">
      <c r="A424" s="3">
        <v>51010302</v>
      </c>
      <c r="B424" s="3" t="s">
        <v>457</v>
      </c>
      <c r="C424" s="4" t="s">
        <v>15</v>
      </c>
      <c r="D424" s="5"/>
      <c r="E424" s="5">
        <v>4038883.45</v>
      </c>
      <c r="F424" s="5">
        <v>4038883.45</v>
      </c>
      <c r="G424" s="4" t="s">
        <v>15</v>
      </c>
      <c r="H424" s="5"/>
      <c r="I424" s="26" t="s">
        <v>15</v>
      </c>
      <c r="J424" s="27">
        <v>0</v>
      </c>
      <c r="K424" s="10">
        <f>H424-J423</f>
        <v>0</v>
      </c>
    </row>
    <row r="425" spans="1:11" ht="17.25" customHeight="1">
      <c r="A425" s="3">
        <v>51010303</v>
      </c>
      <c r="B425" s="3" t="s">
        <v>458</v>
      </c>
      <c r="C425" s="4" t="s">
        <v>15</v>
      </c>
      <c r="D425" s="5"/>
      <c r="E425" s="5">
        <v>1374308.15</v>
      </c>
      <c r="F425" s="5">
        <v>1374308.15</v>
      </c>
      <c r="G425" s="4" t="s">
        <v>15</v>
      </c>
      <c r="H425" s="5"/>
      <c r="I425" s="26" t="s">
        <v>15</v>
      </c>
      <c r="J425" s="27">
        <v>0</v>
      </c>
      <c r="K425" s="10">
        <f>H425-J424</f>
        <v>0</v>
      </c>
    </row>
    <row r="426" spans="1:11" ht="17.25" customHeight="1">
      <c r="A426" s="3">
        <v>51010304</v>
      </c>
      <c r="B426" s="3" t="s">
        <v>459</v>
      </c>
      <c r="C426" s="4" t="s">
        <v>15</v>
      </c>
      <c r="D426" s="5"/>
      <c r="E426" s="5">
        <v>14362011.83</v>
      </c>
      <c r="F426" s="5">
        <v>14362011.83</v>
      </c>
      <c r="G426" s="4" t="s">
        <v>15</v>
      </c>
      <c r="H426" s="5"/>
      <c r="I426" s="26" t="s">
        <v>15</v>
      </c>
      <c r="J426" s="27">
        <v>0</v>
      </c>
      <c r="K426" s="10">
        <f>H426-J425</f>
        <v>0</v>
      </c>
    </row>
    <row r="427" spans="1:11" ht="17.25" customHeight="1">
      <c r="A427" s="3">
        <v>51010305</v>
      </c>
      <c r="B427" s="3" t="s">
        <v>460</v>
      </c>
      <c r="C427" s="4" t="s">
        <v>15</v>
      </c>
      <c r="D427" s="5"/>
      <c r="E427" s="5">
        <v>2747.78</v>
      </c>
      <c r="F427" s="5">
        <v>2747.78</v>
      </c>
      <c r="G427" s="4" t="s">
        <v>15</v>
      </c>
      <c r="H427" s="5"/>
      <c r="I427" s="26" t="s">
        <v>15</v>
      </c>
      <c r="J427" s="27">
        <v>0</v>
      </c>
      <c r="K427" s="10">
        <f>H427-J426</f>
        <v>0</v>
      </c>
    </row>
    <row r="428" spans="1:11" ht="17.25" customHeight="1">
      <c r="A428" s="3">
        <v>51010306</v>
      </c>
      <c r="B428" s="3" t="s">
        <v>461</v>
      </c>
      <c r="C428" s="4" t="s">
        <v>15</v>
      </c>
      <c r="D428" s="5"/>
      <c r="E428" s="5">
        <v>700279.56</v>
      </c>
      <c r="F428" s="5">
        <v>700279.56</v>
      </c>
      <c r="G428" s="4" t="s">
        <v>15</v>
      </c>
      <c r="H428" s="5"/>
      <c r="I428" s="26" t="s">
        <v>15</v>
      </c>
      <c r="J428" s="27">
        <v>0</v>
      </c>
      <c r="K428" s="10">
        <f>H428-J427</f>
        <v>0</v>
      </c>
    </row>
    <row r="429" spans="1:11" ht="17.25" customHeight="1">
      <c r="A429" s="3">
        <v>51010307</v>
      </c>
      <c r="B429" s="3" t="s">
        <v>462</v>
      </c>
      <c r="C429" s="4" t="s">
        <v>15</v>
      </c>
      <c r="D429" s="5"/>
      <c r="E429" s="5">
        <v>1300521.5699999998</v>
      </c>
      <c r="F429" s="5">
        <v>1300521.5699999998</v>
      </c>
      <c r="G429" s="4" t="s">
        <v>15</v>
      </c>
      <c r="H429" s="5"/>
      <c r="I429" s="26" t="s">
        <v>15</v>
      </c>
      <c r="J429" s="27">
        <v>0</v>
      </c>
      <c r="K429" s="10">
        <f>H429-J428</f>
        <v>0</v>
      </c>
    </row>
    <row r="430" spans="1:11" ht="17.25" customHeight="1">
      <c r="A430" s="3">
        <v>51010308</v>
      </c>
      <c r="B430" s="3" t="s">
        <v>463</v>
      </c>
      <c r="C430" s="4" t="s">
        <v>15</v>
      </c>
      <c r="D430" s="5"/>
      <c r="E430" s="5">
        <v>82053.13</v>
      </c>
      <c r="F430" s="5">
        <v>82053.13</v>
      </c>
      <c r="G430" s="4" t="s">
        <v>15</v>
      </c>
      <c r="H430" s="5"/>
      <c r="I430" s="26" t="s">
        <v>15</v>
      </c>
      <c r="J430" s="27">
        <v>0</v>
      </c>
      <c r="K430" s="10">
        <f>H430-J429</f>
        <v>0</v>
      </c>
    </row>
    <row r="431" spans="1:11" ht="17.25" customHeight="1">
      <c r="A431" s="3">
        <v>51010310</v>
      </c>
      <c r="B431" s="3" t="s">
        <v>464</v>
      </c>
      <c r="C431" s="4" t="s">
        <v>15</v>
      </c>
      <c r="D431" s="5"/>
      <c r="E431" s="5">
        <v>357370.99</v>
      </c>
      <c r="F431" s="5">
        <v>357370.99</v>
      </c>
      <c r="G431" s="4" t="s">
        <v>15</v>
      </c>
      <c r="H431" s="5"/>
      <c r="I431" s="26" t="s">
        <v>15</v>
      </c>
      <c r="J431" s="27">
        <v>0</v>
      </c>
      <c r="K431" s="10">
        <f>H431-J430</f>
        <v>0</v>
      </c>
    </row>
    <row r="432" spans="1:11" ht="17.25" customHeight="1">
      <c r="A432" s="3">
        <v>51010311</v>
      </c>
      <c r="B432" s="3" t="s">
        <v>465</v>
      </c>
      <c r="C432" s="4" t="s">
        <v>15</v>
      </c>
      <c r="D432" s="5"/>
      <c r="E432" s="5">
        <v>732857.63000000012</v>
      </c>
      <c r="F432" s="5">
        <v>732857.63000000012</v>
      </c>
      <c r="G432" s="4" t="s">
        <v>15</v>
      </c>
      <c r="H432" s="5"/>
      <c r="I432" s="26" t="s">
        <v>15</v>
      </c>
      <c r="J432" s="27">
        <v>0</v>
      </c>
      <c r="K432" s="10">
        <f>H432-J431</f>
        <v>0</v>
      </c>
    </row>
    <row r="433" spans="1:11" ht="17.25" customHeight="1">
      <c r="A433" s="3">
        <v>510104</v>
      </c>
      <c r="B433" s="3" t="s">
        <v>466</v>
      </c>
      <c r="C433" s="4" t="s">
        <v>15</v>
      </c>
      <c r="D433" s="5"/>
      <c r="E433" s="5">
        <v>4260</v>
      </c>
      <c r="F433" s="5">
        <v>4260</v>
      </c>
      <c r="G433" s="4" t="s">
        <v>15</v>
      </c>
      <c r="H433" s="5"/>
      <c r="I433" s="26" t="s">
        <v>15</v>
      </c>
      <c r="J433" s="27">
        <v>0</v>
      </c>
      <c r="K433" s="10">
        <f>H433-J432</f>
        <v>0</v>
      </c>
    </row>
    <row r="434" spans="1:11" ht="17.25" customHeight="1">
      <c r="A434" s="3">
        <v>510107</v>
      </c>
      <c r="B434" s="3" t="s">
        <v>467</v>
      </c>
      <c r="C434" s="4" t="s">
        <v>15</v>
      </c>
      <c r="D434" s="5"/>
      <c r="E434" s="5">
        <v>14399.880000000001</v>
      </c>
      <c r="F434" s="5">
        <v>14399.880000000001</v>
      </c>
      <c r="G434" s="4" t="s">
        <v>15</v>
      </c>
      <c r="H434" s="5"/>
      <c r="I434" s="26" t="s">
        <v>15</v>
      </c>
      <c r="J434" s="27">
        <v>0</v>
      </c>
      <c r="K434" s="10">
        <f>H434-J433</f>
        <v>0</v>
      </c>
    </row>
    <row r="435" spans="1:11" ht="17.25" customHeight="1">
      <c r="A435" s="3">
        <v>510110</v>
      </c>
      <c r="B435" s="3" t="s">
        <v>468</v>
      </c>
      <c r="C435" s="4" t="s">
        <v>15</v>
      </c>
      <c r="D435" s="5"/>
      <c r="E435" s="5">
        <v>954930.57000000007</v>
      </c>
      <c r="F435" s="5">
        <v>954930.57000000007</v>
      </c>
      <c r="G435" s="4" t="s">
        <v>15</v>
      </c>
      <c r="H435" s="5"/>
      <c r="I435" s="26" t="s">
        <v>15</v>
      </c>
      <c r="J435" s="27">
        <v>0</v>
      </c>
      <c r="K435" s="10">
        <f>H435-J434</f>
        <v>0</v>
      </c>
    </row>
    <row r="436" spans="1:11" ht="17.25" customHeight="1">
      <c r="A436" s="3">
        <v>51011001</v>
      </c>
      <c r="B436" s="3" t="s">
        <v>469</v>
      </c>
      <c r="C436" s="4" t="s">
        <v>15</v>
      </c>
      <c r="D436" s="5"/>
      <c r="E436" s="5">
        <v>233538.94</v>
      </c>
      <c r="F436" s="5">
        <v>233538.94</v>
      </c>
      <c r="G436" s="4" t="s">
        <v>15</v>
      </c>
      <c r="H436" s="5"/>
      <c r="I436" s="26" t="s">
        <v>15</v>
      </c>
      <c r="J436" s="27">
        <v>0</v>
      </c>
      <c r="K436" s="10">
        <f>H436-J435</f>
        <v>0</v>
      </c>
    </row>
    <row r="437" spans="1:11" ht="17.25" customHeight="1">
      <c r="A437" s="3">
        <v>51011002</v>
      </c>
      <c r="B437" s="3" t="s">
        <v>470</v>
      </c>
      <c r="C437" s="4" t="s">
        <v>15</v>
      </c>
      <c r="D437" s="5"/>
      <c r="E437" s="5">
        <v>703354.63</v>
      </c>
      <c r="F437" s="5">
        <v>703354.63</v>
      </c>
      <c r="G437" s="4" t="s">
        <v>15</v>
      </c>
      <c r="H437" s="5"/>
      <c r="I437" s="26" t="s">
        <v>15</v>
      </c>
      <c r="J437" s="27">
        <v>0</v>
      </c>
      <c r="K437" s="10">
        <f>H437-J436</f>
        <v>0</v>
      </c>
    </row>
    <row r="438" spans="1:11" ht="17.25" customHeight="1">
      <c r="A438" s="3">
        <v>51011003</v>
      </c>
      <c r="B438" s="3" t="s">
        <v>471</v>
      </c>
      <c r="C438" s="4" t="s">
        <v>15</v>
      </c>
      <c r="D438" s="5"/>
      <c r="E438" s="5">
        <v>18037</v>
      </c>
      <c r="F438" s="5">
        <v>18037</v>
      </c>
      <c r="G438" s="4" t="s">
        <v>15</v>
      </c>
      <c r="H438" s="5"/>
      <c r="I438" s="26" t="s">
        <v>15</v>
      </c>
      <c r="J438" s="27">
        <v>0</v>
      </c>
      <c r="K438" s="10">
        <f>H438-J437</f>
        <v>0</v>
      </c>
    </row>
    <row r="439" spans="1:11" ht="17.25" customHeight="1">
      <c r="A439" s="3">
        <v>510113</v>
      </c>
      <c r="B439" s="3" t="s">
        <v>472</v>
      </c>
      <c r="C439" s="4" t="s">
        <v>15</v>
      </c>
      <c r="D439" s="5"/>
      <c r="E439" s="5">
        <v>7025971.1899999995</v>
      </c>
      <c r="F439" s="5">
        <v>7025971.1899999995</v>
      </c>
      <c r="G439" s="4" t="s">
        <v>15</v>
      </c>
      <c r="H439" s="5"/>
      <c r="I439" s="26" t="s">
        <v>15</v>
      </c>
      <c r="J439" s="27">
        <v>0</v>
      </c>
      <c r="K439" s="10">
        <f>H439-J438</f>
        <v>0</v>
      </c>
    </row>
    <row r="440" spans="1:11" ht="17.25" customHeight="1">
      <c r="A440" s="3">
        <v>510115</v>
      </c>
      <c r="B440" s="3" t="s">
        <v>473</v>
      </c>
      <c r="C440" s="4" t="s">
        <v>15</v>
      </c>
      <c r="D440" s="5"/>
      <c r="E440" s="5">
        <v>8414712.9499999993</v>
      </c>
      <c r="F440" s="5">
        <v>8414712.9499999993</v>
      </c>
      <c r="G440" s="4" t="s">
        <v>15</v>
      </c>
      <c r="H440" s="5"/>
      <c r="I440" s="26" t="s">
        <v>15</v>
      </c>
      <c r="J440" s="27">
        <v>0</v>
      </c>
      <c r="K440" s="10">
        <f>H440-J439</f>
        <v>0</v>
      </c>
    </row>
    <row r="441" spans="1:11" ht="17.25" customHeight="1">
      <c r="A441" s="3">
        <v>51011501</v>
      </c>
      <c r="B441" s="3" t="s">
        <v>474</v>
      </c>
      <c r="C441" s="4" t="s">
        <v>15</v>
      </c>
      <c r="D441" s="5"/>
      <c r="E441" s="5">
        <v>431205.93</v>
      </c>
      <c r="F441" s="5">
        <v>431205.93</v>
      </c>
      <c r="G441" s="4" t="s">
        <v>15</v>
      </c>
      <c r="H441" s="5"/>
      <c r="I441" s="26" t="s">
        <v>15</v>
      </c>
      <c r="J441" s="27">
        <v>0</v>
      </c>
      <c r="K441" s="10">
        <f>H441-J440</f>
        <v>0</v>
      </c>
    </row>
    <row r="442" spans="1:11" ht="17.25" customHeight="1">
      <c r="A442" s="3">
        <v>51011503</v>
      </c>
      <c r="B442" s="3" t="s">
        <v>475</v>
      </c>
      <c r="C442" s="4" t="s">
        <v>15</v>
      </c>
      <c r="D442" s="5"/>
      <c r="E442" s="5">
        <v>193845.63</v>
      </c>
      <c r="F442" s="5">
        <v>193845.63</v>
      </c>
      <c r="G442" s="4" t="s">
        <v>15</v>
      </c>
      <c r="H442" s="5"/>
      <c r="I442" s="26" t="s">
        <v>15</v>
      </c>
      <c r="J442" s="27">
        <v>0</v>
      </c>
      <c r="K442" s="10">
        <f>H442-J441</f>
        <v>0</v>
      </c>
    </row>
    <row r="443" spans="1:11" ht="17.25" customHeight="1">
      <c r="A443" s="3">
        <v>51011505</v>
      </c>
      <c r="B443" s="3" t="s">
        <v>476</v>
      </c>
      <c r="C443" s="4" t="s">
        <v>15</v>
      </c>
      <c r="D443" s="5"/>
      <c r="E443" s="5">
        <v>5228973.0999999996</v>
      </c>
      <c r="F443" s="5">
        <v>5228973.0999999996</v>
      </c>
      <c r="G443" s="4" t="s">
        <v>15</v>
      </c>
      <c r="H443" s="5"/>
      <c r="I443" s="26" t="s">
        <v>15</v>
      </c>
      <c r="J443" s="27">
        <v>0</v>
      </c>
      <c r="K443" s="10">
        <f>H443-J442</f>
        <v>0</v>
      </c>
    </row>
    <row r="444" spans="1:11" ht="17.25" customHeight="1">
      <c r="A444" s="3">
        <v>51011506</v>
      </c>
      <c r="B444" s="3" t="s">
        <v>477</v>
      </c>
      <c r="C444" s="4" t="s">
        <v>15</v>
      </c>
      <c r="D444" s="5"/>
      <c r="E444" s="5">
        <v>1010589.1399999999</v>
      </c>
      <c r="F444" s="5">
        <v>1010589.1399999999</v>
      </c>
      <c r="G444" s="4" t="s">
        <v>15</v>
      </c>
      <c r="H444" s="5"/>
      <c r="I444" s="26" t="s">
        <v>15</v>
      </c>
      <c r="J444" s="27">
        <v>0</v>
      </c>
      <c r="K444" s="10">
        <f>H444-J443</f>
        <v>0</v>
      </c>
    </row>
    <row r="445" spans="1:11" ht="17.25" customHeight="1">
      <c r="A445" s="3">
        <v>51011507</v>
      </c>
      <c r="B445" s="3" t="s">
        <v>805</v>
      </c>
      <c r="C445" s="8" t="s">
        <v>15</v>
      </c>
      <c r="D445" s="9"/>
      <c r="E445" s="9">
        <v>1355955.55</v>
      </c>
      <c r="F445" s="5">
        <v>1355955.55</v>
      </c>
      <c r="G445" s="4"/>
      <c r="H445" s="5"/>
      <c r="I445" s="26" t="s">
        <v>15</v>
      </c>
      <c r="J445" s="27">
        <v>0</v>
      </c>
      <c r="K445" s="10">
        <f>H445-J444</f>
        <v>0</v>
      </c>
    </row>
    <row r="446" spans="1:11" ht="17.25" customHeight="1">
      <c r="A446" s="3">
        <v>51011599</v>
      </c>
      <c r="B446" s="3" t="s">
        <v>478</v>
      </c>
      <c r="C446" s="4" t="s">
        <v>15</v>
      </c>
      <c r="D446" s="5"/>
      <c r="E446" s="5">
        <v>194143.6</v>
      </c>
      <c r="F446" s="5">
        <v>194143.6</v>
      </c>
      <c r="G446" s="4" t="s">
        <v>15</v>
      </c>
      <c r="H446" s="5"/>
      <c r="I446" s="26" t="s">
        <v>15</v>
      </c>
      <c r="J446" s="27">
        <v>0</v>
      </c>
      <c r="K446" s="10">
        <f>H446-J445</f>
        <v>0</v>
      </c>
    </row>
    <row r="447" spans="1:11" ht="17.25" customHeight="1">
      <c r="A447" s="3">
        <v>510116</v>
      </c>
      <c r="B447" s="3" t="s">
        <v>479</v>
      </c>
      <c r="C447" s="4" t="s">
        <v>15</v>
      </c>
      <c r="D447" s="5"/>
      <c r="E447" s="5">
        <v>61.13</v>
      </c>
      <c r="F447" s="5">
        <v>61.13</v>
      </c>
      <c r="G447" s="4" t="s">
        <v>15</v>
      </c>
      <c r="H447" s="5"/>
      <c r="I447" s="26" t="s">
        <v>15</v>
      </c>
      <c r="J447" s="27">
        <v>0</v>
      </c>
      <c r="K447" s="10">
        <f>H447-J446</f>
        <v>0</v>
      </c>
    </row>
    <row r="448" spans="1:11" ht="17.25" customHeight="1">
      <c r="A448" s="3">
        <v>510117</v>
      </c>
      <c r="B448" s="3" t="s">
        <v>480</v>
      </c>
      <c r="C448" s="4" t="s">
        <v>15</v>
      </c>
      <c r="D448" s="5"/>
      <c r="E448" s="5">
        <v>2400</v>
      </c>
      <c r="F448" s="5">
        <v>2400</v>
      </c>
      <c r="G448" s="4" t="s">
        <v>15</v>
      </c>
      <c r="H448" s="5"/>
      <c r="I448" s="26" t="s">
        <v>15</v>
      </c>
      <c r="J448" s="27">
        <v>0</v>
      </c>
      <c r="K448" s="10">
        <f>H448-J447</f>
        <v>0</v>
      </c>
    </row>
    <row r="449" spans="1:11" ht="17.25" customHeight="1">
      <c r="A449" s="3">
        <v>510125</v>
      </c>
      <c r="B449" s="3" t="s">
        <v>481</v>
      </c>
      <c r="C449" s="4" t="s">
        <v>15</v>
      </c>
      <c r="D449" s="5"/>
      <c r="E449" s="5">
        <v>245336.51</v>
      </c>
      <c r="F449" s="5">
        <v>245336.51</v>
      </c>
      <c r="G449" s="4" t="s">
        <v>15</v>
      </c>
      <c r="H449" s="5"/>
      <c r="I449" s="26" t="s">
        <v>15</v>
      </c>
      <c r="J449" s="27">
        <v>0</v>
      </c>
      <c r="K449" s="10">
        <f>H449-J448</f>
        <v>0</v>
      </c>
    </row>
    <row r="450" spans="1:11" ht="17.25" customHeight="1">
      <c r="A450" s="3">
        <v>5201</v>
      </c>
      <c r="B450" s="3" t="s">
        <v>482</v>
      </c>
      <c r="C450" s="4" t="s">
        <v>15</v>
      </c>
      <c r="D450" s="5"/>
      <c r="E450" s="5">
        <v>32968549.279999997</v>
      </c>
      <c r="F450" s="5">
        <v>32968549.279999997</v>
      </c>
      <c r="G450" s="4" t="s">
        <v>15</v>
      </c>
      <c r="H450" s="5"/>
      <c r="I450" s="26" t="s">
        <v>12</v>
      </c>
      <c r="J450" s="27">
        <v>4518886.37</v>
      </c>
      <c r="K450" s="10">
        <f>H450-J449</f>
        <v>0</v>
      </c>
    </row>
    <row r="451" spans="1:11" ht="17.25" customHeight="1">
      <c r="A451" s="3">
        <v>520101</v>
      </c>
      <c r="B451" s="3" t="s">
        <v>483</v>
      </c>
      <c r="C451" s="4" t="s">
        <v>12</v>
      </c>
      <c r="D451" s="5"/>
      <c r="E451" s="5">
        <v>5519250.9899999993</v>
      </c>
      <c r="F451" s="5"/>
      <c r="G451" s="4" t="s">
        <v>12</v>
      </c>
      <c r="H451" s="5">
        <v>5519250.9899999993</v>
      </c>
      <c r="I451" s="26" t="s">
        <v>12</v>
      </c>
      <c r="J451" s="27">
        <v>3363140.1</v>
      </c>
      <c r="K451" s="10">
        <f>H451-J450</f>
        <v>1000364.6199999992</v>
      </c>
    </row>
    <row r="452" spans="1:11" ht="17.25" customHeight="1">
      <c r="A452" s="3">
        <v>52010101</v>
      </c>
      <c r="B452" s="3" t="s">
        <v>484</v>
      </c>
      <c r="C452" s="4" t="s">
        <v>12</v>
      </c>
      <c r="D452" s="5"/>
      <c r="E452" s="5">
        <v>4200120.5999999996</v>
      </c>
      <c r="F452" s="5"/>
      <c r="G452" s="4" t="s">
        <v>12</v>
      </c>
      <c r="H452" s="5">
        <v>4200120.5999999996</v>
      </c>
      <c r="I452" s="26" t="s">
        <v>12</v>
      </c>
      <c r="J452" s="27">
        <v>3363140.1</v>
      </c>
      <c r="K452" s="10">
        <f>H452-J451</f>
        <v>836980.49999999953</v>
      </c>
    </row>
    <row r="453" spans="1:11" ht="17.25" customHeight="1">
      <c r="A453" s="3">
        <v>5201010101</v>
      </c>
      <c r="B453" s="3" t="s">
        <v>485</v>
      </c>
      <c r="C453" s="4" t="s">
        <v>12</v>
      </c>
      <c r="D453" s="5"/>
      <c r="E453" s="5">
        <v>4200120.5999999996</v>
      </c>
      <c r="F453" s="5"/>
      <c r="G453" s="4" t="s">
        <v>12</v>
      </c>
      <c r="H453" s="5">
        <v>4200120.5999999996</v>
      </c>
      <c r="I453" s="26" t="s">
        <v>12</v>
      </c>
      <c r="J453" s="27">
        <v>3017495.88</v>
      </c>
      <c r="K453" s="10">
        <f>H453-J452</f>
        <v>836980.49999999953</v>
      </c>
    </row>
    <row r="454" spans="1:11" ht="17.25" customHeight="1">
      <c r="A454" s="3" t="s">
        <v>486</v>
      </c>
      <c r="B454" s="3" t="s">
        <v>487</v>
      </c>
      <c r="C454" s="4" t="s">
        <v>12</v>
      </c>
      <c r="D454" s="5"/>
      <c r="E454" s="5">
        <v>3465543.38</v>
      </c>
      <c r="F454" s="5"/>
      <c r="G454" s="4" t="s">
        <v>12</v>
      </c>
      <c r="H454" s="5">
        <v>3465543.38</v>
      </c>
      <c r="I454" s="26" t="s">
        <v>12</v>
      </c>
      <c r="J454" s="27">
        <v>315644.21999999997</v>
      </c>
      <c r="K454" s="10">
        <f>H454-J453</f>
        <v>448047.5</v>
      </c>
    </row>
    <row r="455" spans="1:11" ht="17.25" customHeight="1">
      <c r="A455" s="3" t="s">
        <v>488</v>
      </c>
      <c r="B455" s="3" t="s">
        <v>489</v>
      </c>
      <c r="C455" s="4" t="s">
        <v>12</v>
      </c>
      <c r="D455" s="5"/>
      <c r="E455" s="5">
        <v>704577.22</v>
      </c>
      <c r="F455" s="5"/>
      <c r="G455" s="4" t="s">
        <v>12</v>
      </c>
      <c r="H455" s="5">
        <v>704577.22</v>
      </c>
      <c r="I455" s="26" t="s">
        <v>12</v>
      </c>
      <c r="J455" s="27">
        <v>30000</v>
      </c>
      <c r="K455" s="10">
        <f>H455-J454</f>
        <v>388933</v>
      </c>
    </row>
    <row r="456" spans="1:11" ht="17.25" customHeight="1">
      <c r="A456" s="3" t="s">
        <v>490</v>
      </c>
      <c r="B456" s="3" t="s">
        <v>491</v>
      </c>
      <c r="C456" s="4" t="s">
        <v>15</v>
      </c>
      <c r="D456" s="5"/>
      <c r="E456" s="5">
        <v>30000</v>
      </c>
      <c r="F456" s="5"/>
      <c r="G456" s="4" t="s">
        <v>12</v>
      </c>
      <c r="H456" s="5">
        <v>30000</v>
      </c>
      <c r="I456" s="26" t="s">
        <v>15</v>
      </c>
      <c r="J456" s="27">
        <v>0</v>
      </c>
      <c r="K456" s="10">
        <f>H456-J455</f>
        <v>0</v>
      </c>
    </row>
    <row r="457" spans="1:11" ht="17.25" customHeight="1">
      <c r="A457" s="3">
        <v>52010102</v>
      </c>
      <c r="B457" s="3" t="s">
        <v>492</v>
      </c>
      <c r="C457" s="4" t="s">
        <v>15</v>
      </c>
      <c r="D457" s="5"/>
      <c r="E457" s="5"/>
      <c r="F457" s="5"/>
      <c r="G457" s="4" t="s">
        <v>15</v>
      </c>
      <c r="H457" s="5"/>
      <c r="I457" s="26" t="s">
        <v>12</v>
      </c>
      <c r="J457" s="27">
        <v>505741.91</v>
      </c>
      <c r="K457" s="10">
        <f>H457-J456</f>
        <v>0</v>
      </c>
    </row>
    <row r="458" spans="1:11" ht="17.25" customHeight="1">
      <c r="A458" s="3">
        <v>52010103</v>
      </c>
      <c r="B458" s="3" t="s">
        <v>493</v>
      </c>
      <c r="C458" s="4" t="s">
        <v>12</v>
      </c>
      <c r="D458" s="5"/>
      <c r="E458" s="5">
        <v>567855.56000000006</v>
      </c>
      <c r="F458" s="5"/>
      <c r="G458" s="4" t="s">
        <v>12</v>
      </c>
      <c r="H458" s="5">
        <v>567855.56000000006</v>
      </c>
      <c r="I458" s="26" t="s">
        <v>12</v>
      </c>
      <c r="J458" s="27">
        <v>294524</v>
      </c>
      <c r="K458" s="10">
        <f>H458-J457</f>
        <v>62113.650000000081</v>
      </c>
    </row>
    <row r="459" spans="1:11" ht="17.25" customHeight="1">
      <c r="A459" s="3">
        <v>5201010301</v>
      </c>
      <c r="B459" s="3" t="s">
        <v>494</v>
      </c>
      <c r="C459" s="4" t="s">
        <v>12</v>
      </c>
      <c r="D459" s="5"/>
      <c r="E459" s="5">
        <v>336974</v>
      </c>
      <c r="F459" s="5"/>
      <c r="G459" s="4" t="s">
        <v>12</v>
      </c>
      <c r="H459" s="5">
        <v>336974</v>
      </c>
      <c r="I459" s="26" t="s">
        <v>12</v>
      </c>
      <c r="J459" s="27">
        <v>156876.79999999999</v>
      </c>
      <c r="K459" s="10">
        <f>H459-J458</f>
        <v>42450</v>
      </c>
    </row>
    <row r="460" spans="1:11" ht="17.25" customHeight="1">
      <c r="A460" s="3">
        <v>5201010302</v>
      </c>
      <c r="B460" s="3" t="s">
        <v>495</v>
      </c>
      <c r="C460" s="4" t="s">
        <v>12</v>
      </c>
      <c r="D460" s="5"/>
      <c r="E460" s="5">
        <v>168645.59999999998</v>
      </c>
      <c r="F460" s="5"/>
      <c r="G460" s="4" t="s">
        <v>12</v>
      </c>
      <c r="H460" s="5">
        <v>168645.59999999998</v>
      </c>
      <c r="I460" s="26" t="s">
        <v>12</v>
      </c>
      <c r="J460" s="27">
        <v>17289.560000000001</v>
      </c>
      <c r="K460" s="10">
        <f>H460-J459</f>
        <v>11768.799999999988</v>
      </c>
    </row>
    <row r="461" spans="1:11" ht="17.25" customHeight="1">
      <c r="A461" s="3">
        <v>5201010304</v>
      </c>
      <c r="B461" s="3" t="s">
        <v>496</v>
      </c>
      <c r="C461" s="4" t="s">
        <v>12</v>
      </c>
      <c r="D461" s="5"/>
      <c r="E461" s="5">
        <v>19858.16</v>
      </c>
      <c r="F461" s="5"/>
      <c r="G461" s="4" t="s">
        <v>12</v>
      </c>
      <c r="H461" s="5">
        <v>19858.16</v>
      </c>
      <c r="I461" s="26" t="s">
        <v>12</v>
      </c>
      <c r="J461" s="27">
        <v>29797.4</v>
      </c>
      <c r="K461" s="10">
        <f>H461-J460</f>
        <v>2568.5999999999985</v>
      </c>
    </row>
    <row r="462" spans="1:11" ht="17.25" customHeight="1">
      <c r="A462" s="3">
        <v>5201010305</v>
      </c>
      <c r="B462" s="3" t="s">
        <v>497</v>
      </c>
      <c r="C462" s="4" t="s">
        <v>12</v>
      </c>
      <c r="D462" s="5"/>
      <c r="E462" s="5">
        <v>34058.400000000001</v>
      </c>
      <c r="F462" s="5"/>
      <c r="G462" s="4" t="s">
        <v>12</v>
      </c>
      <c r="H462" s="5">
        <v>34058.400000000001</v>
      </c>
      <c r="I462" s="26" t="s">
        <v>12</v>
      </c>
      <c r="J462" s="27">
        <v>7254.15</v>
      </c>
      <c r="K462" s="10">
        <f>H462-J461</f>
        <v>4261</v>
      </c>
    </row>
    <row r="463" spans="1:11" ht="17.25" customHeight="1">
      <c r="A463" s="3">
        <v>5201010306</v>
      </c>
      <c r="B463" s="3" t="s">
        <v>498</v>
      </c>
      <c r="C463" s="4" t="s">
        <v>12</v>
      </c>
      <c r="D463" s="5"/>
      <c r="E463" s="5">
        <v>8319.4</v>
      </c>
      <c r="F463" s="5"/>
      <c r="G463" s="4" t="s">
        <v>12</v>
      </c>
      <c r="H463" s="5">
        <v>8319.4</v>
      </c>
      <c r="I463" s="26" t="s">
        <v>12</v>
      </c>
      <c r="J463" s="27">
        <v>91900.6</v>
      </c>
      <c r="K463" s="10">
        <f>H463-J462</f>
        <v>1065.25</v>
      </c>
    </row>
    <row r="464" spans="1:11" ht="17.25" customHeight="1">
      <c r="A464" s="3">
        <v>52010104</v>
      </c>
      <c r="B464" s="3" t="s">
        <v>499</v>
      </c>
      <c r="C464" s="4" t="s">
        <v>12</v>
      </c>
      <c r="D464" s="5"/>
      <c r="E464" s="5">
        <v>104608.6</v>
      </c>
      <c r="F464" s="5"/>
      <c r="G464" s="4" t="s">
        <v>12</v>
      </c>
      <c r="H464" s="5">
        <v>104608.6</v>
      </c>
      <c r="I464" s="26" t="s">
        <v>12</v>
      </c>
      <c r="J464" s="27">
        <v>7411.46</v>
      </c>
      <c r="K464" s="10">
        <f>H464-J463</f>
        <v>12708</v>
      </c>
    </row>
    <row r="465" spans="1:11" ht="17.25" customHeight="1">
      <c r="A465" s="3">
        <v>52010105</v>
      </c>
      <c r="B465" s="3" t="s">
        <v>500</v>
      </c>
      <c r="C465" s="4" t="s">
        <v>15</v>
      </c>
      <c r="D465" s="5"/>
      <c r="E465" s="5">
        <v>7411.46</v>
      </c>
      <c r="F465" s="5"/>
      <c r="G465" s="4" t="s">
        <v>12</v>
      </c>
      <c r="H465" s="5">
        <v>7411.46</v>
      </c>
      <c r="I465" s="26" t="s">
        <v>12</v>
      </c>
      <c r="J465" s="27">
        <v>66074.289999999994</v>
      </c>
      <c r="K465" s="10">
        <f>H465-J464</f>
        <v>0</v>
      </c>
    </row>
    <row r="466" spans="1:11" ht="17.25" customHeight="1">
      <c r="A466" s="3">
        <v>52010107</v>
      </c>
      <c r="B466" s="3" t="s">
        <v>501</v>
      </c>
      <c r="C466" s="4" t="s">
        <v>12</v>
      </c>
      <c r="D466" s="5"/>
      <c r="E466" s="5">
        <v>146889.35999999999</v>
      </c>
      <c r="F466" s="5"/>
      <c r="G466" s="4" t="s">
        <v>12</v>
      </c>
      <c r="H466" s="5">
        <v>146889.35999999999</v>
      </c>
      <c r="I466" s="26" t="s">
        <v>12</v>
      </c>
      <c r="J466" s="27">
        <v>386967.02</v>
      </c>
      <c r="K466" s="10">
        <f>H466-J465</f>
        <v>80815.069999999992</v>
      </c>
    </row>
    <row r="467" spans="1:11" ht="17.25" customHeight="1">
      <c r="A467" s="3">
        <v>52010108</v>
      </c>
      <c r="B467" s="3" t="s">
        <v>502</v>
      </c>
      <c r="C467" s="4" t="s">
        <v>12</v>
      </c>
      <c r="D467" s="5"/>
      <c r="E467" s="5">
        <v>386967.02</v>
      </c>
      <c r="F467" s="5"/>
      <c r="G467" s="4" t="s">
        <v>12</v>
      </c>
      <c r="H467" s="5">
        <v>386967.02</v>
      </c>
      <c r="I467" s="26" t="s">
        <v>12</v>
      </c>
      <c r="J467" s="27">
        <v>386967.02</v>
      </c>
      <c r="K467" s="10">
        <f>H467-J466</f>
        <v>0</v>
      </c>
    </row>
    <row r="468" spans="1:11" ht="17.25" customHeight="1">
      <c r="A468" s="3">
        <v>5201010801</v>
      </c>
      <c r="B468" s="3" t="s">
        <v>503</v>
      </c>
      <c r="C468" s="4" t="s">
        <v>12</v>
      </c>
      <c r="D468" s="5"/>
      <c r="E468" s="5">
        <v>386967.02</v>
      </c>
      <c r="F468" s="5"/>
      <c r="G468" s="4" t="s">
        <v>12</v>
      </c>
      <c r="H468" s="5">
        <v>386967.02</v>
      </c>
      <c r="I468" s="26" t="s">
        <v>12</v>
      </c>
      <c r="J468" s="27">
        <v>97650.99</v>
      </c>
      <c r="K468" s="10">
        <f>H468-J467</f>
        <v>0</v>
      </c>
    </row>
    <row r="469" spans="1:11" ht="17.25" customHeight="1">
      <c r="A469" s="3">
        <v>52010114</v>
      </c>
      <c r="B469" s="3" t="s">
        <v>504</v>
      </c>
      <c r="C469" s="4" t="s">
        <v>12</v>
      </c>
      <c r="D469" s="5"/>
      <c r="E469" s="5">
        <v>105398.39000000001</v>
      </c>
      <c r="F469" s="5"/>
      <c r="G469" s="4" t="s">
        <v>12</v>
      </c>
      <c r="H469" s="5">
        <v>105398.39000000001</v>
      </c>
      <c r="I469" s="26" t="s">
        <v>12</v>
      </c>
      <c r="J469" s="27">
        <v>5469463.7300000004</v>
      </c>
      <c r="K469" s="10">
        <f>H469-J468</f>
        <v>7747.4000000000087</v>
      </c>
    </row>
    <row r="470" spans="1:11" ht="17.25" customHeight="1">
      <c r="A470" s="3">
        <v>520102</v>
      </c>
      <c r="B470" s="3" t="s">
        <v>505</v>
      </c>
      <c r="C470" s="4" t="s">
        <v>12</v>
      </c>
      <c r="D470" s="5"/>
      <c r="E470" s="5">
        <v>6622130.0300000003</v>
      </c>
      <c r="F470" s="5"/>
      <c r="G470" s="4" t="s">
        <v>12</v>
      </c>
      <c r="H470" s="5">
        <v>6622130.0300000003</v>
      </c>
      <c r="I470" s="26" t="s">
        <v>12</v>
      </c>
      <c r="J470" s="27">
        <v>61446.5</v>
      </c>
      <c r="K470" s="10">
        <f>H470-J469</f>
        <v>1152666.2999999998</v>
      </c>
    </row>
    <row r="471" spans="1:11" ht="17.25" customHeight="1">
      <c r="A471" s="3">
        <v>520103</v>
      </c>
      <c r="B471" s="3" t="s">
        <v>506</v>
      </c>
      <c r="C471" s="4" t="s">
        <v>12</v>
      </c>
      <c r="D471" s="5"/>
      <c r="E471" s="5">
        <v>64193.5</v>
      </c>
      <c r="F471" s="5"/>
      <c r="G471" s="4" t="s">
        <v>12</v>
      </c>
      <c r="H471" s="5">
        <v>64193.5</v>
      </c>
      <c r="I471" s="26" t="s">
        <v>12</v>
      </c>
      <c r="J471" s="27">
        <v>9700</v>
      </c>
      <c r="K471" s="10">
        <f>H471-J470</f>
        <v>2747</v>
      </c>
    </row>
    <row r="472" spans="1:11" ht="17.25" customHeight="1">
      <c r="A472" s="3">
        <v>520104</v>
      </c>
      <c r="B472" s="3" t="s">
        <v>507</v>
      </c>
      <c r="C472" s="4" t="s">
        <v>12</v>
      </c>
      <c r="D472" s="5"/>
      <c r="E472" s="5">
        <v>10700</v>
      </c>
      <c r="F472" s="5"/>
      <c r="G472" s="4" t="s">
        <v>12</v>
      </c>
      <c r="H472" s="5">
        <v>10700</v>
      </c>
      <c r="I472" s="26" t="s">
        <v>12</v>
      </c>
      <c r="J472" s="27">
        <v>85999.79</v>
      </c>
      <c r="K472" s="10">
        <f>H472-J471</f>
        <v>1000</v>
      </c>
    </row>
    <row r="473" spans="1:11" ht="17.25" customHeight="1">
      <c r="A473" s="3">
        <v>520105</v>
      </c>
      <c r="B473" s="3" t="s">
        <v>508</v>
      </c>
      <c r="C473" s="4" t="s">
        <v>12</v>
      </c>
      <c r="D473" s="5"/>
      <c r="E473" s="5">
        <v>101837.54000000001</v>
      </c>
      <c r="F473" s="5"/>
      <c r="G473" s="4" t="s">
        <v>12</v>
      </c>
      <c r="H473" s="5">
        <v>101837.54000000001</v>
      </c>
      <c r="I473" s="26" t="s">
        <v>12</v>
      </c>
      <c r="J473" s="27">
        <v>29531.32</v>
      </c>
      <c r="K473" s="10">
        <f>H473-J472</f>
        <v>15837.750000000015</v>
      </c>
    </row>
    <row r="474" spans="1:11" ht="17.25" customHeight="1">
      <c r="A474" s="3">
        <v>520106</v>
      </c>
      <c r="B474" s="3" t="s">
        <v>509</v>
      </c>
      <c r="C474" s="4" t="s">
        <v>12</v>
      </c>
      <c r="D474" s="5"/>
      <c r="E474" s="5">
        <v>34397.74</v>
      </c>
      <c r="F474" s="5"/>
      <c r="G474" s="4" t="s">
        <v>12</v>
      </c>
      <c r="H474" s="5">
        <v>34397.74</v>
      </c>
      <c r="I474" s="26" t="s">
        <v>12</v>
      </c>
      <c r="J474" s="27">
        <v>484284.12</v>
      </c>
      <c r="K474" s="10">
        <f>H474-J473</f>
        <v>4866.4199999999983</v>
      </c>
    </row>
    <row r="475" spans="1:11" ht="17.25" customHeight="1">
      <c r="A475" s="3">
        <v>520107</v>
      </c>
      <c r="B475" s="3" t="s">
        <v>510</v>
      </c>
      <c r="C475" s="4" t="s">
        <v>12</v>
      </c>
      <c r="D475" s="5"/>
      <c r="E475" s="5">
        <v>551133.21</v>
      </c>
      <c r="F475" s="5"/>
      <c r="G475" s="4" t="s">
        <v>12</v>
      </c>
      <c r="H475" s="5">
        <v>551133.21</v>
      </c>
      <c r="I475" s="26" t="s">
        <v>12</v>
      </c>
      <c r="J475" s="27">
        <v>4781</v>
      </c>
      <c r="K475" s="10">
        <f>H475-J474</f>
        <v>66849.089999999967</v>
      </c>
    </row>
    <row r="476" spans="1:11" ht="17.25" customHeight="1">
      <c r="A476" s="3">
        <v>52010701</v>
      </c>
      <c r="B476" s="3" t="s">
        <v>511</v>
      </c>
      <c r="C476" s="4" t="s">
        <v>12</v>
      </c>
      <c r="D476" s="5"/>
      <c r="E476" s="5">
        <v>5033</v>
      </c>
      <c r="F476" s="5"/>
      <c r="G476" s="4" t="s">
        <v>12</v>
      </c>
      <c r="H476" s="5">
        <v>5033</v>
      </c>
      <c r="I476" s="26" t="s">
        <v>12</v>
      </c>
      <c r="J476" s="27">
        <v>266153.84999999998</v>
      </c>
      <c r="K476" s="10">
        <f>H476-J475</f>
        <v>252</v>
      </c>
    </row>
    <row r="477" spans="1:11" ht="17.25" customHeight="1">
      <c r="A477" s="3">
        <v>52010702</v>
      </c>
      <c r="B477" s="3" t="s">
        <v>512</v>
      </c>
      <c r="C477" s="4" t="s">
        <v>12</v>
      </c>
      <c r="D477" s="5"/>
      <c r="E477" s="5">
        <v>302905.99</v>
      </c>
      <c r="F477" s="5"/>
      <c r="G477" s="4" t="s">
        <v>12</v>
      </c>
      <c r="H477" s="5">
        <v>302905.99</v>
      </c>
      <c r="I477" s="26" t="s">
        <v>12</v>
      </c>
      <c r="J477" s="27">
        <v>146916.21</v>
      </c>
      <c r="K477" s="10">
        <f>H477-J476</f>
        <v>36752.140000000014</v>
      </c>
    </row>
    <row r="478" spans="1:11" ht="17.25" customHeight="1">
      <c r="A478" s="3">
        <v>52010703</v>
      </c>
      <c r="B478" s="3" t="s">
        <v>513</v>
      </c>
      <c r="C478" s="4" t="s">
        <v>12</v>
      </c>
      <c r="D478" s="5"/>
      <c r="E478" s="5">
        <v>167297.47</v>
      </c>
      <c r="F478" s="5"/>
      <c r="G478" s="4" t="s">
        <v>12</v>
      </c>
      <c r="H478" s="5">
        <v>167297.47</v>
      </c>
      <c r="I478" s="26" t="s">
        <v>12</v>
      </c>
      <c r="J478" s="27">
        <v>45513.96</v>
      </c>
      <c r="K478" s="10">
        <f>H478-J477</f>
        <v>20381.260000000009</v>
      </c>
    </row>
    <row r="479" spans="1:11" ht="17.25" customHeight="1">
      <c r="A479" s="3">
        <v>52010704</v>
      </c>
      <c r="B479" s="3" t="s">
        <v>514</v>
      </c>
      <c r="C479" s="4" t="s">
        <v>12</v>
      </c>
      <c r="D479" s="5"/>
      <c r="E479" s="5">
        <v>54411.96</v>
      </c>
      <c r="F479" s="5"/>
      <c r="G479" s="4" t="s">
        <v>12</v>
      </c>
      <c r="H479" s="5">
        <v>54411.96</v>
      </c>
      <c r="I479" s="26" t="s">
        <v>12</v>
      </c>
      <c r="J479" s="27">
        <v>14689.1</v>
      </c>
      <c r="K479" s="10">
        <f>H479-J478</f>
        <v>8898</v>
      </c>
    </row>
    <row r="480" spans="1:11" ht="17.25" customHeight="1">
      <c r="A480" s="3">
        <v>52010705</v>
      </c>
      <c r="B480" s="3" t="s">
        <v>515</v>
      </c>
      <c r="C480" s="4" t="s">
        <v>12</v>
      </c>
      <c r="D480" s="5"/>
      <c r="E480" s="5">
        <v>15254.789999999999</v>
      </c>
      <c r="F480" s="5"/>
      <c r="G480" s="4" t="s">
        <v>12</v>
      </c>
      <c r="H480" s="5">
        <v>15254.789999999999</v>
      </c>
      <c r="I480" s="26" t="s">
        <v>12</v>
      </c>
      <c r="J480" s="27">
        <v>6230</v>
      </c>
      <c r="K480" s="10">
        <f>H480-J479</f>
        <v>565.68999999999869</v>
      </c>
    </row>
    <row r="481" spans="1:11" ht="17.25" customHeight="1">
      <c r="A481" s="3">
        <v>52010799</v>
      </c>
      <c r="B481" s="3" t="s">
        <v>516</v>
      </c>
      <c r="C481" s="4" t="s">
        <v>12</v>
      </c>
      <c r="D481" s="5"/>
      <c r="E481" s="5">
        <v>6230</v>
      </c>
      <c r="F481" s="5"/>
      <c r="G481" s="4" t="s">
        <v>12</v>
      </c>
      <c r="H481" s="5">
        <v>6230</v>
      </c>
      <c r="I481" s="26" t="s">
        <v>12</v>
      </c>
      <c r="J481" s="27">
        <v>489965.24</v>
      </c>
      <c r="K481" s="10">
        <f>H481-J480</f>
        <v>0</v>
      </c>
    </row>
    <row r="482" spans="1:11" ht="17.25" customHeight="1">
      <c r="A482" s="3">
        <v>520109</v>
      </c>
      <c r="B482" s="3" t="s">
        <v>517</v>
      </c>
      <c r="C482" s="4" t="s">
        <v>12</v>
      </c>
      <c r="D482" s="5"/>
      <c r="E482" s="5">
        <v>596314.16999999993</v>
      </c>
      <c r="F482" s="5"/>
      <c r="G482" s="4" t="s">
        <v>12</v>
      </c>
      <c r="H482" s="5">
        <v>596314.16999999993</v>
      </c>
      <c r="I482" s="26" t="s">
        <v>12</v>
      </c>
      <c r="J482" s="27">
        <v>117546.3</v>
      </c>
      <c r="K482" s="10">
        <f>H482-J481</f>
        <v>106348.92999999993</v>
      </c>
    </row>
    <row r="483" spans="1:11" ht="17.25" customHeight="1">
      <c r="A483" s="3">
        <v>52010901</v>
      </c>
      <c r="B483" s="3" t="s">
        <v>518</v>
      </c>
      <c r="C483" s="4" t="s">
        <v>12</v>
      </c>
      <c r="D483" s="5"/>
      <c r="E483" s="5">
        <v>132715.74</v>
      </c>
      <c r="F483" s="5"/>
      <c r="G483" s="4" t="s">
        <v>12</v>
      </c>
      <c r="H483" s="5">
        <v>132715.74</v>
      </c>
      <c r="I483" s="26" t="s">
        <v>12</v>
      </c>
      <c r="J483" s="27">
        <v>199014.2</v>
      </c>
      <c r="K483" s="10">
        <f>H483-J482</f>
        <v>15169.439999999988</v>
      </c>
    </row>
    <row r="484" spans="1:11" ht="17.25" customHeight="1">
      <c r="A484" s="3">
        <v>52010902</v>
      </c>
      <c r="B484" s="3" t="s">
        <v>519</v>
      </c>
      <c r="C484" s="4" t="s">
        <v>12</v>
      </c>
      <c r="D484" s="5"/>
      <c r="E484" s="5">
        <v>269821.81</v>
      </c>
      <c r="F484" s="5"/>
      <c r="G484" s="4" t="s">
        <v>12</v>
      </c>
      <c r="H484" s="5">
        <v>269821.81</v>
      </c>
      <c r="I484" s="26" t="s">
        <v>12</v>
      </c>
      <c r="J484" s="27">
        <v>173404.74</v>
      </c>
      <c r="K484" s="10">
        <f>H484-J483</f>
        <v>70807.609999999986</v>
      </c>
    </row>
    <row r="485" spans="1:11" ht="17.25" customHeight="1">
      <c r="A485" s="3">
        <v>52010903</v>
      </c>
      <c r="B485" s="3" t="s">
        <v>520</v>
      </c>
      <c r="C485" s="4" t="s">
        <v>12</v>
      </c>
      <c r="D485" s="5"/>
      <c r="E485" s="5">
        <v>193776.62</v>
      </c>
      <c r="F485" s="5"/>
      <c r="G485" s="4" t="s">
        <v>12</v>
      </c>
      <c r="H485" s="5">
        <v>193776.62</v>
      </c>
      <c r="I485" s="26" t="s">
        <v>12</v>
      </c>
      <c r="J485" s="27">
        <v>1283070.8600000001</v>
      </c>
      <c r="K485" s="10">
        <f>H485-J484</f>
        <v>20371.880000000005</v>
      </c>
    </row>
    <row r="486" spans="1:11" ht="17.25" customHeight="1">
      <c r="A486" s="3">
        <v>520112</v>
      </c>
      <c r="B486" s="3" t="s">
        <v>521</v>
      </c>
      <c r="C486" s="4" t="s">
        <v>12</v>
      </c>
      <c r="D486" s="5"/>
      <c r="E486" s="5">
        <v>1464086.52</v>
      </c>
      <c r="F486" s="5"/>
      <c r="G486" s="4" t="s">
        <v>12</v>
      </c>
      <c r="H486" s="5">
        <v>1464086.52</v>
      </c>
      <c r="I486" s="26" t="s">
        <v>12</v>
      </c>
      <c r="J486" s="27">
        <v>13684389.560000001</v>
      </c>
      <c r="K486" s="10">
        <f>H486-J485</f>
        <v>181015.65999999992</v>
      </c>
    </row>
    <row r="487" spans="1:11" ht="17.25" customHeight="1">
      <c r="A487" s="3">
        <v>520114</v>
      </c>
      <c r="B487" s="3" t="s">
        <v>522</v>
      </c>
      <c r="C487" s="4" t="s">
        <v>12</v>
      </c>
      <c r="D487" s="5"/>
      <c r="E487" s="5">
        <v>15726646.83</v>
      </c>
      <c r="F487" s="5"/>
      <c r="G487" s="4" t="s">
        <v>12</v>
      </c>
      <c r="H487" s="5">
        <v>15726646.83</v>
      </c>
      <c r="I487" s="26" t="s">
        <v>12</v>
      </c>
      <c r="J487" s="27">
        <v>31231.17</v>
      </c>
      <c r="K487" s="10">
        <f>H487-J486</f>
        <v>2042257.2699999996</v>
      </c>
    </row>
    <row r="488" spans="1:11" ht="17.25" customHeight="1">
      <c r="A488" s="3">
        <v>52011401</v>
      </c>
      <c r="B488" s="3" t="s">
        <v>523</v>
      </c>
      <c r="C488" s="4" t="s">
        <v>12</v>
      </c>
      <c r="D488" s="5"/>
      <c r="E488" s="5">
        <v>98910.22</v>
      </c>
      <c r="F488" s="5"/>
      <c r="G488" s="4" t="s">
        <v>12</v>
      </c>
      <c r="H488" s="5">
        <v>98910.22</v>
      </c>
      <c r="I488" s="26" t="s">
        <v>12</v>
      </c>
      <c r="J488" s="27">
        <v>936050.53</v>
      </c>
      <c r="K488" s="10">
        <f>H488-J487</f>
        <v>67679.05</v>
      </c>
    </row>
    <row r="489" spans="1:11" ht="17.25" customHeight="1">
      <c r="A489" s="3">
        <v>52011402</v>
      </c>
      <c r="B489" s="3" t="s">
        <v>524</v>
      </c>
      <c r="C489" s="4" t="s">
        <v>12</v>
      </c>
      <c r="D489" s="5"/>
      <c r="E489" s="5">
        <v>987576.84</v>
      </c>
      <c r="F489" s="5"/>
      <c r="G489" s="4" t="s">
        <v>12</v>
      </c>
      <c r="H489" s="5">
        <v>987576.84</v>
      </c>
      <c r="I489" s="26" t="s">
        <v>12</v>
      </c>
      <c r="J489" s="27">
        <v>343527.1</v>
      </c>
      <c r="K489" s="10">
        <f>H489-J488</f>
        <v>51526.309999999939</v>
      </c>
    </row>
    <row r="490" spans="1:11" ht="17.25" customHeight="1">
      <c r="A490" s="3">
        <v>52011404</v>
      </c>
      <c r="B490" s="3" t="s">
        <v>525</v>
      </c>
      <c r="C490" s="4" t="s">
        <v>12</v>
      </c>
      <c r="D490" s="5"/>
      <c r="E490" s="5">
        <v>419895.7</v>
      </c>
      <c r="F490" s="5"/>
      <c r="G490" s="4" t="s">
        <v>12</v>
      </c>
      <c r="H490" s="5">
        <v>419895.7</v>
      </c>
      <c r="I490" s="26" t="s">
        <v>12</v>
      </c>
      <c r="J490" s="27">
        <v>12060033.27</v>
      </c>
      <c r="K490" s="10">
        <f>H490-J489</f>
        <v>76368.600000000035</v>
      </c>
    </row>
    <row r="491" spans="1:11" ht="17.25" customHeight="1">
      <c r="A491" s="3">
        <v>52011406</v>
      </c>
      <c r="B491" s="3" t="s">
        <v>526</v>
      </c>
      <c r="C491" s="4" t="s">
        <v>12</v>
      </c>
      <c r="D491" s="5"/>
      <c r="E491" s="5">
        <v>13906716.58</v>
      </c>
      <c r="F491" s="5"/>
      <c r="G491" s="4" t="s">
        <v>12</v>
      </c>
      <c r="H491" s="5">
        <v>13906716.58</v>
      </c>
      <c r="I491" s="26" t="s">
        <v>12</v>
      </c>
      <c r="J491" s="27">
        <v>313547.49</v>
      </c>
      <c r="K491" s="10">
        <f>H491-J490</f>
        <v>1846683.3100000005</v>
      </c>
    </row>
    <row r="492" spans="1:11" ht="17.25" customHeight="1">
      <c r="A492" s="3">
        <v>52011499</v>
      </c>
      <c r="B492" s="3" t="s">
        <v>527</v>
      </c>
      <c r="C492" s="4" t="s">
        <v>12</v>
      </c>
      <c r="D492" s="5"/>
      <c r="E492" s="5">
        <v>313547.49</v>
      </c>
      <c r="F492" s="5"/>
      <c r="G492" s="4" t="s">
        <v>12</v>
      </c>
      <c r="H492" s="5">
        <v>313547.49</v>
      </c>
      <c r="I492" s="26" t="s">
        <v>12</v>
      </c>
      <c r="J492" s="27">
        <v>48657.53</v>
      </c>
      <c r="K492" s="10">
        <f>H492-J491</f>
        <v>0</v>
      </c>
    </row>
    <row r="493" spans="1:11" ht="17.25" customHeight="1">
      <c r="A493" s="3">
        <v>520115</v>
      </c>
      <c r="B493" s="3" t="s">
        <v>528</v>
      </c>
      <c r="C493" s="4" t="s">
        <v>12</v>
      </c>
      <c r="D493" s="5"/>
      <c r="E493" s="5">
        <v>48657.53</v>
      </c>
      <c r="F493" s="5"/>
      <c r="G493" s="4" t="s">
        <v>12</v>
      </c>
      <c r="H493" s="5">
        <v>48657.53</v>
      </c>
      <c r="I493" s="26" t="s">
        <v>12</v>
      </c>
      <c r="J493" s="27">
        <v>40140.93</v>
      </c>
      <c r="K493" s="10">
        <f>H493-J492</f>
        <v>0</v>
      </c>
    </row>
    <row r="494" spans="1:11" ht="17.25" customHeight="1">
      <c r="A494" s="3">
        <v>520116</v>
      </c>
      <c r="B494" s="3" t="s">
        <v>529</v>
      </c>
      <c r="C494" s="4" t="s">
        <v>12</v>
      </c>
      <c r="D494" s="5"/>
      <c r="E494" s="5">
        <v>44700.93</v>
      </c>
      <c r="F494" s="5"/>
      <c r="G494" s="4" t="s">
        <v>12</v>
      </c>
      <c r="H494" s="5">
        <v>44700.93</v>
      </c>
      <c r="I494" s="26" t="s">
        <v>12</v>
      </c>
      <c r="J494" s="27">
        <v>20100.13</v>
      </c>
      <c r="K494" s="10">
        <f>H494-J493</f>
        <v>4560</v>
      </c>
    </row>
    <row r="495" spans="1:11" ht="17.25" customHeight="1">
      <c r="A495" s="3">
        <v>520117</v>
      </c>
      <c r="B495" s="3" t="s">
        <v>530</v>
      </c>
      <c r="C495" s="4" t="s">
        <v>12</v>
      </c>
      <c r="D495" s="5"/>
      <c r="E495" s="5">
        <v>22697.99</v>
      </c>
      <c r="F495" s="5"/>
      <c r="G495" s="4" t="s">
        <v>12</v>
      </c>
      <c r="H495" s="5">
        <v>22697.99</v>
      </c>
      <c r="I495" s="26" t="s">
        <v>12</v>
      </c>
      <c r="J495" s="27">
        <v>19360.099999999999</v>
      </c>
      <c r="K495" s="10">
        <f>H495-J494</f>
        <v>2597.8600000000006</v>
      </c>
    </row>
    <row r="496" spans="1:11" ht="17.25" customHeight="1">
      <c r="A496" s="3">
        <v>52011701</v>
      </c>
      <c r="B496" s="3" t="s">
        <v>531</v>
      </c>
      <c r="C496" s="4" t="s">
        <v>12</v>
      </c>
      <c r="D496" s="5"/>
      <c r="E496" s="5">
        <v>21900.15</v>
      </c>
      <c r="F496" s="5"/>
      <c r="G496" s="4" t="s">
        <v>12</v>
      </c>
      <c r="H496" s="5">
        <v>21900.15</v>
      </c>
      <c r="I496" s="26" t="s">
        <v>12</v>
      </c>
      <c r="J496" s="27">
        <v>740.03</v>
      </c>
      <c r="K496" s="10">
        <f>H496-J495</f>
        <v>2540.0500000000029</v>
      </c>
    </row>
    <row r="497" spans="1:11" ht="17.25" customHeight="1">
      <c r="A497" s="3">
        <v>52011702</v>
      </c>
      <c r="B497" s="3" t="s">
        <v>532</v>
      </c>
      <c r="C497" s="4" t="s">
        <v>12</v>
      </c>
      <c r="D497" s="5"/>
      <c r="E497" s="5">
        <v>797.84</v>
      </c>
      <c r="F497" s="5"/>
      <c r="G497" s="4" t="s">
        <v>12</v>
      </c>
      <c r="H497" s="5">
        <v>797.84</v>
      </c>
      <c r="I497" s="26" t="s">
        <v>12</v>
      </c>
      <c r="J497" s="27">
        <v>1066556.07</v>
      </c>
      <c r="K497" s="10">
        <f>H497-J496</f>
        <v>57.810000000000059</v>
      </c>
    </row>
    <row r="498" spans="1:11" ht="17.25" customHeight="1">
      <c r="A498" s="3">
        <v>520119</v>
      </c>
      <c r="B498" s="3" t="s">
        <v>533</v>
      </c>
      <c r="C498" s="4" t="s">
        <v>12</v>
      </c>
      <c r="D498" s="5"/>
      <c r="E498" s="5">
        <v>1188709.22</v>
      </c>
      <c r="F498" s="5"/>
      <c r="G498" s="4" t="s">
        <v>12</v>
      </c>
      <c r="H498" s="5">
        <v>1188709.22</v>
      </c>
      <c r="I498" s="26" t="s">
        <v>12</v>
      </c>
      <c r="J498" s="27">
        <v>138555.15</v>
      </c>
      <c r="K498" s="10">
        <f>H498-J497</f>
        <v>122153.14999999991</v>
      </c>
    </row>
    <row r="499" spans="1:11" ht="17.25" customHeight="1">
      <c r="A499" s="3">
        <v>520120</v>
      </c>
      <c r="B499" s="3" t="s">
        <v>534</v>
      </c>
      <c r="C499" s="4" t="s">
        <v>12</v>
      </c>
      <c r="D499" s="5"/>
      <c r="E499" s="5">
        <v>171089.65</v>
      </c>
      <c r="F499" s="5"/>
      <c r="G499" s="4" t="s">
        <v>12</v>
      </c>
      <c r="H499" s="5">
        <v>171089.65</v>
      </c>
      <c r="I499" s="26" t="s">
        <v>12</v>
      </c>
      <c r="J499" s="27">
        <v>154729</v>
      </c>
      <c r="K499" s="10">
        <f>H499-J498</f>
        <v>32534.5</v>
      </c>
    </row>
    <row r="500" spans="1:11" ht="17.25" customHeight="1">
      <c r="A500" s="3">
        <v>520122</v>
      </c>
      <c r="B500" s="3" t="s">
        <v>535</v>
      </c>
      <c r="C500" s="4" t="s">
        <v>12</v>
      </c>
      <c r="D500" s="5"/>
      <c r="E500" s="5">
        <v>168480.6</v>
      </c>
      <c r="F500" s="5"/>
      <c r="G500" s="4" t="s">
        <v>12</v>
      </c>
      <c r="H500" s="5">
        <v>168480.6</v>
      </c>
      <c r="I500" s="26" t="s">
        <v>12</v>
      </c>
      <c r="J500" s="27">
        <v>369191.32</v>
      </c>
      <c r="K500" s="10">
        <f>H500-J499</f>
        <v>13751.600000000006</v>
      </c>
    </row>
    <row r="501" spans="1:11" ht="17.25" customHeight="1">
      <c r="A501" s="3">
        <v>520123</v>
      </c>
      <c r="B501" s="3" t="s">
        <v>536</v>
      </c>
      <c r="C501" s="4" t="s">
        <v>12</v>
      </c>
      <c r="D501" s="5"/>
      <c r="E501" s="5">
        <v>416240.94</v>
      </c>
      <c r="F501" s="5"/>
      <c r="G501" s="4" t="s">
        <v>12</v>
      </c>
      <c r="H501" s="5">
        <v>416240.94</v>
      </c>
      <c r="I501" s="26" t="s">
        <v>12</v>
      </c>
      <c r="J501" s="27">
        <v>35390</v>
      </c>
      <c r="K501" s="10">
        <f>H501-J500</f>
        <v>47049.619999999995</v>
      </c>
    </row>
    <row r="502" spans="1:11" ht="17.25" customHeight="1">
      <c r="A502" s="3">
        <v>520126</v>
      </c>
      <c r="B502" s="3" t="s">
        <v>537</v>
      </c>
      <c r="C502" s="4" t="s">
        <v>12</v>
      </c>
      <c r="D502" s="5"/>
      <c r="E502" s="5">
        <v>35390</v>
      </c>
      <c r="F502" s="5"/>
      <c r="G502" s="4" t="s">
        <v>12</v>
      </c>
      <c r="H502" s="5">
        <v>35390</v>
      </c>
      <c r="I502" s="26" t="s">
        <v>12</v>
      </c>
      <c r="J502" s="27">
        <v>167146.89000000001</v>
      </c>
      <c r="K502" s="10">
        <f>H502-J501</f>
        <v>0</v>
      </c>
    </row>
    <row r="503" spans="1:11" ht="17.25" customHeight="1">
      <c r="A503" s="3">
        <v>520127</v>
      </c>
      <c r="B503" s="3" t="s">
        <v>538</v>
      </c>
      <c r="C503" s="4" t="s">
        <v>15</v>
      </c>
      <c r="D503" s="5"/>
      <c r="E503" s="14">
        <v>167146.89000000001</v>
      </c>
      <c r="F503" s="5"/>
      <c r="G503" s="4" t="s">
        <v>12</v>
      </c>
      <c r="H503" s="14">
        <v>167146.89000000001</v>
      </c>
      <c r="I503" s="26" t="s">
        <v>12</v>
      </c>
      <c r="J503" s="27">
        <v>14745</v>
      </c>
      <c r="K503" s="10">
        <f>H503-J502</f>
        <v>0</v>
      </c>
    </row>
    <row r="504" spans="1:11" ht="17.25" customHeight="1">
      <c r="A504" s="3">
        <v>520128</v>
      </c>
      <c r="B504" s="3" t="s">
        <v>539</v>
      </c>
      <c r="C504" s="4" t="s">
        <v>15</v>
      </c>
      <c r="D504" s="5"/>
      <c r="E504" s="14">
        <v>14745</v>
      </c>
      <c r="F504" s="5"/>
      <c r="G504" s="4" t="s">
        <v>12</v>
      </c>
      <c r="H504" s="14">
        <v>14745</v>
      </c>
      <c r="I504" s="26" t="s">
        <v>12</v>
      </c>
      <c r="J504" s="27">
        <v>14745</v>
      </c>
      <c r="K504" s="10">
        <f>H504-J503</f>
        <v>0</v>
      </c>
    </row>
    <row r="505" spans="1:11" ht="17.25" customHeight="1">
      <c r="A505" s="3">
        <v>52012801</v>
      </c>
      <c r="B505" s="3" t="s">
        <v>540</v>
      </c>
      <c r="C505" s="4" t="s">
        <v>15</v>
      </c>
      <c r="D505" s="5"/>
      <c r="E505" s="14">
        <v>14745</v>
      </c>
      <c r="F505" s="5"/>
      <c r="G505" s="4" t="s">
        <v>12</v>
      </c>
      <c r="H505" s="14">
        <v>14745</v>
      </c>
      <c r="I505" s="26" t="s">
        <v>47</v>
      </c>
      <c r="J505" s="27">
        <v>28190776.559999999</v>
      </c>
      <c r="K505" s="10">
        <f>H505-J504</f>
        <v>0</v>
      </c>
    </row>
    <row r="506" spans="1:11" ht="17.25" customHeight="1">
      <c r="A506" s="3">
        <v>520198</v>
      </c>
      <c r="B506" s="3" t="s">
        <v>541</v>
      </c>
      <c r="C506" s="4" t="s">
        <v>47</v>
      </c>
      <c r="D506" s="5"/>
      <c r="E506" s="5"/>
      <c r="F506" s="5">
        <v>32968549.279999997</v>
      </c>
      <c r="G506" s="4" t="s">
        <v>47</v>
      </c>
      <c r="H506" s="5"/>
      <c r="I506" s="26" t="s">
        <v>12</v>
      </c>
      <c r="J506" s="27">
        <v>18827.05</v>
      </c>
      <c r="K506" s="10">
        <f>H506-J505</f>
        <v>-28190776.559999999</v>
      </c>
    </row>
    <row r="507" spans="1:11" ht="17.25" customHeight="1">
      <c r="A507" s="3">
        <v>520199</v>
      </c>
      <c r="B507" s="3" t="s">
        <v>542</v>
      </c>
      <c r="C507" s="4" t="s">
        <v>12</v>
      </c>
      <c r="D507" s="5"/>
      <c r="E507" s="5"/>
      <c r="F507" s="5"/>
      <c r="G507" s="4" t="s">
        <v>12</v>
      </c>
      <c r="H507" s="5"/>
      <c r="I507" s="26" t="s">
        <v>15</v>
      </c>
      <c r="J507" s="27">
        <v>0</v>
      </c>
      <c r="K507" s="10">
        <f>H507-J506</f>
        <v>-18827.05</v>
      </c>
    </row>
    <row r="508" spans="1:11" ht="17.25" customHeight="1">
      <c r="A508" s="3">
        <v>6001</v>
      </c>
      <c r="B508" s="3" t="s">
        <v>543</v>
      </c>
      <c r="C508" s="4" t="s">
        <v>15</v>
      </c>
      <c r="D508" s="5"/>
      <c r="E508" s="5">
        <v>1783578812.1100001</v>
      </c>
      <c r="F508" s="5">
        <v>1783578812.1100001</v>
      </c>
      <c r="G508" s="4" t="s">
        <v>15</v>
      </c>
      <c r="H508" s="5"/>
      <c r="I508" s="26" t="s">
        <v>15</v>
      </c>
      <c r="J508" s="27">
        <v>0</v>
      </c>
      <c r="K508" s="10">
        <f>H508-J507</f>
        <v>0</v>
      </c>
    </row>
    <row r="509" spans="1:11" ht="17.25" customHeight="1">
      <c r="A509" s="3">
        <v>600101</v>
      </c>
      <c r="B509" s="3" t="s">
        <v>544</v>
      </c>
      <c r="C509" s="4" t="s">
        <v>15</v>
      </c>
      <c r="D509" s="5"/>
      <c r="E509" s="5">
        <v>987828670.53999996</v>
      </c>
      <c r="F509" s="5">
        <v>987828670.53999996</v>
      </c>
      <c r="G509" s="4" t="s">
        <v>47</v>
      </c>
      <c r="H509" s="5"/>
      <c r="I509" s="26" t="s">
        <v>15</v>
      </c>
      <c r="J509" s="27">
        <v>0</v>
      </c>
      <c r="K509" s="10">
        <f>H509-J508</f>
        <v>0</v>
      </c>
    </row>
    <row r="510" spans="1:11" ht="17.25" customHeight="1">
      <c r="A510" s="3">
        <v>60010101</v>
      </c>
      <c r="B510" s="3" t="s">
        <v>545</v>
      </c>
      <c r="C510" s="4" t="s">
        <v>15</v>
      </c>
      <c r="D510" s="5"/>
      <c r="E510" s="5">
        <v>987567719.36000001</v>
      </c>
      <c r="F510" s="5">
        <v>987567719.36000001</v>
      </c>
      <c r="G510" s="4" t="s">
        <v>47</v>
      </c>
      <c r="H510" s="5"/>
      <c r="I510" s="26" t="s">
        <v>15</v>
      </c>
      <c r="J510" s="27">
        <v>0</v>
      </c>
      <c r="K510" s="10">
        <f>H510-J509</f>
        <v>0</v>
      </c>
    </row>
    <row r="511" spans="1:11" ht="17.25" customHeight="1">
      <c r="A511" s="3">
        <v>60010102</v>
      </c>
      <c r="B511" s="3" t="s">
        <v>546</v>
      </c>
      <c r="C511" s="4" t="s">
        <v>15</v>
      </c>
      <c r="D511" s="5"/>
      <c r="E511" s="5">
        <v>249239.88999999998</v>
      </c>
      <c r="F511" s="5">
        <v>249239.88999999998</v>
      </c>
      <c r="G511" s="4" t="s">
        <v>15</v>
      </c>
      <c r="H511" s="5"/>
      <c r="I511" s="26" t="s">
        <v>15</v>
      </c>
      <c r="J511" s="27">
        <v>0</v>
      </c>
      <c r="K511" s="10">
        <f>H511-J510</f>
        <v>0</v>
      </c>
    </row>
    <row r="512" spans="1:11" ht="17.25" customHeight="1">
      <c r="A512" s="3">
        <v>60010103</v>
      </c>
      <c r="B512" s="3" t="s">
        <v>547</v>
      </c>
      <c r="C512" s="4" t="s">
        <v>15</v>
      </c>
      <c r="D512" s="5"/>
      <c r="E512" s="5">
        <v>11711.289999999999</v>
      </c>
      <c r="F512" s="5">
        <v>11711.289999999999</v>
      </c>
      <c r="G512" s="4" t="s">
        <v>15</v>
      </c>
      <c r="H512" s="5"/>
      <c r="I512" s="26" t="s">
        <v>15</v>
      </c>
      <c r="J512" s="27">
        <v>0</v>
      </c>
      <c r="K512" s="10">
        <f>H512-J511</f>
        <v>0</v>
      </c>
    </row>
    <row r="513" spans="1:11" ht="17.25" customHeight="1">
      <c r="A513" s="3">
        <v>600104</v>
      </c>
      <c r="B513" s="3" t="s">
        <v>548</v>
      </c>
      <c r="C513" s="4" t="s">
        <v>15</v>
      </c>
      <c r="D513" s="5"/>
      <c r="E513" s="5">
        <v>790088395.16999996</v>
      </c>
      <c r="F513" s="5">
        <v>790088395.16999996</v>
      </c>
      <c r="G513" s="4" t="s">
        <v>12</v>
      </c>
      <c r="H513" s="5"/>
      <c r="I513" s="26" t="s">
        <v>15</v>
      </c>
      <c r="J513" s="27">
        <v>0</v>
      </c>
      <c r="K513" s="10">
        <f>H513-J512</f>
        <v>0</v>
      </c>
    </row>
    <row r="514" spans="1:11" ht="17.25" customHeight="1">
      <c r="A514" s="3">
        <v>600170</v>
      </c>
      <c r="B514" s="3" t="s">
        <v>549</v>
      </c>
      <c r="C514" s="4" t="s">
        <v>15</v>
      </c>
      <c r="D514" s="5"/>
      <c r="E514" s="14">
        <v>5661746.4000000004</v>
      </c>
      <c r="F514" s="14">
        <v>5661746.4000000004</v>
      </c>
      <c r="G514" s="4" t="s">
        <v>15</v>
      </c>
      <c r="H514" s="5"/>
      <c r="I514" s="26" t="s">
        <v>15</v>
      </c>
      <c r="J514" s="27">
        <v>0</v>
      </c>
      <c r="K514" s="10">
        <f>H514-J513</f>
        <v>0</v>
      </c>
    </row>
    <row r="515" spans="1:11" ht="17.25" customHeight="1">
      <c r="A515" s="3">
        <v>60017001</v>
      </c>
      <c r="B515" s="3" t="s">
        <v>550</v>
      </c>
      <c r="C515" s="4" t="s">
        <v>15</v>
      </c>
      <c r="D515" s="5"/>
      <c r="E515" s="14">
        <v>5661746.4000000004</v>
      </c>
      <c r="F515" s="14">
        <v>5661746.4000000004</v>
      </c>
      <c r="G515" s="4" t="s">
        <v>15</v>
      </c>
      <c r="H515" s="5"/>
      <c r="I515" s="26" t="s">
        <v>15</v>
      </c>
      <c r="J515" s="27">
        <v>0</v>
      </c>
      <c r="K515" s="10">
        <f>H515-J514</f>
        <v>0</v>
      </c>
    </row>
    <row r="516" spans="1:11" ht="17.25" customHeight="1">
      <c r="A516" s="3">
        <v>6051</v>
      </c>
      <c r="B516" s="3" t="s">
        <v>551</v>
      </c>
      <c r="C516" s="4" t="s">
        <v>15</v>
      </c>
      <c r="D516" s="5"/>
      <c r="E516" s="5">
        <v>30364453.200000003</v>
      </c>
      <c r="F516" s="5">
        <v>30364453.200000003</v>
      </c>
      <c r="G516" s="4" t="s">
        <v>15</v>
      </c>
      <c r="H516" s="5"/>
      <c r="I516" s="26" t="s">
        <v>15</v>
      </c>
      <c r="J516" s="27">
        <v>0</v>
      </c>
      <c r="K516" s="10">
        <f>H516-J515</f>
        <v>0</v>
      </c>
    </row>
    <row r="517" spans="1:11" ht="17.25" customHeight="1">
      <c r="A517" s="3">
        <v>605104</v>
      </c>
      <c r="B517" s="3" t="s">
        <v>552</v>
      </c>
      <c r="C517" s="4" t="s">
        <v>15</v>
      </c>
      <c r="D517" s="5"/>
      <c r="E517" s="5">
        <v>10755918.029999999</v>
      </c>
      <c r="F517" s="5">
        <v>10755918.029999999</v>
      </c>
      <c r="G517" s="4" t="s">
        <v>15</v>
      </c>
      <c r="H517" s="5"/>
      <c r="I517" s="26" t="s">
        <v>15</v>
      </c>
      <c r="J517" s="27">
        <v>0</v>
      </c>
      <c r="K517" s="10">
        <f>H517-J516</f>
        <v>0</v>
      </c>
    </row>
    <row r="518" spans="1:11" ht="17.25" customHeight="1">
      <c r="A518" s="3">
        <v>605109</v>
      </c>
      <c r="B518" s="3" t="s">
        <v>553</v>
      </c>
      <c r="C518" s="4" t="s">
        <v>15</v>
      </c>
      <c r="D518" s="5"/>
      <c r="E518" s="5">
        <v>19604735.170000002</v>
      </c>
      <c r="F518" s="5">
        <v>19604735.170000002</v>
      </c>
      <c r="G518" s="4" t="s">
        <v>15</v>
      </c>
      <c r="H518" s="5"/>
      <c r="I518" s="26" t="s">
        <v>15</v>
      </c>
      <c r="J518" s="27">
        <v>0</v>
      </c>
      <c r="K518" s="10">
        <f>H518-J517</f>
        <v>0</v>
      </c>
    </row>
    <row r="519" spans="1:11" ht="17.25" customHeight="1">
      <c r="A519" s="7">
        <v>605199</v>
      </c>
      <c r="B519" s="7" t="s">
        <v>806</v>
      </c>
      <c r="C519" s="8" t="s">
        <v>15</v>
      </c>
      <c r="D519" s="5"/>
      <c r="E519" s="5">
        <v>3800</v>
      </c>
      <c r="F519" s="5">
        <v>3800</v>
      </c>
      <c r="G519" s="4"/>
      <c r="H519" s="5"/>
      <c r="I519" s="26" t="s">
        <v>15</v>
      </c>
      <c r="J519" s="27">
        <v>0</v>
      </c>
      <c r="K519" s="10">
        <f>H519-J518</f>
        <v>0</v>
      </c>
    </row>
    <row r="520" spans="1:11" ht="17.25" customHeight="1">
      <c r="A520" s="3">
        <v>6301</v>
      </c>
      <c r="B520" s="3" t="s">
        <v>554</v>
      </c>
      <c r="C520" s="4" t="s">
        <v>15</v>
      </c>
      <c r="D520" s="5"/>
      <c r="E520" s="5">
        <v>4145554.62</v>
      </c>
      <c r="F520" s="5">
        <v>4145554.62</v>
      </c>
      <c r="G520" s="4" t="s">
        <v>15</v>
      </c>
      <c r="H520" s="5"/>
      <c r="I520" s="26" t="s">
        <v>15</v>
      </c>
      <c r="J520" s="27">
        <v>0</v>
      </c>
      <c r="K520" s="10">
        <f>H520-J519</f>
        <v>0</v>
      </c>
    </row>
    <row r="521" spans="1:11" ht="17.25" customHeight="1">
      <c r="A521" s="3">
        <v>630104</v>
      </c>
      <c r="B521" s="3" t="s">
        <v>555</v>
      </c>
      <c r="C521" s="4" t="s">
        <v>15</v>
      </c>
      <c r="D521" s="5"/>
      <c r="E521" s="5">
        <v>3601704.62</v>
      </c>
      <c r="F521" s="5">
        <v>3601704.62</v>
      </c>
      <c r="G521" s="4" t="s">
        <v>15</v>
      </c>
      <c r="H521" s="5"/>
      <c r="I521" s="26" t="s">
        <v>15</v>
      </c>
      <c r="J521" s="27">
        <v>0</v>
      </c>
      <c r="K521" s="10">
        <f>H521-J520</f>
        <v>0</v>
      </c>
    </row>
    <row r="522" spans="1:11" ht="17.25" customHeight="1">
      <c r="A522" s="3">
        <v>63010403</v>
      </c>
      <c r="B522" s="3" t="s">
        <v>556</v>
      </c>
      <c r="C522" s="4" t="s">
        <v>15</v>
      </c>
      <c r="D522" s="5"/>
      <c r="E522" s="5">
        <v>2865586.58</v>
      </c>
      <c r="F522" s="5">
        <v>2865586.58</v>
      </c>
      <c r="G522" s="4" t="s">
        <v>15</v>
      </c>
      <c r="H522" s="5"/>
      <c r="I522" s="26" t="s">
        <v>15</v>
      </c>
      <c r="J522" s="27">
        <v>0</v>
      </c>
      <c r="K522" s="10">
        <f>H522-J521</f>
        <v>0</v>
      </c>
    </row>
    <row r="523" spans="1:11" ht="17.25" customHeight="1">
      <c r="A523" s="3">
        <v>63010404</v>
      </c>
      <c r="B523" s="3" t="s">
        <v>557</v>
      </c>
      <c r="C523" s="4" t="s">
        <v>15</v>
      </c>
      <c r="D523" s="5"/>
      <c r="E523" s="5">
        <v>736118.04</v>
      </c>
      <c r="F523" s="5">
        <v>736118.04</v>
      </c>
      <c r="G523" s="4" t="s">
        <v>15</v>
      </c>
      <c r="H523" s="5"/>
      <c r="I523" s="26" t="s">
        <v>15</v>
      </c>
      <c r="J523" s="27">
        <v>0</v>
      </c>
      <c r="K523" s="10">
        <f>H523-J522</f>
        <v>0</v>
      </c>
    </row>
    <row r="524" spans="1:11" ht="17.25" customHeight="1">
      <c r="A524" s="3">
        <v>630107</v>
      </c>
      <c r="B524" s="3" t="s">
        <v>558</v>
      </c>
      <c r="C524" s="4" t="s">
        <v>15</v>
      </c>
      <c r="D524" s="5"/>
      <c r="E524" s="5">
        <v>30450</v>
      </c>
      <c r="F524" s="5">
        <v>30450</v>
      </c>
      <c r="G524" s="4" t="s">
        <v>15</v>
      </c>
      <c r="H524" s="5"/>
      <c r="I524" s="26" t="s">
        <v>15</v>
      </c>
      <c r="J524" s="27">
        <v>0</v>
      </c>
      <c r="K524" s="10">
        <f>H524-J523</f>
        <v>0</v>
      </c>
    </row>
    <row r="525" spans="1:11" ht="17.25" customHeight="1">
      <c r="A525" s="3">
        <v>630199</v>
      </c>
      <c r="B525" s="3" t="s">
        <v>559</v>
      </c>
      <c r="C525" s="4" t="s">
        <v>15</v>
      </c>
      <c r="D525" s="5"/>
      <c r="E525" s="5">
        <v>513400</v>
      </c>
      <c r="F525" s="5">
        <v>513400</v>
      </c>
      <c r="G525" s="4" t="s">
        <v>15</v>
      </c>
      <c r="H525" s="5"/>
      <c r="I525" s="26" t="s">
        <v>15</v>
      </c>
      <c r="J525" s="27">
        <v>0</v>
      </c>
      <c r="K525" s="10">
        <f>H525-J524</f>
        <v>0</v>
      </c>
    </row>
    <row r="526" spans="1:11" ht="17.25" customHeight="1">
      <c r="A526" s="3">
        <v>6401</v>
      </c>
      <c r="B526" s="3" t="s">
        <v>560</v>
      </c>
      <c r="C526" s="4" t="s">
        <v>15</v>
      </c>
      <c r="D526" s="5"/>
      <c r="E526" s="5">
        <v>1856522747.8100002</v>
      </c>
      <c r="F526" s="5">
        <v>1856522747.8100002</v>
      </c>
      <c r="G526" s="4" t="s">
        <v>15</v>
      </c>
      <c r="H526" s="5"/>
      <c r="I526" s="26" t="s">
        <v>15</v>
      </c>
      <c r="J526" s="27">
        <v>0</v>
      </c>
      <c r="K526" s="10">
        <f>H526-J525</f>
        <v>0</v>
      </c>
    </row>
    <row r="527" spans="1:11" ht="17.25" customHeight="1">
      <c r="A527" s="3">
        <v>640101</v>
      </c>
      <c r="B527" s="3" t="s">
        <v>561</v>
      </c>
      <c r="C527" s="4" t="s">
        <v>15</v>
      </c>
      <c r="D527" s="5"/>
      <c r="E527" s="5">
        <v>989114993.40999997</v>
      </c>
      <c r="F527" s="5">
        <v>989114993.40999997</v>
      </c>
      <c r="G527" s="4" t="s">
        <v>15</v>
      </c>
      <c r="H527" s="5"/>
      <c r="I527" s="26" t="s">
        <v>15</v>
      </c>
      <c r="J527" s="27">
        <v>0</v>
      </c>
      <c r="K527" s="10">
        <f>H527-J526</f>
        <v>0</v>
      </c>
    </row>
    <row r="528" spans="1:11" ht="17.25" customHeight="1">
      <c r="A528" s="3">
        <v>64010101</v>
      </c>
      <c r="B528" s="3" t="s">
        <v>562</v>
      </c>
      <c r="C528" s="4" t="s">
        <v>15</v>
      </c>
      <c r="D528" s="5"/>
      <c r="E528" s="5">
        <v>989114993.40999997</v>
      </c>
      <c r="F528" s="5">
        <v>989114993.40999997</v>
      </c>
      <c r="G528" s="4" t="s">
        <v>15</v>
      </c>
      <c r="H528" s="5"/>
      <c r="I528" s="26" t="s">
        <v>15</v>
      </c>
      <c r="J528" s="27">
        <v>0</v>
      </c>
      <c r="K528" s="10">
        <f>H528-J527</f>
        <v>0</v>
      </c>
    </row>
    <row r="529" spans="1:11" ht="17.25" customHeight="1">
      <c r="A529" s="3">
        <v>640104</v>
      </c>
      <c r="B529" s="3" t="s">
        <v>563</v>
      </c>
      <c r="C529" s="4" t="s">
        <v>15</v>
      </c>
      <c r="D529" s="5"/>
      <c r="E529" s="5">
        <v>814068207.22000003</v>
      </c>
      <c r="F529" s="5">
        <v>814068207.22000003</v>
      </c>
      <c r="G529" s="4" t="s">
        <v>15</v>
      </c>
      <c r="H529" s="5"/>
      <c r="I529" s="26" t="s">
        <v>15</v>
      </c>
      <c r="J529" s="27">
        <v>0</v>
      </c>
      <c r="K529" s="10">
        <f>H529-J528</f>
        <v>0</v>
      </c>
    </row>
    <row r="530" spans="1:11" ht="17.25" customHeight="1">
      <c r="A530" s="3">
        <v>640105</v>
      </c>
      <c r="B530" s="3" t="s">
        <v>564</v>
      </c>
      <c r="C530" s="4" t="s">
        <v>15</v>
      </c>
      <c r="D530" s="5"/>
      <c r="E530" s="5">
        <v>46757212.5</v>
      </c>
      <c r="F530" s="5">
        <v>46757212.5</v>
      </c>
      <c r="G530" s="4" t="s">
        <v>15</v>
      </c>
      <c r="H530" s="5"/>
      <c r="I530" s="26" t="s">
        <v>15</v>
      </c>
      <c r="J530" s="27">
        <v>0</v>
      </c>
      <c r="K530" s="10">
        <f>H530-J529</f>
        <v>0</v>
      </c>
    </row>
    <row r="531" spans="1:11" ht="17.25" customHeight="1">
      <c r="A531" s="3">
        <v>64010501</v>
      </c>
      <c r="B531" s="3" t="s">
        <v>565</v>
      </c>
      <c r="C531" s="4" t="s">
        <v>15</v>
      </c>
      <c r="D531" s="5"/>
      <c r="E531" s="5">
        <v>33976712.5</v>
      </c>
      <c r="F531" s="5">
        <v>33976712.5</v>
      </c>
      <c r="G531" s="4" t="s">
        <v>15</v>
      </c>
      <c r="H531" s="5"/>
      <c r="I531" s="26" t="s">
        <v>15</v>
      </c>
      <c r="J531" s="27">
        <v>0</v>
      </c>
      <c r="K531" s="10">
        <f>H531-J530</f>
        <v>0</v>
      </c>
    </row>
    <row r="532" spans="1:11" ht="17.25" customHeight="1">
      <c r="A532" s="3">
        <v>64010502</v>
      </c>
      <c r="B532" s="3" t="s">
        <v>566</v>
      </c>
      <c r="C532" s="4" t="s">
        <v>15</v>
      </c>
      <c r="D532" s="5"/>
      <c r="E532" s="5">
        <v>12780500</v>
      </c>
      <c r="F532" s="5">
        <v>12780500</v>
      </c>
      <c r="G532" s="4" t="s">
        <v>15</v>
      </c>
      <c r="H532" s="5"/>
      <c r="I532" s="26" t="s">
        <v>15</v>
      </c>
      <c r="J532" s="27">
        <v>0</v>
      </c>
      <c r="K532" s="10">
        <f>H532-J531</f>
        <v>0</v>
      </c>
    </row>
    <row r="533" spans="1:11" ht="17.25" customHeight="1">
      <c r="A533" s="3">
        <v>640170</v>
      </c>
      <c r="B533" s="3" t="s">
        <v>567</v>
      </c>
      <c r="C533" s="4" t="s">
        <v>15</v>
      </c>
      <c r="D533" s="5"/>
      <c r="E533" s="14">
        <v>6582334.6799999997</v>
      </c>
      <c r="F533" s="14">
        <v>6582334.6799999997</v>
      </c>
      <c r="G533" s="4" t="s">
        <v>15</v>
      </c>
      <c r="H533" s="5"/>
      <c r="I533" s="26" t="s">
        <v>15</v>
      </c>
      <c r="J533" s="27">
        <v>0</v>
      </c>
      <c r="K533" s="10">
        <f>H533-J532</f>
        <v>0</v>
      </c>
    </row>
    <row r="534" spans="1:11" ht="17.25" customHeight="1">
      <c r="A534" s="3">
        <v>64017001</v>
      </c>
      <c r="B534" s="3" t="s">
        <v>568</v>
      </c>
      <c r="C534" s="4" t="s">
        <v>15</v>
      </c>
      <c r="D534" s="5"/>
      <c r="E534" s="14">
        <v>5917978.6799999997</v>
      </c>
      <c r="F534" s="14">
        <v>5917978.6799999997</v>
      </c>
      <c r="G534" s="4" t="s">
        <v>15</v>
      </c>
      <c r="H534" s="5"/>
      <c r="I534" s="26" t="s">
        <v>15</v>
      </c>
      <c r="J534" s="27">
        <v>0</v>
      </c>
      <c r="K534" s="10">
        <f>H534-J533</f>
        <v>0</v>
      </c>
    </row>
    <row r="535" spans="1:11" ht="17.25" customHeight="1">
      <c r="A535" s="3">
        <v>64017005</v>
      </c>
      <c r="B535" s="3" t="s">
        <v>569</v>
      </c>
      <c r="C535" s="4" t="s">
        <v>15</v>
      </c>
      <c r="D535" s="5"/>
      <c r="E535" s="14">
        <v>664356</v>
      </c>
      <c r="F535" s="14">
        <v>664356</v>
      </c>
      <c r="G535" s="4" t="s">
        <v>15</v>
      </c>
      <c r="H535" s="5"/>
      <c r="I535" s="26" t="s">
        <v>15</v>
      </c>
      <c r="J535" s="27">
        <v>0</v>
      </c>
      <c r="K535" s="10">
        <f>H535-J534</f>
        <v>0</v>
      </c>
    </row>
    <row r="536" spans="1:11" ht="17.25" customHeight="1">
      <c r="A536" s="3">
        <v>6401700501</v>
      </c>
      <c r="B536" s="3" t="s">
        <v>570</v>
      </c>
      <c r="C536" s="4" t="s">
        <v>15</v>
      </c>
      <c r="D536" s="5"/>
      <c r="E536" s="14">
        <v>664356</v>
      </c>
      <c r="F536" s="14">
        <v>664356</v>
      </c>
      <c r="G536" s="4" t="s">
        <v>15</v>
      </c>
      <c r="H536" s="5"/>
      <c r="I536" s="26" t="s">
        <v>15</v>
      </c>
      <c r="J536" s="27">
        <v>0</v>
      </c>
      <c r="K536" s="10">
        <f>H536-J535</f>
        <v>0</v>
      </c>
    </row>
    <row r="537" spans="1:11" ht="17.25" customHeight="1">
      <c r="A537" s="3">
        <v>6401700502</v>
      </c>
      <c r="B537" s="3" t="s">
        <v>571</v>
      </c>
      <c r="C537" s="4" t="s">
        <v>15</v>
      </c>
      <c r="D537" s="5"/>
      <c r="E537" s="14"/>
      <c r="F537" s="14"/>
      <c r="G537" s="4" t="s">
        <v>15</v>
      </c>
      <c r="H537" s="5"/>
      <c r="I537" s="26" t="s">
        <v>15</v>
      </c>
      <c r="J537" s="27">
        <v>0</v>
      </c>
      <c r="K537" s="10">
        <f>H537-J536</f>
        <v>0</v>
      </c>
    </row>
    <row r="538" spans="1:11" ht="17.25" customHeight="1">
      <c r="A538" s="3">
        <v>6402</v>
      </c>
      <c r="B538" s="3" t="s">
        <v>572</v>
      </c>
      <c r="C538" s="4" t="s">
        <v>15</v>
      </c>
      <c r="D538" s="5"/>
      <c r="E538" s="5">
        <v>23666001.350000001</v>
      </c>
      <c r="F538" s="5">
        <v>23666001.350000001</v>
      </c>
      <c r="G538" s="4" t="s">
        <v>15</v>
      </c>
      <c r="H538" s="5"/>
      <c r="I538" s="26" t="s">
        <v>15</v>
      </c>
      <c r="J538" s="27">
        <v>0</v>
      </c>
      <c r="K538" s="10">
        <f>H538-J537</f>
        <v>0</v>
      </c>
    </row>
    <row r="539" spans="1:11" ht="17.25" customHeight="1">
      <c r="A539" s="3">
        <v>640204</v>
      </c>
      <c r="B539" s="3" t="s">
        <v>573</v>
      </c>
      <c r="C539" s="4" t="s">
        <v>15</v>
      </c>
      <c r="D539" s="5"/>
      <c r="E539" s="5">
        <v>9667522.0199999996</v>
      </c>
      <c r="F539" s="5">
        <v>9667522.0199999996</v>
      </c>
      <c r="G539" s="4" t="s">
        <v>15</v>
      </c>
      <c r="H539" s="5"/>
      <c r="I539" s="26" t="s">
        <v>15</v>
      </c>
      <c r="J539" s="27">
        <v>0</v>
      </c>
      <c r="K539" s="10">
        <f>H539-J538</f>
        <v>0</v>
      </c>
    </row>
    <row r="540" spans="1:11" ht="17.25" customHeight="1">
      <c r="A540" s="3">
        <v>640206</v>
      </c>
      <c r="B540" s="3" t="s">
        <v>574</v>
      </c>
      <c r="C540" s="4" t="s">
        <v>15</v>
      </c>
      <c r="D540" s="5"/>
      <c r="E540" s="5">
        <v>13998479.33</v>
      </c>
      <c r="F540" s="5">
        <v>13998479.33</v>
      </c>
      <c r="G540" s="4" t="s">
        <v>15</v>
      </c>
      <c r="H540" s="5"/>
      <c r="I540" s="26" t="s">
        <v>15</v>
      </c>
      <c r="J540" s="27">
        <v>0</v>
      </c>
      <c r="K540" s="10">
        <f>H540-J539</f>
        <v>0</v>
      </c>
    </row>
    <row r="541" spans="1:11" ht="17.25" customHeight="1">
      <c r="A541" s="3">
        <v>6601</v>
      </c>
      <c r="B541" s="3" t="s">
        <v>575</v>
      </c>
      <c r="C541" s="4" t="s">
        <v>15</v>
      </c>
      <c r="D541" s="5"/>
      <c r="E541" s="5">
        <v>14288843.050000001</v>
      </c>
      <c r="F541" s="5">
        <v>14288843.050000001</v>
      </c>
      <c r="G541" s="4" t="s">
        <v>15</v>
      </c>
      <c r="H541" s="5"/>
      <c r="I541" s="26" t="s">
        <v>15</v>
      </c>
      <c r="J541" s="27">
        <v>0</v>
      </c>
      <c r="K541" s="10">
        <f>H541-J540</f>
        <v>0</v>
      </c>
    </row>
    <row r="542" spans="1:11" ht="17.25" customHeight="1">
      <c r="A542" s="3">
        <v>660101</v>
      </c>
      <c r="B542" s="3" t="s">
        <v>576</v>
      </c>
      <c r="C542" s="4" t="s">
        <v>15</v>
      </c>
      <c r="D542" s="5"/>
      <c r="E542" s="5">
        <v>4126.32</v>
      </c>
      <c r="F542" s="5">
        <v>4126.32</v>
      </c>
      <c r="G542" s="4" t="s">
        <v>15</v>
      </c>
      <c r="H542" s="5"/>
      <c r="I542" s="26" t="s">
        <v>15</v>
      </c>
      <c r="J542" s="27">
        <v>0</v>
      </c>
      <c r="K542" s="10">
        <f>H542-J541</f>
        <v>0</v>
      </c>
    </row>
    <row r="543" spans="1:11" ht="17.25" customHeight="1">
      <c r="A543" s="3">
        <v>660107</v>
      </c>
      <c r="B543" s="3" t="s">
        <v>577</v>
      </c>
      <c r="C543" s="4" t="s">
        <v>15</v>
      </c>
      <c r="D543" s="5"/>
      <c r="E543" s="5">
        <v>1274784.47</v>
      </c>
      <c r="F543" s="5">
        <v>1274784.47</v>
      </c>
      <c r="G543" s="4" t="s">
        <v>15</v>
      </c>
      <c r="H543" s="5"/>
      <c r="I543" s="26" t="s">
        <v>15</v>
      </c>
      <c r="J543" s="27">
        <v>0</v>
      </c>
      <c r="K543" s="10">
        <f>H543-J542</f>
        <v>0</v>
      </c>
    </row>
    <row r="544" spans="1:11" ht="17.25" customHeight="1">
      <c r="A544" s="3">
        <v>66010701</v>
      </c>
      <c r="B544" s="3" t="s">
        <v>578</v>
      </c>
      <c r="C544" s="4" t="s">
        <v>15</v>
      </c>
      <c r="D544" s="5"/>
      <c r="E544" s="5">
        <v>1003293.6100000001</v>
      </c>
      <c r="F544" s="5">
        <v>1003293.6100000001</v>
      </c>
      <c r="G544" s="4" t="s">
        <v>15</v>
      </c>
      <c r="H544" s="5"/>
      <c r="I544" s="26" t="s">
        <v>15</v>
      </c>
      <c r="J544" s="27">
        <v>0</v>
      </c>
      <c r="K544" s="10">
        <f>H544-J543</f>
        <v>0</v>
      </c>
    </row>
    <row r="545" spans="1:11" ht="17.25" customHeight="1">
      <c r="A545" s="3">
        <v>6601070101</v>
      </c>
      <c r="B545" s="3" t="s">
        <v>579</v>
      </c>
      <c r="C545" s="4" t="s">
        <v>15</v>
      </c>
      <c r="D545" s="5"/>
      <c r="E545" s="5">
        <v>1003293.6100000001</v>
      </c>
      <c r="F545" s="5">
        <v>1003293.6100000001</v>
      </c>
      <c r="G545" s="4" t="s">
        <v>15</v>
      </c>
      <c r="H545" s="5"/>
      <c r="I545" s="26" t="s">
        <v>15</v>
      </c>
      <c r="J545" s="27">
        <v>0</v>
      </c>
      <c r="K545" s="10">
        <f>H545-J544</f>
        <v>0</v>
      </c>
    </row>
    <row r="546" spans="1:11" ht="17.25" customHeight="1">
      <c r="A546" s="3" t="s">
        <v>580</v>
      </c>
      <c r="B546" s="3" t="s">
        <v>581</v>
      </c>
      <c r="C546" s="4" t="s">
        <v>15</v>
      </c>
      <c r="D546" s="5"/>
      <c r="E546" s="5">
        <v>857225.6100000001</v>
      </c>
      <c r="F546" s="5">
        <v>857225.6100000001</v>
      </c>
      <c r="G546" s="4" t="s">
        <v>15</v>
      </c>
      <c r="H546" s="5"/>
      <c r="I546" s="26" t="s">
        <v>15</v>
      </c>
      <c r="J546" s="27">
        <v>0</v>
      </c>
      <c r="K546" s="10">
        <f>H546-J545</f>
        <v>0</v>
      </c>
    </row>
    <row r="547" spans="1:11" ht="17.25" customHeight="1">
      <c r="A547" s="3" t="s">
        <v>582</v>
      </c>
      <c r="B547" s="3" t="s">
        <v>583</v>
      </c>
      <c r="C547" s="4" t="s">
        <v>15</v>
      </c>
      <c r="D547" s="5"/>
      <c r="E547" s="5">
        <v>142948</v>
      </c>
      <c r="F547" s="5">
        <v>142948</v>
      </c>
      <c r="G547" s="4" t="s">
        <v>15</v>
      </c>
      <c r="H547" s="5"/>
      <c r="I547" s="26" t="s">
        <v>15</v>
      </c>
      <c r="J547" s="27">
        <v>0</v>
      </c>
      <c r="K547" s="10">
        <f>H547-J546</f>
        <v>0</v>
      </c>
    </row>
    <row r="548" spans="1:11" ht="17.25" customHeight="1">
      <c r="A548" s="3" t="s">
        <v>584</v>
      </c>
      <c r="B548" s="3" t="s">
        <v>585</v>
      </c>
      <c r="C548" s="4" t="s">
        <v>15</v>
      </c>
      <c r="D548" s="5"/>
      <c r="E548" s="5">
        <v>3120</v>
      </c>
      <c r="F548" s="5">
        <v>3120</v>
      </c>
      <c r="G548" s="4" t="s">
        <v>15</v>
      </c>
      <c r="H548" s="5"/>
      <c r="I548" s="26" t="s">
        <v>15</v>
      </c>
      <c r="J548" s="27">
        <v>0</v>
      </c>
      <c r="K548" s="10">
        <f>H548-J547</f>
        <v>0</v>
      </c>
    </row>
    <row r="549" spans="1:11" ht="17.25" customHeight="1">
      <c r="A549" s="3">
        <v>66010703</v>
      </c>
      <c r="B549" s="3" t="s">
        <v>586</v>
      </c>
      <c r="C549" s="4" t="s">
        <v>15</v>
      </c>
      <c r="D549" s="5"/>
      <c r="E549" s="5">
        <v>139226.54999999999</v>
      </c>
      <c r="F549" s="5">
        <v>139226.54999999999</v>
      </c>
      <c r="G549" s="4" t="s">
        <v>15</v>
      </c>
      <c r="H549" s="5"/>
      <c r="I549" s="26" t="s">
        <v>15</v>
      </c>
      <c r="J549" s="27">
        <v>0</v>
      </c>
      <c r="K549" s="10">
        <f>H549-J548</f>
        <v>0</v>
      </c>
    </row>
    <row r="550" spans="1:11" ht="17.25" customHeight="1">
      <c r="A550" s="3">
        <v>6601070301</v>
      </c>
      <c r="B550" s="3" t="s">
        <v>587</v>
      </c>
      <c r="C550" s="4" t="s">
        <v>15</v>
      </c>
      <c r="D550" s="5"/>
      <c r="E550" s="5">
        <v>83768</v>
      </c>
      <c r="F550" s="5">
        <v>83768</v>
      </c>
      <c r="G550" s="4" t="s">
        <v>15</v>
      </c>
      <c r="H550" s="5"/>
      <c r="I550" s="26" t="s">
        <v>15</v>
      </c>
      <c r="J550" s="27">
        <v>0</v>
      </c>
      <c r="K550" s="10">
        <f>H550-J549</f>
        <v>0</v>
      </c>
    </row>
    <row r="551" spans="1:11" ht="17.25" customHeight="1">
      <c r="A551" s="3">
        <v>6601070303</v>
      </c>
      <c r="B551" s="3" t="s">
        <v>588</v>
      </c>
      <c r="C551" s="4" t="s">
        <v>15</v>
      </c>
      <c r="D551" s="5"/>
      <c r="E551" s="5">
        <v>39298.800000000003</v>
      </c>
      <c r="F551" s="5">
        <v>39298.800000000003</v>
      </c>
      <c r="G551" s="4" t="s">
        <v>15</v>
      </c>
      <c r="H551" s="5"/>
      <c r="I551" s="26" t="s">
        <v>15</v>
      </c>
      <c r="J551" s="27">
        <v>0</v>
      </c>
      <c r="K551" s="10">
        <f>H551-J550</f>
        <v>0</v>
      </c>
    </row>
    <row r="552" spans="1:11" ht="17.25" customHeight="1">
      <c r="A552" s="3">
        <v>6601070306</v>
      </c>
      <c r="B552" s="3" t="s">
        <v>589</v>
      </c>
      <c r="C552" s="4" t="s">
        <v>15</v>
      </c>
      <c r="D552" s="5"/>
      <c r="E552" s="5">
        <v>5398.5</v>
      </c>
      <c r="F552" s="5">
        <v>5398.5</v>
      </c>
      <c r="G552" s="4" t="s">
        <v>15</v>
      </c>
      <c r="H552" s="5"/>
      <c r="I552" s="26" t="s">
        <v>15</v>
      </c>
      <c r="J552" s="27">
        <v>0</v>
      </c>
      <c r="K552" s="10">
        <f>H552-J551</f>
        <v>0</v>
      </c>
    </row>
    <row r="553" spans="1:11" ht="17.25" customHeight="1">
      <c r="A553" s="3">
        <v>6601070307</v>
      </c>
      <c r="B553" s="3" t="s">
        <v>590</v>
      </c>
      <c r="C553" s="4" t="s">
        <v>15</v>
      </c>
      <c r="D553" s="5"/>
      <c r="E553" s="5">
        <v>8735</v>
      </c>
      <c r="F553" s="5">
        <v>8735</v>
      </c>
      <c r="G553" s="4" t="s">
        <v>15</v>
      </c>
      <c r="H553" s="5"/>
      <c r="I553" s="26" t="s">
        <v>15</v>
      </c>
      <c r="J553" s="27">
        <v>0</v>
      </c>
      <c r="K553" s="10">
        <f>H553-J552</f>
        <v>0</v>
      </c>
    </row>
    <row r="554" spans="1:11" ht="17.25" customHeight="1">
      <c r="A554" s="3">
        <v>6601070308</v>
      </c>
      <c r="B554" s="3" t="s">
        <v>591</v>
      </c>
      <c r="C554" s="4" t="s">
        <v>15</v>
      </c>
      <c r="D554" s="5"/>
      <c r="E554" s="5">
        <v>2026.25</v>
      </c>
      <c r="F554" s="5">
        <v>2026.25</v>
      </c>
      <c r="G554" s="4" t="s">
        <v>15</v>
      </c>
      <c r="H554" s="5"/>
      <c r="I554" s="26" t="s">
        <v>15</v>
      </c>
      <c r="J554" s="27">
        <v>0</v>
      </c>
      <c r="K554" s="10">
        <f>H554-J553</f>
        <v>0</v>
      </c>
    </row>
    <row r="555" spans="1:11" ht="17.25" customHeight="1">
      <c r="A555" s="3">
        <v>66010704</v>
      </c>
      <c r="B555" s="3" t="s">
        <v>592</v>
      </c>
      <c r="C555" s="4" t="s">
        <v>15</v>
      </c>
      <c r="D555" s="5"/>
      <c r="E555" s="5">
        <v>25854.400000000001</v>
      </c>
      <c r="F555" s="5">
        <v>25854.400000000001</v>
      </c>
      <c r="G555" s="4" t="s">
        <v>15</v>
      </c>
      <c r="H555" s="5"/>
      <c r="I555" s="26" t="s">
        <v>15</v>
      </c>
      <c r="J555" s="27">
        <v>0</v>
      </c>
      <c r="K555" s="10">
        <f>H555-J554</f>
        <v>0</v>
      </c>
    </row>
    <row r="556" spans="1:11" ht="17.25" customHeight="1">
      <c r="A556" s="3">
        <v>66010707</v>
      </c>
      <c r="B556" s="3" t="s">
        <v>593</v>
      </c>
      <c r="C556" s="4" t="s">
        <v>15</v>
      </c>
      <c r="D556" s="5"/>
      <c r="E556" s="5">
        <v>29498.38</v>
      </c>
      <c r="F556" s="5">
        <v>29498.38</v>
      </c>
      <c r="G556" s="4" t="s">
        <v>15</v>
      </c>
      <c r="H556" s="5"/>
      <c r="I556" s="26" t="s">
        <v>15</v>
      </c>
      <c r="J556" s="27">
        <v>0</v>
      </c>
      <c r="K556" s="10">
        <f>H556-J555</f>
        <v>0</v>
      </c>
    </row>
    <row r="557" spans="1:11" ht="17.25" customHeight="1">
      <c r="A557" s="3">
        <v>66010708</v>
      </c>
      <c r="B557" s="3" t="s">
        <v>594</v>
      </c>
      <c r="C557" s="4" t="s">
        <v>15</v>
      </c>
      <c r="D557" s="5"/>
      <c r="E557" s="5">
        <v>51345.06</v>
      </c>
      <c r="F557" s="5">
        <v>51345.06</v>
      </c>
      <c r="G557" s="4" t="s">
        <v>15</v>
      </c>
      <c r="H557" s="5"/>
      <c r="I557" s="26" t="s">
        <v>15</v>
      </c>
      <c r="J557" s="27">
        <v>0</v>
      </c>
      <c r="K557" s="10">
        <f>H557-J556</f>
        <v>0</v>
      </c>
    </row>
    <row r="558" spans="1:11" ht="17.25" customHeight="1">
      <c r="A558" s="3">
        <v>6601070801</v>
      </c>
      <c r="B558" s="3" t="s">
        <v>595</v>
      </c>
      <c r="C558" s="4" t="s">
        <v>15</v>
      </c>
      <c r="D558" s="5"/>
      <c r="E558" s="5">
        <v>51345.06</v>
      </c>
      <c r="F558" s="5">
        <v>51345.06</v>
      </c>
      <c r="G558" s="4" t="s">
        <v>15</v>
      </c>
      <c r="H558" s="5"/>
      <c r="I558" s="26" t="s">
        <v>15</v>
      </c>
      <c r="J558" s="27">
        <v>0</v>
      </c>
      <c r="K558" s="10">
        <f>H558-J557</f>
        <v>0</v>
      </c>
    </row>
    <row r="559" spans="1:11" ht="17.25" customHeight="1">
      <c r="A559" s="3">
        <v>66010714</v>
      </c>
      <c r="B559" s="3" t="s">
        <v>596</v>
      </c>
      <c r="C559" s="4" t="s">
        <v>15</v>
      </c>
      <c r="D559" s="5"/>
      <c r="E559" s="5">
        <v>25566.47</v>
      </c>
      <c r="F559" s="5">
        <v>25566.47</v>
      </c>
      <c r="G559" s="4" t="s">
        <v>15</v>
      </c>
      <c r="H559" s="5"/>
      <c r="I559" s="26" t="s">
        <v>15</v>
      </c>
      <c r="J559" s="27">
        <v>0</v>
      </c>
      <c r="K559" s="10">
        <f>H559-J558</f>
        <v>0</v>
      </c>
    </row>
    <row r="560" spans="1:11" ht="17.25" customHeight="1">
      <c r="A560" s="3">
        <v>660109</v>
      </c>
      <c r="B560" s="3" t="s">
        <v>597</v>
      </c>
      <c r="C560" s="4" t="s">
        <v>15</v>
      </c>
      <c r="D560" s="5"/>
      <c r="E560" s="5">
        <v>949590</v>
      </c>
      <c r="F560" s="5">
        <v>949590</v>
      </c>
      <c r="G560" s="4" t="s">
        <v>15</v>
      </c>
      <c r="H560" s="5"/>
      <c r="I560" s="26" t="s">
        <v>15</v>
      </c>
      <c r="J560" s="27">
        <v>0</v>
      </c>
      <c r="K560" s="10">
        <f>H560-J559</f>
        <v>0</v>
      </c>
    </row>
    <row r="561" spans="1:11" ht="17.25" customHeight="1">
      <c r="A561" s="3">
        <v>660110</v>
      </c>
      <c r="B561" s="3" t="s">
        <v>598</v>
      </c>
      <c r="C561" s="4" t="s">
        <v>15</v>
      </c>
      <c r="D561" s="5"/>
      <c r="E561" s="5">
        <v>15840</v>
      </c>
      <c r="F561" s="5">
        <v>15840</v>
      </c>
      <c r="G561" s="4" t="s">
        <v>15</v>
      </c>
      <c r="H561" s="5"/>
      <c r="I561" s="26" t="s">
        <v>15</v>
      </c>
      <c r="J561" s="27">
        <v>0</v>
      </c>
      <c r="K561" s="10">
        <f>H561-J560</f>
        <v>0</v>
      </c>
    </row>
    <row r="562" spans="1:11" ht="17.25" customHeight="1">
      <c r="A562" s="3">
        <v>660111</v>
      </c>
      <c r="B562" s="3" t="s">
        <v>599</v>
      </c>
      <c r="C562" s="4" t="s">
        <v>15</v>
      </c>
      <c r="D562" s="5"/>
      <c r="E562" s="5">
        <v>6470</v>
      </c>
      <c r="F562" s="5">
        <v>6470</v>
      </c>
      <c r="G562" s="4" t="s">
        <v>15</v>
      </c>
      <c r="H562" s="5"/>
      <c r="I562" s="26" t="s">
        <v>15</v>
      </c>
      <c r="J562" s="27">
        <v>0</v>
      </c>
      <c r="K562" s="10">
        <f>H562-J561</f>
        <v>0</v>
      </c>
    </row>
    <row r="563" spans="1:11" ht="17.25" customHeight="1">
      <c r="A563" s="3">
        <v>660112</v>
      </c>
      <c r="B563" s="3" t="s">
        <v>600</v>
      </c>
      <c r="C563" s="4" t="s">
        <v>15</v>
      </c>
      <c r="D563" s="5"/>
      <c r="E563" s="5">
        <v>409949.87</v>
      </c>
      <c r="F563" s="5">
        <v>409949.87</v>
      </c>
      <c r="G563" s="4" t="s">
        <v>15</v>
      </c>
      <c r="H563" s="5"/>
      <c r="I563" s="26" t="s">
        <v>15</v>
      </c>
      <c r="J563" s="27">
        <v>0</v>
      </c>
      <c r="K563" s="10">
        <f>H563-J562</f>
        <v>0</v>
      </c>
    </row>
    <row r="564" spans="1:11" ht="17.25" customHeight="1">
      <c r="A564" s="3">
        <v>660113</v>
      </c>
      <c r="B564" s="3" t="s">
        <v>601</v>
      </c>
      <c r="C564" s="4" t="s">
        <v>15</v>
      </c>
      <c r="D564" s="5"/>
      <c r="E564" s="5">
        <v>30395.05</v>
      </c>
      <c r="F564" s="5">
        <v>30395.05</v>
      </c>
      <c r="G564" s="4" t="s">
        <v>15</v>
      </c>
      <c r="H564" s="5"/>
      <c r="I564" s="26" t="s">
        <v>15</v>
      </c>
      <c r="J564" s="27">
        <v>0</v>
      </c>
      <c r="K564" s="10">
        <f>H564-J563</f>
        <v>0</v>
      </c>
    </row>
    <row r="565" spans="1:11" ht="17.25" customHeight="1">
      <c r="A565" s="3">
        <v>66011301</v>
      </c>
      <c r="B565" s="3" t="s">
        <v>602</v>
      </c>
      <c r="C565" s="4" t="s">
        <v>15</v>
      </c>
      <c r="D565" s="5"/>
      <c r="E565" s="5">
        <v>14647.55</v>
      </c>
      <c r="F565" s="5">
        <v>14647.55</v>
      </c>
      <c r="G565" s="4" t="s">
        <v>15</v>
      </c>
      <c r="H565" s="5"/>
      <c r="I565" s="26" t="s">
        <v>15</v>
      </c>
      <c r="J565" s="27">
        <v>0</v>
      </c>
      <c r="K565" s="10">
        <f>H565-J564</f>
        <v>0</v>
      </c>
    </row>
    <row r="566" spans="1:11" ht="17.25" customHeight="1">
      <c r="A566" s="3">
        <v>66011302</v>
      </c>
      <c r="B566" s="3" t="s">
        <v>603</v>
      </c>
      <c r="C566" s="4" t="s">
        <v>15</v>
      </c>
      <c r="D566" s="5"/>
      <c r="E566" s="5">
        <v>13947.5</v>
      </c>
      <c r="F566" s="5">
        <v>13947.5</v>
      </c>
      <c r="G566" s="4" t="s">
        <v>15</v>
      </c>
      <c r="H566" s="5"/>
      <c r="I566" s="26" t="s">
        <v>15</v>
      </c>
      <c r="J566" s="27">
        <v>0</v>
      </c>
      <c r="K566" s="10">
        <f>H566-J565</f>
        <v>0</v>
      </c>
    </row>
    <row r="567" spans="1:11" ht="17.25" customHeight="1">
      <c r="A567" s="3">
        <v>66011303</v>
      </c>
      <c r="B567" s="3" t="s">
        <v>604</v>
      </c>
      <c r="C567" s="4" t="s">
        <v>15</v>
      </c>
      <c r="D567" s="5"/>
      <c r="E567" s="5">
        <v>400</v>
      </c>
      <c r="F567" s="5">
        <v>400</v>
      </c>
      <c r="G567" s="4" t="s">
        <v>15</v>
      </c>
      <c r="H567" s="5"/>
      <c r="I567" s="26" t="s">
        <v>15</v>
      </c>
      <c r="J567" s="27">
        <v>0</v>
      </c>
      <c r="K567" s="10">
        <f>H567-J566</f>
        <v>0</v>
      </c>
    </row>
    <row r="568" spans="1:11" ht="17.25" customHeight="1">
      <c r="A568" s="3">
        <v>66011399</v>
      </c>
      <c r="B568" s="3" t="s">
        <v>807</v>
      </c>
      <c r="C568" s="4"/>
      <c r="D568" s="5"/>
      <c r="E568" s="5">
        <v>1400</v>
      </c>
      <c r="F568" s="5">
        <v>1400</v>
      </c>
      <c r="G568" s="4"/>
      <c r="H568" s="5"/>
      <c r="I568" s="26" t="s">
        <v>15</v>
      </c>
      <c r="J568" s="27">
        <v>0</v>
      </c>
      <c r="K568" s="10">
        <f>H568-J567</f>
        <v>0</v>
      </c>
    </row>
    <row r="569" spans="1:11" ht="17.25" customHeight="1">
      <c r="A569" s="3">
        <v>660114</v>
      </c>
      <c r="B569" s="3" t="s">
        <v>605</v>
      </c>
      <c r="C569" s="4" t="s">
        <v>15</v>
      </c>
      <c r="D569" s="5"/>
      <c r="E569" s="5">
        <v>475065.63</v>
      </c>
      <c r="F569" s="5">
        <v>475065.63</v>
      </c>
      <c r="G569" s="4" t="s">
        <v>15</v>
      </c>
      <c r="H569" s="5"/>
      <c r="I569" s="26" t="s">
        <v>15</v>
      </c>
      <c r="J569" s="27">
        <v>0</v>
      </c>
      <c r="K569" s="10">
        <f>H569-J568</f>
        <v>0</v>
      </c>
    </row>
    <row r="570" spans="1:11" ht="17.25" customHeight="1">
      <c r="A570" s="3">
        <v>66011401</v>
      </c>
      <c r="B570" s="3" t="s">
        <v>606</v>
      </c>
      <c r="C570" s="4" t="s">
        <v>15</v>
      </c>
      <c r="D570" s="5"/>
      <c r="E570" s="5">
        <v>59884.6</v>
      </c>
      <c r="F570" s="5">
        <v>59884.6</v>
      </c>
      <c r="G570" s="4" t="s">
        <v>15</v>
      </c>
      <c r="H570" s="5"/>
      <c r="I570" s="26" t="s">
        <v>15</v>
      </c>
      <c r="J570" s="27">
        <v>0</v>
      </c>
      <c r="K570" s="10">
        <f>H570-J569</f>
        <v>0</v>
      </c>
    </row>
    <row r="571" spans="1:11" ht="17.25" customHeight="1">
      <c r="A571" s="3">
        <v>66011402</v>
      </c>
      <c r="B571" s="3" t="s">
        <v>607</v>
      </c>
      <c r="C571" s="4" t="s">
        <v>15</v>
      </c>
      <c r="D571" s="5"/>
      <c r="E571" s="5">
        <v>86177</v>
      </c>
      <c r="F571" s="5">
        <v>86177</v>
      </c>
      <c r="G571" s="4" t="s">
        <v>15</v>
      </c>
      <c r="H571" s="5"/>
      <c r="I571" s="26" t="s">
        <v>15</v>
      </c>
      <c r="J571" s="27">
        <v>0</v>
      </c>
      <c r="K571" s="10">
        <f>H571-J570</f>
        <v>0</v>
      </c>
    </row>
    <row r="572" spans="1:11" ht="17.25" customHeight="1">
      <c r="A572" s="3">
        <v>66011403</v>
      </c>
      <c r="B572" s="3" t="s">
        <v>608</v>
      </c>
      <c r="C572" s="4" t="s">
        <v>15</v>
      </c>
      <c r="D572" s="5"/>
      <c r="E572" s="5">
        <v>12328</v>
      </c>
      <c r="F572" s="5">
        <v>12328</v>
      </c>
      <c r="G572" s="4" t="s">
        <v>15</v>
      </c>
      <c r="H572" s="5"/>
      <c r="I572" s="26" t="s">
        <v>15</v>
      </c>
      <c r="J572" s="27">
        <v>0</v>
      </c>
      <c r="K572" s="10">
        <f>H572-J571</f>
        <v>0</v>
      </c>
    </row>
    <row r="573" spans="1:11" ht="17.25" customHeight="1">
      <c r="A573" s="3">
        <v>66011405</v>
      </c>
      <c r="B573" s="3" t="s">
        <v>609</v>
      </c>
      <c r="C573" s="4" t="s">
        <v>15</v>
      </c>
      <c r="D573" s="5"/>
      <c r="E573" s="5">
        <v>316676.03000000003</v>
      </c>
      <c r="F573" s="5">
        <v>316676.03000000003</v>
      </c>
      <c r="G573" s="4" t="s">
        <v>15</v>
      </c>
      <c r="H573" s="5"/>
      <c r="I573" s="26" t="s">
        <v>15</v>
      </c>
      <c r="J573" s="27">
        <v>0</v>
      </c>
      <c r="K573" s="10">
        <f>H573-J572</f>
        <v>0</v>
      </c>
    </row>
    <row r="574" spans="1:11" ht="17.25" customHeight="1">
      <c r="A574" s="3">
        <v>660115</v>
      </c>
      <c r="B574" s="3" t="s">
        <v>610</v>
      </c>
      <c r="C574" s="4" t="s">
        <v>15</v>
      </c>
      <c r="D574" s="5"/>
      <c r="E574" s="5">
        <v>74499</v>
      </c>
      <c r="F574" s="5">
        <v>74499</v>
      </c>
      <c r="G574" s="4" t="s">
        <v>15</v>
      </c>
      <c r="H574" s="5"/>
      <c r="I574" s="26" t="s">
        <v>15</v>
      </c>
      <c r="J574" s="27">
        <v>0</v>
      </c>
      <c r="K574" s="10">
        <f>H574-J573</f>
        <v>0</v>
      </c>
    </row>
    <row r="575" spans="1:11" ht="17.25" customHeight="1">
      <c r="A575" s="3">
        <v>660116</v>
      </c>
      <c r="B575" s="3" t="s">
        <v>611</v>
      </c>
      <c r="C575" s="4" t="s">
        <v>15</v>
      </c>
      <c r="D575" s="5"/>
      <c r="E575" s="5">
        <v>500</v>
      </c>
      <c r="F575" s="5">
        <v>500</v>
      </c>
      <c r="G575" s="4" t="s">
        <v>15</v>
      </c>
      <c r="H575" s="5"/>
      <c r="I575" s="26" t="s">
        <v>15</v>
      </c>
      <c r="J575" s="27">
        <v>0</v>
      </c>
      <c r="K575" s="10">
        <f>H575-J574</f>
        <v>0</v>
      </c>
    </row>
    <row r="576" spans="1:11" ht="17.25" customHeight="1">
      <c r="A576" s="3">
        <v>660117</v>
      </c>
      <c r="B576" s="3" t="s">
        <v>612</v>
      </c>
      <c r="C576" s="4" t="s">
        <v>15</v>
      </c>
      <c r="D576" s="5"/>
      <c r="E576" s="5">
        <v>104510</v>
      </c>
      <c r="F576" s="5">
        <v>104510</v>
      </c>
      <c r="G576" s="4" t="s">
        <v>15</v>
      </c>
      <c r="H576" s="5"/>
      <c r="I576" s="26" t="s">
        <v>15</v>
      </c>
      <c r="J576" s="27">
        <v>0</v>
      </c>
      <c r="K576" s="10">
        <f>H576-J575</f>
        <v>0</v>
      </c>
    </row>
    <row r="577" spans="1:11" ht="17.25" customHeight="1">
      <c r="A577" s="3">
        <v>660118</v>
      </c>
      <c r="B577" s="3" t="s">
        <v>613</v>
      </c>
      <c r="C577" s="4" t="s">
        <v>15</v>
      </c>
      <c r="D577" s="5"/>
      <c r="E577" s="5">
        <v>7006.21</v>
      </c>
      <c r="F577" s="5">
        <v>7006.21</v>
      </c>
      <c r="G577" s="4" t="s">
        <v>15</v>
      </c>
      <c r="H577" s="5"/>
      <c r="I577" s="26" t="s">
        <v>15</v>
      </c>
      <c r="J577" s="27">
        <v>0</v>
      </c>
      <c r="K577" s="10">
        <f>H577-J576</f>
        <v>0</v>
      </c>
    </row>
    <row r="578" spans="1:11" ht="17.25" customHeight="1">
      <c r="A578" s="3">
        <v>660123</v>
      </c>
      <c r="B578" s="3" t="s">
        <v>614</v>
      </c>
      <c r="C578" s="4" t="s">
        <v>15</v>
      </c>
      <c r="D578" s="5"/>
      <c r="E578" s="5">
        <v>54404.26</v>
      </c>
      <c r="F578" s="5">
        <v>54404.26</v>
      </c>
      <c r="G578" s="4" t="s">
        <v>15</v>
      </c>
      <c r="H578" s="5"/>
      <c r="I578" s="26" t="s">
        <v>15</v>
      </c>
      <c r="J578" s="27">
        <v>0</v>
      </c>
      <c r="K578" s="10">
        <f>H578-J577</f>
        <v>0</v>
      </c>
    </row>
    <row r="579" spans="1:11" ht="17.25" customHeight="1">
      <c r="A579" s="3">
        <v>660126</v>
      </c>
      <c r="B579" s="3" t="s">
        <v>615</v>
      </c>
      <c r="C579" s="4" t="s">
        <v>15</v>
      </c>
      <c r="D579" s="5"/>
      <c r="E579" s="5">
        <v>206119.62</v>
      </c>
      <c r="F579" s="5">
        <v>206119.62</v>
      </c>
      <c r="G579" s="4" t="s">
        <v>15</v>
      </c>
      <c r="H579" s="5"/>
      <c r="I579" s="26" t="s">
        <v>15</v>
      </c>
      <c r="J579" s="27">
        <v>0</v>
      </c>
      <c r="K579" s="10">
        <f>H579-J578</f>
        <v>0</v>
      </c>
    </row>
    <row r="580" spans="1:11" ht="17.25" customHeight="1">
      <c r="A580" s="3">
        <v>660128</v>
      </c>
      <c r="B580" s="3" t="s">
        <v>616</v>
      </c>
      <c r="C580" s="4" t="s">
        <v>15</v>
      </c>
      <c r="D580" s="5"/>
      <c r="E580" s="5">
        <v>4912330.0500000007</v>
      </c>
      <c r="F580" s="5">
        <v>4912330.0500000007</v>
      </c>
      <c r="G580" s="4" t="s">
        <v>15</v>
      </c>
      <c r="H580" s="5"/>
      <c r="I580" s="26" t="s">
        <v>15</v>
      </c>
      <c r="J580" s="27">
        <v>0</v>
      </c>
      <c r="K580" s="10">
        <f>H580-J579</f>
        <v>0</v>
      </c>
    </row>
    <row r="581" spans="1:11" ht="17.25" customHeight="1">
      <c r="A581" s="3">
        <v>66012801</v>
      </c>
      <c r="B581" s="3" t="s">
        <v>617</v>
      </c>
      <c r="C581" s="4" t="s">
        <v>15</v>
      </c>
      <c r="D581" s="5"/>
      <c r="E581" s="5">
        <v>34462.080000000002</v>
      </c>
      <c r="F581" s="5">
        <v>34462.080000000002</v>
      </c>
      <c r="G581" s="4" t="s">
        <v>15</v>
      </c>
      <c r="H581" s="5"/>
      <c r="I581" s="26" t="s">
        <v>15</v>
      </c>
      <c r="J581" s="27">
        <v>0</v>
      </c>
      <c r="K581" s="10">
        <f>H581-J580</f>
        <v>0</v>
      </c>
    </row>
    <row r="582" spans="1:11" ht="17.25" customHeight="1">
      <c r="A582" s="3">
        <v>66012802</v>
      </c>
      <c r="B582" s="3" t="s">
        <v>618</v>
      </c>
      <c r="C582" s="4" t="s">
        <v>15</v>
      </c>
      <c r="D582" s="5"/>
      <c r="E582" s="5">
        <v>4793902.0600000005</v>
      </c>
      <c r="F582" s="5">
        <v>4793902.0600000005</v>
      </c>
      <c r="G582" s="4" t="s">
        <v>15</v>
      </c>
      <c r="H582" s="5"/>
      <c r="I582" s="26" t="s">
        <v>15</v>
      </c>
      <c r="J582" s="27">
        <v>0</v>
      </c>
      <c r="K582" s="10">
        <f>H582-J581</f>
        <v>0</v>
      </c>
    </row>
    <row r="583" spans="1:11" ht="17.25" customHeight="1">
      <c r="A583" s="3">
        <v>66012804</v>
      </c>
      <c r="B583" s="3" t="s">
        <v>619</v>
      </c>
      <c r="C583" s="4" t="s">
        <v>15</v>
      </c>
      <c r="D583" s="5"/>
      <c r="E583" s="5">
        <v>83965.91</v>
      </c>
      <c r="F583" s="5">
        <v>83965.91</v>
      </c>
      <c r="G583" s="4" t="s">
        <v>15</v>
      </c>
      <c r="H583" s="5"/>
      <c r="I583" s="26" t="s">
        <v>15</v>
      </c>
      <c r="J583" s="27">
        <v>0</v>
      </c>
      <c r="K583" s="10">
        <f>H583-J582</f>
        <v>0</v>
      </c>
    </row>
    <row r="584" spans="1:11" ht="17.25" customHeight="1">
      <c r="A584" s="3">
        <v>660129</v>
      </c>
      <c r="B584" s="3" t="s">
        <v>620</v>
      </c>
      <c r="C584" s="4" t="s">
        <v>15</v>
      </c>
      <c r="D584" s="5"/>
      <c r="E584" s="5">
        <v>2421.79</v>
      </c>
      <c r="F584" s="5">
        <v>2421.79</v>
      </c>
      <c r="G584" s="4" t="s">
        <v>15</v>
      </c>
      <c r="H584" s="5"/>
      <c r="I584" s="26" t="s">
        <v>15</v>
      </c>
      <c r="J584" s="27">
        <v>0</v>
      </c>
      <c r="K584" s="10">
        <f>H584-J583</f>
        <v>0</v>
      </c>
    </row>
    <row r="585" spans="1:11" ht="17.25" customHeight="1">
      <c r="A585" s="3">
        <v>660130</v>
      </c>
      <c r="B585" s="3" t="s">
        <v>621</v>
      </c>
      <c r="C585" s="4" t="s">
        <v>15</v>
      </c>
      <c r="D585" s="5"/>
      <c r="E585" s="5">
        <v>-5937.84</v>
      </c>
      <c r="F585" s="5">
        <v>-5937.84</v>
      </c>
      <c r="G585" s="4" t="s">
        <v>15</v>
      </c>
      <c r="H585" s="5"/>
      <c r="I585" s="26" t="s">
        <v>15</v>
      </c>
      <c r="J585" s="27">
        <v>0</v>
      </c>
      <c r="K585" s="10">
        <f>H585-J584</f>
        <v>0</v>
      </c>
    </row>
    <row r="586" spans="1:11" ht="17.25" customHeight="1">
      <c r="A586" s="3">
        <v>660131</v>
      </c>
      <c r="B586" s="3" t="s">
        <v>622</v>
      </c>
      <c r="C586" s="4" t="s">
        <v>15</v>
      </c>
      <c r="D586" s="5"/>
      <c r="E586" s="5">
        <v>13998.24</v>
      </c>
      <c r="F586" s="5">
        <v>13998.24</v>
      </c>
      <c r="G586" s="4" t="s">
        <v>15</v>
      </c>
      <c r="H586" s="5"/>
      <c r="I586" s="26" t="s">
        <v>15</v>
      </c>
      <c r="J586" s="27">
        <v>0</v>
      </c>
      <c r="K586" s="10">
        <f>H586-J585</f>
        <v>0</v>
      </c>
    </row>
    <row r="587" spans="1:11" ht="17.25" customHeight="1">
      <c r="A587" s="3">
        <v>660134</v>
      </c>
      <c r="B587" s="3" t="s">
        <v>623</v>
      </c>
      <c r="C587" s="4" t="s">
        <v>15</v>
      </c>
      <c r="D587" s="5"/>
      <c r="E587" s="5">
        <v>12558.2</v>
      </c>
      <c r="F587" s="5">
        <v>12558.2</v>
      </c>
      <c r="G587" s="4" t="s">
        <v>15</v>
      </c>
      <c r="H587" s="5"/>
      <c r="I587" s="26" t="s">
        <v>15</v>
      </c>
      <c r="J587" s="27">
        <v>0</v>
      </c>
      <c r="K587" s="10">
        <f>H587-J586</f>
        <v>0</v>
      </c>
    </row>
    <row r="588" spans="1:11" ht="17.25" customHeight="1">
      <c r="A588" s="3">
        <v>660137</v>
      </c>
      <c r="B588" s="3" t="s">
        <v>624</v>
      </c>
      <c r="C588" s="4" t="s">
        <v>15</v>
      </c>
      <c r="D588" s="5"/>
      <c r="E588" s="5">
        <v>57706.7</v>
      </c>
      <c r="F588" s="5">
        <v>57706.7</v>
      </c>
      <c r="G588" s="4" t="s">
        <v>15</v>
      </c>
      <c r="H588" s="5"/>
      <c r="I588" s="26" t="s">
        <v>15</v>
      </c>
      <c r="J588" s="27">
        <v>0</v>
      </c>
      <c r="K588" s="10">
        <f>H588-J587</f>
        <v>0</v>
      </c>
    </row>
    <row r="589" spans="1:11" ht="17.25" customHeight="1">
      <c r="A589" s="3">
        <v>660138</v>
      </c>
      <c r="B589" s="3" t="s">
        <v>625</v>
      </c>
      <c r="C589" s="4" t="s">
        <v>15</v>
      </c>
      <c r="D589" s="5"/>
      <c r="E589" s="5">
        <v>74946.48</v>
      </c>
      <c r="F589" s="5">
        <v>74946.48</v>
      </c>
      <c r="G589" s="4" t="s">
        <v>15</v>
      </c>
      <c r="H589" s="5"/>
      <c r="I589" s="26" t="s">
        <v>15</v>
      </c>
      <c r="J589" s="27">
        <v>0</v>
      </c>
      <c r="K589" s="10">
        <f>H589-J588</f>
        <v>0</v>
      </c>
    </row>
    <row r="590" spans="1:11" ht="17.25" customHeight="1">
      <c r="A590" s="3">
        <v>66013801</v>
      </c>
      <c r="B590" s="3" t="s">
        <v>626</v>
      </c>
      <c r="C590" s="4" t="s">
        <v>15</v>
      </c>
      <c r="D590" s="5"/>
      <c r="E590" s="5">
        <v>64755.159999999996</v>
      </c>
      <c r="F590" s="5">
        <v>64755.159999999996</v>
      </c>
      <c r="G590" s="4" t="s">
        <v>15</v>
      </c>
      <c r="H590" s="5"/>
      <c r="I590" s="26" t="s">
        <v>15</v>
      </c>
      <c r="J590" s="27">
        <v>0</v>
      </c>
      <c r="K590" s="10">
        <f>H590-J589</f>
        <v>0</v>
      </c>
    </row>
    <row r="591" spans="1:11" ht="17.25" customHeight="1">
      <c r="A591" s="3">
        <v>66013802</v>
      </c>
      <c r="B591" s="3" t="s">
        <v>627</v>
      </c>
      <c r="C591" s="4" t="s">
        <v>15</v>
      </c>
      <c r="D591" s="5"/>
      <c r="E591" s="5">
        <v>10191.32</v>
      </c>
      <c r="F591" s="5">
        <v>10191.32</v>
      </c>
      <c r="G591" s="4" t="s">
        <v>15</v>
      </c>
      <c r="H591" s="5"/>
      <c r="I591" s="26" t="s">
        <v>15</v>
      </c>
      <c r="J591" s="27">
        <v>0</v>
      </c>
      <c r="K591" s="10">
        <f>H591-J590</f>
        <v>0</v>
      </c>
    </row>
    <row r="592" spans="1:11" ht="17.25" customHeight="1">
      <c r="A592" s="3">
        <v>660139</v>
      </c>
      <c r="B592" s="3" t="s">
        <v>628</v>
      </c>
      <c r="C592" s="4" t="s">
        <v>15</v>
      </c>
      <c r="D592" s="5"/>
      <c r="E592" s="5">
        <v>48592</v>
      </c>
      <c r="F592" s="5">
        <v>48592</v>
      </c>
      <c r="G592" s="4" t="s">
        <v>15</v>
      </c>
      <c r="H592" s="5"/>
      <c r="I592" s="26" t="s">
        <v>15</v>
      </c>
      <c r="J592" s="27">
        <v>0</v>
      </c>
      <c r="K592" s="10">
        <f>H592-J591</f>
        <v>0</v>
      </c>
    </row>
    <row r="593" spans="1:11" ht="17.25" customHeight="1">
      <c r="A593" s="3">
        <v>660140</v>
      </c>
      <c r="B593" s="3" t="s">
        <v>629</v>
      </c>
      <c r="C593" s="4" t="s">
        <v>15</v>
      </c>
      <c r="D593" s="5"/>
      <c r="E593" s="5">
        <v>3135571.8900000006</v>
      </c>
      <c r="F593" s="5">
        <v>3135571.8900000006</v>
      </c>
      <c r="G593" s="4" t="s">
        <v>15</v>
      </c>
      <c r="H593" s="5"/>
      <c r="I593" s="26" t="s">
        <v>15</v>
      </c>
      <c r="J593" s="27">
        <v>0</v>
      </c>
      <c r="K593" s="10">
        <f>H593-J592</f>
        <v>0</v>
      </c>
    </row>
    <row r="594" spans="1:11" ht="17.25" customHeight="1">
      <c r="A594" s="3">
        <v>66014001</v>
      </c>
      <c r="B594" s="3" t="s">
        <v>630</v>
      </c>
      <c r="C594" s="4" t="s">
        <v>15</v>
      </c>
      <c r="D594" s="5"/>
      <c r="E594" s="5">
        <v>353232.81</v>
      </c>
      <c r="F594" s="5">
        <v>353232.81</v>
      </c>
      <c r="G594" s="4" t="s">
        <v>15</v>
      </c>
      <c r="H594" s="5"/>
      <c r="I594" s="26" t="s">
        <v>15</v>
      </c>
      <c r="J594" s="27">
        <v>0</v>
      </c>
      <c r="K594" s="10">
        <f>H594-J593</f>
        <v>0</v>
      </c>
    </row>
    <row r="595" spans="1:11" ht="17.25" customHeight="1">
      <c r="A595" s="3">
        <v>66014002</v>
      </c>
      <c r="B595" s="3" t="s">
        <v>631</v>
      </c>
      <c r="C595" s="4" t="s">
        <v>15</v>
      </c>
      <c r="D595" s="5"/>
      <c r="E595" s="5">
        <v>44861.600000000006</v>
      </c>
      <c r="F595" s="5">
        <v>44861.600000000006</v>
      </c>
      <c r="G595" s="4" t="s">
        <v>15</v>
      </c>
      <c r="H595" s="5"/>
      <c r="I595" s="26" t="s">
        <v>15</v>
      </c>
      <c r="J595" s="27">
        <v>0</v>
      </c>
      <c r="K595" s="10">
        <f>H595-J594</f>
        <v>0</v>
      </c>
    </row>
    <row r="596" spans="1:11" ht="17.25" customHeight="1">
      <c r="A596" s="3">
        <v>66014003</v>
      </c>
      <c r="B596" s="3" t="s">
        <v>632</v>
      </c>
      <c r="C596" s="4" t="s">
        <v>15</v>
      </c>
      <c r="D596" s="5"/>
      <c r="E596" s="5">
        <v>94525.209999999992</v>
      </c>
      <c r="F596" s="5">
        <v>94525.209999999992</v>
      </c>
      <c r="G596" s="4" t="s">
        <v>15</v>
      </c>
      <c r="H596" s="5"/>
      <c r="I596" s="26" t="s">
        <v>15</v>
      </c>
      <c r="J596" s="27">
        <v>0</v>
      </c>
      <c r="K596" s="10">
        <f>H596-J595</f>
        <v>0</v>
      </c>
    </row>
    <row r="597" spans="1:11" ht="17.25" customHeight="1">
      <c r="A597" s="3">
        <v>66014004</v>
      </c>
      <c r="B597" s="3" t="s">
        <v>633</v>
      </c>
      <c r="C597" s="4" t="s">
        <v>15</v>
      </c>
      <c r="D597" s="5"/>
      <c r="E597" s="5">
        <v>411444.26</v>
      </c>
      <c r="F597" s="5">
        <v>411444.26</v>
      </c>
      <c r="G597" s="4" t="s">
        <v>15</v>
      </c>
      <c r="H597" s="5"/>
      <c r="I597" s="26" t="s">
        <v>15</v>
      </c>
      <c r="J597" s="27">
        <v>0</v>
      </c>
      <c r="K597" s="10">
        <f>H597-J596</f>
        <v>0</v>
      </c>
    </row>
    <row r="598" spans="1:11" ht="17.25" customHeight="1">
      <c r="A598" s="3">
        <v>66014005</v>
      </c>
      <c r="B598" s="3" t="s">
        <v>634</v>
      </c>
      <c r="C598" s="4" t="s">
        <v>15</v>
      </c>
      <c r="D598" s="5"/>
      <c r="E598" s="5">
        <v>71326.7</v>
      </c>
      <c r="F598" s="5">
        <v>71326.7</v>
      </c>
      <c r="G598" s="4" t="s">
        <v>15</v>
      </c>
      <c r="H598" s="5"/>
      <c r="I598" s="26" t="s">
        <v>15</v>
      </c>
      <c r="J598" s="27">
        <v>0</v>
      </c>
      <c r="K598" s="10">
        <f>H598-J597</f>
        <v>0</v>
      </c>
    </row>
    <row r="599" spans="1:11" ht="17.25" customHeight="1">
      <c r="A599" s="3">
        <v>66014006</v>
      </c>
      <c r="B599" s="3" t="s">
        <v>635</v>
      </c>
      <c r="C599" s="4" t="s">
        <v>15</v>
      </c>
      <c r="D599" s="5"/>
      <c r="E599" s="5">
        <v>1421288.1800000002</v>
      </c>
      <c r="F599" s="5">
        <v>1421288.1800000002</v>
      </c>
      <c r="G599" s="4" t="s">
        <v>15</v>
      </c>
      <c r="H599" s="5"/>
      <c r="I599" s="26" t="s">
        <v>15</v>
      </c>
      <c r="J599" s="27">
        <v>0</v>
      </c>
      <c r="K599" s="10">
        <f>H599-J598</f>
        <v>0</v>
      </c>
    </row>
    <row r="600" spans="1:11" ht="17.25" customHeight="1">
      <c r="A600" s="7">
        <v>66014106</v>
      </c>
      <c r="B600" s="7" t="s">
        <v>808</v>
      </c>
      <c r="C600" s="1" t="s">
        <v>15</v>
      </c>
      <c r="D600" s="2"/>
      <c r="E600" s="2">
        <v>228987.72</v>
      </c>
      <c r="F600" s="2">
        <v>228987.72</v>
      </c>
      <c r="G600" s="4"/>
      <c r="H600" s="5"/>
      <c r="I600" s="26" t="s">
        <v>15</v>
      </c>
      <c r="J600" s="27">
        <v>0</v>
      </c>
      <c r="K600" s="10">
        <f>H600-J599</f>
        <v>0</v>
      </c>
    </row>
    <row r="601" spans="1:11" ht="17.25" customHeight="1">
      <c r="A601" s="3">
        <v>66014008</v>
      </c>
      <c r="B601" s="3" t="s">
        <v>636</v>
      </c>
      <c r="C601" s="4" t="s">
        <v>15</v>
      </c>
      <c r="D601" s="5"/>
      <c r="E601" s="5">
        <v>509905.41000000003</v>
      </c>
      <c r="F601" s="5">
        <v>509905.41000000003</v>
      </c>
      <c r="G601" s="4" t="s">
        <v>15</v>
      </c>
      <c r="H601" s="5"/>
      <c r="I601" s="26" t="s">
        <v>15</v>
      </c>
      <c r="J601" s="27">
        <v>0</v>
      </c>
      <c r="K601" s="10">
        <f>H601-J600</f>
        <v>0</v>
      </c>
    </row>
    <row r="602" spans="1:11" ht="17.25" customHeight="1">
      <c r="A602" s="3">
        <v>660141</v>
      </c>
      <c r="B602" s="3" t="s">
        <v>637</v>
      </c>
      <c r="C602" s="4" t="s">
        <v>15</v>
      </c>
      <c r="D602" s="5"/>
      <c r="E602" s="5">
        <v>1568907.88</v>
      </c>
      <c r="F602" s="5">
        <v>1568907.88</v>
      </c>
      <c r="G602" s="4" t="s">
        <v>15</v>
      </c>
      <c r="H602" s="5"/>
      <c r="I602" s="26" t="s">
        <v>15</v>
      </c>
      <c r="J602" s="27">
        <v>0</v>
      </c>
      <c r="K602" s="10">
        <f>H602-J601</f>
        <v>0</v>
      </c>
    </row>
    <row r="603" spans="1:11" ht="17.25" customHeight="1">
      <c r="A603" s="3">
        <v>660142</v>
      </c>
      <c r="B603" s="3" t="s">
        <v>638</v>
      </c>
      <c r="C603" s="4" t="s">
        <v>15</v>
      </c>
      <c r="D603" s="5"/>
      <c r="E603" s="5">
        <v>49472.05</v>
      </c>
      <c r="F603" s="5">
        <v>49472.05</v>
      </c>
      <c r="G603" s="4" t="s">
        <v>15</v>
      </c>
      <c r="H603" s="5"/>
      <c r="I603" s="26" t="s">
        <v>15</v>
      </c>
      <c r="J603" s="27">
        <v>0</v>
      </c>
      <c r="K603" s="10">
        <f>H603-J602</f>
        <v>0</v>
      </c>
    </row>
    <row r="604" spans="1:11" ht="17.25" customHeight="1">
      <c r="A604" s="16">
        <v>660170</v>
      </c>
      <c r="B604" s="16" t="s">
        <v>639</v>
      </c>
      <c r="C604" s="15" t="s">
        <v>15</v>
      </c>
      <c r="D604" s="14"/>
      <c r="E604" s="14">
        <v>802315.18</v>
      </c>
      <c r="F604" s="14">
        <v>802315.18</v>
      </c>
      <c r="G604" s="15" t="s">
        <v>15</v>
      </c>
      <c r="H604" s="14"/>
      <c r="I604" s="26" t="s">
        <v>15</v>
      </c>
      <c r="J604" s="27">
        <v>0</v>
      </c>
      <c r="K604" s="10">
        <f>H604-J603</f>
        <v>0</v>
      </c>
    </row>
    <row r="605" spans="1:11" ht="17.25" customHeight="1">
      <c r="A605" s="16">
        <v>66017001</v>
      </c>
      <c r="B605" s="16" t="s">
        <v>640</v>
      </c>
      <c r="C605" s="15" t="s">
        <v>15</v>
      </c>
      <c r="D605" s="14"/>
      <c r="E605" s="14">
        <v>591.12</v>
      </c>
      <c r="F605" s="14">
        <v>591.12</v>
      </c>
      <c r="G605" s="15" t="s">
        <v>15</v>
      </c>
      <c r="H605" s="14"/>
      <c r="I605" s="26" t="s">
        <v>15</v>
      </c>
      <c r="J605" s="27">
        <v>0</v>
      </c>
      <c r="K605" s="10">
        <f>H605-J604</f>
        <v>0</v>
      </c>
    </row>
    <row r="606" spans="1:11" ht="17.25" customHeight="1">
      <c r="A606" s="16">
        <v>66017005</v>
      </c>
      <c r="B606" s="16" t="s">
        <v>641</v>
      </c>
      <c r="C606" s="15" t="s">
        <v>15</v>
      </c>
      <c r="D606" s="14"/>
      <c r="E606" s="14">
        <v>273650.34999999998</v>
      </c>
      <c r="F606" s="14">
        <v>273650.34999999998</v>
      </c>
      <c r="G606" s="15" t="s">
        <v>15</v>
      </c>
      <c r="H606" s="14"/>
      <c r="I606" s="26" t="s">
        <v>15</v>
      </c>
      <c r="J606" s="27">
        <v>0</v>
      </c>
      <c r="K606" s="10">
        <f>H606-J605</f>
        <v>0</v>
      </c>
    </row>
    <row r="607" spans="1:11" ht="17.25" customHeight="1">
      <c r="A607" s="16">
        <v>6601700501</v>
      </c>
      <c r="B607" s="16" t="s">
        <v>642</v>
      </c>
      <c r="C607" s="15" t="s">
        <v>15</v>
      </c>
      <c r="D607" s="14"/>
      <c r="E607" s="14">
        <v>196016.15</v>
      </c>
      <c r="F607" s="14">
        <v>196016.15</v>
      </c>
      <c r="G607" s="15" t="s">
        <v>15</v>
      </c>
      <c r="H607" s="14"/>
      <c r="I607" s="26" t="s">
        <v>15</v>
      </c>
      <c r="J607" s="27">
        <v>0</v>
      </c>
      <c r="K607" s="10">
        <f>H607-J606</f>
        <v>0</v>
      </c>
    </row>
    <row r="608" spans="1:11" ht="17.25" customHeight="1">
      <c r="A608" s="16" t="s">
        <v>643</v>
      </c>
      <c r="B608" s="16" t="s">
        <v>644</v>
      </c>
      <c r="C608" s="15" t="s">
        <v>15</v>
      </c>
      <c r="D608" s="14"/>
      <c r="E608" s="14">
        <v>196016.15</v>
      </c>
      <c r="F608" s="14">
        <v>196016.15</v>
      </c>
      <c r="G608" s="15" t="s">
        <v>15</v>
      </c>
      <c r="H608" s="14"/>
      <c r="I608" s="26" t="s">
        <v>15</v>
      </c>
      <c r="J608" s="27">
        <v>0</v>
      </c>
      <c r="K608" s="10">
        <f>H608-J607</f>
        <v>0</v>
      </c>
    </row>
    <row r="609" spans="1:11" ht="17.25" customHeight="1">
      <c r="A609" s="16">
        <v>6601700503</v>
      </c>
      <c r="B609" s="16" t="s">
        <v>645</v>
      </c>
      <c r="C609" s="15" t="s">
        <v>15</v>
      </c>
      <c r="D609" s="14"/>
      <c r="E609" s="14">
        <v>47952.33</v>
      </c>
      <c r="F609" s="14">
        <v>47952.33</v>
      </c>
      <c r="G609" s="15" t="s">
        <v>15</v>
      </c>
      <c r="H609" s="14"/>
      <c r="I609" s="26" t="s">
        <v>15</v>
      </c>
      <c r="J609" s="27">
        <v>0</v>
      </c>
      <c r="K609" s="10">
        <f>H609-J608</f>
        <v>0</v>
      </c>
    </row>
    <row r="610" spans="1:11" ht="17.25" customHeight="1">
      <c r="A610" s="16" t="s">
        <v>646</v>
      </c>
      <c r="B610" s="16" t="s">
        <v>647</v>
      </c>
      <c r="C610" s="15" t="s">
        <v>15</v>
      </c>
      <c r="D610" s="14"/>
      <c r="E610" s="14">
        <v>25800</v>
      </c>
      <c r="F610" s="14">
        <v>25800</v>
      </c>
      <c r="G610" s="15" t="s">
        <v>15</v>
      </c>
      <c r="H610" s="14"/>
      <c r="I610" s="26" t="s">
        <v>15</v>
      </c>
      <c r="J610" s="27">
        <v>0</v>
      </c>
      <c r="K610" s="10">
        <f>H610-J609</f>
        <v>0</v>
      </c>
    </row>
    <row r="611" spans="1:11" ht="17.25" customHeight="1">
      <c r="A611" s="16" t="s">
        <v>648</v>
      </c>
      <c r="B611" s="16" t="s">
        <v>649</v>
      </c>
      <c r="C611" s="15" t="s">
        <v>15</v>
      </c>
      <c r="D611" s="14"/>
      <c r="E611" s="14">
        <v>17331.599999999999</v>
      </c>
      <c r="F611" s="14">
        <v>17331.599999999999</v>
      </c>
      <c r="G611" s="15" t="s">
        <v>15</v>
      </c>
      <c r="H611" s="14"/>
      <c r="I611" s="26" t="s">
        <v>15</v>
      </c>
      <c r="J611" s="27">
        <v>0</v>
      </c>
      <c r="K611" s="10">
        <f>H611-J610</f>
        <v>0</v>
      </c>
    </row>
    <row r="612" spans="1:11" ht="17.25" customHeight="1">
      <c r="A612" s="16" t="s">
        <v>650</v>
      </c>
      <c r="B612" s="16" t="s">
        <v>651</v>
      </c>
      <c r="C612" s="15" t="s">
        <v>15</v>
      </c>
      <c r="D612" s="14"/>
      <c r="E612" s="14">
        <v>1563.48</v>
      </c>
      <c r="F612" s="14">
        <v>1563.48</v>
      </c>
      <c r="G612" s="15" t="s">
        <v>15</v>
      </c>
      <c r="H612" s="14"/>
      <c r="I612" s="26" t="s">
        <v>15</v>
      </c>
      <c r="J612" s="27">
        <v>0</v>
      </c>
      <c r="K612" s="10">
        <f>H612-J611</f>
        <v>0</v>
      </c>
    </row>
    <row r="613" spans="1:11" ht="17.25" customHeight="1">
      <c r="A613" s="16" t="s">
        <v>652</v>
      </c>
      <c r="B613" s="16" t="s">
        <v>653</v>
      </c>
      <c r="C613" s="15" t="s">
        <v>15</v>
      </c>
      <c r="D613" s="14"/>
      <c r="E613" s="14">
        <v>2605.8000000000002</v>
      </c>
      <c r="F613" s="14">
        <v>2605.8000000000002</v>
      </c>
      <c r="G613" s="15" t="s">
        <v>15</v>
      </c>
      <c r="H613" s="14"/>
      <c r="I613" s="26" t="s">
        <v>15</v>
      </c>
      <c r="J613" s="27">
        <v>0</v>
      </c>
      <c r="K613" s="10">
        <f>H613-J612</f>
        <v>0</v>
      </c>
    </row>
    <row r="614" spans="1:11" ht="17.25" customHeight="1">
      <c r="A614" s="16" t="s">
        <v>654</v>
      </c>
      <c r="B614" s="16" t="s">
        <v>655</v>
      </c>
      <c r="C614" s="15" t="s">
        <v>15</v>
      </c>
      <c r="D614" s="14"/>
      <c r="E614" s="14">
        <v>651.45000000000005</v>
      </c>
      <c r="F614" s="14">
        <v>651.45000000000005</v>
      </c>
      <c r="G614" s="15" t="s">
        <v>15</v>
      </c>
      <c r="H614" s="14"/>
      <c r="I614" s="26" t="s">
        <v>15</v>
      </c>
      <c r="J614" s="27">
        <v>0</v>
      </c>
      <c r="K614" s="10">
        <f>H614-J613</f>
        <v>0</v>
      </c>
    </row>
    <row r="615" spans="1:11" ht="17.25" customHeight="1">
      <c r="A615" s="16">
        <v>6601700504</v>
      </c>
      <c r="B615" s="16" t="s">
        <v>656</v>
      </c>
      <c r="C615" s="15" t="s">
        <v>15</v>
      </c>
      <c r="D615" s="14"/>
      <c r="E615" s="14">
        <v>7800</v>
      </c>
      <c r="F615" s="14">
        <v>7800</v>
      </c>
      <c r="G615" s="15" t="s">
        <v>15</v>
      </c>
      <c r="H615" s="14"/>
      <c r="I615" s="26" t="s">
        <v>15</v>
      </c>
      <c r="J615" s="27">
        <v>0</v>
      </c>
      <c r="K615" s="10">
        <f>H615-J614</f>
        <v>0</v>
      </c>
    </row>
    <row r="616" spans="1:11" ht="17.25" customHeight="1">
      <c r="A616" s="16">
        <v>6601700515</v>
      </c>
      <c r="B616" s="16" t="s">
        <v>809</v>
      </c>
      <c r="C616" s="15" t="s">
        <v>15</v>
      </c>
      <c r="D616" s="14"/>
      <c r="E616" s="14">
        <v>21881.87</v>
      </c>
      <c r="F616" s="14">
        <v>21881.87</v>
      </c>
      <c r="G616" s="15" t="s">
        <v>15</v>
      </c>
      <c r="H616" s="14"/>
      <c r="I616" s="26" t="s">
        <v>15</v>
      </c>
      <c r="J616" s="27">
        <v>0</v>
      </c>
      <c r="K616" s="10">
        <f>H616-J615</f>
        <v>0</v>
      </c>
    </row>
    <row r="617" spans="1:11" ht="17.25" customHeight="1">
      <c r="A617" s="16">
        <v>66017006</v>
      </c>
      <c r="B617" s="16" t="s">
        <v>657</v>
      </c>
      <c r="C617" s="15" t="s">
        <v>15</v>
      </c>
      <c r="D617" s="14"/>
      <c r="E617" s="14">
        <v>242295</v>
      </c>
      <c r="F617" s="14">
        <v>242295</v>
      </c>
      <c r="G617" s="15" t="s">
        <v>15</v>
      </c>
      <c r="H617" s="14"/>
      <c r="I617" s="26" t="s">
        <v>15</v>
      </c>
      <c r="J617" s="27">
        <v>0</v>
      </c>
      <c r="K617" s="10">
        <f>H617-J616</f>
        <v>0</v>
      </c>
    </row>
    <row r="618" spans="1:11" ht="17.25" customHeight="1">
      <c r="A618" s="16">
        <v>66017009</v>
      </c>
      <c r="B618" s="16" t="s">
        <v>658</v>
      </c>
      <c r="C618" s="15" t="s">
        <v>15</v>
      </c>
      <c r="D618" s="14"/>
      <c r="E618" s="14">
        <v>17954</v>
      </c>
      <c r="F618" s="14">
        <v>17954</v>
      </c>
      <c r="G618" s="15" t="s">
        <v>15</v>
      </c>
      <c r="H618" s="14"/>
      <c r="I618" s="26" t="s">
        <v>15</v>
      </c>
      <c r="J618" s="27">
        <v>0</v>
      </c>
      <c r="K618" s="10">
        <f>H618-J617</f>
        <v>0</v>
      </c>
    </row>
    <row r="619" spans="1:11" ht="17.25" customHeight="1">
      <c r="A619" s="16">
        <v>66017010</v>
      </c>
      <c r="B619" s="16" t="s">
        <v>659</v>
      </c>
      <c r="C619" s="15" t="s">
        <v>15</v>
      </c>
      <c r="D619" s="14"/>
      <c r="E619" s="14">
        <v>12982.98</v>
      </c>
      <c r="F619" s="14">
        <v>12982.98</v>
      </c>
      <c r="G619" s="15" t="s">
        <v>15</v>
      </c>
      <c r="H619" s="14"/>
      <c r="I619" s="26" t="s">
        <v>15</v>
      </c>
      <c r="J619" s="27">
        <v>0</v>
      </c>
      <c r="K619" s="10">
        <f>H619-J618</f>
        <v>0</v>
      </c>
    </row>
    <row r="620" spans="1:11" ht="17.25" customHeight="1">
      <c r="A620" s="16">
        <v>6601701003</v>
      </c>
      <c r="B620" s="16" t="s">
        <v>660</v>
      </c>
      <c r="C620" s="15" t="s">
        <v>15</v>
      </c>
      <c r="D620" s="14"/>
      <c r="E620" s="14">
        <v>11622.98</v>
      </c>
      <c r="F620" s="14">
        <v>11622.98</v>
      </c>
      <c r="G620" s="15" t="s">
        <v>15</v>
      </c>
      <c r="H620" s="14"/>
      <c r="I620" s="26" t="s">
        <v>15</v>
      </c>
      <c r="J620" s="27">
        <v>0</v>
      </c>
      <c r="K620" s="10">
        <f>H620-J619</f>
        <v>0</v>
      </c>
    </row>
    <row r="621" spans="1:11" ht="17.25" customHeight="1">
      <c r="A621" s="16">
        <v>6601701005</v>
      </c>
      <c r="B621" s="16" t="s">
        <v>661</v>
      </c>
      <c r="C621" s="15" t="s">
        <v>15</v>
      </c>
      <c r="D621" s="14"/>
      <c r="E621" s="14">
        <v>1360</v>
      </c>
      <c r="F621" s="14">
        <v>1360</v>
      </c>
      <c r="G621" s="15" t="s">
        <v>15</v>
      </c>
      <c r="H621" s="14"/>
      <c r="I621" s="26" t="s">
        <v>15</v>
      </c>
      <c r="J621" s="27">
        <v>0</v>
      </c>
      <c r="K621" s="10">
        <f>H621-J620</f>
        <v>0</v>
      </c>
    </row>
    <row r="622" spans="1:11" ht="17.25" customHeight="1">
      <c r="A622" s="16">
        <v>66017011</v>
      </c>
      <c r="B622" s="16" t="s">
        <v>662</v>
      </c>
      <c r="C622" s="15" t="s">
        <v>15</v>
      </c>
      <c r="D622" s="14"/>
      <c r="E622" s="14">
        <v>49568</v>
      </c>
      <c r="F622" s="14">
        <v>49568</v>
      </c>
      <c r="G622" s="15" t="s">
        <v>15</v>
      </c>
      <c r="H622" s="14"/>
      <c r="I622" s="26" t="s">
        <v>15</v>
      </c>
      <c r="J622" s="27">
        <v>0</v>
      </c>
      <c r="K622" s="10">
        <f>H622-J621</f>
        <v>0</v>
      </c>
    </row>
    <row r="623" spans="1:11" ht="17.25" customHeight="1">
      <c r="A623" s="16">
        <v>6601701102</v>
      </c>
      <c r="B623" s="16" t="s">
        <v>663</v>
      </c>
      <c r="C623" s="15" t="s">
        <v>15</v>
      </c>
      <c r="D623" s="14"/>
      <c r="E623" s="14">
        <v>11485</v>
      </c>
      <c r="F623" s="14">
        <v>11485</v>
      </c>
      <c r="G623" s="15" t="s">
        <v>15</v>
      </c>
      <c r="H623" s="14"/>
      <c r="I623" s="26" t="s">
        <v>15</v>
      </c>
      <c r="J623" s="27">
        <v>0</v>
      </c>
      <c r="K623" s="10">
        <f>H623-J622</f>
        <v>0</v>
      </c>
    </row>
    <row r="624" spans="1:11" ht="17.25" customHeight="1">
      <c r="A624" s="16">
        <v>6601701103</v>
      </c>
      <c r="B624" s="16" t="s">
        <v>664</v>
      </c>
      <c r="C624" s="15" t="s">
        <v>15</v>
      </c>
      <c r="D624" s="14"/>
      <c r="E624" s="14">
        <v>185</v>
      </c>
      <c r="F624" s="14">
        <v>185</v>
      </c>
      <c r="G624" s="15" t="s">
        <v>15</v>
      </c>
      <c r="H624" s="14"/>
      <c r="I624" s="26" t="s">
        <v>15</v>
      </c>
      <c r="J624" s="27">
        <v>0</v>
      </c>
      <c r="K624" s="10">
        <f>H624-J623</f>
        <v>0</v>
      </c>
    </row>
    <row r="625" spans="1:11" ht="17.25" customHeight="1">
      <c r="A625" s="16">
        <v>6601701104</v>
      </c>
      <c r="B625" s="16" t="s">
        <v>665</v>
      </c>
      <c r="C625" s="15" t="s">
        <v>15</v>
      </c>
      <c r="D625" s="14"/>
      <c r="E625" s="14">
        <v>10098</v>
      </c>
      <c r="F625" s="14">
        <v>10098</v>
      </c>
      <c r="G625" s="15" t="s">
        <v>15</v>
      </c>
      <c r="H625" s="14"/>
      <c r="I625" s="26" t="s">
        <v>15</v>
      </c>
      <c r="J625" s="27">
        <v>0</v>
      </c>
      <c r="K625" s="10">
        <f>H625-J624</f>
        <v>0</v>
      </c>
    </row>
    <row r="626" spans="1:11" ht="17.25" customHeight="1">
      <c r="A626" s="16">
        <v>6601701106</v>
      </c>
      <c r="B626" s="16" t="s">
        <v>810</v>
      </c>
      <c r="C626" s="15" t="s">
        <v>15</v>
      </c>
      <c r="D626" s="14"/>
      <c r="E626" s="14">
        <v>20300</v>
      </c>
      <c r="F626" s="14">
        <v>20300</v>
      </c>
      <c r="G626" s="15" t="s">
        <v>15</v>
      </c>
      <c r="H626" s="14"/>
      <c r="I626" s="26" t="s">
        <v>15</v>
      </c>
      <c r="J626" s="27">
        <v>0</v>
      </c>
      <c r="K626" s="10">
        <f>H626-J625</f>
        <v>0</v>
      </c>
    </row>
    <row r="627" spans="1:11" ht="17.25" customHeight="1">
      <c r="A627" s="16">
        <v>6601701199</v>
      </c>
      <c r="B627" s="16" t="s">
        <v>811</v>
      </c>
      <c r="C627" s="15" t="s">
        <v>15</v>
      </c>
      <c r="D627" s="14"/>
      <c r="E627" s="14">
        <v>7500</v>
      </c>
      <c r="F627" s="14">
        <v>7500</v>
      </c>
      <c r="G627" s="15" t="s">
        <v>15</v>
      </c>
      <c r="H627" s="14"/>
      <c r="I627" s="26" t="s">
        <v>15</v>
      </c>
      <c r="J627" s="27">
        <v>0</v>
      </c>
      <c r="K627" s="10">
        <f>H627-J626</f>
        <v>0</v>
      </c>
    </row>
    <row r="628" spans="1:11" ht="17.25" customHeight="1">
      <c r="A628" s="16">
        <v>66017012</v>
      </c>
      <c r="B628" s="16" t="s">
        <v>666</v>
      </c>
      <c r="C628" s="15" t="s">
        <v>15</v>
      </c>
      <c r="D628" s="14"/>
      <c r="E628" s="14">
        <v>-45786</v>
      </c>
      <c r="F628" s="14">
        <v>-45786</v>
      </c>
      <c r="G628" s="15" t="s">
        <v>15</v>
      </c>
      <c r="H628" s="14"/>
      <c r="I628" s="26" t="s">
        <v>15</v>
      </c>
      <c r="J628" s="27">
        <v>0</v>
      </c>
      <c r="K628" s="10">
        <f>H628-J627</f>
        <v>0</v>
      </c>
    </row>
    <row r="629" spans="1:11" ht="17.25" customHeight="1">
      <c r="A629" s="16">
        <v>66017022</v>
      </c>
      <c r="B629" s="16" t="s">
        <v>667</v>
      </c>
      <c r="C629" s="15" t="s">
        <v>15</v>
      </c>
      <c r="D629" s="14"/>
      <c r="E629" s="14">
        <v>130</v>
      </c>
      <c r="F629" s="14">
        <v>130</v>
      </c>
      <c r="G629" s="15" t="s">
        <v>15</v>
      </c>
      <c r="H629" s="14"/>
      <c r="I629" s="26" t="s">
        <v>15</v>
      </c>
      <c r="J629" s="27">
        <v>0</v>
      </c>
      <c r="K629" s="10">
        <f>H629-J628</f>
        <v>0</v>
      </c>
    </row>
    <row r="630" spans="1:11" ht="17.25" customHeight="1">
      <c r="A630" s="16">
        <v>66017024</v>
      </c>
      <c r="B630" s="16" t="s">
        <v>668</v>
      </c>
      <c r="C630" s="15" t="s">
        <v>15</v>
      </c>
      <c r="D630" s="14"/>
      <c r="E630" s="14">
        <v>491.21</v>
      </c>
      <c r="F630" s="14">
        <v>491.21</v>
      </c>
      <c r="G630" s="15" t="s">
        <v>15</v>
      </c>
      <c r="H630" s="14"/>
      <c r="I630" s="26" t="s">
        <v>15</v>
      </c>
      <c r="J630" s="27">
        <v>0</v>
      </c>
      <c r="K630" s="10">
        <f>H630-J629</f>
        <v>0</v>
      </c>
    </row>
    <row r="631" spans="1:11" ht="17.25" customHeight="1">
      <c r="A631" s="16">
        <v>66017027</v>
      </c>
      <c r="B631" s="16" t="s">
        <v>669</v>
      </c>
      <c r="C631" s="15" t="s">
        <v>15</v>
      </c>
      <c r="D631" s="14"/>
      <c r="E631" s="14">
        <v>10084.049999999999</v>
      </c>
      <c r="F631" s="14">
        <v>10084.049999999999</v>
      </c>
      <c r="G631" s="15" t="s">
        <v>15</v>
      </c>
      <c r="H631" s="14"/>
      <c r="I631" s="26" t="s">
        <v>15</v>
      </c>
      <c r="J631" s="27">
        <v>0</v>
      </c>
      <c r="K631" s="10">
        <f>H631-J630</f>
        <v>0</v>
      </c>
    </row>
    <row r="632" spans="1:11" ht="17.25" customHeight="1">
      <c r="A632" s="16">
        <v>6601702702</v>
      </c>
      <c r="B632" s="16" t="s">
        <v>670</v>
      </c>
      <c r="C632" s="15" t="s">
        <v>15</v>
      </c>
      <c r="D632" s="14"/>
      <c r="E632" s="14">
        <v>10084.049999999999</v>
      </c>
      <c r="F632" s="14">
        <v>10084.049999999999</v>
      </c>
      <c r="G632" s="15" t="s">
        <v>15</v>
      </c>
      <c r="H632" s="14"/>
      <c r="I632" s="26" t="s">
        <v>15</v>
      </c>
      <c r="J632" s="27">
        <v>0</v>
      </c>
      <c r="K632" s="10">
        <f>H632-J631</f>
        <v>0</v>
      </c>
    </row>
    <row r="633" spans="1:11" ht="17.25" customHeight="1">
      <c r="A633" s="16" t="s">
        <v>671</v>
      </c>
      <c r="B633" s="16" t="s">
        <v>672</v>
      </c>
      <c r="C633" s="15" t="s">
        <v>15</v>
      </c>
      <c r="D633" s="14"/>
      <c r="E633" s="14">
        <v>10084.049999999999</v>
      </c>
      <c r="F633" s="14">
        <v>10084.049999999999</v>
      </c>
      <c r="G633" s="15" t="s">
        <v>15</v>
      </c>
      <c r="H633" s="14"/>
      <c r="I633" s="26" t="s">
        <v>15</v>
      </c>
      <c r="J633" s="27">
        <v>0</v>
      </c>
      <c r="K633" s="10">
        <f>H633-J632</f>
        <v>0</v>
      </c>
    </row>
    <row r="634" spans="1:11" ht="17.25" customHeight="1">
      <c r="A634" s="16" t="s">
        <v>673</v>
      </c>
      <c r="B634" s="16" t="s">
        <v>674</v>
      </c>
      <c r="C634" s="15" t="s">
        <v>15</v>
      </c>
      <c r="D634" s="14"/>
      <c r="E634" s="14">
        <v>10084.049999999999</v>
      </c>
      <c r="F634" s="14">
        <v>10084.049999999999</v>
      </c>
      <c r="G634" s="15" t="s">
        <v>15</v>
      </c>
      <c r="H634" s="14"/>
      <c r="I634" s="26" t="s">
        <v>15</v>
      </c>
      <c r="J634" s="27">
        <v>0</v>
      </c>
      <c r="K634" s="10">
        <f>H634-J633</f>
        <v>0</v>
      </c>
    </row>
    <row r="635" spans="1:11" ht="17.25" customHeight="1">
      <c r="A635" s="16">
        <v>66017031</v>
      </c>
      <c r="B635" s="16" t="s">
        <v>675</v>
      </c>
      <c r="C635" s="15" t="s">
        <v>15</v>
      </c>
      <c r="D635" s="14"/>
      <c r="E635" s="14">
        <v>240354.47</v>
      </c>
      <c r="F635" s="14">
        <v>240354.47</v>
      </c>
      <c r="G635" s="15" t="s">
        <v>15</v>
      </c>
      <c r="H635" s="14"/>
      <c r="I635" s="26" t="s">
        <v>15</v>
      </c>
      <c r="J635" s="27">
        <v>0</v>
      </c>
      <c r="K635" s="10">
        <f>H635-J634</f>
        <v>0</v>
      </c>
    </row>
    <row r="636" spans="1:11" ht="17.25" customHeight="1">
      <c r="A636" s="16">
        <v>6601703101</v>
      </c>
      <c r="B636" s="16" t="s">
        <v>676</v>
      </c>
      <c r="C636" s="15" t="s">
        <v>15</v>
      </c>
      <c r="D636" s="14"/>
      <c r="E636" s="14">
        <v>216635.87</v>
      </c>
      <c r="F636" s="14">
        <v>216635.87</v>
      </c>
      <c r="G636" s="15" t="s">
        <v>15</v>
      </c>
      <c r="H636" s="14"/>
      <c r="I636" s="26" t="s">
        <v>15</v>
      </c>
      <c r="J636" s="27">
        <v>0</v>
      </c>
      <c r="K636" s="10">
        <f>H636-J635</f>
        <v>0</v>
      </c>
    </row>
    <row r="637" spans="1:11" ht="17.25" customHeight="1">
      <c r="A637" s="16">
        <v>6601703103</v>
      </c>
      <c r="B637" s="16" t="s">
        <v>677</v>
      </c>
      <c r="C637" s="15" t="s">
        <v>15</v>
      </c>
      <c r="D637" s="14"/>
      <c r="E637" s="14">
        <v>7500</v>
      </c>
      <c r="F637" s="14">
        <v>7500</v>
      </c>
      <c r="G637" s="15" t="s">
        <v>15</v>
      </c>
      <c r="H637" s="14"/>
      <c r="I637" s="26" t="s">
        <v>15</v>
      </c>
      <c r="J637" s="27">
        <v>0</v>
      </c>
      <c r="K637" s="10">
        <f>H637-J636</f>
        <v>0</v>
      </c>
    </row>
    <row r="638" spans="1:11" ht="17.25" customHeight="1">
      <c r="A638" s="16">
        <v>6601703106</v>
      </c>
      <c r="B638" s="16" t="s">
        <v>812</v>
      </c>
      <c r="C638" s="15" t="s">
        <v>15</v>
      </c>
      <c r="D638" s="14"/>
      <c r="E638" s="14">
        <v>16218.6</v>
      </c>
      <c r="F638" s="14">
        <v>16218.6</v>
      </c>
      <c r="G638" s="15" t="s">
        <v>15</v>
      </c>
      <c r="H638" s="14"/>
      <c r="I638" s="26" t="s">
        <v>15</v>
      </c>
      <c r="J638" s="27">
        <v>0</v>
      </c>
      <c r="K638" s="10">
        <f>H638-J637</f>
        <v>0</v>
      </c>
    </row>
    <row r="639" spans="1:11" ht="17.25" customHeight="1">
      <c r="A639" s="16">
        <v>660199</v>
      </c>
      <c r="B639" s="16" t="s">
        <v>678</v>
      </c>
      <c r="C639" s="15" t="s">
        <v>15</v>
      </c>
      <c r="D639" s="14"/>
      <c r="E639" s="14">
        <v>2700</v>
      </c>
      <c r="F639" s="14">
        <v>2700</v>
      </c>
      <c r="G639" s="15" t="s">
        <v>15</v>
      </c>
      <c r="H639" s="14"/>
      <c r="I639" s="26" t="s">
        <v>15</v>
      </c>
      <c r="J639" s="27">
        <v>0</v>
      </c>
      <c r="K639" s="10">
        <f>H639-J638</f>
        <v>0</v>
      </c>
    </row>
    <row r="640" spans="1:11" ht="17.25" customHeight="1">
      <c r="A640" s="3">
        <v>6602</v>
      </c>
      <c r="B640" s="3" t="s">
        <v>679</v>
      </c>
      <c r="C640" s="4" t="s">
        <v>15</v>
      </c>
      <c r="D640" s="5"/>
      <c r="E640" s="14">
        <v>13715327.200000001</v>
      </c>
      <c r="F640" s="14">
        <v>13715327.200000001</v>
      </c>
      <c r="G640" s="4" t="s">
        <v>15</v>
      </c>
      <c r="H640" s="5"/>
      <c r="I640" s="26" t="s">
        <v>15</v>
      </c>
      <c r="J640" s="27">
        <v>0</v>
      </c>
      <c r="K640" s="10">
        <f>H640-J639</f>
        <v>0</v>
      </c>
    </row>
    <row r="641" spans="1:11" ht="17.25" customHeight="1">
      <c r="A641" s="3">
        <v>660201</v>
      </c>
      <c r="B641" s="3" t="s">
        <v>680</v>
      </c>
      <c r="C641" s="4" t="s">
        <v>15</v>
      </c>
      <c r="D641" s="5"/>
      <c r="E641" s="14">
        <v>1566884.5699999998</v>
      </c>
      <c r="F641" s="14">
        <v>1566884.5699999998</v>
      </c>
      <c r="G641" s="4" t="s">
        <v>15</v>
      </c>
      <c r="H641" s="5"/>
      <c r="I641" s="26" t="s">
        <v>15</v>
      </c>
      <c r="J641" s="27">
        <v>0</v>
      </c>
      <c r="K641" s="10">
        <f>H641-J640</f>
        <v>0</v>
      </c>
    </row>
    <row r="642" spans="1:11" ht="17.25" customHeight="1">
      <c r="A642" s="3">
        <v>660202</v>
      </c>
      <c r="B642" s="3" t="s">
        <v>681</v>
      </c>
      <c r="C642" s="4" t="s">
        <v>15</v>
      </c>
      <c r="D642" s="5"/>
      <c r="E642" s="14">
        <v>803815.71</v>
      </c>
      <c r="F642" s="14">
        <v>803815.71</v>
      </c>
      <c r="G642" s="4" t="s">
        <v>15</v>
      </c>
      <c r="H642" s="5"/>
      <c r="I642" s="26" t="s">
        <v>15</v>
      </c>
      <c r="J642" s="27">
        <v>0</v>
      </c>
      <c r="K642" s="10">
        <f>H642-J641</f>
        <v>0</v>
      </c>
    </row>
    <row r="643" spans="1:11" ht="17.25" customHeight="1">
      <c r="A643" s="3">
        <v>660207</v>
      </c>
      <c r="B643" s="3" t="s">
        <v>682</v>
      </c>
      <c r="C643" s="4" t="s">
        <v>15</v>
      </c>
      <c r="D643" s="5"/>
      <c r="E643" s="5">
        <v>5330476.87</v>
      </c>
      <c r="F643" s="14">
        <v>5330476.87</v>
      </c>
      <c r="G643" s="4" t="s">
        <v>15</v>
      </c>
      <c r="H643" s="5"/>
      <c r="I643" s="26" t="s">
        <v>15</v>
      </c>
      <c r="J643" s="27">
        <v>0</v>
      </c>
      <c r="K643" s="10">
        <f>H643-J642</f>
        <v>0</v>
      </c>
    </row>
    <row r="644" spans="1:11" ht="17.25" customHeight="1">
      <c r="A644" s="3">
        <v>66020701</v>
      </c>
      <c r="B644" s="3" t="s">
        <v>683</v>
      </c>
      <c r="C644" s="4" t="s">
        <v>15</v>
      </c>
      <c r="D644" s="5"/>
      <c r="E644" s="5">
        <v>3816724.14</v>
      </c>
      <c r="F644" s="14">
        <v>3816724.14</v>
      </c>
      <c r="G644" s="4" t="s">
        <v>15</v>
      </c>
      <c r="H644" s="5"/>
      <c r="I644" s="26" t="s">
        <v>15</v>
      </c>
      <c r="J644" s="27">
        <v>0</v>
      </c>
      <c r="K644" s="10">
        <f>H644-J643</f>
        <v>0</v>
      </c>
    </row>
    <row r="645" spans="1:11" ht="17.25" customHeight="1">
      <c r="A645" s="3">
        <v>6602070101</v>
      </c>
      <c r="B645" s="3" t="s">
        <v>684</v>
      </c>
      <c r="C645" s="4" t="s">
        <v>15</v>
      </c>
      <c r="D645" s="5"/>
      <c r="E645" s="5">
        <v>3816724.14</v>
      </c>
      <c r="F645" s="14">
        <v>3816724.14</v>
      </c>
      <c r="G645" s="4" t="s">
        <v>15</v>
      </c>
      <c r="H645" s="5"/>
      <c r="I645" s="26" t="s">
        <v>15</v>
      </c>
      <c r="J645" s="27">
        <v>0</v>
      </c>
      <c r="K645" s="10">
        <f>H645-J644</f>
        <v>0</v>
      </c>
    </row>
    <row r="646" spans="1:11" ht="17.25" customHeight="1">
      <c r="A646" s="3" t="s">
        <v>685</v>
      </c>
      <c r="B646" s="3" t="s">
        <v>686</v>
      </c>
      <c r="C646" s="4" t="s">
        <v>15</v>
      </c>
      <c r="D646" s="5"/>
      <c r="E646" s="5">
        <v>2356365.12</v>
      </c>
      <c r="F646" s="14">
        <v>2356365.12</v>
      </c>
      <c r="G646" s="4" t="s">
        <v>15</v>
      </c>
      <c r="H646" s="5"/>
      <c r="I646" s="26" t="s">
        <v>15</v>
      </c>
      <c r="J646" s="27">
        <v>0</v>
      </c>
      <c r="K646" s="10">
        <f>H646-J645</f>
        <v>0</v>
      </c>
    </row>
    <row r="647" spans="1:11" ht="17.25" customHeight="1">
      <c r="A647" s="3" t="s">
        <v>687</v>
      </c>
      <c r="B647" s="3" t="s">
        <v>688</v>
      </c>
      <c r="C647" s="4" t="s">
        <v>15</v>
      </c>
      <c r="D647" s="5"/>
      <c r="E647" s="5">
        <v>1445479.02</v>
      </c>
      <c r="F647" s="14">
        <v>1445479.02</v>
      </c>
      <c r="G647" s="4" t="s">
        <v>15</v>
      </c>
      <c r="H647" s="5"/>
      <c r="I647" s="26" t="s">
        <v>15</v>
      </c>
      <c r="J647" s="27">
        <v>0</v>
      </c>
      <c r="K647" s="10">
        <f>H647-J646</f>
        <v>0</v>
      </c>
    </row>
    <row r="648" spans="1:11" ht="17.25" customHeight="1">
      <c r="A648" s="3" t="s">
        <v>689</v>
      </c>
      <c r="B648" s="3" t="s">
        <v>690</v>
      </c>
      <c r="C648" s="4" t="s">
        <v>15</v>
      </c>
      <c r="D648" s="5"/>
      <c r="E648" s="5">
        <v>14880</v>
      </c>
      <c r="F648" s="5">
        <v>14880</v>
      </c>
      <c r="G648" s="4" t="s">
        <v>15</v>
      </c>
      <c r="H648" s="5"/>
      <c r="I648" s="26" t="s">
        <v>15</v>
      </c>
      <c r="J648" s="27">
        <v>0</v>
      </c>
      <c r="K648" s="10">
        <f>H648-J647</f>
        <v>0</v>
      </c>
    </row>
    <row r="649" spans="1:11" ht="17.25" customHeight="1">
      <c r="A649" s="3">
        <v>66020703</v>
      </c>
      <c r="B649" s="3" t="s">
        <v>691</v>
      </c>
      <c r="C649" s="4" t="s">
        <v>15</v>
      </c>
      <c r="D649" s="5"/>
      <c r="E649" s="5">
        <v>357889.59000000008</v>
      </c>
      <c r="F649" s="5">
        <v>357889.59000000008</v>
      </c>
      <c r="G649" s="4" t="s">
        <v>15</v>
      </c>
      <c r="H649" s="5"/>
      <c r="I649" s="26" t="s">
        <v>15</v>
      </c>
      <c r="J649" s="27">
        <v>0</v>
      </c>
      <c r="K649" s="10">
        <f>H649-J648</f>
        <v>0</v>
      </c>
    </row>
    <row r="650" spans="1:11" ht="17.25" customHeight="1">
      <c r="A650" s="3">
        <v>6602070301</v>
      </c>
      <c r="B650" s="3" t="s">
        <v>692</v>
      </c>
      <c r="C650" s="4" t="s">
        <v>15</v>
      </c>
      <c r="D650" s="5"/>
      <c r="E650" s="5">
        <v>218128.2</v>
      </c>
      <c r="F650" s="5">
        <v>218128.2</v>
      </c>
      <c r="G650" s="4" t="s">
        <v>15</v>
      </c>
      <c r="H650" s="5"/>
      <c r="I650" s="26" t="s">
        <v>15</v>
      </c>
      <c r="J650" s="27">
        <v>0</v>
      </c>
      <c r="K650" s="10">
        <f>H650-J649</f>
        <v>0</v>
      </c>
    </row>
    <row r="651" spans="1:11" ht="17.25" customHeight="1">
      <c r="A651" s="3">
        <v>6602070303</v>
      </c>
      <c r="B651" s="3" t="s">
        <v>693</v>
      </c>
      <c r="C651" s="4" t="s">
        <v>15</v>
      </c>
      <c r="D651" s="5"/>
      <c r="E651" s="5">
        <v>106034.7</v>
      </c>
      <c r="F651" s="5">
        <v>106034.7</v>
      </c>
      <c r="G651" s="4" t="s">
        <v>15</v>
      </c>
      <c r="H651" s="5"/>
      <c r="I651" s="26" t="s">
        <v>15</v>
      </c>
      <c r="J651" s="27">
        <v>0</v>
      </c>
      <c r="K651" s="10">
        <f>H651-J650</f>
        <v>0</v>
      </c>
    </row>
    <row r="652" spans="1:11" ht="17.25" customHeight="1">
      <c r="A652" s="3">
        <v>6602070304</v>
      </c>
      <c r="B652" s="3" t="s">
        <v>694</v>
      </c>
      <c r="C652" s="4" t="s">
        <v>15</v>
      </c>
      <c r="D652" s="5"/>
      <c r="E652" s="5">
        <v>135</v>
      </c>
      <c r="F652" s="5">
        <v>135</v>
      </c>
      <c r="G652" s="4" t="s">
        <v>15</v>
      </c>
      <c r="H652" s="5"/>
      <c r="I652" s="26" t="s">
        <v>15</v>
      </c>
      <c r="J652" s="27">
        <v>0</v>
      </c>
      <c r="K652" s="10">
        <f>H652-J651</f>
        <v>0</v>
      </c>
    </row>
    <row r="653" spans="1:11" ht="17.25" customHeight="1">
      <c r="A653" s="3">
        <v>6602070306</v>
      </c>
      <c r="B653" s="3" t="s">
        <v>695</v>
      </c>
      <c r="C653" s="4" t="s">
        <v>15</v>
      </c>
      <c r="D653" s="5"/>
      <c r="E653" s="5">
        <v>9377.2099999999991</v>
      </c>
      <c r="F653" s="5">
        <v>9377.2099999999991</v>
      </c>
      <c r="G653" s="4" t="s">
        <v>15</v>
      </c>
      <c r="H653" s="5"/>
      <c r="I653" s="26" t="s">
        <v>15</v>
      </c>
      <c r="J653" s="27">
        <v>0</v>
      </c>
      <c r="K653" s="10">
        <f>H653-J652</f>
        <v>0</v>
      </c>
    </row>
    <row r="654" spans="1:11" ht="17.25" customHeight="1">
      <c r="A654" s="3">
        <v>6602070307</v>
      </c>
      <c r="B654" s="3" t="s">
        <v>696</v>
      </c>
      <c r="C654" s="4" t="s">
        <v>15</v>
      </c>
      <c r="D654" s="5"/>
      <c r="E654" s="5">
        <v>17859.400000000001</v>
      </c>
      <c r="F654" s="5">
        <v>17859.400000000001</v>
      </c>
      <c r="G654" s="4" t="s">
        <v>15</v>
      </c>
      <c r="H654" s="5"/>
      <c r="I654" s="26" t="s">
        <v>15</v>
      </c>
      <c r="J654" s="27">
        <v>0</v>
      </c>
      <c r="K654" s="10">
        <f>H654-J653</f>
        <v>0</v>
      </c>
    </row>
    <row r="655" spans="1:11" ht="17.25" customHeight="1">
      <c r="A655" s="3">
        <v>6602070308</v>
      </c>
      <c r="B655" s="3" t="s">
        <v>697</v>
      </c>
      <c r="C655" s="4" t="s">
        <v>15</v>
      </c>
      <c r="D655" s="5"/>
      <c r="E655" s="5">
        <v>6355.08</v>
      </c>
      <c r="F655" s="5">
        <v>6355.08</v>
      </c>
      <c r="G655" s="4" t="s">
        <v>15</v>
      </c>
      <c r="H655" s="5"/>
      <c r="I655" s="26" t="s">
        <v>15</v>
      </c>
      <c r="J655" s="27">
        <v>0</v>
      </c>
      <c r="K655" s="10">
        <f>H655-J654</f>
        <v>0</v>
      </c>
    </row>
    <row r="656" spans="1:11" ht="17.25" customHeight="1">
      <c r="A656" s="3">
        <v>66020704</v>
      </c>
      <c r="B656" s="3" t="s">
        <v>698</v>
      </c>
      <c r="C656" s="4" t="s">
        <v>15</v>
      </c>
      <c r="D656" s="5"/>
      <c r="E656" s="5">
        <v>77095.5</v>
      </c>
      <c r="F656" s="5">
        <v>77095.5</v>
      </c>
      <c r="G656" s="4" t="s">
        <v>15</v>
      </c>
      <c r="H656" s="5"/>
      <c r="I656" s="26" t="s">
        <v>15</v>
      </c>
      <c r="J656" s="27">
        <v>0</v>
      </c>
      <c r="K656" s="10">
        <f>H656-J655</f>
        <v>0</v>
      </c>
    </row>
    <row r="657" spans="1:11" ht="17.25" customHeight="1">
      <c r="A657" s="3">
        <v>66020705</v>
      </c>
      <c r="B657" s="3" t="s">
        <v>699</v>
      </c>
      <c r="C657" s="4" t="s">
        <v>15</v>
      </c>
      <c r="D657" s="5"/>
      <c r="E657" s="5">
        <v>25551.02</v>
      </c>
      <c r="F657" s="5">
        <v>25551.02</v>
      </c>
      <c r="G657" s="4" t="s">
        <v>15</v>
      </c>
      <c r="H657" s="5"/>
      <c r="I657" s="26" t="s">
        <v>15</v>
      </c>
      <c r="J657" s="27">
        <v>0</v>
      </c>
      <c r="K657" s="10">
        <f>H657-J656</f>
        <v>0</v>
      </c>
    </row>
    <row r="658" spans="1:11" ht="17.25" customHeight="1">
      <c r="A658" s="3">
        <v>66020707</v>
      </c>
      <c r="B658" s="3" t="s">
        <v>700</v>
      </c>
      <c r="C658" s="4" t="s">
        <v>15</v>
      </c>
      <c r="D658" s="5"/>
      <c r="E658" s="5">
        <v>486681.19999999995</v>
      </c>
      <c r="F658" s="5">
        <v>486681.19999999995</v>
      </c>
      <c r="G658" s="4" t="s">
        <v>15</v>
      </c>
      <c r="H658" s="5"/>
      <c r="I658" s="26" t="s">
        <v>15</v>
      </c>
      <c r="J658" s="27">
        <v>0</v>
      </c>
      <c r="K658" s="10">
        <f>H658-J657</f>
        <v>0</v>
      </c>
    </row>
    <row r="659" spans="1:11" ht="17.25" customHeight="1">
      <c r="A659" s="3">
        <v>66020708</v>
      </c>
      <c r="B659" s="3" t="s">
        <v>701</v>
      </c>
      <c r="C659" s="4" t="s">
        <v>15</v>
      </c>
      <c r="D659" s="5"/>
      <c r="E659" s="5">
        <v>408206.45999999996</v>
      </c>
      <c r="F659" s="5">
        <v>408206.45999999996</v>
      </c>
      <c r="G659" s="4" t="s">
        <v>15</v>
      </c>
      <c r="H659" s="5"/>
      <c r="I659" s="26" t="s">
        <v>15</v>
      </c>
      <c r="J659" s="27">
        <v>0</v>
      </c>
      <c r="K659" s="10">
        <f>H659-J658</f>
        <v>0</v>
      </c>
    </row>
    <row r="660" spans="1:11" ht="17.25" customHeight="1">
      <c r="A660" s="3">
        <v>6602070801</v>
      </c>
      <c r="B660" s="3" t="s">
        <v>702</v>
      </c>
      <c r="C660" s="4" t="s">
        <v>15</v>
      </c>
      <c r="D660" s="5"/>
      <c r="E660" s="5">
        <v>390206.45999999996</v>
      </c>
      <c r="F660" s="5">
        <v>390206.45999999996</v>
      </c>
      <c r="G660" s="4" t="s">
        <v>15</v>
      </c>
      <c r="H660" s="5"/>
      <c r="I660" s="26" t="s">
        <v>15</v>
      </c>
      <c r="J660" s="27">
        <v>0</v>
      </c>
      <c r="K660" s="10">
        <f>H660-J659</f>
        <v>0</v>
      </c>
    </row>
    <row r="661" spans="1:11" ht="17.25" customHeight="1">
      <c r="A661" s="3">
        <v>6602070803</v>
      </c>
      <c r="B661" s="3" t="s">
        <v>703</v>
      </c>
      <c r="C661" s="4" t="s">
        <v>15</v>
      </c>
      <c r="D661" s="5"/>
      <c r="E661" s="5">
        <v>18000</v>
      </c>
      <c r="F661" s="5">
        <v>18000</v>
      </c>
      <c r="G661" s="4" t="s">
        <v>15</v>
      </c>
      <c r="H661" s="5"/>
      <c r="I661" s="26" t="s">
        <v>15</v>
      </c>
      <c r="J661" s="27">
        <v>0</v>
      </c>
      <c r="K661" s="10">
        <f>H661-J660</f>
        <v>0</v>
      </c>
    </row>
    <row r="662" spans="1:11" ht="17.25" customHeight="1">
      <c r="A662" s="3">
        <v>66020714</v>
      </c>
      <c r="B662" s="3" t="s">
        <v>704</v>
      </c>
      <c r="C662" s="4" t="s">
        <v>15</v>
      </c>
      <c r="D662" s="5"/>
      <c r="E662" s="5">
        <v>98328.959999999992</v>
      </c>
      <c r="F662" s="5">
        <v>98328.959999999992</v>
      </c>
      <c r="G662" s="4" t="s">
        <v>15</v>
      </c>
      <c r="H662" s="5"/>
      <c r="I662" s="26" t="s">
        <v>15</v>
      </c>
      <c r="J662" s="27">
        <v>0</v>
      </c>
      <c r="K662" s="10">
        <f>H662-J661</f>
        <v>0</v>
      </c>
    </row>
    <row r="663" spans="1:11" ht="17.25" customHeight="1">
      <c r="A663" s="3">
        <v>66020717</v>
      </c>
      <c r="B663" s="3" t="s">
        <v>705</v>
      </c>
      <c r="C663" s="4" t="s">
        <v>15</v>
      </c>
      <c r="D663" s="5"/>
      <c r="E663" s="5">
        <v>60000</v>
      </c>
      <c r="F663" s="5">
        <v>60000</v>
      </c>
      <c r="G663" s="4" t="s">
        <v>15</v>
      </c>
      <c r="H663" s="5"/>
      <c r="I663" s="26" t="s">
        <v>15</v>
      </c>
      <c r="J663" s="27">
        <v>0</v>
      </c>
      <c r="K663" s="10">
        <f>H663-J662</f>
        <v>0</v>
      </c>
    </row>
    <row r="664" spans="1:11" ht="17.25" customHeight="1">
      <c r="A664" s="3">
        <v>660208</v>
      </c>
      <c r="B664" s="3" t="s">
        <v>706</v>
      </c>
      <c r="C664" s="4" t="s">
        <v>15</v>
      </c>
      <c r="D664" s="5"/>
      <c r="E664" s="5">
        <v>28410</v>
      </c>
      <c r="F664" s="5">
        <v>28410</v>
      </c>
      <c r="G664" s="4" t="s">
        <v>15</v>
      </c>
      <c r="H664" s="5"/>
      <c r="I664" s="26" t="s">
        <v>15</v>
      </c>
      <c r="J664" s="27">
        <v>0</v>
      </c>
      <c r="K664" s="10">
        <f>H664-J663</f>
        <v>0</v>
      </c>
    </row>
    <row r="665" spans="1:11" ht="17.25" customHeight="1">
      <c r="A665" s="3">
        <v>660209</v>
      </c>
      <c r="B665" s="3" t="s">
        <v>707</v>
      </c>
      <c r="C665" s="4" t="s">
        <v>15</v>
      </c>
      <c r="D665" s="5"/>
      <c r="E665" s="5">
        <v>627431.19999999995</v>
      </c>
      <c r="F665" s="5">
        <v>627431.19999999995</v>
      </c>
      <c r="G665" s="4" t="s">
        <v>15</v>
      </c>
      <c r="H665" s="5"/>
      <c r="I665" s="26" t="s">
        <v>15</v>
      </c>
      <c r="J665" s="27">
        <v>0</v>
      </c>
      <c r="K665" s="10">
        <f>H665-J664</f>
        <v>0</v>
      </c>
    </row>
    <row r="666" spans="1:11" ht="17.25" customHeight="1">
      <c r="A666" s="3">
        <v>660211</v>
      </c>
      <c r="B666" s="3" t="s">
        <v>708</v>
      </c>
      <c r="C666" s="4" t="s">
        <v>15</v>
      </c>
      <c r="D666" s="5"/>
      <c r="E666" s="5">
        <v>239343.7</v>
      </c>
      <c r="F666" s="5">
        <v>239343.7</v>
      </c>
      <c r="G666" s="4" t="s">
        <v>15</v>
      </c>
      <c r="H666" s="5"/>
      <c r="I666" s="26" t="s">
        <v>15</v>
      </c>
      <c r="J666" s="27">
        <v>0</v>
      </c>
      <c r="K666" s="10">
        <f>H666-J665</f>
        <v>0</v>
      </c>
    </row>
    <row r="667" spans="1:11" ht="17.25" customHeight="1">
      <c r="A667" s="3">
        <v>660212</v>
      </c>
      <c r="B667" s="3" t="s">
        <v>709</v>
      </c>
      <c r="C667" s="4" t="s">
        <v>15</v>
      </c>
      <c r="D667" s="5"/>
      <c r="E667" s="5">
        <v>1432824.76</v>
      </c>
      <c r="F667" s="5">
        <v>1432824.76</v>
      </c>
      <c r="G667" s="4" t="s">
        <v>15</v>
      </c>
      <c r="H667" s="5"/>
      <c r="I667" s="26" t="s">
        <v>15</v>
      </c>
      <c r="J667" s="27">
        <v>0</v>
      </c>
      <c r="K667" s="10">
        <f>H667-J666</f>
        <v>0</v>
      </c>
    </row>
    <row r="668" spans="1:11" ht="17.25" customHeight="1">
      <c r="A668" s="3">
        <v>660213</v>
      </c>
      <c r="B668" s="3" t="s">
        <v>710</v>
      </c>
      <c r="C668" s="4" t="s">
        <v>15</v>
      </c>
      <c r="D668" s="5"/>
      <c r="E668" s="5">
        <v>147256.32000000001</v>
      </c>
      <c r="F668" s="5">
        <v>147256.32000000001</v>
      </c>
      <c r="G668" s="4" t="s">
        <v>15</v>
      </c>
      <c r="H668" s="5"/>
      <c r="I668" s="26" t="s">
        <v>15</v>
      </c>
      <c r="J668" s="27">
        <v>0</v>
      </c>
      <c r="K668" s="10">
        <f>H668-J667</f>
        <v>0</v>
      </c>
    </row>
    <row r="669" spans="1:11" ht="17.25" customHeight="1">
      <c r="A669" s="3">
        <v>66021302</v>
      </c>
      <c r="B669" s="3" t="s">
        <v>711</v>
      </c>
      <c r="C669" s="4" t="s">
        <v>15</v>
      </c>
      <c r="D669" s="5"/>
      <c r="E669" s="5">
        <v>56786.9</v>
      </c>
      <c r="F669" s="5">
        <v>56786.9</v>
      </c>
      <c r="G669" s="4" t="s">
        <v>15</v>
      </c>
      <c r="H669" s="5"/>
      <c r="I669" s="26" t="s">
        <v>15</v>
      </c>
      <c r="J669" s="27">
        <v>0</v>
      </c>
      <c r="K669" s="10">
        <f>H669-J668</f>
        <v>0</v>
      </c>
    </row>
    <row r="670" spans="1:11" ht="17.25" customHeight="1">
      <c r="A670" s="3">
        <v>66021303</v>
      </c>
      <c r="B670" s="3" t="s">
        <v>712</v>
      </c>
      <c r="C670" s="4" t="s">
        <v>15</v>
      </c>
      <c r="D670" s="5"/>
      <c r="E670" s="5">
        <v>4800</v>
      </c>
      <c r="F670" s="5">
        <v>4800</v>
      </c>
      <c r="G670" s="4" t="s">
        <v>15</v>
      </c>
      <c r="H670" s="5"/>
      <c r="I670" s="26" t="s">
        <v>15</v>
      </c>
      <c r="J670" s="27">
        <v>0</v>
      </c>
      <c r="K670" s="10">
        <f>H670-J669</f>
        <v>0</v>
      </c>
    </row>
    <row r="671" spans="1:11" ht="17.25" customHeight="1">
      <c r="A671" s="3">
        <v>66021304</v>
      </c>
      <c r="B671" s="3" t="s">
        <v>713</v>
      </c>
      <c r="C671" s="4" t="s">
        <v>15</v>
      </c>
      <c r="D671" s="5"/>
      <c r="E671" s="5">
        <v>9087.619999999999</v>
      </c>
      <c r="F671" s="5">
        <v>9087.619999999999</v>
      </c>
      <c r="G671" s="4" t="s">
        <v>15</v>
      </c>
      <c r="H671" s="5"/>
      <c r="I671" s="26" t="s">
        <v>15</v>
      </c>
      <c r="J671" s="27">
        <v>0</v>
      </c>
      <c r="K671" s="10">
        <f>H671-J670</f>
        <v>0</v>
      </c>
    </row>
    <row r="672" spans="1:11" ht="17.25" customHeight="1">
      <c r="A672" s="3">
        <v>66021305</v>
      </c>
      <c r="B672" s="3" t="s">
        <v>714</v>
      </c>
      <c r="C672" s="4" t="s">
        <v>15</v>
      </c>
      <c r="D672" s="5"/>
      <c r="E672" s="5">
        <v>16000</v>
      </c>
      <c r="F672" s="5">
        <v>16000</v>
      </c>
      <c r="G672" s="4" t="s">
        <v>15</v>
      </c>
      <c r="H672" s="5"/>
      <c r="I672" s="26" t="s">
        <v>15</v>
      </c>
      <c r="J672" s="27">
        <v>0</v>
      </c>
    </row>
    <row r="673" spans="1:10" ht="17.25" customHeight="1">
      <c r="A673" s="3">
        <v>66021306</v>
      </c>
      <c r="B673" s="3" t="s">
        <v>715</v>
      </c>
      <c r="C673" s="4" t="s">
        <v>15</v>
      </c>
      <c r="D673" s="5"/>
      <c r="E673" s="5">
        <v>28310.5</v>
      </c>
      <c r="F673" s="5">
        <v>28310.5</v>
      </c>
      <c r="G673" s="4" t="s">
        <v>15</v>
      </c>
      <c r="H673" s="5"/>
      <c r="I673" s="26" t="s">
        <v>15</v>
      </c>
      <c r="J673" s="27">
        <v>0</v>
      </c>
    </row>
    <row r="674" spans="1:10" ht="17.25" customHeight="1">
      <c r="A674" s="3">
        <v>66021307</v>
      </c>
      <c r="B674" s="3" t="s">
        <v>716</v>
      </c>
      <c r="C674" s="4" t="s">
        <v>15</v>
      </c>
      <c r="D674" s="5"/>
      <c r="E674" s="5">
        <v>9583</v>
      </c>
      <c r="F674" s="5">
        <v>9583</v>
      </c>
      <c r="G674" s="4" t="s">
        <v>15</v>
      </c>
      <c r="H674" s="5"/>
      <c r="I674" s="26" t="s">
        <v>15</v>
      </c>
      <c r="J674" s="27">
        <v>0</v>
      </c>
    </row>
    <row r="675" spans="1:10" ht="17.25" customHeight="1">
      <c r="A675" s="3">
        <v>66021399</v>
      </c>
      <c r="B675" s="3" t="s">
        <v>717</v>
      </c>
      <c r="C675" s="4" t="s">
        <v>15</v>
      </c>
      <c r="D675" s="5"/>
      <c r="E675" s="5">
        <v>22688.3</v>
      </c>
      <c r="F675" s="5">
        <v>22688.3</v>
      </c>
      <c r="G675" s="4" t="s">
        <v>15</v>
      </c>
      <c r="H675" s="5"/>
      <c r="I675" s="26" t="s">
        <v>15</v>
      </c>
      <c r="J675" s="27">
        <v>0</v>
      </c>
    </row>
    <row r="676" spans="1:10" ht="17.25" customHeight="1">
      <c r="A676" s="3">
        <v>660214</v>
      </c>
      <c r="B676" s="3" t="s">
        <v>718</v>
      </c>
      <c r="C676" s="4" t="s">
        <v>15</v>
      </c>
      <c r="D676" s="5"/>
      <c r="E676" s="5">
        <v>717974.83000000007</v>
      </c>
      <c r="F676" s="5">
        <v>717974.83000000007</v>
      </c>
      <c r="G676" s="4" t="s">
        <v>15</v>
      </c>
      <c r="H676" s="5"/>
      <c r="I676" s="26" t="s">
        <v>15</v>
      </c>
      <c r="J676" s="27">
        <v>0</v>
      </c>
    </row>
    <row r="677" spans="1:10" ht="17.25" customHeight="1">
      <c r="A677" s="3">
        <v>66021401</v>
      </c>
      <c r="B677" s="3" t="s">
        <v>719</v>
      </c>
      <c r="C677" s="4" t="s">
        <v>15</v>
      </c>
      <c r="D677" s="5"/>
      <c r="E677" s="5">
        <v>113157.4</v>
      </c>
      <c r="F677" s="5">
        <v>113157.4</v>
      </c>
      <c r="G677" s="4" t="s">
        <v>15</v>
      </c>
      <c r="H677" s="5"/>
      <c r="I677" s="26" t="s">
        <v>15</v>
      </c>
      <c r="J677" s="27">
        <v>0</v>
      </c>
    </row>
    <row r="678" spans="1:10" ht="17.25" customHeight="1">
      <c r="A678" s="3">
        <v>66021402</v>
      </c>
      <c r="B678" s="3" t="s">
        <v>720</v>
      </c>
      <c r="C678" s="4" t="s">
        <v>15</v>
      </c>
      <c r="D678" s="5"/>
      <c r="E678" s="5">
        <v>59653.01</v>
      </c>
      <c r="F678" s="5">
        <v>59653.01</v>
      </c>
      <c r="G678" s="4" t="s">
        <v>15</v>
      </c>
      <c r="H678" s="5"/>
      <c r="I678" s="26" t="s">
        <v>15</v>
      </c>
      <c r="J678" s="27">
        <v>0</v>
      </c>
    </row>
    <row r="679" spans="1:10" ht="17.25" customHeight="1">
      <c r="A679" s="3">
        <v>66021403</v>
      </c>
      <c r="B679" s="3" t="s">
        <v>721</v>
      </c>
      <c r="C679" s="4" t="s">
        <v>15</v>
      </c>
      <c r="D679" s="5"/>
      <c r="E679" s="5">
        <v>8750</v>
      </c>
      <c r="F679" s="5">
        <v>8750</v>
      </c>
      <c r="G679" s="4" t="s">
        <v>15</v>
      </c>
      <c r="H679" s="5"/>
      <c r="I679" s="26" t="s">
        <v>15</v>
      </c>
      <c r="J679" s="27">
        <v>0</v>
      </c>
    </row>
    <row r="680" spans="1:10" ht="17.25" customHeight="1">
      <c r="A680" s="3">
        <v>66021405</v>
      </c>
      <c r="B680" s="3" t="s">
        <v>722</v>
      </c>
      <c r="C680" s="4" t="s">
        <v>15</v>
      </c>
      <c r="D680" s="5"/>
      <c r="E680" s="5">
        <v>536414.42000000004</v>
      </c>
      <c r="F680" s="5">
        <v>536414.42000000004</v>
      </c>
      <c r="G680" s="4" t="s">
        <v>15</v>
      </c>
      <c r="H680" s="5"/>
      <c r="I680" s="26" t="s">
        <v>15</v>
      </c>
      <c r="J680" s="27">
        <v>0</v>
      </c>
    </row>
    <row r="681" spans="1:10" ht="17.25" customHeight="1">
      <c r="A681" s="3">
        <v>660216</v>
      </c>
      <c r="B681" s="3" t="s">
        <v>723</v>
      </c>
      <c r="C681" s="4" t="s">
        <v>15</v>
      </c>
      <c r="D681" s="5"/>
      <c r="E681" s="5">
        <v>983709.57000000007</v>
      </c>
      <c r="F681" s="5">
        <v>983709.57000000007</v>
      </c>
      <c r="G681" s="4" t="s">
        <v>15</v>
      </c>
      <c r="H681" s="5"/>
      <c r="I681" s="26" t="s">
        <v>15</v>
      </c>
      <c r="J681" s="27">
        <v>0</v>
      </c>
    </row>
    <row r="682" spans="1:10" ht="17.25" customHeight="1">
      <c r="A682" s="3">
        <v>66021601</v>
      </c>
      <c r="B682" s="3" t="s">
        <v>724</v>
      </c>
      <c r="C682" s="4" t="s">
        <v>15</v>
      </c>
      <c r="D682" s="5"/>
      <c r="E682" s="5">
        <v>959598.65</v>
      </c>
      <c r="F682" s="5">
        <v>959598.65</v>
      </c>
      <c r="G682" s="4" t="s">
        <v>15</v>
      </c>
      <c r="H682" s="5"/>
      <c r="I682" s="26" t="s">
        <v>15</v>
      </c>
      <c r="J682" s="27">
        <v>0</v>
      </c>
    </row>
    <row r="683" spans="1:10" ht="17.25" customHeight="1">
      <c r="A683" s="3">
        <v>66021602</v>
      </c>
      <c r="B683" s="3" t="s">
        <v>725</v>
      </c>
      <c r="C683" s="4" t="s">
        <v>15</v>
      </c>
      <c r="D683" s="5"/>
      <c r="E683" s="5">
        <v>21630.5</v>
      </c>
      <c r="F683" s="5">
        <v>21630.5</v>
      </c>
      <c r="G683" s="4" t="s">
        <v>15</v>
      </c>
      <c r="H683" s="5"/>
      <c r="I683" s="26" t="s">
        <v>15</v>
      </c>
      <c r="J683" s="27">
        <v>0</v>
      </c>
    </row>
    <row r="684" spans="1:10" ht="17.25" customHeight="1">
      <c r="A684" s="3">
        <v>66021603</v>
      </c>
      <c r="B684" s="3" t="s">
        <v>726</v>
      </c>
      <c r="C684" s="4" t="s">
        <v>15</v>
      </c>
      <c r="D684" s="5"/>
      <c r="E684" s="5">
        <v>2480.42</v>
      </c>
      <c r="F684" s="5">
        <v>2480.42</v>
      </c>
      <c r="G684" s="4" t="s">
        <v>15</v>
      </c>
      <c r="H684" s="5"/>
      <c r="I684" s="26" t="s">
        <v>15</v>
      </c>
      <c r="J684" s="27">
        <v>0</v>
      </c>
    </row>
    <row r="685" spans="1:10" ht="17.25" customHeight="1">
      <c r="A685" s="3">
        <v>660218</v>
      </c>
      <c r="B685" s="3" t="s">
        <v>727</v>
      </c>
      <c r="C685" s="4" t="s">
        <v>15</v>
      </c>
      <c r="D685" s="5"/>
      <c r="E685" s="5">
        <v>194567.94</v>
      </c>
      <c r="F685" s="5">
        <v>194567.94</v>
      </c>
      <c r="G685" s="4" t="s">
        <v>15</v>
      </c>
      <c r="H685" s="5"/>
      <c r="I685" s="26" t="s">
        <v>15</v>
      </c>
      <c r="J685" s="27">
        <v>0</v>
      </c>
    </row>
    <row r="686" spans="1:10" ht="17.25" customHeight="1">
      <c r="A686" s="3">
        <v>660219</v>
      </c>
      <c r="B686" s="3" t="s">
        <v>728</v>
      </c>
      <c r="C686" s="4" t="s">
        <v>15</v>
      </c>
      <c r="D686" s="5"/>
      <c r="E686" s="5">
        <v>37896.270000000004</v>
      </c>
      <c r="F686" s="5">
        <v>37896.270000000004</v>
      </c>
      <c r="G686" s="4" t="s">
        <v>15</v>
      </c>
      <c r="H686" s="5"/>
      <c r="I686" s="26" t="s">
        <v>15</v>
      </c>
      <c r="J686" s="27">
        <v>0</v>
      </c>
    </row>
    <row r="687" spans="1:10" ht="17.25" customHeight="1">
      <c r="A687" s="3">
        <v>660220</v>
      </c>
      <c r="B687" s="3" t="s">
        <v>729</v>
      </c>
      <c r="C687" s="4" t="s">
        <v>15</v>
      </c>
      <c r="D687" s="5"/>
      <c r="E687" s="5">
        <v>242771.96000000002</v>
      </c>
      <c r="F687" s="5">
        <v>242771.96000000002</v>
      </c>
      <c r="G687" s="4" t="s">
        <v>15</v>
      </c>
      <c r="H687" s="5"/>
      <c r="I687" s="26" t="s">
        <v>15</v>
      </c>
      <c r="J687" s="27">
        <v>0</v>
      </c>
    </row>
    <row r="688" spans="1:10" ht="17.25" customHeight="1">
      <c r="A688" s="3">
        <v>660223</v>
      </c>
      <c r="B688" s="3" t="s">
        <v>730</v>
      </c>
      <c r="C688" s="4" t="s">
        <v>15</v>
      </c>
      <c r="D688" s="5"/>
      <c r="E688" s="5">
        <v>41217.25</v>
      </c>
      <c r="F688" s="5">
        <v>41217.25</v>
      </c>
      <c r="G688" s="4" t="s">
        <v>15</v>
      </c>
      <c r="H688" s="5"/>
      <c r="I688" s="26" t="s">
        <v>15</v>
      </c>
      <c r="J688" s="27">
        <v>0</v>
      </c>
    </row>
    <row r="689" spans="1:10" ht="17.25" customHeight="1">
      <c r="A689" s="3">
        <v>660225</v>
      </c>
      <c r="B689" s="3" t="s">
        <v>731</v>
      </c>
      <c r="C689" s="4" t="s">
        <v>15</v>
      </c>
      <c r="D689" s="5"/>
      <c r="E689" s="5">
        <v>182250</v>
      </c>
      <c r="F689" s="5">
        <v>182250</v>
      </c>
      <c r="G689" s="4" t="s">
        <v>15</v>
      </c>
      <c r="H689" s="5"/>
      <c r="I689" s="26" t="s">
        <v>15</v>
      </c>
      <c r="J689" s="27">
        <v>0</v>
      </c>
    </row>
    <row r="690" spans="1:10" ht="17.25" customHeight="1">
      <c r="A690" s="3">
        <v>660226</v>
      </c>
      <c r="B690" s="3" t="s">
        <v>732</v>
      </c>
      <c r="C690" s="4" t="s">
        <v>15</v>
      </c>
      <c r="D690" s="5"/>
      <c r="E690" s="5">
        <v>2640</v>
      </c>
      <c r="F690" s="5">
        <v>2640</v>
      </c>
      <c r="G690" s="4" t="s">
        <v>15</v>
      </c>
      <c r="H690" s="5"/>
      <c r="I690" s="26" t="s">
        <v>15</v>
      </c>
      <c r="J690" s="27">
        <v>0</v>
      </c>
    </row>
    <row r="691" spans="1:10" ht="17.25" customHeight="1">
      <c r="A691" s="3">
        <v>660227</v>
      </c>
      <c r="B691" s="3" t="s">
        <v>733</v>
      </c>
      <c r="C691" s="4" t="s">
        <v>15</v>
      </c>
      <c r="D691" s="5"/>
      <c r="E691" s="5">
        <v>341930.6</v>
      </c>
      <c r="F691" s="5">
        <v>341930.6</v>
      </c>
      <c r="G691" s="4" t="s">
        <v>15</v>
      </c>
      <c r="H691" s="5"/>
      <c r="I691" s="26" t="s">
        <v>15</v>
      </c>
      <c r="J691" s="27">
        <v>0</v>
      </c>
    </row>
    <row r="692" spans="1:10" ht="17.25" customHeight="1">
      <c r="A692" s="3">
        <v>660229</v>
      </c>
      <c r="B692" s="3" t="s">
        <v>734</v>
      </c>
      <c r="C692" s="4" t="s">
        <v>15</v>
      </c>
      <c r="D692" s="5"/>
      <c r="E692" s="5">
        <v>105183</v>
      </c>
      <c r="F692" s="5">
        <v>105183</v>
      </c>
      <c r="G692" s="4" t="s">
        <v>15</v>
      </c>
      <c r="H692" s="5"/>
      <c r="I692" s="26" t="s">
        <v>15</v>
      </c>
      <c r="J692" s="27">
        <v>0</v>
      </c>
    </row>
    <row r="693" spans="1:10" ht="17.25" customHeight="1">
      <c r="A693" s="3">
        <v>660233</v>
      </c>
      <c r="B693" s="3" t="s">
        <v>735</v>
      </c>
      <c r="C693" s="4" t="s">
        <v>15</v>
      </c>
      <c r="D693" s="5"/>
      <c r="E693" s="5">
        <v>650</v>
      </c>
      <c r="F693" s="5">
        <v>650</v>
      </c>
      <c r="G693" s="4" t="s">
        <v>15</v>
      </c>
      <c r="H693" s="5"/>
      <c r="I693" s="26" t="s">
        <v>15</v>
      </c>
      <c r="J693" s="27">
        <v>0</v>
      </c>
    </row>
    <row r="694" spans="1:10" ht="17.25" customHeight="1">
      <c r="A694" s="3">
        <v>660234</v>
      </c>
      <c r="B694" s="3" t="s">
        <v>736</v>
      </c>
      <c r="C694" s="4" t="s">
        <v>15</v>
      </c>
      <c r="D694" s="5"/>
      <c r="E694" s="5">
        <v>125038</v>
      </c>
      <c r="F694" s="5">
        <v>125038</v>
      </c>
      <c r="G694" s="4" t="s">
        <v>15</v>
      </c>
      <c r="H694" s="5"/>
      <c r="I694" s="26" t="s">
        <v>15</v>
      </c>
      <c r="J694" s="27">
        <v>0</v>
      </c>
    </row>
    <row r="695" spans="1:10" ht="17.25" customHeight="1">
      <c r="A695" s="3">
        <v>66023401</v>
      </c>
      <c r="B695" s="3" t="s">
        <v>737</v>
      </c>
      <c r="C695" s="4" t="s">
        <v>15</v>
      </c>
      <c r="D695" s="5"/>
      <c r="E695" s="5">
        <v>84500</v>
      </c>
      <c r="F695" s="5">
        <v>84500</v>
      </c>
      <c r="G695" s="4" t="s">
        <v>15</v>
      </c>
      <c r="H695" s="5"/>
      <c r="I695" s="26" t="s">
        <v>15</v>
      </c>
      <c r="J695" s="27">
        <v>0</v>
      </c>
    </row>
    <row r="696" spans="1:10" ht="17.25" customHeight="1">
      <c r="A696" s="3">
        <v>66023403</v>
      </c>
      <c r="B696" s="3" t="s">
        <v>738</v>
      </c>
      <c r="C696" s="4" t="s">
        <v>15</v>
      </c>
      <c r="D696" s="5"/>
      <c r="E696" s="5">
        <v>20000</v>
      </c>
      <c r="F696" s="5">
        <v>20000</v>
      </c>
      <c r="G696" s="4" t="s">
        <v>15</v>
      </c>
      <c r="H696" s="5"/>
      <c r="I696" s="26" t="s">
        <v>15</v>
      </c>
      <c r="J696" s="27">
        <v>0</v>
      </c>
    </row>
    <row r="697" spans="1:10" ht="17.25" customHeight="1">
      <c r="A697" s="3">
        <v>66023404</v>
      </c>
      <c r="B697" s="3" t="s">
        <v>739</v>
      </c>
      <c r="C697" s="4" t="s">
        <v>15</v>
      </c>
      <c r="D697" s="5"/>
      <c r="E697" s="5">
        <v>20538</v>
      </c>
      <c r="F697" s="5">
        <v>20538</v>
      </c>
      <c r="G697" s="4" t="s">
        <v>15</v>
      </c>
      <c r="H697" s="5"/>
      <c r="I697" s="26" t="s">
        <v>15</v>
      </c>
      <c r="J697" s="27">
        <v>0</v>
      </c>
    </row>
    <row r="698" spans="1:10" ht="17.25" customHeight="1">
      <c r="A698" s="3">
        <v>660237</v>
      </c>
      <c r="B698" s="3" t="s">
        <v>740</v>
      </c>
      <c r="C698" s="4" t="s">
        <v>15</v>
      </c>
      <c r="D698" s="5"/>
      <c r="E698" s="5">
        <v>117195.91</v>
      </c>
      <c r="F698" s="5">
        <v>117195.91</v>
      </c>
      <c r="G698" s="4" t="s">
        <v>15</v>
      </c>
      <c r="H698" s="5"/>
      <c r="I698" s="26" t="s">
        <v>15</v>
      </c>
      <c r="J698" s="27">
        <v>0</v>
      </c>
    </row>
    <row r="699" spans="1:10" ht="17.25" customHeight="1">
      <c r="A699" s="3">
        <v>66023701</v>
      </c>
      <c r="B699" s="3" t="s">
        <v>741</v>
      </c>
      <c r="C699" s="4" t="s">
        <v>15</v>
      </c>
      <c r="D699" s="5"/>
      <c r="E699" s="5">
        <v>84965.13</v>
      </c>
      <c r="F699" s="5">
        <v>84965.13</v>
      </c>
      <c r="G699" s="4" t="s">
        <v>15</v>
      </c>
      <c r="H699" s="5"/>
      <c r="I699" s="26" t="s">
        <v>15</v>
      </c>
      <c r="J699" s="27">
        <v>0</v>
      </c>
    </row>
    <row r="700" spans="1:10" ht="17.25" customHeight="1">
      <c r="A700" s="3">
        <v>66023702</v>
      </c>
      <c r="B700" s="3" t="s">
        <v>742</v>
      </c>
      <c r="C700" s="4" t="s">
        <v>15</v>
      </c>
      <c r="D700" s="5"/>
      <c r="E700" s="5">
        <v>32230.78</v>
      </c>
      <c r="F700" s="5">
        <v>32230.78</v>
      </c>
      <c r="G700" s="4" t="s">
        <v>15</v>
      </c>
      <c r="H700" s="5"/>
      <c r="I700" s="26" t="s">
        <v>15</v>
      </c>
      <c r="J700" s="27">
        <v>0</v>
      </c>
    </row>
    <row r="701" spans="1:10" ht="17.25" customHeight="1">
      <c r="A701" s="3">
        <v>660238</v>
      </c>
      <c r="B701" s="3" t="s">
        <v>743</v>
      </c>
      <c r="C701" s="4" t="s">
        <v>15</v>
      </c>
      <c r="D701" s="5"/>
      <c r="E701" s="5">
        <v>4890</v>
      </c>
      <c r="F701" s="5">
        <v>4890</v>
      </c>
      <c r="G701" s="4" t="s">
        <v>15</v>
      </c>
      <c r="H701" s="5"/>
      <c r="I701" s="26" t="s">
        <v>15</v>
      </c>
      <c r="J701" s="27">
        <v>0</v>
      </c>
    </row>
    <row r="702" spans="1:10" ht="17.25" customHeight="1">
      <c r="A702" s="3">
        <v>660239</v>
      </c>
      <c r="B702" s="3" t="s">
        <v>744</v>
      </c>
      <c r="C702" s="4" t="s">
        <v>15</v>
      </c>
      <c r="D702" s="5"/>
      <c r="E702" s="5">
        <v>5284</v>
      </c>
      <c r="F702" s="5">
        <v>5284</v>
      </c>
      <c r="G702" s="4" t="s">
        <v>15</v>
      </c>
      <c r="H702" s="5"/>
      <c r="I702" s="26" t="s">
        <v>15</v>
      </c>
      <c r="J702" s="27">
        <v>0</v>
      </c>
    </row>
    <row r="703" spans="1:10" ht="17.25" customHeight="1">
      <c r="A703" s="3">
        <v>660241</v>
      </c>
      <c r="B703" s="3" t="s">
        <v>745</v>
      </c>
      <c r="C703" s="4" t="s">
        <v>15</v>
      </c>
      <c r="D703" s="5"/>
      <c r="E703" s="5">
        <v>63390</v>
      </c>
      <c r="F703" s="5">
        <v>63390</v>
      </c>
      <c r="G703" s="4" t="s">
        <v>15</v>
      </c>
      <c r="H703" s="5"/>
      <c r="I703" s="26" t="s">
        <v>15</v>
      </c>
      <c r="J703" s="27">
        <v>0</v>
      </c>
    </row>
    <row r="704" spans="1:10" ht="17.25" customHeight="1">
      <c r="A704" s="3">
        <v>660242</v>
      </c>
      <c r="B704" s="3" t="s">
        <v>746</v>
      </c>
      <c r="C704" s="4" t="s">
        <v>15</v>
      </c>
      <c r="D704" s="5"/>
      <c r="E704" s="5">
        <v>33759.26</v>
      </c>
      <c r="F704" s="5">
        <v>33759.26</v>
      </c>
      <c r="G704" s="4" t="s">
        <v>15</v>
      </c>
      <c r="H704" s="5"/>
      <c r="I704" s="26" t="s">
        <v>15</v>
      </c>
      <c r="J704" s="27">
        <v>0</v>
      </c>
    </row>
    <row r="705" spans="1:10" ht="17.25" customHeight="1">
      <c r="A705" s="3">
        <v>660244</v>
      </c>
      <c r="B705" s="3" t="s">
        <v>747</v>
      </c>
      <c r="C705" s="4" t="s">
        <v>15</v>
      </c>
      <c r="D705" s="5"/>
      <c r="E705" s="5">
        <v>33953.61</v>
      </c>
      <c r="F705" s="5">
        <v>33953.61</v>
      </c>
      <c r="G705" s="4" t="s">
        <v>15</v>
      </c>
      <c r="H705" s="5"/>
      <c r="I705" s="26" t="s">
        <v>15</v>
      </c>
      <c r="J705" s="27">
        <v>0</v>
      </c>
    </row>
    <row r="706" spans="1:10" ht="17.25" customHeight="1">
      <c r="A706" s="3">
        <v>660245</v>
      </c>
      <c r="B706" s="3" t="s">
        <v>748</v>
      </c>
      <c r="C706" s="4" t="s">
        <v>15</v>
      </c>
      <c r="D706" s="5"/>
      <c r="E706" s="5">
        <v>25790</v>
      </c>
      <c r="F706" s="5">
        <v>25790</v>
      </c>
      <c r="G706" s="4" t="s">
        <v>15</v>
      </c>
      <c r="H706" s="5"/>
      <c r="I706" s="26" t="s">
        <v>15</v>
      </c>
      <c r="J706" s="27">
        <v>0</v>
      </c>
    </row>
    <row r="707" spans="1:10" ht="17.25" customHeight="1">
      <c r="A707" s="3">
        <v>66024501</v>
      </c>
      <c r="B707" s="3" t="s">
        <v>749</v>
      </c>
      <c r="C707" s="4" t="s">
        <v>15</v>
      </c>
      <c r="D707" s="5"/>
      <c r="E707" s="5">
        <v>8480</v>
      </c>
      <c r="F707" s="5">
        <v>8480</v>
      </c>
      <c r="G707" s="4" t="s">
        <v>15</v>
      </c>
      <c r="H707" s="5"/>
      <c r="I707" s="26" t="s">
        <v>15</v>
      </c>
      <c r="J707" s="27">
        <v>0</v>
      </c>
    </row>
    <row r="708" spans="1:10" ht="17.25" customHeight="1">
      <c r="A708" s="3">
        <v>6602450101</v>
      </c>
      <c r="B708" s="3" t="s">
        <v>750</v>
      </c>
      <c r="C708" s="4" t="s">
        <v>15</v>
      </c>
      <c r="D708" s="5"/>
      <c r="E708" s="5">
        <v>3630</v>
      </c>
      <c r="F708" s="5">
        <v>3630</v>
      </c>
      <c r="G708" s="4" t="s">
        <v>15</v>
      </c>
      <c r="H708" s="5"/>
      <c r="I708" s="26" t="s">
        <v>15</v>
      </c>
      <c r="J708" s="27">
        <v>0</v>
      </c>
    </row>
    <row r="709" spans="1:10" ht="17.25" customHeight="1">
      <c r="A709" s="3">
        <v>6602450102</v>
      </c>
      <c r="B709" s="3" t="s">
        <v>751</v>
      </c>
      <c r="C709" s="4" t="s">
        <v>15</v>
      </c>
      <c r="D709" s="5"/>
      <c r="E709" s="5">
        <v>4850</v>
      </c>
      <c r="F709" s="5">
        <v>4850</v>
      </c>
      <c r="G709" s="4" t="s">
        <v>15</v>
      </c>
      <c r="H709" s="5"/>
      <c r="I709" s="26" t="s">
        <v>15</v>
      </c>
      <c r="J709" s="27">
        <v>0</v>
      </c>
    </row>
    <row r="710" spans="1:10" ht="17.25" customHeight="1">
      <c r="A710" s="7">
        <v>66023699</v>
      </c>
      <c r="B710" s="7" t="s">
        <v>813</v>
      </c>
      <c r="C710" s="4" t="s">
        <v>15</v>
      </c>
      <c r="D710" s="5"/>
      <c r="E710" s="5">
        <v>17310</v>
      </c>
      <c r="F710" s="5">
        <v>17310</v>
      </c>
      <c r="G710" s="4" t="s">
        <v>15</v>
      </c>
      <c r="H710" s="5"/>
      <c r="I710" s="26" t="s">
        <v>15</v>
      </c>
      <c r="J710" s="27">
        <v>0</v>
      </c>
    </row>
    <row r="711" spans="1:10" ht="17.25" customHeight="1">
      <c r="A711" s="3">
        <v>660246</v>
      </c>
      <c r="B711" s="3" t="s">
        <v>752</v>
      </c>
      <c r="C711" s="4" t="s">
        <v>15</v>
      </c>
      <c r="D711" s="5"/>
      <c r="E711" s="5">
        <v>450</v>
      </c>
      <c r="F711" s="5">
        <v>450</v>
      </c>
      <c r="G711" s="4" t="s">
        <v>15</v>
      </c>
      <c r="H711" s="5"/>
      <c r="I711" s="26" t="s">
        <v>15</v>
      </c>
      <c r="J711" s="27">
        <v>0</v>
      </c>
    </row>
    <row r="712" spans="1:10" ht="17.25" customHeight="1">
      <c r="A712" s="3">
        <v>660247</v>
      </c>
      <c r="B712" s="3" t="s">
        <v>753</v>
      </c>
      <c r="C712" s="4" t="s">
        <v>15</v>
      </c>
      <c r="D712" s="5"/>
      <c r="E712" s="5">
        <v>112186.64</v>
      </c>
      <c r="F712" s="5">
        <v>112186.64</v>
      </c>
      <c r="G712" s="4" t="s">
        <v>15</v>
      </c>
      <c r="H712" s="5"/>
      <c r="I712" s="26" t="s">
        <v>15</v>
      </c>
      <c r="J712" s="27">
        <v>0</v>
      </c>
    </row>
    <row r="713" spans="1:10" s="18" customFormat="1" ht="17.25" customHeight="1">
      <c r="A713" s="16">
        <v>660270</v>
      </c>
      <c r="B713" s="16" t="s">
        <v>814</v>
      </c>
      <c r="C713" s="15" t="s">
        <v>15</v>
      </c>
      <c r="D713" s="14"/>
      <c r="E713" s="14">
        <v>166195.23000000001</v>
      </c>
      <c r="F713" s="14">
        <v>166195.23000000001</v>
      </c>
      <c r="G713" s="15" t="s">
        <v>15</v>
      </c>
      <c r="H713" s="14"/>
      <c r="I713" s="26" t="s">
        <v>15</v>
      </c>
      <c r="J713" s="27">
        <v>0</v>
      </c>
    </row>
    <row r="714" spans="1:10" s="18" customFormat="1" ht="17.25" customHeight="1">
      <c r="A714" s="16">
        <v>66027001</v>
      </c>
      <c r="B714" s="16" t="s">
        <v>815</v>
      </c>
      <c r="C714" s="15" t="s">
        <v>15</v>
      </c>
      <c r="D714" s="14"/>
      <c r="E714" s="14">
        <v>8427.68</v>
      </c>
      <c r="F714" s="14">
        <v>8427.68</v>
      </c>
      <c r="G714" s="15" t="s">
        <v>15</v>
      </c>
      <c r="H714" s="14"/>
      <c r="I714" s="26" t="s">
        <v>15</v>
      </c>
      <c r="J714" s="27">
        <v>0</v>
      </c>
    </row>
    <row r="715" spans="1:10" s="18" customFormat="1" ht="17.25" customHeight="1">
      <c r="A715" s="16">
        <v>66027007</v>
      </c>
      <c r="B715" s="16" t="s">
        <v>816</v>
      </c>
      <c r="C715" s="15" t="s">
        <v>15</v>
      </c>
      <c r="D715" s="14"/>
      <c r="E715" s="14">
        <v>3647</v>
      </c>
      <c r="F715" s="14">
        <v>3647</v>
      </c>
      <c r="G715" s="15" t="s">
        <v>15</v>
      </c>
      <c r="H715" s="14"/>
      <c r="I715" s="26" t="s">
        <v>15</v>
      </c>
      <c r="J715" s="27">
        <v>0</v>
      </c>
    </row>
    <row r="716" spans="1:10" s="18" customFormat="1" ht="17.25" customHeight="1">
      <c r="A716" s="16">
        <v>6602700707</v>
      </c>
      <c r="B716" s="16" t="s">
        <v>817</v>
      </c>
      <c r="C716" s="15" t="s">
        <v>15</v>
      </c>
      <c r="D716" s="14"/>
      <c r="E716" s="14">
        <v>3647</v>
      </c>
      <c r="F716" s="14">
        <v>3647</v>
      </c>
      <c r="G716" s="15" t="s">
        <v>15</v>
      </c>
      <c r="H716" s="14"/>
      <c r="I716" s="26" t="s">
        <v>15</v>
      </c>
      <c r="J716" s="27">
        <v>0</v>
      </c>
    </row>
    <row r="717" spans="1:10" s="18" customFormat="1" ht="17.25" customHeight="1">
      <c r="A717" s="16">
        <v>66027009</v>
      </c>
      <c r="B717" s="16" t="s">
        <v>818</v>
      </c>
      <c r="C717" s="15" t="s">
        <v>15</v>
      </c>
      <c r="D717" s="14"/>
      <c r="E717" s="14">
        <v>31979.9</v>
      </c>
      <c r="F717" s="14">
        <v>31979.9</v>
      </c>
      <c r="G717" s="15" t="s">
        <v>15</v>
      </c>
      <c r="H717" s="14"/>
      <c r="I717" s="26" t="s">
        <v>15</v>
      </c>
      <c r="J717" s="27">
        <v>0</v>
      </c>
    </row>
    <row r="718" spans="1:10" s="18" customFormat="1" ht="17.25" customHeight="1">
      <c r="A718" s="16">
        <v>66027011</v>
      </c>
      <c r="B718" s="16" t="s">
        <v>819</v>
      </c>
      <c r="C718" s="15" t="s">
        <v>15</v>
      </c>
      <c r="D718" s="14"/>
      <c r="E718" s="14">
        <v>1292</v>
      </c>
      <c r="F718" s="14">
        <v>1292</v>
      </c>
      <c r="G718" s="15" t="s">
        <v>15</v>
      </c>
      <c r="H718" s="14"/>
      <c r="I718" s="26" t="s">
        <v>15</v>
      </c>
      <c r="J718" s="27">
        <v>0</v>
      </c>
    </row>
    <row r="719" spans="1:10" s="18" customFormat="1" ht="17.25" customHeight="1">
      <c r="A719" s="16">
        <v>66027012</v>
      </c>
      <c r="B719" s="16" t="s">
        <v>820</v>
      </c>
      <c r="C719" s="15" t="s">
        <v>15</v>
      </c>
      <c r="D719" s="14"/>
      <c r="E719" s="14">
        <v>20956</v>
      </c>
      <c r="F719" s="14">
        <v>20956</v>
      </c>
      <c r="G719" s="15" t="s">
        <v>15</v>
      </c>
      <c r="H719" s="14"/>
      <c r="I719" s="26" t="s">
        <v>15</v>
      </c>
      <c r="J719" s="27">
        <v>0</v>
      </c>
    </row>
    <row r="720" spans="1:10" s="18" customFormat="1" ht="17.25" customHeight="1">
      <c r="A720" s="16">
        <v>66027013</v>
      </c>
      <c r="B720" s="16" t="s">
        <v>821</v>
      </c>
      <c r="C720" s="15" t="s">
        <v>15</v>
      </c>
      <c r="D720" s="14"/>
      <c r="E720" s="14">
        <v>82458.38</v>
      </c>
      <c r="F720" s="14">
        <v>82458.38</v>
      </c>
      <c r="G720" s="15" t="s">
        <v>15</v>
      </c>
      <c r="H720" s="14"/>
      <c r="I720" s="26" t="s">
        <v>15</v>
      </c>
      <c r="J720" s="27">
        <v>0</v>
      </c>
    </row>
    <row r="721" spans="1:10" s="18" customFormat="1" ht="17.25" customHeight="1">
      <c r="A721" s="16">
        <v>6602701302</v>
      </c>
      <c r="B721" s="16" t="s">
        <v>822</v>
      </c>
      <c r="C721" s="15" t="s">
        <v>15</v>
      </c>
      <c r="D721" s="14"/>
      <c r="E721" s="14">
        <v>728</v>
      </c>
      <c r="F721" s="14">
        <v>728</v>
      </c>
      <c r="G721" s="15" t="s">
        <v>15</v>
      </c>
      <c r="H721" s="14"/>
      <c r="I721" s="26" t="s">
        <v>15</v>
      </c>
      <c r="J721" s="27">
        <v>0</v>
      </c>
    </row>
    <row r="722" spans="1:10" s="18" customFormat="1" ht="17.25" customHeight="1">
      <c r="A722" s="16">
        <v>6602701303</v>
      </c>
      <c r="B722" s="16" t="s">
        <v>823</v>
      </c>
      <c r="C722" s="15" t="s">
        <v>15</v>
      </c>
      <c r="D722" s="14"/>
      <c r="E722" s="14">
        <v>79650.100000000006</v>
      </c>
      <c r="F722" s="14">
        <v>79650.100000000006</v>
      </c>
      <c r="G722" s="15" t="s">
        <v>15</v>
      </c>
      <c r="H722" s="14"/>
      <c r="I722" s="26" t="s">
        <v>15</v>
      </c>
      <c r="J722" s="27">
        <v>0</v>
      </c>
    </row>
    <row r="723" spans="1:10" s="18" customFormat="1" ht="17.25" customHeight="1">
      <c r="A723" s="16">
        <v>6602701304</v>
      </c>
      <c r="B723" s="16" t="s">
        <v>824</v>
      </c>
      <c r="C723" s="15" t="s">
        <v>15</v>
      </c>
      <c r="D723" s="14"/>
      <c r="E723" s="14">
        <v>727.81</v>
      </c>
      <c r="F723" s="14">
        <v>727.81</v>
      </c>
      <c r="G723" s="15" t="s">
        <v>15</v>
      </c>
      <c r="H723" s="14"/>
      <c r="I723" s="26" t="s">
        <v>15</v>
      </c>
      <c r="J723" s="27">
        <v>0</v>
      </c>
    </row>
    <row r="724" spans="1:10" s="18" customFormat="1" ht="17.25" customHeight="1">
      <c r="A724" s="16">
        <v>6602701305</v>
      </c>
      <c r="B724" s="16" t="s">
        <v>825</v>
      </c>
      <c r="C724" s="15" t="s">
        <v>15</v>
      </c>
      <c r="D724" s="14"/>
      <c r="E724" s="14">
        <v>1352.47</v>
      </c>
      <c r="F724" s="14">
        <v>1352.47</v>
      </c>
      <c r="G724" s="15" t="s">
        <v>15</v>
      </c>
      <c r="H724" s="14"/>
      <c r="I724" s="26" t="s">
        <v>15</v>
      </c>
      <c r="J724" s="27">
        <v>0</v>
      </c>
    </row>
    <row r="725" spans="1:10" s="18" customFormat="1" ht="17.25" customHeight="1">
      <c r="A725" s="16">
        <v>66027014</v>
      </c>
      <c r="B725" s="16" t="s">
        <v>826</v>
      </c>
      <c r="C725" s="15" t="s">
        <v>15</v>
      </c>
      <c r="D725" s="14"/>
      <c r="E725" s="14">
        <v>16697</v>
      </c>
      <c r="F725" s="14">
        <v>16697</v>
      </c>
      <c r="G725" s="15" t="s">
        <v>15</v>
      </c>
      <c r="H725" s="14"/>
      <c r="I725" s="26" t="s">
        <v>15</v>
      </c>
      <c r="J725" s="27">
        <v>0</v>
      </c>
    </row>
    <row r="726" spans="1:10" s="18" customFormat="1" ht="17.25" customHeight="1">
      <c r="A726" s="16">
        <v>6602701402</v>
      </c>
      <c r="B726" s="16" t="s">
        <v>827</v>
      </c>
      <c r="C726" s="15" t="s">
        <v>15</v>
      </c>
      <c r="D726" s="14"/>
      <c r="E726" s="14">
        <v>6000</v>
      </c>
      <c r="F726" s="14">
        <v>6000</v>
      </c>
      <c r="G726" s="15" t="s">
        <v>15</v>
      </c>
      <c r="H726" s="14"/>
      <c r="I726" s="26" t="s">
        <v>15</v>
      </c>
      <c r="J726" s="27">
        <v>0</v>
      </c>
    </row>
    <row r="727" spans="1:10" s="18" customFormat="1" ht="17.25" customHeight="1">
      <c r="A727" s="16">
        <v>6602701403</v>
      </c>
      <c r="B727" s="16" t="s">
        <v>828</v>
      </c>
      <c r="C727" s="15" t="s">
        <v>15</v>
      </c>
      <c r="D727" s="14"/>
      <c r="E727" s="14">
        <v>5974</v>
      </c>
      <c r="F727" s="14">
        <v>5974</v>
      </c>
      <c r="G727" s="15" t="s">
        <v>15</v>
      </c>
      <c r="H727" s="14"/>
      <c r="I727" s="26" t="s">
        <v>15</v>
      </c>
      <c r="J727" s="27">
        <v>0</v>
      </c>
    </row>
    <row r="728" spans="1:10" s="18" customFormat="1" ht="17.25" customHeight="1">
      <c r="A728" s="16">
        <v>6602701404</v>
      </c>
      <c r="B728" s="16" t="s">
        <v>829</v>
      </c>
      <c r="C728" s="15" t="s">
        <v>15</v>
      </c>
      <c r="D728" s="14"/>
      <c r="E728" s="14">
        <v>723</v>
      </c>
      <c r="F728" s="14">
        <v>723</v>
      </c>
      <c r="G728" s="15" t="s">
        <v>15</v>
      </c>
      <c r="H728" s="14"/>
      <c r="I728" s="26" t="s">
        <v>15</v>
      </c>
      <c r="J728" s="27">
        <v>0</v>
      </c>
    </row>
    <row r="729" spans="1:10" s="18" customFormat="1" ht="17.25" customHeight="1">
      <c r="A729" s="16">
        <v>6602701406</v>
      </c>
      <c r="B729" s="16" t="s">
        <v>830</v>
      </c>
      <c r="C729" s="15" t="s">
        <v>15</v>
      </c>
      <c r="D729" s="14"/>
      <c r="E729" s="14">
        <v>4000</v>
      </c>
      <c r="F729" s="14">
        <v>4000</v>
      </c>
      <c r="G729" s="15" t="s">
        <v>15</v>
      </c>
      <c r="H729" s="14"/>
      <c r="I729" s="26" t="s">
        <v>15</v>
      </c>
      <c r="J729" s="27">
        <v>0</v>
      </c>
    </row>
    <row r="730" spans="1:10" s="18" customFormat="1" ht="17.25" customHeight="1">
      <c r="A730" s="16">
        <v>66027018</v>
      </c>
      <c r="B730" s="16" t="s">
        <v>831</v>
      </c>
      <c r="C730" s="15" t="s">
        <v>15</v>
      </c>
      <c r="D730" s="14"/>
      <c r="E730" s="14">
        <v>737.27</v>
      </c>
      <c r="F730" s="14">
        <v>737.27</v>
      </c>
      <c r="G730" s="15" t="s">
        <v>15</v>
      </c>
      <c r="H730" s="14"/>
      <c r="I730" s="26" t="s">
        <v>15</v>
      </c>
      <c r="J730" s="27">
        <v>0</v>
      </c>
    </row>
    <row r="731" spans="1:10" ht="17.25" customHeight="1">
      <c r="A731" s="3">
        <v>660299</v>
      </c>
      <c r="B731" s="3" t="s">
        <v>754</v>
      </c>
      <c r="C731" s="4" t="s">
        <v>15</v>
      </c>
      <c r="D731" s="5"/>
      <c r="E731" s="5">
        <v>-40</v>
      </c>
      <c r="F731" s="5">
        <v>-40</v>
      </c>
      <c r="G731" s="4" t="s">
        <v>15</v>
      </c>
      <c r="H731" s="5"/>
      <c r="I731" s="26" t="s">
        <v>15</v>
      </c>
      <c r="J731" s="27">
        <v>0</v>
      </c>
    </row>
    <row r="732" spans="1:10" ht="17.25" customHeight="1">
      <c r="A732" s="3">
        <v>6603</v>
      </c>
      <c r="B732" s="3" t="s">
        <v>755</v>
      </c>
      <c r="C732" s="4" t="s">
        <v>15</v>
      </c>
      <c r="D732" s="5"/>
      <c r="E732" s="5">
        <v>24521068.639999997</v>
      </c>
      <c r="F732" s="5">
        <v>24521068.639999997</v>
      </c>
      <c r="G732" s="4" t="s">
        <v>15</v>
      </c>
      <c r="H732" s="5"/>
      <c r="I732" s="26" t="s">
        <v>15</v>
      </c>
      <c r="J732" s="27">
        <v>0</v>
      </c>
    </row>
    <row r="733" spans="1:10" ht="17.25" customHeight="1">
      <c r="A733" s="3">
        <v>660301</v>
      </c>
      <c r="B733" s="3" t="s">
        <v>756</v>
      </c>
      <c r="C733" s="4" t="s">
        <v>15</v>
      </c>
      <c r="D733" s="5"/>
      <c r="E733" s="5">
        <v>24409070.759999998</v>
      </c>
      <c r="F733" s="5">
        <v>24409070.759999998</v>
      </c>
      <c r="G733" s="4" t="s">
        <v>15</v>
      </c>
      <c r="H733" s="5"/>
      <c r="I733" s="26" t="s">
        <v>15</v>
      </c>
      <c r="J733" s="27">
        <v>0</v>
      </c>
    </row>
    <row r="734" spans="1:10" ht="17.25" customHeight="1">
      <c r="A734" s="3">
        <v>66030101</v>
      </c>
      <c r="B734" s="3" t="s">
        <v>757</v>
      </c>
      <c r="C734" s="4" t="s">
        <v>15</v>
      </c>
      <c r="D734" s="5"/>
      <c r="E734" s="5">
        <v>23958607.149999999</v>
      </c>
      <c r="F734" s="5">
        <v>23958607.149999999</v>
      </c>
      <c r="G734" s="4" t="s">
        <v>15</v>
      </c>
      <c r="H734" s="5"/>
      <c r="I734" s="26" t="s">
        <v>15</v>
      </c>
      <c r="J734" s="27">
        <v>0</v>
      </c>
    </row>
    <row r="735" spans="1:10" ht="17.25" customHeight="1">
      <c r="A735" s="3">
        <v>6603010101</v>
      </c>
      <c r="B735" s="3" t="s">
        <v>758</v>
      </c>
      <c r="C735" s="4" t="s">
        <v>15</v>
      </c>
      <c r="D735" s="5"/>
      <c r="E735" s="5">
        <v>23958607.149999999</v>
      </c>
      <c r="F735" s="5">
        <v>23958607.149999999</v>
      </c>
      <c r="G735" s="4" t="s">
        <v>15</v>
      </c>
      <c r="H735" s="5"/>
      <c r="I735" s="26" t="s">
        <v>15</v>
      </c>
      <c r="J735" s="27">
        <v>0</v>
      </c>
    </row>
    <row r="736" spans="1:10" ht="17.25" customHeight="1">
      <c r="A736" s="3">
        <v>66030105</v>
      </c>
      <c r="B736" s="3" t="s">
        <v>759</v>
      </c>
      <c r="C736" s="4" t="s">
        <v>15</v>
      </c>
      <c r="D736" s="5"/>
      <c r="E736" s="5">
        <v>450463.61</v>
      </c>
      <c r="F736" s="5">
        <v>450463.61</v>
      </c>
      <c r="G736" s="4" t="s">
        <v>15</v>
      </c>
      <c r="H736" s="5"/>
      <c r="I736" s="26" t="s">
        <v>15</v>
      </c>
      <c r="J736" s="27">
        <v>0</v>
      </c>
    </row>
    <row r="737" spans="1:10" ht="17.25" customHeight="1">
      <c r="A737" s="3">
        <v>660302</v>
      </c>
      <c r="B737" s="3" t="s">
        <v>760</v>
      </c>
      <c r="C737" s="4" t="s">
        <v>15</v>
      </c>
      <c r="D737" s="5"/>
      <c r="E737" s="5">
        <v>-216179.07</v>
      </c>
      <c r="F737" s="5">
        <v>-216179.07</v>
      </c>
      <c r="G737" s="4" t="s">
        <v>15</v>
      </c>
      <c r="H737" s="5"/>
      <c r="I737" s="26" t="s">
        <v>15</v>
      </c>
      <c r="J737" s="27">
        <v>0</v>
      </c>
    </row>
    <row r="738" spans="1:10" ht="17.25" customHeight="1">
      <c r="A738" s="3">
        <v>66030201</v>
      </c>
      <c r="B738" s="3" t="s">
        <v>761</v>
      </c>
      <c r="C738" s="4" t="s">
        <v>15</v>
      </c>
      <c r="D738" s="5"/>
      <c r="E738" s="5">
        <v>-184343.54</v>
      </c>
      <c r="F738" s="5">
        <v>-184343.54</v>
      </c>
      <c r="G738" s="4" t="s">
        <v>15</v>
      </c>
      <c r="H738" s="5"/>
      <c r="I738" s="26" t="s">
        <v>15</v>
      </c>
      <c r="J738" s="27">
        <v>0</v>
      </c>
    </row>
    <row r="739" spans="1:10" ht="17.25" customHeight="1">
      <c r="A739" s="3">
        <v>66030202</v>
      </c>
      <c r="B739" s="3" t="s">
        <v>762</v>
      </c>
      <c r="C739" s="4" t="s">
        <v>15</v>
      </c>
      <c r="D739" s="5"/>
      <c r="E739" s="5">
        <v>-31835.53</v>
      </c>
      <c r="F739" s="5">
        <v>-31835.53</v>
      </c>
      <c r="G739" s="4" t="s">
        <v>15</v>
      </c>
      <c r="H739" s="5"/>
      <c r="I739" s="26" t="s">
        <v>15</v>
      </c>
      <c r="J739" s="27">
        <v>0</v>
      </c>
    </row>
    <row r="740" spans="1:10" ht="17.25" customHeight="1">
      <c r="A740" s="3">
        <v>660303</v>
      </c>
      <c r="B740" s="3" t="s">
        <v>763</v>
      </c>
      <c r="C740" s="4" t="s">
        <v>15</v>
      </c>
      <c r="D740" s="5"/>
      <c r="E740" s="5">
        <v>82770.33</v>
      </c>
      <c r="F740" s="5">
        <v>82770.33</v>
      </c>
      <c r="G740" s="4" t="s">
        <v>15</v>
      </c>
      <c r="H740" s="5"/>
      <c r="I740" s="26" t="s">
        <v>15</v>
      </c>
      <c r="J740" s="27">
        <v>0</v>
      </c>
    </row>
    <row r="741" spans="1:10" s="18" customFormat="1" ht="17.25" customHeight="1">
      <c r="A741" s="16">
        <v>660304</v>
      </c>
      <c r="B741" s="16" t="s">
        <v>764</v>
      </c>
      <c r="C741" s="15" t="s">
        <v>15</v>
      </c>
      <c r="D741" s="9"/>
      <c r="E741" s="14">
        <v>37185.57</v>
      </c>
      <c r="F741" s="14">
        <v>37185.57</v>
      </c>
      <c r="G741" s="15" t="s">
        <v>15</v>
      </c>
      <c r="H741" s="14"/>
      <c r="I741" s="26" t="s">
        <v>15</v>
      </c>
      <c r="J741" s="27">
        <v>0</v>
      </c>
    </row>
    <row r="742" spans="1:10" s="18" customFormat="1" ht="17.25" customHeight="1">
      <c r="A742" s="16">
        <v>660370</v>
      </c>
      <c r="B742" s="16" t="s">
        <v>765</v>
      </c>
      <c r="C742" s="15" t="s">
        <v>15</v>
      </c>
      <c r="D742" s="14"/>
      <c r="E742" s="14">
        <v>176298.05</v>
      </c>
      <c r="F742" s="14">
        <v>176298.05</v>
      </c>
      <c r="G742" s="15" t="s">
        <v>15</v>
      </c>
      <c r="H742" s="14"/>
      <c r="I742" s="26" t="s">
        <v>15</v>
      </c>
      <c r="J742" s="27">
        <v>0</v>
      </c>
    </row>
    <row r="743" spans="1:10" s="18" customFormat="1" ht="17.25" customHeight="1">
      <c r="A743" s="16">
        <v>66037001</v>
      </c>
      <c r="B743" s="16" t="s">
        <v>832</v>
      </c>
      <c r="C743" s="15" t="s">
        <v>15</v>
      </c>
      <c r="D743" s="14"/>
      <c r="E743" s="14">
        <v>165000</v>
      </c>
      <c r="F743" s="14">
        <v>165000</v>
      </c>
      <c r="G743" s="15" t="s">
        <v>15</v>
      </c>
      <c r="H743" s="14"/>
      <c r="I743" s="26" t="s">
        <v>15</v>
      </c>
      <c r="J743" s="27">
        <v>0</v>
      </c>
    </row>
    <row r="744" spans="1:10" s="18" customFormat="1" ht="17.25" customHeight="1">
      <c r="A744" s="16">
        <v>6603700101</v>
      </c>
      <c r="B744" s="16" t="s">
        <v>833</v>
      </c>
      <c r="C744" s="15" t="s">
        <v>15</v>
      </c>
      <c r="D744" s="14"/>
      <c r="E744" s="14">
        <v>165000</v>
      </c>
      <c r="F744" s="14">
        <v>165000</v>
      </c>
      <c r="G744" s="15" t="s">
        <v>15</v>
      </c>
      <c r="H744" s="14"/>
      <c r="I744" s="26" t="s">
        <v>15</v>
      </c>
      <c r="J744" s="27">
        <v>0</v>
      </c>
    </row>
    <row r="745" spans="1:10" s="18" customFormat="1" ht="17.25" customHeight="1">
      <c r="A745" s="16" t="s">
        <v>834</v>
      </c>
      <c r="B745" s="16" t="s">
        <v>835</v>
      </c>
      <c r="C745" s="15" t="s">
        <v>15</v>
      </c>
      <c r="D745" s="14"/>
      <c r="E745" s="14">
        <v>165000</v>
      </c>
      <c r="F745" s="14">
        <v>165000</v>
      </c>
      <c r="G745" s="15" t="s">
        <v>15</v>
      </c>
      <c r="H745" s="14"/>
      <c r="I745" s="26" t="s">
        <v>15</v>
      </c>
      <c r="J745" s="27">
        <v>0</v>
      </c>
    </row>
    <row r="746" spans="1:10" s="18" customFormat="1" ht="17.25" customHeight="1">
      <c r="A746" s="16" t="s">
        <v>836</v>
      </c>
      <c r="B746" s="16" t="s">
        <v>837</v>
      </c>
      <c r="C746" s="15" t="s">
        <v>15</v>
      </c>
      <c r="D746" s="14"/>
      <c r="E746" s="14">
        <v>165000</v>
      </c>
      <c r="F746" s="14">
        <v>165000</v>
      </c>
      <c r="G746" s="15" t="s">
        <v>15</v>
      </c>
      <c r="H746" s="14"/>
      <c r="I746" s="26" t="s">
        <v>15</v>
      </c>
      <c r="J746" s="27">
        <v>0</v>
      </c>
    </row>
    <row r="747" spans="1:10" s="18" customFormat="1" ht="17.25" customHeight="1">
      <c r="A747" s="16">
        <v>66037002</v>
      </c>
      <c r="B747" s="16" t="s">
        <v>838</v>
      </c>
      <c r="C747" s="15" t="s">
        <v>15</v>
      </c>
      <c r="D747" s="14"/>
      <c r="E747" s="14">
        <v>-1313.33</v>
      </c>
      <c r="F747" s="14">
        <v>-1313.33</v>
      </c>
      <c r="G747" s="15" t="s">
        <v>15</v>
      </c>
      <c r="H747" s="14"/>
      <c r="I747" s="26" t="s">
        <v>15</v>
      </c>
      <c r="J747" s="27">
        <v>0</v>
      </c>
    </row>
    <row r="748" spans="1:10" s="18" customFormat="1" ht="17.25" customHeight="1">
      <c r="A748" s="16">
        <v>66037003</v>
      </c>
      <c r="B748" s="16" t="s">
        <v>839</v>
      </c>
      <c r="C748" s="15" t="s">
        <v>15</v>
      </c>
      <c r="D748" s="14"/>
      <c r="E748" s="14">
        <v>10424.120000000001</v>
      </c>
      <c r="F748" s="14">
        <v>10424.120000000001</v>
      </c>
      <c r="G748" s="15" t="s">
        <v>15</v>
      </c>
      <c r="H748" s="14"/>
      <c r="I748" s="26" t="s">
        <v>15</v>
      </c>
      <c r="J748" s="27">
        <v>0</v>
      </c>
    </row>
    <row r="749" spans="1:10" s="18" customFormat="1" ht="17.25" customHeight="1">
      <c r="A749" s="16">
        <v>66037004</v>
      </c>
      <c r="B749" s="16" t="s">
        <v>766</v>
      </c>
      <c r="C749" s="15" t="s">
        <v>15</v>
      </c>
      <c r="D749" s="14"/>
      <c r="E749" s="14">
        <v>2187.2600000000002</v>
      </c>
      <c r="F749" s="14">
        <v>2187.2600000000002</v>
      </c>
      <c r="G749" s="15" t="s">
        <v>15</v>
      </c>
      <c r="H749" s="14"/>
      <c r="I749" s="26" t="s">
        <v>15</v>
      </c>
      <c r="J749" s="27">
        <v>0</v>
      </c>
    </row>
    <row r="750" spans="1:10" s="18" customFormat="1" ht="17.25" customHeight="1">
      <c r="A750" s="16">
        <v>6603700401</v>
      </c>
      <c r="B750" s="16" t="s">
        <v>767</v>
      </c>
      <c r="C750" s="15" t="s">
        <v>15</v>
      </c>
      <c r="D750" s="14"/>
      <c r="E750" s="14">
        <v>1786.64</v>
      </c>
      <c r="F750" s="14">
        <v>1786.64</v>
      </c>
      <c r="G750" s="15" t="s">
        <v>15</v>
      </c>
      <c r="H750" s="14"/>
      <c r="I750" s="26" t="s">
        <v>15</v>
      </c>
      <c r="J750" s="27">
        <v>0</v>
      </c>
    </row>
    <row r="751" spans="1:10" ht="17.25" customHeight="1">
      <c r="A751" s="16">
        <v>6603700402</v>
      </c>
      <c r="B751" s="16" t="s">
        <v>768</v>
      </c>
      <c r="C751" s="15" t="s">
        <v>15</v>
      </c>
      <c r="D751" s="14"/>
      <c r="E751" s="14">
        <v>400.62</v>
      </c>
      <c r="F751" s="14">
        <v>400.62</v>
      </c>
      <c r="G751" s="4" t="s">
        <v>15</v>
      </c>
      <c r="H751" s="5"/>
      <c r="I751" s="26" t="s">
        <v>15</v>
      </c>
      <c r="J751" s="27">
        <v>0</v>
      </c>
    </row>
    <row r="752" spans="1:10" ht="17.25" customHeight="1">
      <c r="A752" s="3">
        <v>660399</v>
      </c>
      <c r="B752" s="3" t="s">
        <v>769</v>
      </c>
      <c r="C752" s="4" t="s">
        <v>15</v>
      </c>
      <c r="D752" s="5"/>
      <c r="E752" s="5">
        <v>31923</v>
      </c>
      <c r="F752" s="5">
        <v>31923</v>
      </c>
      <c r="G752" s="4" t="s">
        <v>15</v>
      </c>
      <c r="H752" s="5"/>
      <c r="I752" s="26" t="s">
        <v>15</v>
      </c>
      <c r="J752" s="27">
        <v>0</v>
      </c>
    </row>
    <row r="753" spans="1:10" ht="17.25" customHeight="1">
      <c r="A753" s="3">
        <v>6701</v>
      </c>
      <c r="B753" s="3" t="s">
        <v>770</v>
      </c>
      <c r="C753" s="4" t="s">
        <v>15</v>
      </c>
      <c r="D753" s="5"/>
      <c r="E753" s="5">
        <v>-25152000.890000001</v>
      </c>
      <c r="F753" s="5">
        <v>-25152000.890000001</v>
      </c>
      <c r="G753" s="4" t="s">
        <v>15</v>
      </c>
      <c r="H753" s="5"/>
      <c r="I753" s="26" t="s">
        <v>15</v>
      </c>
      <c r="J753" s="27">
        <v>0</v>
      </c>
    </row>
    <row r="754" spans="1:10" ht="17.25" customHeight="1">
      <c r="A754" s="3">
        <v>670102</v>
      </c>
      <c r="B754" s="3" t="s">
        <v>771</v>
      </c>
      <c r="C754" s="4" t="s">
        <v>15</v>
      </c>
      <c r="D754" s="5"/>
      <c r="E754" s="5">
        <v>-25152000.890000001</v>
      </c>
      <c r="F754" s="5">
        <v>-25152000.890000001</v>
      </c>
      <c r="G754" s="4" t="s">
        <v>15</v>
      </c>
      <c r="H754" s="5"/>
      <c r="I754" s="26" t="s">
        <v>15</v>
      </c>
      <c r="J754" s="27">
        <v>0</v>
      </c>
    </row>
    <row r="755" spans="1:10" s="18" customFormat="1" ht="17.25" customHeight="1">
      <c r="A755" s="16">
        <v>6801</v>
      </c>
      <c r="B755" s="16" t="s">
        <v>772</v>
      </c>
      <c r="C755" s="15" t="s">
        <v>15</v>
      </c>
      <c r="D755" s="14"/>
      <c r="E755" s="14">
        <v>-17873774.440000001</v>
      </c>
      <c r="F755" s="14">
        <v>-17873774.440000001</v>
      </c>
      <c r="G755" s="15" t="s">
        <v>15</v>
      </c>
      <c r="H755" s="14"/>
      <c r="I755" s="26" t="s">
        <v>12</v>
      </c>
      <c r="J755" s="27">
        <v>0</v>
      </c>
    </row>
    <row r="756" spans="1:10" s="18" customFormat="1" ht="17.25" customHeight="1">
      <c r="A756" s="16">
        <v>680102</v>
      </c>
      <c r="B756" s="16" t="s">
        <v>773</v>
      </c>
      <c r="C756" s="15" t="s">
        <v>15</v>
      </c>
      <c r="D756" s="14"/>
      <c r="E756" s="14">
        <v>-16995433.09</v>
      </c>
      <c r="F756" s="14">
        <v>-16995433.09</v>
      </c>
      <c r="G756" s="15" t="s">
        <v>15</v>
      </c>
      <c r="H756" s="14"/>
      <c r="I756" s="28" t="s">
        <v>843</v>
      </c>
      <c r="J756" s="28" t="s">
        <v>843</v>
      </c>
    </row>
    <row r="757" spans="1:10" s="18" customFormat="1" ht="17.25" customHeight="1">
      <c r="A757" s="16">
        <v>680170</v>
      </c>
      <c r="B757" s="16" t="s">
        <v>840</v>
      </c>
      <c r="C757" s="15" t="s">
        <v>15</v>
      </c>
      <c r="D757" s="14"/>
      <c r="E757" s="14">
        <v>-878341.35</v>
      </c>
      <c r="F757" s="19">
        <v>-878341.35</v>
      </c>
      <c r="G757" s="20" t="s">
        <v>15</v>
      </c>
      <c r="H757" s="19"/>
      <c r="I757" s="28" t="s">
        <v>844</v>
      </c>
      <c r="J757" s="28" t="s">
        <v>844</v>
      </c>
    </row>
    <row r="758" spans="1:10" ht="12.75" customHeight="1">
      <c r="A758" s="3" t="s">
        <v>774</v>
      </c>
      <c r="B758" s="3"/>
      <c r="C758" s="4" t="s">
        <v>12</v>
      </c>
      <c r="D758" s="5"/>
      <c r="E758" s="21"/>
      <c r="F758" s="22"/>
      <c r="G758" s="23"/>
      <c r="H758" s="23"/>
      <c r="I758" s="28" t="s">
        <v>845</v>
      </c>
      <c r="J758" s="28" t="s">
        <v>845</v>
      </c>
    </row>
    <row r="760" spans="1:10">
      <c r="F760" s="17"/>
    </row>
    <row r="761" spans="1:10">
      <c r="E761" s="10"/>
      <c r="F761" s="10"/>
    </row>
    <row r="762" spans="1:10">
      <c r="E762" s="10"/>
    </row>
  </sheetData>
  <autoFilter ref="A6:K759"/>
  <mergeCells count="8">
    <mergeCell ref="I5:I6"/>
    <mergeCell ref="C5:C6"/>
    <mergeCell ref="A2:H2"/>
    <mergeCell ref="G5:G6"/>
    <mergeCell ref="A5:A6"/>
    <mergeCell ref="A4:H4"/>
    <mergeCell ref="A3:H3"/>
    <mergeCell ref="B5:B6"/>
  </mergeCells>
  <phoneticPr fontId="4" type="noConversion"/>
  <pageMargins left="0.74803149606299213" right="0.14000000000000001" top="0.15" bottom="0.14000000000000001" header="0.51181102362204722" footer="0.51181102362204722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新的工作表_1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2013-01-07T11:37:31Z</cp:lastPrinted>
  <dcterms:created xsi:type="dcterms:W3CDTF">2013-01-07T09:23:12Z</dcterms:created>
  <dcterms:modified xsi:type="dcterms:W3CDTF">2013-01-17T06:33:01Z</dcterms:modified>
</cp:coreProperties>
</file>