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filterPrivacy="1" defaultThemeVersion="124226"/>
  <bookViews>
    <workbookView xWindow="0" yWindow="30" windowWidth="19200" windowHeight="11000" firstSheet="25" activeTab="35"/>
  </bookViews>
  <sheets>
    <sheet name="文字数" sheetId="4" r:id="rId1"/>
    <sheet name="表紙" sheetId="1" r:id="rId2"/>
    <sheet name="1" sheetId="5" r:id="rId3"/>
    <sheet name="2,3" sheetId="7" r:id="rId4"/>
    <sheet name="4,5" sheetId="6" r:id="rId5"/>
    <sheet name="6,7" sheetId="8" r:id="rId6"/>
    <sheet name="8,9" sheetId="9" r:id="rId7"/>
    <sheet name="10,11" sheetId="10" r:id="rId8"/>
    <sheet name="12,13" sheetId="11" r:id="rId9"/>
    <sheet name="14,15" sheetId="12" r:id="rId10"/>
    <sheet name="16,17" sheetId="13" r:id="rId11"/>
    <sheet name="18,19" sheetId="14" r:id="rId12"/>
    <sheet name="20,21" sheetId="15" r:id="rId13"/>
    <sheet name="22,23" sheetId="16" r:id="rId14"/>
    <sheet name="24,25" sheetId="17" r:id="rId15"/>
    <sheet name="26,27" sheetId="18" r:id="rId16"/>
    <sheet name="28,29" sheetId="19" r:id="rId17"/>
    <sheet name="30,31" sheetId="20" r:id="rId18"/>
    <sheet name="32,33" sheetId="21" r:id="rId19"/>
    <sheet name="34,35" sheetId="22" r:id="rId20"/>
    <sheet name="36,37" sheetId="23" r:id="rId21"/>
    <sheet name="38,39" sheetId="24" r:id="rId22"/>
    <sheet name="40,41" sheetId="25" r:id="rId23"/>
    <sheet name="42,43" sheetId="26" r:id="rId24"/>
    <sheet name="44,45" sheetId="27" r:id="rId25"/>
    <sheet name="46,47" sheetId="29" r:id="rId26"/>
    <sheet name="48,49" sheetId="28" r:id="rId27"/>
    <sheet name="50,51" sheetId="30" r:id="rId28"/>
    <sheet name="52,53" sheetId="31" r:id="rId29"/>
    <sheet name="54,55" sheetId="32" r:id="rId30"/>
    <sheet name="56,57" sheetId="33" r:id="rId31"/>
    <sheet name="58,59" sheetId="34" r:id="rId32"/>
    <sheet name="60,61" sheetId="35" r:id="rId33"/>
    <sheet name="62,63" sheetId="36" r:id="rId34"/>
    <sheet name="64,65" sheetId="37" r:id="rId35"/>
    <sheet name="66,67" sheetId="38" r:id="rId36"/>
  </sheets>
  <calcPr calcId="162913"/>
</workbook>
</file>

<file path=xl/calcChain.xml><?xml version="1.0" encoding="utf-8"?>
<calcChain xmlns="http://schemas.openxmlformats.org/spreadsheetml/2006/main">
  <c r="G3" i="4" l="1"/>
  <c r="F3" i="4"/>
  <c r="F15" i="4" l="1"/>
  <c r="F14" i="4"/>
  <c r="C27" i="38"/>
  <c r="C26" i="38"/>
  <c r="C25" i="38"/>
  <c r="C24" i="38"/>
  <c r="C23" i="38"/>
  <c r="C22" i="38"/>
  <c r="C21" i="38"/>
  <c r="C20" i="38"/>
  <c r="C19" i="38"/>
  <c r="C18" i="38"/>
  <c r="C17" i="38"/>
  <c r="C16" i="38"/>
  <c r="C15" i="38"/>
  <c r="C14" i="38"/>
  <c r="C13" i="38"/>
  <c r="C12" i="38"/>
  <c r="C11" i="38"/>
  <c r="C10" i="38"/>
  <c r="C9" i="38"/>
  <c r="C8" i="38"/>
  <c r="C7" i="38"/>
  <c r="C6" i="38"/>
  <c r="C5" i="38"/>
  <c r="C4" i="38"/>
  <c r="C3" i="38"/>
  <c r="C26" i="37"/>
  <c r="C25" i="37"/>
  <c r="C24" i="37"/>
  <c r="C23" i="37"/>
  <c r="C22" i="37"/>
  <c r="C21" i="37"/>
  <c r="C20" i="37"/>
  <c r="C19" i="37"/>
  <c r="C18" i="37"/>
  <c r="C17" i="37"/>
  <c r="C16" i="37"/>
  <c r="C15" i="37"/>
  <c r="C14" i="37"/>
  <c r="C13" i="37"/>
  <c r="C12" i="37"/>
  <c r="C11" i="37"/>
  <c r="C10" i="37"/>
  <c r="C9" i="37"/>
  <c r="C8" i="37"/>
  <c r="C7" i="37"/>
  <c r="C6" i="37"/>
  <c r="C5" i="37"/>
  <c r="C4" i="37"/>
  <c r="C3" i="37"/>
  <c r="C25" i="36"/>
  <c r="C24" i="36"/>
  <c r="C23" i="36"/>
  <c r="C22" i="36"/>
  <c r="C21" i="36"/>
  <c r="C20" i="36"/>
  <c r="C19" i="36"/>
  <c r="C18" i="36"/>
  <c r="C17" i="36"/>
  <c r="C16" i="36"/>
  <c r="C15" i="36"/>
  <c r="C14" i="36"/>
  <c r="C13" i="36"/>
  <c r="C12" i="36"/>
  <c r="C11" i="36"/>
  <c r="C10" i="36"/>
  <c r="C9" i="36"/>
  <c r="C8" i="36"/>
  <c r="C7" i="36"/>
  <c r="C6" i="36"/>
  <c r="C5" i="36"/>
  <c r="C4" i="36"/>
  <c r="C3" i="36"/>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C3" i="35"/>
  <c r="C7" i="34"/>
  <c r="C6" i="34"/>
  <c r="C5" i="34"/>
  <c r="C4" i="34"/>
  <c r="C3" i="34"/>
  <c r="C5" i="33"/>
  <c r="C4" i="33"/>
  <c r="C3" i="33"/>
  <c r="C9" i="32"/>
  <c r="C8" i="32"/>
  <c r="C7" i="32"/>
  <c r="C6" i="32"/>
  <c r="C5" i="32"/>
  <c r="C4" i="32"/>
  <c r="C3" i="32"/>
  <c r="C7" i="30"/>
  <c r="C6" i="30"/>
  <c r="C5" i="30"/>
  <c r="C10" i="31"/>
  <c r="C9" i="31"/>
  <c r="C8" i="31"/>
  <c r="C7" i="31"/>
  <c r="C6" i="31"/>
  <c r="C5" i="31"/>
  <c r="C4" i="31"/>
  <c r="C3" i="31"/>
  <c r="C1" i="31" s="1"/>
  <c r="F32" i="4" s="1"/>
  <c r="C4" i="30"/>
  <c r="C3" i="30"/>
  <c r="C8" i="29"/>
  <c r="C7" i="29"/>
  <c r="C6" i="29"/>
  <c r="C5" i="29"/>
  <c r="C4" i="29"/>
  <c r="C3" i="29"/>
  <c r="C1" i="29" s="1"/>
  <c r="F29" i="4" s="1"/>
  <c r="C9" i="28"/>
  <c r="C8" i="28"/>
  <c r="C7" i="28"/>
  <c r="C6" i="28"/>
  <c r="C5" i="28"/>
  <c r="C4" i="28"/>
  <c r="C3" i="28"/>
  <c r="C6" i="27"/>
  <c r="C5" i="27"/>
  <c r="C4" i="27"/>
  <c r="C3" i="27"/>
  <c r="C7" i="26"/>
  <c r="C6" i="26"/>
  <c r="C5" i="26"/>
  <c r="C4" i="26"/>
  <c r="C3" i="26"/>
  <c r="C1" i="26" s="1"/>
  <c r="F27" i="4" s="1"/>
  <c r="C9" i="25"/>
  <c r="C8" i="25"/>
  <c r="C7" i="25"/>
  <c r="C6" i="25"/>
  <c r="C5" i="25"/>
  <c r="C4" i="25"/>
  <c r="C3" i="25"/>
  <c r="C3" i="24"/>
  <c r="C1" i="24" s="1"/>
  <c r="F25" i="4" s="1"/>
  <c r="C7" i="23"/>
  <c r="C6" i="23"/>
  <c r="C5" i="23"/>
  <c r="C4" i="23"/>
  <c r="C3" i="23"/>
  <c r="C8" i="22"/>
  <c r="C7" i="22"/>
  <c r="C6" i="22"/>
  <c r="C5" i="22"/>
  <c r="C4" i="22"/>
  <c r="C3" i="22"/>
  <c r="C13" i="21"/>
  <c r="C12" i="21"/>
  <c r="C11" i="21"/>
  <c r="C10" i="21"/>
  <c r="C9" i="21"/>
  <c r="C8" i="21"/>
  <c r="C7" i="21"/>
  <c r="C6" i="21"/>
  <c r="C5" i="21"/>
  <c r="C4" i="21"/>
  <c r="C3" i="21"/>
  <c r="C12" i="20"/>
  <c r="C11" i="20"/>
  <c r="C10" i="20"/>
  <c r="C9" i="20"/>
  <c r="C8" i="20"/>
  <c r="C7" i="20"/>
  <c r="C6" i="20"/>
  <c r="C5" i="20"/>
  <c r="C4" i="20"/>
  <c r="C3" i="20"/>
  <c r="C11" i="19"/>
  <c r="C10" i="19"/>
  <c r="C9" i="19"/>
  <c r="C8" i="19"/>
  <c r="C7" i="19"/>
  <c r="C6" i="19"/>
  <c r="C5" i="19"/>
  <c r="C4" i="19"/>
  <c r="C3" i="19"/>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5"/>
  <c r="C3" i="15"/>
  <c r="C17" i="14"/>
  <c r="C16" i="14"/>
  <c r="C15" i="14"/>
  <c r="C14" i="14"/>
  <c r="C13" i="14"/>
  <c r="C12" i="14"/>
  <c r="C11" i="14"/>
  <c r="C10" i="14"/>
  <c r="C9" i="14"/>
  <c r="C8" i="14"/>
  <c r="C7" i="14"/>
  <c r="C6" i="14"/>
  <c r="C5" i="14"/>
  <c r="C4" i="14"/>
  <c r="C3" i="14"/>
  <c r="C1" i="14" s="1"/>
  <c r="F13" i="4" s="1"/>
  <c r="C7" i="13"/>
  <c r="C6" i="13"/>
  <c r="C5" i="13"/>
  <c r="C4" i="13"/>
  <c r="C3" i="13"/>
  <c r="C10" i="11"/>
  <c r="C9" i="11"/>
  <c r="C8" i="11"/>
  <c r="C9" i="12"/>
  <c r="C8" i="12"/>
  <c r="C7" i="12"/>
  <c r="C6" i="12"/>
  <c r="C5" i="12"/>
  <c r="C4" i="12"/>
  <c r="C3" i="12"/>
  <c r="C7" i="11"/>
  <c r="C6" i="11"/>
  <c r="C5" i="11"/>
  <c r="C4" i="11"/>
  <c r="C3" i="11"/>
  <c r="C1" i="11" s="1"/>
  <c r="F10" i="4" s="1"/>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14" i="9"/>
  <c r="C13" i="9"/>
  <c r="C12" i="9"/>
  <c r="C11" i="9"/>
  <c r="C10" i="9"/>
  <c r="C9" i="9"/>
  <c r="C8" i="9"/>
  <c r="C7" i="9"/>
  <c r="C6" i="9"/>
  <c r="C5" i="9"/>
  <c r="C4" i="9"/>
  <c r="C3" i="9"/>
  <c r="C5" i="8"/>
  <c r="C4" i="8"/>
  <c r="C3" i="8"/>
  <c r="C8" i="6"/>
  <c r="C7" i="6"/>
  <c r="C6" i="6"/>
  <c r="C5" i="6"/>
  <c r="C4" i="6"/>
  <c r="C3" i="6"/>
  <c r="C9" i="7"/>
  <c r="C8" i="7"/>
  <c r="C7" i="7"/>
  <c r="C6" i="7"/>
  <c r="C5" i="7"/>
  <c r="C4" i="7"/>
  <c r="C3" i="7"/>
  <c r="C16" i="5"/>
  <c r="C15" i="5"/>
  <c r="C14" i="5"/>
  <c r="C13" i="5"/>
  <c r="C12" i="5"/>
  <c r="C11" i="5"/>
  <c r="C10" i="5"/>
  <c r="C9" i="5"/>
  <c r="C8" i="5"/>
  <c r="C7" i="5"/>
  <c r="C6" i="5"/>
  <c r="C5" i="5"/>
  <c r="C4" i="5"/>
  <c r="C3" i="5"/>
  <c r="C1" i="5" s="1"/>
  <c r="F4" i="4" s="1"/>
  <c r="C1" i="18" l="1"/>
  <c r="F19" i="4" s="1"/>
  <c r="C1" i="19"/>
  <c r="F20" i="4" s="1"/>
  <c r="C1" i="22"/>
  <c r="F23" i="4" s="1"/>
  <c r="C1" i="23"/>
  <c r="F24" i="4" s="1"/>
  <c r="C1" i="30"/>
  <c r="F31" i="4" s="1"/>
  <c r="C1" i="32"/>
  <c r="F33" i="4" s="1"/>
  <c r="C1" i="16"/>
  <c r="F17" i="4" s="1"/>
  <c r="C1" i="7"/>
  <c r="F5" i="4" s="1"/>
  <c r="C1" i="9"/>
  <c r="F8" i="4" s="1"/>
  <c r="C1" i="10"/>
  <c r="F9" i="4" s="1"/>
  <c r="C1" i="20"/>
  <c r="F21" i="4" s="1"/>
  <c r="C1" i="25"/>
  <c r="F26" i="4" s="1"/>
  <c r="C1" i="27"/>
  <c r="F28" i="4" s="1"/>
  <c r="C1" i="28"/>
  <c r="F30" i="4" s="1"/>
  <c r="C1" i="6"/>
  <c r="F6" i="4" s="1"/>
  <c r="C1" i="12"/>
  <c r="F11" i="4" s="1"/>
  <c r="C1" i="8"/>
  <c r="F7" i="4" s="1"/>
  <c r="C1" i="13"/>
  <c r="F12" i="4" s="1"/>
  <c r="C1" i="15"/>
  <c r="F16" i="4" s="1"/>
  <c r="C1" i="17"/>
  <c r="F18" i="4" s="1"/>
  <c r="C1" i="21"/>
  <c r="F22" i="4" s="1"/>
  <c r="C1" i="38"/>
  <c r="F39" i="4" s="1"/>
  <c r="C1" i="37"/>
  <c r="F38" i="4" s="1"/>
  <c r="C1" i="36"/>
  <c r="F37" i="4" s="1"/>
  <c r="C1" i="35"/>
  <c r="F36" i="4" s="1"/>
  <c r="C1" i="34"/>
  <c r="F35" i="4" s="1"/>
  <c r="C1" i="33"/>
  <c r="F34" i="4" s="1"/>
  <c r="D40" i="4"/>
  <c r="D43" i="4" s="1"/>
  <c r="E43" i="4"/>
  <c r="C40" i="4"/>
  <c r="C43" i="4" s="1"/>
  <c r="B40" i="4"/>
  <c r="B43" i="4" s="1"/>
  <c r="C4" i="1"/>
  <c r="C3" i="1"/>
  <c r="C1" i="1" s="1"/>
  <c r="F43" i="4" l="1"/>
  <c r="F40" i="4"/>
</calcChain>
</file>

<file path=xl/sharedStrings.xml><?xml version="1.0" encoding="utf-8"?>
<sst xmlns="http://schemas.openxmlformats.org/spreadsheetml/2006/main" count="1206" uniqueCount="571">
  <si>
    <t>日本語テキスト</t>
    <rPh sb="0" eb="3">
      <t>ニホンゴ</t>
    </rPh>
    <phoneticPr fontId="1"/>
  </si>
  <si>
    <t>繁体字テキスト</t>
    <rPh sb="0" eb="3">
      <t>ハンタイジ</t>
    </rPh>
    <phoneticPr fontId="1"/>
  </si>
  <si>
    <t>開催記念誌</t>
    <rPh sb="0" eb="2">
      <t>カイサイ</t>
    </rPh>
    <rPh sb="2" eb="5">
      <t>キネンシ</t>
    </rPh>
    <phoneticPr fontId="1"/>
  </si>
  <si>
    <t>合計</t>
    <rPh sb="0" eb="2">
      <t>ゴウケイ</t>
    </rPh>
    <phoneticPr fontId="1"/>
  </si>
  <si>
    <t>G7 伊勢志摩サミット 2016　</t>
    <rPh sb="3" eb="7">
      <t>イセシマ</t>
    </rPh>
    <phoneticPr fontId="1"/>
  </si>
  <si>
    <t>文字数</t>
    <rPh sb="0" eb="2">
      <t>モジ</t>
    </rPh>
    <rPh sb="2" eb="3">
      <t>スウ</t>
    </rPh>
    <phoneticPr fontId="1"/>
  </si>
  <si>
    <t>500文字</t>
    <rPh sb="3" eb="5">
      <t>モジ</t>
    </rPh>
    <phoneticPr fontId="1"/>
  </si>
  <si>
    <t>100文字</t>
    <rPh sb="3" eb="5">
      <t>モジ</t>
    </rPh>
    <phoneticPr fontId="1"/>
  </si>
  <si>
    <t>1000文字</t>
    <rPh sb="4" eb="6">
      <t>モジ</t>
    </rPh>
    <phoneticPr fontId="1"/>
  </si>
  <si>
    <t>実数</t>
    <rPh sb="0" eb="2">
      <t>ジッスウ</t>
    </rPh>
    <phoneticPr fontId="1"/>
  </si>
  <si>
    <t>〇</t>
    <phoneticPr fontId="1"/>
  </si>
  <si>
    <t>合計</t>
    <rPh sb="0" eb="2">
      <t>ゴウケイ</t>
    </rPh>
    <phoneticPr fontId="1"/>
  </si>
  <si>
    <t>概算文字数</t>
    <rPh sb="0" eb="2">
      <t>ガイサン</t>
    </rPh>
    <rPh sb="2" eb="5">
      <t>モジスウ</t>
    </rPh>
    <phoneticPr fontId="1"/>
  </si>
  <si>
    <t>概算規模分類</t>
    <rPh sb="0" eb="2">
      <t>ガイサン</t>
    </rPh>
    <rPh sb="2" eb="4">
      <t>キボ</t>
    </rPh>
    <rPh sb="4" eb="6">
      <t>ブンルイ</t>
    </rPh>
    <phoneticPr fontId="1"/>
  </si>
  <si>
    <t>４000文字</t>
    <rPh sb="4" eb="6">
      <t>モジ</t>
    </rPh>
    <phoneticPr fontId="1"/>
  </si>
  <si>
    <r>
      <t>G7 伊勢志摩</t>
    </r>
    <r>
      <rPr>
        <sz val="11"/>
        <color theme="1"/>
        <rFont val="MingLiU"/>
        <family val="3"/>
        <charset val="136"/>
      </rPr>
      <t>峰會</t>
    </r>
    <r>
      <rPr>
        <sz val="11"/>
        <color theme="1"/>
        <rFont val="PMingLiU"/>
        <family val="1"/>
        <charset val="136"/>
      </rPr>
      <t xml:space="preserve"> 2016　</t>
    </r>
    <phoneticPr fontId="1"/>
  </si>
  <si>
    <t>舉辦紀念誌</t>
    <phoneticPr fontId="1"/>
  </si>
  <si>
    <t>ページ</t>
    <phoneticPr fontId="1"/>
  </si>
  <si>
    <t>表紙</t>
    <rPh sb="0" eb="2">
      <t>ヒョウシ</t>
    </rPh>
    <phoneticPr fontId="1"/>
  </si>
  <si>
    <t>G7伊勢志摩サミット2016の概要</t>
  </si>
  <si>
    <t>「御食つ国」伊勢志摩  豊かな自然が育んだ至宝の美食とおもてなし</t>
  </si>
  <si>
    <t>シェフインタビュー</t>
  </si>
  <si>
    <t>サミットギャラリー</t>
  </si>
  <si>
    <t>伊勢志摩 賢島へは観光特急「しまかぜ」で</t>
  </si>
  <si>
    <t>志摩観光ホテルへようこそ</t>
  </si>
  <si>
    <t>志摩観光ホテル ザ クラシック</t>
  </si>
  <si>
    <t>志摩観光ホテル ザ ベイスイート</t>
  </si>
  <si>
    <t>志摩観光ホテル ザ クラブ</t>
  </si>
  <si>
    <t>賢島宝生苑</t>
  </si>
  <si>
    <t>歴史に思いを馳せる</t>
  </si>
  <si>
    <t>アクティビティ インフォメーション</t>
  </si>
  <si>
    <t>観光地紹介</t>
  </si>
  <si>
    <t>ロケーションマップ</t>
  </si>
  <si>
    <t>神話の息づく美し国。</t>
  </si>
  <si>
    <t>サミット開催候補地決定</t>
  </si>
  <si>
    <t>日本の美しい自然、そして豊かな文化、伝統を世界のリーダーたちに肌で感じてもらえる、味わっていただける場所にしたいと考え、来年のサミットは三重県で開催することに決定しました。伊勢志摩サミットです。</t>
  </si>
  <si>
    <t>伊勢神宮は悠久の歴史を紡いできました。</t>
  </si>
  <si>
    <t>安倍晋三 内閣総理大臣 談</t>
  </si>
  <si>
    <t>海と山と人の叡智が睦み合う伊勢志摩へ。</t>
  </si>
  <si>
    <t>さらには、大小の島々、美しい入り江。</t>
  </si>
  <si>
    <t>志摩には日本の原風景とも言える美しい自然があります。</t>
  </si>
  <si>
    <t>ぜひ日本のふるさとの情景を、リーダーたちに肌で感じていただきたい。</t>
  </si>
  <si>
    <t>あの絶景を共に楽しみたいと思います。</t>
  </si>
  <si>
    <t>上／5.26 ワーキング・ディナー（ザ クラシック「ラ・メール ザ クラシック」）</t>
  </si>
  <si>
    <t>左／5.26 総理夫妻主催カクテル（ザ クラシック「ラ・メール ザ クラシック」）</t>
  </si>
  <si>
    <t>右／5.26 サイドイベント「テロと文化財」(ザ クラシック「ラ・メール ザ クラシック」)</t>
  </si>
  <si>
    <t>上／5.27 アウトリーチ会合（ザ クラシック「真珠の間」）</t>
  </si>
  <si>
    <t>記念植樹</t>
  </si>
  <si>
    <t>地元の小学生たちと心を通わせた、ザ クラブ「庭園」での記念植樹。</t>
  </si>
  <si>
    <t>志摩観光ホテル ザ クラブの庭園にて、日本を代表するヤマザクラの記念植樹が行われました。鈴木三重県知事と大口志摩市長、志摩市立神明小学校児童たちがサポート役を務め、和やかな雰囲気の中で、安倍総理夫人、ザウアー独首相夫君とトゥスク欧州理事会議長夫人が記念植樹をされました。</t>
  </si>
  <si>
    <t>安倍昭恵総理大臣夫人が配偶者プログラムを主催。</t>
  </si>
  <si>
    <t>G7 Ise-Shima Summit  May 26,2016</t>
  </si>
  <si>
    <t>Working Dinner</t>
  </si>
  <si>
    <t>1日目のワーキング・ディナーは、ザ クラシックのフレンチレストラン「ラ・メール ザ クラシック」にて開催。</t>
  </si>
  <si>
    <t>伊勢志摩サミットのロゴマークから着想を得た、鮑のポワレと伊勢海老のソテーをメインに、海の幸中心のフレンチフルコースで構成。松阪牛やあおさなど三重県産の銘品をご堪能いただきました。地元の素材を活かしたデザートも、芸術性あふれる一品としての仕上がりに。</t>
  </si>
  <si>
    <t>1. 新鮮な海の幸やみずみずしいトマトに、エディブルフラワーで彩りを添えて。</t>
  </si>
  <si>
    <t>2. 口当たりなめらかなクリームスープは、伊勢海老の旨味を凝縮。</t>
  </si>
  <si>
    <t>3. 伊勢志摩サミットのロゴマークから着想を得た、鮑のポワレと伊勢海老のソテー。</t>
  </si>
  <si>
    <t>4. 松阪牛フィレ肉を引き立たせるのは、伊勢茶の芳醇な香りと日本一の清流・宮川の水が育んだワサビ。</t>
  </si>
  <si>
    <t>5. 温州みかんの切り口を連想させる、アートなデコレーションが美しい。</t>
  </si>
  <si>
    <t>メニュー</t>
  </si>
  <si>
    <t>海の幸 トマトの魅力をさまざまな形で</t>
  </si>
  <si>
    <t>伊勢海老クリームスープ カプチーノ仕立て</t>
  </si>
  <si>
    <t>鮑のポワレ あおさ香る鮑のソース</t>
  </si>
  <si>
    <t>伊勢海老ソテー ポルト酒ソース</t>
  </si>
  <si>
    <t>米澤モチ麦のリゾットとともに</t>
  </si>
  <si>
    <t>伊勢茶の香りをまとわせた松阪牛フィレ肉</t>
  </si>
  <si>
    <t>宮川育ちのワサビを添えて</t>
  </si>
  <si>
    <t>ミルクチョコレートと柑橘のマリアージュ</t>
  </si>
  <si>
    <t>メルシャン（長野県）</t>
  </si>
  <si>
    <t>Working Lunch</t>
  </si>
  <si>
    <t>ワーキング・ランチ1日目の会場となったのは、ホテル開業当時の風情漂うザ クラブのカフェ＆ワインバー「Lien（リアン）」。</t>
  </si>
  <si>
    <t>和食と欧米食材の融合を図り、ハーブやカレー、西洋野菜を取り入れ、会席料理の新たな一面を引き出しました。先進7ヵ国の首脳が集う場にふさわしい目にも鮮やかな料理でのおもてなし。蛤潮仕立てには、二見ヶ浦の夫婦石がモチーフの漆器を用いました。</t>
  </si>
  <si>
    <t>1. バジル酢味噌で新しい“口福”を実感。</t>
  </si>
  <si>
    <t>2. 新鮮なお造りは、目でも楽しめる華やかな</t>
  </si>
  <si>
    <t xml:space="preserve">    盛り付けで。</t>
  </si>
  <si>
    <t>3. 焚合せの一皿はモロッコ隠元がアクセントに。</t>
  </si>
  <si>
    <t>4. 潮仕立てにラディッシュが彩りを添える。</t>
  </si>
  <si>
    <t>5. 三重県名産の松阪牛を素材の味を活かした炙りで。</t>
  </si>
  <si>
    <t>6. 肉質のよさに定評がある伊賀牛を味噌と塩で味わう。</t>
  </si>
  <si>
    <t>7. 5月下旬の季節感を、初夏に芽吹く青もみじの和菓子</t>
  </si>
  <si>
    <t xml:space="preserve">   で繊細に表現。</t>
  </si>
  <si>
    <t>お品書き</t>
  </si>
  <si>
    <t>前 彩</t>
  </si>
  <si>
    <t>バジル酢味噌和え （鶏胸肉 玉葱 トマト）</t>
  </si>
  <si>
    <t>車海老塩レモン煮、さつま芋胡麻塩焼き、</t>
  </si>
  <si>
    <t>鰯カレー煮、豌豆と雲丹かき揚げ、</t>
  </si>
  <si>
    <t>鰻八幡巻き、空豆チーズ挟み</t>
  </si>
  <si>
    <t>御 椀</t>
  </si>
  <si>
    <t>蛤潮仕立て</t>
  </si>
  <si>
    <t>（蛤糝薯、若布、ラディッシュ、独活、木の芽）</t>
  </si>
  <si>
    <t>造 り</t>
  </si>
  <si>
    <t>鯛キャビア添え、鮪腹身、縞鯵、鱧湯引き</t>
  </si>
  <si>
    <t>梅肉添え、太刀魚、大葉紫蘇、紫芽、胡瓜、</t>
  </si>
  <si>
    <t>花付胡瓜、蝶野菜、縒り野菜、山葵、土佐醤油</t>
  </si>
  <si>
    <t>焚合せ</t>
  </si>
  <si>
    <t>油目揚げ煮、小芋、南京、小茄子、椎茸、人参、</t>
  </si>
  <si>
    <t>モロッコ隠元、生姜</t>
  </si>
  <si>
    <t>焼物</t>
  </si>
  <si>
    <t>伊賀牛フィレ肉味噌漬け、伊賀牛フィレ肉塩焼き</t>
  </si>
  <si>
    <t>野菜焼き浸し（エリンギ茸、ズッキーニ、クレソン、</t>
  </si>
  <si>
    <t>万願寺唐辛子）、山葵、伊勢醤油</t>
  </si>
  <si>
    <t>食 事</t>
  </si>
  <si>
    <t>にぎり寿司</t>
  </si>
  <si>
    <t>（松阪牛フィレ肉炙り、真珠塩、厚焼き玉子、</t>
  </si>
  <si>
    <t>剣先烏賊、真子鰈、鮪赤身、生姜甘酢漬け）</t>
  </si>
  <si>
    <t>土佐醤油</t>
  </si>
  <si>
    <t>食 後</t>
  </si>
  <si>
    <t>青もみじ（和菓子）、落雁、マンゴー、桜桃、</t>
  </si>
  <si>
    <t>茶師十段小林さん精選「玉碾」</t>
  </si>
  <si>
    <t xml:space="preserve">乾杯酒 </t>
  </si>
  <si>
    <t>作 智 純米大吟醸 滴取り</t>
  </si>
  <si>
    <t>清水清三郎商店（三重県 鈴鹿）</t>
  </si>
  <si>
    <t>白ワイン</t>
  </si>
  <si>
    <t>シャトー メルシャン 北信シャルドネ 2014</t>
  </si>
  <si>
    <t>食中酒</t>
  </si>
  <si>
    <t>酒屋八兵衛 山廃純米酒 伊勢錦</t>
  </si>
  <si>
    <t>元坂酒造（三重県多気郡）</t>
  </si>
  <si>
    <t>赤ワイン</t>
  </si>
  <si>
    <t>ルバイヤート プティヴェルド 2012</t>
  </si>
  <si>
    <t>G7 Ise-Shima Summit  May 27,2016</t>
  </si>
  <si>
    <t>ワーキング・ランチ2日目は国際会議にふさわしい広々とした空間、ザ クラシックの宴会場「真珠の間」で行われました。</t>
  </si>
  <si>
    <t>伝統工芸品である伊勢春慶の漆重箱に、食材選びから調理法まで工夫を凝らし、和食の神髄を結集しました。</t>
  </si>
  <si>
    <t>1. 二段の会席弁当に詰められた“おかず”は、全25種類。色とりどりの料理は思わず目移りしてしまうほど。</t>
  </si>
  <si>
    <t>2. タイトなスケジュールでサミットに臨む、首脳陣を喜ばせたにぎり寿司。新鮮なネタは三重県内73漁港から厳選。</t>
  </si>
  <si>
    <t>3. 日本三大銘菓のひとつである落雁でかたどったのは、伊勢志摩サミットのロゴマーク。細部まで忠実に造形。</t>
  </si>
  <si>
    <t>（上段に）口取り</t>
  </si>
  <si>
    <t>鱸チーズ焼き、鰻巻き玉子、枝豆焼き糝薯、蓬麩田楽、蛸柔らか煮、赤蒟蒻ピリ辛煮、蛤生姜煮、空豆蜜煮、丸十蜜煮、パプリカトマト酢浸し、酢蓮根</t>
  </si>
  <si>
    <t>海老椎茸、楓冬瓜、桧扇貝吉野煮、蝶南京、鯛の子、オクラ</t>
  </si>
  <si>
    <t>揚げ物</t>
  </si>
  <si>
    <t>鮑唐揚げ、雲丹磯辺揚げ、鱚梅紫蘇揚げ、玉蜀黍と隠元、蟹パン</t>
  </si>
  <si>
    <t>（下段に）肉料理</t>
  </si>
  <si>
    <t>伊勢鶏もも肉塩麹焼き、青唐、占地茸、貝割れ菜、黄プチトマト、レモンドレッシング 松阪牛ローストビーフ冷製、焼き茄子、赤プチトマト、わさび菜、大蒜チップ、胡麻ポン酢たれ 玉城豚ロース山椒焼き、蓮芋、アンディーブ、</t>
  </si>
  <si>
    <t>紫蘇ドレッシング</t>
  </si>
  <si>
    <t>（別盛り）にぎり寿司</t>
  </si>
  <si>
    <t>煮穴子、鯛、鯵、鮪とろ、車海老、紅鮭燻製、生姜甘酢漬け、土佐醤油</t>
  </si>
  <si>
    <t>御 椀 赤だし（浅蜊、三つ葉、粉山椒）</t>
  </si>
  <si>
    <t>水菓子メロン、巨峰、西瓜、ミント</t>
  </si>
  <si>
    <t>和菓子 落雁、煎茶</t>
  </si>
  <si>
    <t>Interview with pâtissier</t>
  </si>
  <si>
    <t>1951年の開業当時の面影を残す、和紙アートのザ クラブロビー。</t>
  </si>
  <si>
    <t>G7伊勢志摩サミットの雰囲気を感じる記念コーナー</t>
  </si>
  <si>
    <t>伊勢志摩 賢島には観光特急「しまかぜ」で。</t>
  </si>
  <si>
    <t>2013年３月、伊勢神宮の第62回神宮式年遷宮に合わせて、大阪難波、近鉄名古屋の両駅と賢島を結んで運行を始めたのが、近鉄の観光特急「しまかぜ」です。その名のとおり、志摩に吹く爽やかな風と、車内で過ごす心地よい時間を想起させる、青と白のスタイリッシュなツートンカラーが目印に。2014年10月からは、京都駅からの運行もスタート。各方面から志摩観光ホテルを訪れるお客様に、特急に乗ったその時から、特別なリゾート時間を提供する乗り物としてご愛顧いただいています。車内には、ゆったりとくつろげる本革仕様のプレミアムシートのほか、グループでの旅の思い出を盛り上げてくれるサロン席や個室など、旅のスタイルによって選べる多彩な座席をご用意。また、沿線の名品の数々やスイーツ、お酒を含む飲み物をご提供するカフェ車両も備え、「乗ること自体が楽しみになる」ラグジュアリーなひと時をご堪能いただけます。</t>
  </si>
  <si>
    <t>志摩観光ホテルへようこそ。</t>
  </si>
  <si>
    <t>1951年開業の歴史ある国際高級リゾート。</t>
  </si>
  <si>
    <t>優美な景色を望む、至高のくつろぎを体現。</t>
  </si>
  <si>
    <t>中央／最上階のアンバサダースイート 上／アンバサダースイートのビューバス 下／プレミアムツイン</t>
  </si>
  <si>
    <t>La Mer the Classic</t>
  </si>
  <si>
    <t>伊勢志摩の豊穣を五感で堪能する。</t>
  </si>
  <si>
    <t>非日常空間がもたらす、価値あるリゾートステイ。</t>
  </si>
  <si>
    <t>客室は、光や風を肌で感じられるバルコニー付きスーペリアスイート、仏クラランスの極上トリートメントが受けられるスパスイートほか全6タイプをご用意。ベッドは130年以上の歴史を誇る米シーリー社製、枕は3種類からお選びいただけます。お食事は、フレンチレストラン「ラ・メール」と和食「浜木綿」。フランス語で海を意味する「ラ・メール」は、新鮮な伊勢海老や鮑、滋味に富む野菜などを素材に、丁寧に調理を施した珠玉の料理でおもてなしいたします。「浜木綿」では、盛り付けも麗しい、趣向を凝らした本格的な会席料理を三重の地酒とともにご提供しております。また、ご宿泊のお客様にご利用いただけるゲストラウンジやバー「ル・ファー」では、軽食やスイーツ、目にも美味しいオリジナルカクテルが楽しめます。英虞湾の格別な景観はいずれからでも楽しむことができ、ランチや夕食、バータイムを特別なものにしてくれます。</t>
  </si>
  <si>
    <t>上／フレンチレストラン「ラ・メール」中／和食「浜木綿」下／スパスイート</t>
  </si>
  <si>
    <t>開業当時の面影を残す瀟洒なクラブハウス。</t>
  </si>
  <si>
    <t>志摩観光ホテル ザ クラブ Shima Kanko Hotel the CLUB</t>
  </si>
  <si>
    <t>志摩観光ホテル ザ クラブは、日本を代表する建築家 村野藤吾氏の設計により、1951年に開業しました。地上２階、地下１階の瀟洒な洋館は、客室数25室・定員48名のモダンな洋風ホテルの先駆けとして話題となったほか、皇室の方々にご利用いただくホテルとしても、長きにわたって人々の憧れの的となってきました。2016年には大規模な改修が行われ、リニューアルオープン。開業当時の面影を残しつつ、カフェ＆ワインバー「Lien（リアン）」、鉄板焼きレストラン「山吹」を新設。約2,000坪の広大な庭園には、総料理長が育てるハーブの温室や、多くの文人賓客の歌碑・句碑などが点在。3館を結ぶ散策路には新たにブリッジが架けられ、木々の香りを感じ、野鳥のさえずりに耳を傾けながら、ゆったり散策を楽しめます。</t>
  </si>
  <si>
    <t>カフェ＆ワインバー「Lien（リアン）」 ブリッジ（ザ クラブ庭園内）</t>
  </si>
  <si>
    <t>和の粋と洋の瀟洒が相まって紡ぎ出す、贅沢な時間。</t>
  </si>
  <si>
    <t>志摩観光ホテル ザ クラブは、素朴でダイナミックな木造の建物はそのままに現代の構造・設備を使い、この度よみがえりました。訪れるお客様の国籍や年代にかかわらず、どこかほっと安心させるような、穏やかな空気が満ちています。和の粋を凝らした数寄屋造りと、西洋を想わせるような瀟洒な家具や設えが相まって、人をくつろがせるゆったりとした時間が流れます。カフェ＆ワインバー「Lien(リアン)」は、開業当時のモダンさはそのままに、新しくカウンターやワインセラー、雪見障子などを付け加えてワインバーとして再生しました。昼は美しい自然に囲まれてランチ・カフェを、夜はライトアップされた庭園を眺めながら、厳選したワインをお楽しみいただけます。</t>
  </si>
  <si>
    <t>左上／カフェ＆ワインバー「Lien（リアン）」 右上／ライトアップされたテラス席 中央／鉄板焼き「山吹」 左下／茶室「愚庵」</t>
  </si>
  <si>
    <t>志摩観光ホテルが大切に保存してきた、日本文化の粋。</t>
  </si>
  <si>
    <t>志摩観光ホテルは、開業から半世紀以上を経た今日に至るまで、おもてなしの根底となる日本文化を大切に守り、受け継いできました。洋風ホテルでありながらも設けられた茶室「愚庵」や、緑豊かな敷地内にお祀りしている金刀比羅宮へと通じる小径、伊勢志摩の豊かな山海の幸をご提供する鉄板焼き「山吹」など、五感を悦ばせるそのコンテンツはバラエティ豊富。ここで過ごす時間、そして体験は、きっと忘れられない特別なものになることでしょう。</t>
  </si>
  <si>
    <t>美しき賢島の、本格的な和風温泉旅館</t>
  </si>
  <si>
    <t>賢島宝生苑 Kashikojima Hojoen</t>
  </si>
  <si>
    <t>G7伊勢志摩サミットにおいて、議長国記者会見場となったほか、日本政府の事務局が設置されました。</t>
  </si>
  <si>
    <t>左ページ／庭園露天風呂「夕なぎの湯」 上／貴賓室「鳳凰」（展望露天風呂付）</t>
  </si>
  <si>
    <t>左下／サミット記念庭園 右下／伊勢海老・鮑・松阪牛の「会席料理」（秋冬）</t>
  </si>
  <si>
    <t>美しき陽光きらめく湯に浸り、極上の和食と寛ぎを愉しむひととき。</t>
  </si>
  <si>
    <t>志摩観光ホテルと並び、賢島リゾートの一翼を担うのが、温泉旅館の賢島宝生苑です。G7伊勢志摩サミットでは議長国記者会見や日本の政府事務局が設置されるなど重要な役目を果たしました。客室棟は華陽、燦陽の2棟で、全169室。どの部屋からも英虞湾の美しい眺望を楽しむことができます。庭園露天風呂の「朝なぎの湯・夕なぎの湯」からは、その眺望を天然温泉に浸かりながら堪能できるのも、この宿の人気の秘密。泉質はナトリウム-塩化物・炭酸水素塩温泉で、保温効果に優れ、肌をしっとりとなめらかにしてくれます。和のくつろぎを極めたしつらえの部屋や、四季折々の地の食材を彩り豊かに盛り付けた会席料理など、賢島宝生苑には和風旅館ならではの「おもてなし」があります。</t>
  </si>
  <si>
    <t>1951 志摩観光ホテル開業（現 ザ クラブ）(客室25室、定員48名)</t>
  </si>
  <si>
    <t>1951 天皇陛下行幸 戦後の復興状況ご視察</t>
  </si>
  <si>
    <t>1954 天皇陛下・皇后行幸啓 伊勢神宮御参拝・兵庫県植樹祭ご臨席</t>
  </si>
  <si>
    <t>1958 第1回増築 8室増築（客室33室、定員66名）</t>
  </si>
  <si>
    <t>1961 第2回増築 41室増築（客室72室、定員134名）</t>
  </si>
  <si>
    <t>1962 天皇陛下・皇后行幸啓 伊勢神宮ご参拝 伊勢湾台風復旧状況ご視察</t>
  </si>
  <si>
    <t>1967 第3回 日本・カリフォルニア会議開催</t>
  </si>
  <si>
    <t>1969 新館完成（現 ザ クラシック）（客室200室、定員400名）</t>
  </si>
  <si>
    <t>1969 和食堂「浜木綿」開業</t>
  </si>
  <si>
    <t>1973 皇太子殿下・同妃殿下ご宿泊 全国高校総体開会式ご臨席</t>
  </si>
  <si>
    <t>1973 東宝映画「華麗なる一族」ロケーション実施</t>
  </si>
  <si>
    <t>1975 皇太子殿下・同妃殿下ご宿泊 第30回 みえ国体夏季大会開会式ご臨席</t>
  </si>
  <si>
    <t>1975 天皇陛下・皇后陛下行幸啓 第30回 みえ国体秋季大会ご臨席</t>
  </si>
  <si>
    <t>1976 コーヒーショップ（2階）開業</t>
  </si>
  <si>
    <t>1980 天皇陛下・皇后陛下行幸啓 第31回 全国植樹祭三重大会ご臨席</t>
  </si>
  <si>
    <t>1981 モナコ公国国王レーニエ3世、グレース王妃夫妻ご宿泊</t>
  </si>
  <si>
    <t>1983 新宴会場「真珠」完成</t>
  </si>
  <si>
    <t>1984 皇太子殿下・同妃殿下ご宿泊 第4回 全国豊かな海づくり大会ご臨席</t>
  </si>
  <si>
    <t>1987 第１３回　四極貿易大臣会議開催</t>
  </si>
  <si>
    <t>1987 結婚式場「珠光」完成</t>
  </si>
  <si>
    <t>1990 秋篠宮殿下・紀子同妃殿下ご宿泊 伊勢神宮ご参拝・ご婚儀ご報告</t>
  </si>
  <si>
    <t>1990 鉄板焼「山吹」、寿司「椿」開店</t>
  </si>
  <si>
    <t>1991 ロイヤルスイートルーム完成（6階616号室）</t>
  </si>
  <si>
    <t>1991 秋篠宮殿下ご昼食 日本動物園水族館協会総会ご臨席</t>
  </si>
  <si>
    <t>1994 皇太子殿下・同妃殿下ご宿泊 第9回 国民文化祭みえ’94閉会式ご臨席</t>
  </si>
  <si>
    <t>1995 賢島宝生苑開業</t>
  </si>
  <si>
    <t>2001 天皇陛下・皇后陛下行幸啓</t>
  </si>
  <si>
    <t>2003 秋篠宮妃殿下・眞子内親王ご宿泊</t>
  </si>
  <si>
    <t>2008 志摩観光ホテル ベイスイート開業（50室）既存のホテルを「志摩観光ホテル クラシック」に改称</t>
  </si>
  <si>
    <t>2016志摩観光ホテルリニューアル ザ クラブ開業 G7伊勢志摩サミット2016開催</t>
  </si>
  <si>
    <t>1951年に戦後初の国内リゾートホテルとして、伊勢志摩国立公園の拠点となる賢島の地に志摩観光ホテルは開業しました。文化勲章を受賞した、日本を代表する建築家・村野藤吾氏が設計。三重県鈴鹿市の海軍航空隊の将校倶楽部の木材を移築し景観に調和したデザインが特徴です。その後増築を重ね、1969年には新館をオープンし、当時国内最大規模のリゾートホテルになりました。1951年、戦後復興視察のため昭和天皇がご宿泊されたことに始まり、皇族の方々にもご利用いただくなど、世界のVIPや各界の著名人からも高い評価をいただきながら、国際リゾートホテルの歴史を刻んでまいりました。</t>
  </si>
  <si>
    <t>作家・山﨑豊子氏の著書「華麗なる一族」の舞台としても有名。冒頭の「陽が傾き、潮が満ちはじめると、志摩半島の英虞湾に華麗な黄昏が訪れる」はホテル滞在中に書き上げた一文です。デビュー当時から晩年まで、新作を執筆するたびに宿泊されました。</t>
  </si>
  <si>
    <t>2008年、全館がスイートルームからなる志摩観光ホテル「ベイスイート」が誕生。既存のホテルを「クラシック」と名づけ2館体制となりました。さらに2016年、サミット開催を契機に全館でリニューアルを行い、クラシックは「ザ クラシック」へ、ベイスイートは「ザ ベイスイート」へ、ホテル開業時からの建物は「ザ クラブ」へと改称し、新たな3館体制の歩みがスタートしています。今後も、伊勢志摩サミットに参加された各国首脳をおもてなししたサービスを継承すべく不断の努力を重ね、真のラグジュアリーホテルとして新しき伝統を育んでいきます。</t>
  </si>
  <si>
    <t>Activity Information</t>
  </si>
  <si>
    <t>癒しの時間とともに、五感を楽しませる多彩なアクティビティを取り揃えて。</t>
  </si>
  <si>
    <t>星空観察会</t>
  </si>
  <si>
    <t>伊勢志摩国立公園内の賢島は、自然が保護されているため街灯が少なく、星空を眺めるには絶好の環境が整っています。晴れた日は天然プラネタリウムのような満点の星空が。星のソムリエの専門資格を持つ案内人が、星空や宇宙の醍醐味をレクチャー。ご宿泊のお客様限定の観察会です。</t>
  </si>
  <si>
    <t>リラクゼーションヨガ</t>
  </si>
  <si>
    <t>朝食前に少し早起きして、心身ともにリラックスできるヨガを体験してみませんか？ご宿泊のお客様限定のエクササイズは、インストラクターが丁寧に指導してくれるので初心者でも安心して参加できます。身体を整えることで気分が穏やかに、バランスのいい状態で１日を始められる効果も。</t>
  </si>
  <si>
    <t>茶道体験</t>
  </si>
  <si>
    <t>開業当時の面影を残したまま保存された茶室「愚庵（ぐあん）」にて和の心に触れる体験を。扁額は陶芸家 川喜田半泥子（かわきたはんでいし）によるもの。本格的な空間で日本の文化“わびさび”を味わえます。</t>
  </si>
  <si>
    <t>シーカヤック</t>
  </si>
  <si>
    <t>賢島周辺の島々を周遊しながら、英虞湾の景色を間近で楽しめるアウトドアスポーツ・シーカヤック。遠くの島影や海面と空の境目を眺めるなど、海との一体感が得られ、自然を満喫できます。インストラクターガイドによる乗船講習を受けてから、いざ海へ。初心者の方でも安心安全にお楽しみいただけます。</t>
  </si>
  <si>
    <t>レンタサイクル</t>
  </si>
  <si>
    <t>ホテルが建つ賢島は、伊勢志摩国立公園の中。大切に守られている自然の風景地がたくさんあります。自転車だから感じられる「普段の志摩」を探しに行きませんか。</t>
  </si>
  <si>
    <t>クラフト・伝統工芸体験</t>
  </si>
  <si>
    <t>地域の素材を使ったクラフトや伝統工芸など、自然や文化を体験するプログラムをご用意しております。旅の思い出に、おみやげに、ご家族、お友達とお楽しみ下さい。</t>
  </si>
  <si>
    <t>館内見学ツアー</t>
  </si>
  <si>
    <t>開業当時の面影を残す「ザ クラブ」を中心に、G7伊勢志摩サミットの会場、藤田嗣治氏の大作「野あそび」などをホテルスタッフがご案内いたします。</t>
  </si>
  <si>
    <t>その他多数のアクティビティをご用意しております。</t>
  </si>
  <si>
    <t>64_65</t>
  </si>
  <si>
    <t>横山展望台</t>
  </si>
  <si>
    <t>ミシュラン・グリーンガイド・ジャポンで1ツ星を獲得した、伊勢志摩でもトップクラスの絶景スポット。リアス海岸で縁取られた英虞湾を眺める特等席です。展望台からは、桜やハナショウブ、アジサイなど四季折々の花も見どころ。</t>
  </si>
  <si>
    <t>志摩マリンランド</t>
  </si>
  <si>
    <t>あらゆる生命のルーツ、海をさまざまな角度から探り、海の生きものたちの過去から現在までの姿を紹介する水族館。回遊水槽の中で泳ぐ約50種2,500匹の魚、希少種や熱帯魚などが目を奪います。こちらのシンボル、マンボウは一番人気。</t>
  </si>
  <si>
    <t>鳥羽水族館</t>
  </si>
  <si>
    <t>飼育種類約1,200種で日本一!生きものの系統や棲息環境によって12ゾーンに分けられた水族館内では、国内で唯一飼育しているジュゴンやアシカショーが見られます。アザラシ、マナティー、ラッコ、カピバラなどの愛らしい表情にも感激。</t>
  </si>
  <si>
    <t>ミキモト真珠島</t>
  </si>
  <si>
    <t>世界初の真珠養殖が誕生した、後世に伝えたい至宝の地。養殖成功を支えた海女さんの活躍にスポットライトを当て、昔ながらの白い磯着で海に潜る様子を再現実演しています。貴重なシーンを見られるのはここだけ。買い物や食事も楽しめます。</t>
  </si>
  <si>
    <t>おかげ横丁</t>
  </si>
  <si>
    <t>伊勢神宮内宮・門前町の真ん中にある、江戸末期から明治初期の伊勢の賑わいが再現された観光スポット。「赤福」が創業の地で1707年より商いを続けてこられたことへの感謝と、その当時流行した「お蔭参り」にちなんで名付けられました。</t>
  </si>
  <si>
    <t>賢島エスパーニャクルーズ</t>
  </si>
  <si>
    <t>スペイン大航海時代を代表する船種のひとつ、カラック船がモチーフの帆船「エスペランサ」での英虞湾遊覧がおすすめ。気持ちいい風を全身で感じられる、3階のオープンデッキから景勝地を見渡せます。ほかに小型船やボートでのクルーズも。</t>
  </si>
  <si>
    <t>志摩スペイン村 パルケエスパーニャ</t>
  </si>
  <si>
    <t>歴史から文化、建物の細部までスペインを投影したテーマパーク。独創的なアトラクションや賑やかなパレード＆ショー、陽気なムード溢れるレストランやショップを通じて異国体験を楽しめます。敷地内にはホテルや天然温泉も併設。</t>
  </si>
  <si>
    <t>近鉄賢島カンツリークラブ、近鉄浜島カンツリークラブ</t>
  </si>
  <si>
    <t>全米女子プロゴルフ協会公式戦を開催してきた近鉄賢島カンツリークラブ。国立公園の美しい海と山の緑に囲まれたチャンピオンコースでリゾートならではの爽快感溢れるプレーをぜひお楽しみください。</t>
  </si>
  <si>
    <t>近鉄グループサミット開催関係企業</t>
  </si>
  <si>
    <t>近鉄グループホールディングス（株）</t>
  </si>
  <si>
    <t>三重近鉄タクシー（株）</t>
  </si>
  <si>
    <t>近畿ニッポンレンタカー（株）</t>
  </si>
  <si>
    <t>近鉄不動産（株）</t>
  </si>
  <si>
    <t>三重交通グループホールディングス（株）</t>
  </si>
  <si>
    <t>三重県観光開発（株）</t>
  </si>
  <si>
    <t>（株）賢島宝生苑</t>
  </si>
  <si>
    <t>（株）志摩スペイン村</t>
  </si>
  <si>
    <t>賢島浜島ゴルフ場（株）</t>
  </si>
  <si>
    <t>（株）近創</t>
  </si>
  <si>
    <t>近鉄技術ホールディングス（株）</t>
  </si>
  <si>
    <t>近鉄情報システム（株）</t>
  </si>
  <si>
    <t>2,3</t>
    <phoneticPr fontId="1"/>
  </si>
  <si>
    <t>4,5</t>
    <phoneticPr fontId="1"/>
  </si>
  <si>
    <t>6,7</t>
    <phoneticPr fontId="1"/>
  </si>
  <si>
    <t>8,9</t>
    <phoneticPr fontId="1"/>
  </si>
  <si>
    <t>10,11</t>
    <phoneticPr fontId="1"/>
  </si>
  <si>
    <t>12,13</t>
    <phoneticPr fontId="1"/>
  </si>
  <si>
    <t>5月26日、27日の両日にわたり志摩観光ホテルは、首脳会議、アウトリーチ会合、配偶者プログラムなどの諸行事の会場ならびに各国首脳の滞在先として利用されました。このうち、26日の昼食と夕食、27日の昼食は、会議を進めながら食事を取る「ワーキング・ランチ」、「ワーキング・ディナー」の形式でした。地元三重県産の食材を中心としたホテル伝統のメニューに、会話も弾むようにときめ細やかなアレンジを加え、多彩な料理を提供させていただきました。各国首脳からは、「素晴らしい料理とおもてなしに感謝する」と称賛の声をいただきました。</t>
    <phoneticPr fontId="1"/>
  </si>
  <si>
    <t>14,15</t>
    <phoneticPr fontId="1"/>
  </si>
  <si>
    <t>16,17</t>
    <phoneticPr fontId="1"/>
  </si>
  <si>
    <t>18,19</t>
    <phoneticPr fontId="1"/>
  </si>
  <si>
    <t>20,21</t>
    <phoneticPr fontId="1"/>
  </si>
  <si>
    <t>22,23</t>
    <phoneticPr fontId="1"/>
  </si>
  <si>
    <t>24,25</t>
    <phoneticPr fontId="1"/>
  </si>
  <si>
    <t>26,27</t>
    <phoneticPr fontId="1"/>
  </si>
  <si>
    <t>28,29</t>
    <phoneticPr fontId="1"/>
  </si>
  <si>
    <t>30,31</t>
    <phoneticPr fontId="1"/>
  </si>
  <si>
    <t>32,33</t>
    <phoneticPr fontId="1"/>
  </si>
  <si>
    <t>34,35</t>
    <phoneticPr fontId="1"/>
  </si>
  <si>
    <t>36,37</t>
    <phoneticPr fontId="1"/>
  </si>
  <si>
    <t>38,39</t>
    <phoneticPr fontId="1"/>
  </si>
  <si>
    <t>40,41</t>
    <phoneticPr fontId="1"/>
  </si>
  <si>
    <t>42,43</t>
    <phoneticPr fontId="1"/>
  </si>
  <si>
    <t>また、リゾートホテルに大切なやさしい眠りをお届けできるよう、世界中のラグジュアリーホテルでも評判のシモンズ社製ベッドを全客室に採用。お客様にやわらかでモダンなインテリアに囲まれた至福の時間をお届けいたします。</t>
    <phoneticPr fontId="1"/>
  </si>
  <si>
    <t>すべての客室は装いも新たに生まれ変わり、ロイヤル、アンバサダー、プレミアム、コンフォートの４タイプをご用意いたしました。客室のデザインにはナチュラルな木部を多く用いて、やわらかな雰囲気を醸し出し、カーペットには志摩市の花である「はまゆう」をモチーフにして織り上げました。</t>
    <phoneticPr fontId="1"/>
  </si>
  <si>
    <t>志摩観光ホテル ザ クラシックShima Kanko Hotel the CLASSIC</t>
    <phoneticPr fontId="1"/>
  </si>
  <si>
    <t>皇室や国内外のVIPなど多くの賓客に愛される戦後初の純洋式リゾートホテルが、2016年6月7日にリニューアルオープン。これまでの歴史の中で受け継がれた「おもてなしの心」を守りながら、新たな創意工夫を取り入れていくという想いを込めて、「ザ クラシック」へ改称されました。</t>
    <phoneticPr fontId="1"/>
  </si>
  <si>
    <t>志摩観光ホテルの設計を手掛けたのは、日本を代表する建築家、村野藤吾氏。</t>
    <phoneticPr fontId="1"/>
  </si>
  <si>
    <t>伊勢志摩のシンボルとして、半世紀以上もの間、この地を訪れるお客様たちに愛されてきました。</t>
    <phoneticPr fontId="1"/>
  </si>
  <si>
    <t>この度のリニューアル、そしてG7伊勢志摩サミット2016の開催を経て、</t>
    <phoneticPr fontId="1"/>
  </si>
  <si>
    <t>世界に誇る滞在型国際高級リゾートとして、新たな歴史を刻んでいきます。</t>
    <phoneticPr fontId="1"/>
  </si>
  <si>
    <t>左側の車両が伊勢志摩の晴れやかな空をイメージして、ブルーを基調にカラーリングされた観光特急「しまかぜ」。先頭車両の6枚のガラスを用いた多面体のフロントデザインは、シャープさと躍動感を表現している。</t>
    <phoneticPr fontId="1"/>
  </si>
  <si>
    <t>志摩観光ホテルオープン当時の柱や梁の木造部分はそのままに、柔和な光壁の創作和紙アートによって「ザ クラブ」ロビーをリニューアル。和紙アートは2本の曲線を用いた日本の伝統模様“立涌”（たてわく）がモチーフです。世界的に著名な和紙デザイナー堀木エリ子氏の手により、モダンかつ温もりを感じさせる空間に仕上がりました。</t>
    <phoneticPr fontId="1"/>
  </si>
  <si>
    <t>ザ クラブロビーに飾られているのは、サミットで実際に使われた会議テーブルやG7伊勢志摩サミットを記念して各国首脳から贈られたサイン、サミット当時の雰囲気を感じていただける写真や料理でお披露目された食器、会議で使用された文具類の数々。ご来館の皆様は自由にご覧いただけます。</t>
    <phoneticPr fontId="1"/>
  </si>
  <si>
    <t>コース料理の最後を締める担い手。</t>
    <phoneticPr fontId="1"/>
  </si>
  <si>
    <t>志摩観光ホテル料飲部製菓長 兼 大阪マリオット都ホテル料飲部ペストリー料理長</t>
    <phoneticPr fontId="1"/>
  </si>
  <si>
    <t>赤崎 哲朗（あかさき てつろう）Tetsuro Akasaki</t>
    <phoneticPr fontId="1"/>
  </si>
  <si>
    <t>上／総理夫人主催のランチデザート 「ミニャルディーズ」</t>
    <phoneticPr fontId="1"/>
  </si>
  <si>
    <t>左／総理夫人主催のディナーデザート 「フロマージュブランのソルベ本山葵の香り 苺のクロカンと共に」</t>
    <phoneticPr fontId="1"/>
  </si>
  <si>
    <t>右／ワーキング・ディナーのデザート 「ミルクチョコレートと柑橘のマリアージュ」</t>
    <phoneticPr fontId="1"/>
  </si>
  <si>
    <t>メニューを見ただけで、誰もが「美味しそう」と思えるデザートを。</t>
    <phoneticPr fontId="1"/>
  </si>
  <si>
    <t>「伊勢志摩サミットでお出ししたデザートは、メニューを見ただけで、誰もが直感的にイメージできるように心がけて作りました。」 −—−— そう語るのは、大阪マリオット都ホテルのペストリー料理長と志摩観光ホテルの料飲部製菓長を兼任する赤崎哲朗。各国首脳はそれぞれ異なる食文化を背景に持つということ、さらには会議をしながら食事に専念できない状況で召し上がっていただくという２つの理由から、メニュー名と実際の見た目、さらには味が即座に一致するような、「直感的、本能的に安心で、かつ食欲をそそられる」ものを目指したと言います。「終わり良ければすべて良しと言いますが、料理の最後にお出しするデザートが美味しくなければ、それまでのすべてが台無しです。自分たちの持つ技術の粋を結集させて、取り組みました。」地元三重産のイチゴや柑橘類などを用い、無駄を削ぎ落とした日本人らしい「引き算の料理」で形にしたと語る赤崎パティシエ。「会議をしながらのディナーでも、完食いただいた方もいらっしゃったと聞きました。何よりの喜びです。これからも精進したいと思います。」</t>
    <phoneticPr fontId="1"/>
  </si>
  <si>
    <t>Interview with chef</t>
    <phoneticPr fontId="1"/>
  </si>
  <si>
    <t>旬の素材を生かした日本料理の魅力を伝える。</t>
    <phoneticPr fontId="1"/>
  </si>
  <si>
    <t>志摩観光ホテル和食総料理長 兼 シェラトン都ホテル大阪和食料理長</t>
    <phoneticPr fontId="1"/>
  </si>
  <si>
    <t>茅ヶ迫 正治（かやがさこ まさはる）Masaharu Kayagasako</t>
    <phoneticPr fontId="1"/>
  </si>
  <si>
    <t>上／和食「浜木綿」（ザ ベイスイート4階） 下／鮑殻盛り</t>
    <phoneticPr fontId="1"/>
  </si>
  <si>
    <t>上／鉄板焼き「山吹」（ザ クラブ2階） 下／「山吹」の鉄板焼きでいただく伊勢海老</t>
    <phoneticPr fontId="1"/>
  </si>
  <si>
    <t>「おもてなし」の工夫を加えて、日本料理の神髄を伝える。</t>
    <phoneticPr fontId="1"/>
  </si>
  <si>
    <t>「日本料理の根底にあるのは、“命を頂戴する”という感謝の想いです。いままで、そこに生きていた命を頂戴するわけですから、旬や産地を丁寧に吟味して、食材そのものの美味しさを生かして料理します。そのことをどうすれば海外の方々に伝えられるか、ずいぶんと考えましたし、試行錯誤がありました。」そう語るのは、茅ヶ迫正治。サミット ワーキング・ランチを担当した、和食の総料理長です。「日本人とは異なる味覚を持つ、海外の首脳に召し上がっていただくための日本料理を作る」という難題を前に、茅ヶ迫料理長は、「例えばカレーで風味を付けたり、バジルの香りを足したり」といったひと手間、ひと工夫を加えたと言います。「地元の海の幸として、マグロやタイ、アブラメ、イカなどのお造りを、お箸を使わなくても食べられる様な切り方にしてお出ししました。お肉は伊賀牛を、塩コショウではなくあえて味噌漬けにして焼いてみました。」会議中にお召し上がりいただくため、御椀にもひと工夫。蓋に小さい穴を開けて、片手でもこぼさず簡単に開けられるよう配慮しました。</t>
    <phoneticPr fontId="1"/>
  </si>
  <si>
    <t>伊勢志摩の豊かな食材を、珠玉のフレンチにして供する。</t>
    <phoneticPr fontId="1"/>
  </si>
  <si>
    <t>志摩観光ホテル総料理長 樋口 宏江（ひぐち ひろえ）Hiroe Higuchi</t>
    <phoneticPr fontId="1"/>
  </si>
  <si>
    <t>上／伊勢海老アメリカンソース 下／黒鮑ステーキ</t>
    <phoneticPr fontId="1"/>
  </si>
  <si>
    <t>フレンチレストラン「ラ・メール」（ザ ベイスイート5階）</t>
    <phoneticPr fontId="1"/>
  </si>
  <si>
    <t>御食つ国 伊勢志摩ならではの美味を、驚きとともにお届けしたい。</t>
    <phoneticPr fontId="1"/>
  </si>
  <si>
    <t>「伊勢海老クリームスープ カプチーノ仕立て」「鮑のポワレ あおさ香る鮑のソース」 −−− 文字からも香り立ってくるような、贅を尽くしたサミット ワーキング・ディナー。担当したのは樋口宏江。志摩観光ホテル総料理長を務める女性です。「伊勢志摩の食材は、自信を持ってお出しできるものばかり。しかし、国によっては異なる食文化を持ちます。まずは見た目で安心できるように、さらには会議中も気軽にお召し上がりいただけるように、例えば普段は丸ごとお出しする鮑もスライスするなど、プレゼンテーションにもこだわりました。」「お客様から“いつ来ても美味しいね”とおっしゃっていただけるように、これまで愛されてきた料理の伝統を守りながら、同時に“今度来るときにはどんな料理が出るのだろう？”と楽しみにしていただけるようなレストランを目指したいと思います」と語る樋口シェフからは、伊勢志摩サミットの経験を糧に新たな創造を加え、進化させていきたいという思いが伝わります。</t>
    <phoneticPr fontId="1"/>
  </si>
  <si>
    <t>乾杯酒 瀧自慢 純米大吟醸 瀧自慢酒造（三重県 名張）</t>
    <phoneticPr fontId="1"/>
  </si>
  <si>
    <t>乾杯茶RIICHI premium (ロイヤルブルーティー・ジャパン)</t>
    <phoneticPr fontId="1"/>
  </si>
  <si>
    <t>白ワイン 甲州ドライ2015 シャトー酒折ワイナリー（山梨県）</t>
    <phoneticPr fontId="1"/>
  </si>
  <si>
    <t>食中酒 而今 純米吟醸 山田錦 木屋正酒造（三重県 名張）</t>
    <phoneticPr fontId="1"/>
  </si>
  <si>
    <t>赤ワイン 朝日町マイスターセレクション バレルセレクション赤2013朝日町ワイン（山形県）</t>
    <phoneticPr fontId="1"/>
  </si>
  <si>
    <t>料理：茅ヶ迫 正治</t>
    <phoneticPr fontId="1"/>
  </si>
  <si>
    <t>デザート：赤崎 哲朗 志摩観光ホテル料飲部製菓長 兼 大阪マリオット都ホテル料飲部 ペストリー料理長</t>
    <phoneticPr fontId="1"/>
  </si>
  <si>
    <t>丸藤葡萄工業（山梨県）</t>
    <phoneticPr fontId="1"/>
  </si>
  <si>
    <t>志摩観光ホテル和食総料理長</t>
    <phoneticPr fontId="1"/>
  </si>
  <si>
    <t>兼 シェラトン都ホテル大阪和食料理長</t>
    <phoneticPr fontId="1"/>
  </si>
  <si>
    <t>デザート：赤崎 哲朗</t>
    <phoneticPr fontId="1"/>
  </si>
  <si>
    <t>志摩観光ホテル料飲部製菓長</t>
    <phoneticPr fontId="1"/>
  </si>
  <si>
    <t>兼 大阪マリオット都ホテル料飲部</t>
    <phoneticPr fontId="1"/>
  </si>
  <si>
    <t>ペストリー料理長</t>
    <phoneticPr fontId="1"/>
  </si>
  <si>
    <t>コーヒー、紅茶またはエスプレッソ</t>
    <phoneticPr fontId="1"/>
  </si>
  <si>
    <t>乾杯酒 半蔵 純米大吟醸 大田酒造（三重県 伊賀）</t>
    <phoneticPr fontId="1"/>
  </si>
  <si>
    <t>白ワイン ヴィラデスト ヴィニュロンズ リザーヴ シャルドネ 2014 ヴィラデストワイナリー（長野県）</t>
    <phoneticPr fontId="1"/>
  </si>
  <si>
    <t>食中酒 瀧自慢 辛口純米 滝水流（はやせ）純米酒 瀧自慢酒造（三重県 名張）</t>
    <phoneticPr fontId="1"/>
  </si>
  <si>
    <t>赤ワイン シャトー・メルシャン 椀子（マリコ） ヴィンヤード オムニス 2012</t>
    <phoneticPr fontId="1"/>
  </si>
  <si>
    <t>メルシャン（長野県）</t>
    <phoneticPr fontId="1"/>
  </si>
  <si>
    <t>デザートワイン 登美ノーブルドール 1990 サントリー山梨ワイナリー（山梨県）</t>
    <phoneticPr fontId="1"/>
  </si>
  <si>
    <t>料理：樋口 宏江 志摩観光ホテル総料理長</t>
    <phoneticPr fontId="1"/>
  </si>
  <si>
    <t>「御食つ国」伊勢志摩</t>
    <phoneticPr fontId="1"/>
  </si>
  <si>
    <t>豊かな自然が育んだ至宝の美食とおもてなし</t>
    <phoneticPr fontId="1"/>
  </si>
  <si>
    <t>５月26日、安倍昭恵総理夫人主催による伊勢志摩サミット配偶者プログラムが実施され、ヨアヒム・ザウアー独首相夫君、ソフィー・グレゴワール＝トルドー加首相夫人、マウゴジャータ・トゥスク欧州理事会議長夫人が参加。各国首脳が討議に取り組む間、首脳夫人・夫君らは積極的に地元の人々との交流を深めました。伊勢神宮への訪問に始まり、五十鈴川の岸辺に建つ「杉風（さんぷう）荘」にて昼食会。ミキモト真珠島訪問に続き、志摩観光ホテル ザ クラブの庭園で記念植樹。夕食会では、津市在住中学生によるバイオリン演奏も披露されました。</t>
    <phoneticPr fontId="1"/>
  </si>
  <si>
    <t>伊勢神宮訪問</t>
    <phoneticPr fontId="1"/>
  </si>
  <si>
    <t>幽玄かつ荘厳な伊勢の神宮を訪問、日本の原風景と歴史に心洗われて。</t>
    <phoneticPr fontId="1"/>
  </si>
  <si>
    <t>総理夫人主催昼食会</t>
    <phoneticPr fontId="1"/>
  </si>
  <si>
    <t>伊勢市の私邸「杉風荘」での昼食会は、三重県立相可高校食物調理科の生徒が料理からサービスまで担当。県産食材をふんだんに使った和食でおもてなししました。</t>
    <phoneticPr fontId="1"/>
  </si>
  <si>
    <t>総理夫人主催夕食会</t>
    <phoneticPr fontId="1"/>
  </si>
  <si>
    <t>志摩観光ホテル ザ クラブの「Lien（リアン）」で催された夕食会。伊勢海老や鮑など滋味に富む三重県産食材を用いた料理や宮城県、熊本県、茨城県産の清酒などで、日本の食文化を楽しまれました。</t>
    <phoneticPr fontId="1"/>
  </si>
  <si>
    <t>5.27 議長国記者会見（賢島宝生苑）</t>
    <phoneticPr fontId="1"/>
  </si>
  <si>
    <t>伊勢志摩を舞台に、世界にメッセージを発信。</t>
    <phoneticPr fontId="1"/>
  </si>
  <si>
    <t>下／5.27 Ｇ７およびアウトリーチ国首脳集合写真（ザ クラブ「庭園」）</t>
    <phoneticPr fontId="1"/>
  </si>
  <si>
    <t>２日目には、Ｇ７首脳間の議論に続いて、アウトリーチ参加国・国際機関を招いたアウトリーチ会合がザ クラシック「真珠の間」において開催され、その後、開業当時の面影を残すザ クラブを背景に、G７とアウトリーチ国首脳による集合記念撮影が行われました。開催地決定から１年、安全を最優先した周到な準備と、心のこもったおもてなしによって各国首脳をお迎えすることができました。</t>
    <phoneticPr fontId="1"/>
  </si>
  <si>
    <t>5.26 ワーキング・ランチ （ザ クラブ「Lien（リアン）」）</t>
    <phoneticPr fontId="1"/>
  </si>
  <si>
    <t>大切にしてきた日本の食文化、そして心からのおもてなしでお迎えする。</t>
    <phoneticPr fontId="1"/>
  </si>
  <si>
    <t>上／5.26-27 G7セッション（ザ ベイスイート「ゲストラウンジ」）</t>
    <phoneticPr fontId="1"/>
  </si>
  <si>
    <t>右／G7首脳集合写真撮影へ向かう（ザ ベイスイート「屋上庭園」）</t>
    <phoneticPr fontId="1"/>
  </si>
  <si>
    <t>第42回主要国首脳会議 G7 Ise-Shima Summit 2016</t>
    <phoneticPr fontId="1"/>
  </si>
  <si>
    <t>ロゴマークは国旗から着想を得た赤い丸を中央にあしらい、サミット参加の7カ国を表す桜の花びら7枚で囲むデザインに。背景は伊勢志摩の海がモチーフ。</t>
    <phoneticPr fontId="1"/>
  </si>
  <si>
    <t>「志摩観光ホテル」をメイン会場に、G7伊勢志摩サミットを開催。</t>
    <phoneticPr fontId="1"/>
  </si>
  <si>
    <t>2016年5月26日、27日の2日間、安倍晋三内閣総理大臣が議長を務め、G7伊勢志摩サミットが開催されました。参加国首脳が一堂に会した会議では、世界経済の危機回避や質の高いインフラ投資、貿易自由化の推進、テロ・難民対策、エネルギー安全保障の確保、女性の活躍促進など、地球で暮らすすべての人々の生活に直結するさまざまなテーマについて率直な討論が行われ、連携して国際社会を主導していくことで一致しました。その結果、数多くの成果文書がまとめられ、速やかに世界に向けて発信されました。</t>
    <phoneticPr fontId="1"/>
  </si>
  <si>
    <t>History</t>
    <phoneticPr fontId="1"/>
  </si>
  <si>
    <t>主要国首脳会議（G7サミット）とは、日本、米国、フランス、ドイツ、英国、イタリア、カナダの7カ国首脳および欧州理事会議長と欧州委員会委員長が一堂に会して、毎年開催される国際会議のこと。この7カ国の総称Group of Sevenを示すとともに、首脳の地位を山頂（Summit）になぞらえたことが、名称の由来となっています。</t>
    <phoneticPr fontId="1"/>
  </si>
  <si>
    <t>第1回会議が開かれたのは、ニクソン・ショックや第一次石油危機で世界経済が混迷化していた1975年。先進国の間では通貨や貿易、エネルギーなどに対して首脳レベルで総合的に議論する必要があるとの認識から、ジスカール・デスタン仏大統領（在任1974〜81年）が提唱し、開催へと漕ぎ着けました。その後40余年を経て、国際情勢の変化により参加国や議題が増え、現在は経済だけでなく安全保障や政治・社会問題など、あらゆるテーマについて意見を交わすための重要な協議の場となっています。</t>
    <phoneticPr fontId="1"/>
  </si>
  <si>
    <t>日本はこれまでに東京、九州沖縄、北海道を会場にサミットを主催。今回は志摩観光ホテルをメイン会場に、通算6回目となる議長国を務めました。</t>
    <phoneticPr fontId="1"/>
  </si>
  <si>
    <t>Participating Countries</t>
    <phoneticPr fontId="1"/>
  </si>
  <si>
    <t>日本、アメリカ合衆国、フランス共和国、ドイツ連邦共和国、英国 （グレートブリテンおよび北部アイルランド連合王国）、イタリア共和国、カナダ、欧州連合</t>
    <phoneticPr fontId="1"/>
  </si>
  <si>
    <t>Outreach</t>
    <phoneticPr fontId="1"/>
  </si>
  <si>
    <t>チャド、インドネシア、スリランカ、バングラデシュ、パプアニューギニア、</t>
    <phoneticPr fontId="1"/>
  </si>
  <si>
    <t>ベトナム、ラオス、国際連合（UN）、国際通貨基金（IMF）、世界銀行（WB）、経済協力開発機構（OECD）、アジア開発銀行（ADB）</t>
    <phoneticPr fontId="1"/>
  </si>
  <si>
    <t>Schedule</t>
    <phoneticPr fontId="1"/>
  </si>
  <si>
    <t xml:space="preserve">5月26日 </t>
    <phoneticPr fontId="1"/>
  </si>
  <si>
    <t>志摩観光ホテル</t>
    <phoneticPr fontId="1"/>
  </si>
  <si>
    <t>［昼］第1セッション（ワーキング・ランチ）：G7の価値・結束・世界経済 （ザ クラブ「Lien(リアン)」）</t>
    <phoneticPr fontId="1"/>
  </si>
  <si>
    <t>第2セッション：貿易（ザ ベイスイート「ゲストラウンジ」）</t>
    <phoneticPr fontId="1"/>
  </si>
  <si>
    <t>第3セッション：政治・外交（ザ ベイスイート「ゲストラウンジ」）</t>
    <phoneticPr fontId="1"/>
  </si>
  <si>
    <t>サイドイベント：「日EU経済連携協定（EPA）に関する共同ステートメントの発出」（ザ クラシック「宴会棟ロビー」）</t>
    <phoneticPr fontId="1"/>
  </si>
  <si>
    <t>［昼］第7セッション（ワーキング・ランチ）：開発・アフリカ（アウトリーチ（2））ザ クラシック「真珠の間」）</t>
    <phoneticPr fontId="1"/>
  </si>
  <si>
    <t>賢島宝生苑</t>
    <phoneticPr fontId="1"/>
  </si>
  <si>
    <t>［午後］安倍総理大臣による議長国記者会見</t>
    <phoneticPr fontId="1"/>
  </si>
  <si>
    <t>左から</t>
    <phoneticPr fontId="1"/>
  </si>
  <si>
    <t>［イタリア］ マッテオ・レンツィ首相</t>
    <phoneticPr fontId="1"/>
  </si>
  <si>
    <t>［ドイツ］ アンゲラ・メルケル首相</t>
    <phoneticPr fontId="1"/>
  </si>
  <si>
    <t>［アメリカ］ バラック・オバマ大統領</t>
    <phoneticPr fontId="1"/>
  </si>
  <si>
    <t>［日本］ 安倍晋三 内閣総理大臣</t>
    <phoneticPr fontId="1"/>
  </si>
  <si>
    <t>［フランス］ フランソワ・オランド大統領</t>
    <phoneticPr fontId="1"/>
  </si>
  <si>
    <t>［イギリス］ デービッド・キャメロン首相</t>
    <phoneticPr fontId="1"/>
  </si>
  <si>
    <t>［カナダ］ ジャスティン・トルドー首相</t>
    <phoneticPr fontId="1"/>
  </si>
  <si>
    <t>［欧州連合］ ジャン=クロード・ユンカー欧州委員会委員長</t>
    <phoneticPr fontId="1"/>
  </si>
  <si>
    <t>G7首脳集合写真撮影 （志摩観光ホテル ザ ベイスイート「屋上庭園」）</t>
    <phoneticPr fontId="1"/>
  </si>
  <si>
    <t>44,45</t>
    <phoneticPr fontId="1"/>
  </si>
  <si>
    <t>優雅な雰囲気に包まれながら、「海の幸フランス料理」を堪能できる「ラ・メール ザ クラシック」。訪れたら一度は味わいたいと称賛される「伊勢海老クリームスープ」や「鮑ステーキ」は、ランチやディナーを特別なものにしてくれます。時を追うごとに表情を変える英虞湾を一望する景色も、おもてなしのひとつです。</t>
    <phoneticPr fontId="1"/>
  </si>
  <si>
    <t>読書に耽り、音楽に浸る休日。</t>
    <phoneticPr fontId="1"/>
  </si>
  <si>
    <t>ご宿泊のお客様がご利用できる2階のゲストラウンジ。英虞湾の素晴らしい眺望のもと、軽食や喫茶をお楽しみいただける空間となっています。「リスニングルーム」では音楽を聴きながら、ソファに身を任せて安らぎのひと時をお楽しみいただけます。また、「リーディングルーム」には日本の美しさ、伊勢志摩と日本の物語、世界とつながる美意識といったテーマで選ばれた200冊以上の写真集やアートブック、エッセイが並びます。まるで邸宅にいるかのような落ちついた空間で、読みたい情趣に富んだ1冊に出会えるはずです。</t>
    <phoneticPr fontId="1"/>
  </si>
  <si>
    <t>中央・上／ゲストラウンジ 中／リスニングルーム 下／宴会場「真珠の間」</t>
    <phoneticPr fontId="1"/>
  </si>
  <si>
    <t>パーティや会議、セミナーなど、規模や目的に応じて利用できる宴会棟地下2階「真珠の間」は、「真」「善」「美」の3分割利用も可能。床には真珠をモチーフにした模様の絨毯を敷き、壁紙は吉兆柄である青海波を淡いパールトーンであしらいました。また天井には、アコヤ貝からイメージを得た間接照明の折上げ天井を美装して保存しました。</t>
    <phoneticPr fontId="1"/>
  </si>
  <si>
    <t>46,47</t>
    <phoneticPr fontId="1"/>
  </si>
  <si>
    <t>48,49</t>
    <phoneticPr fontId="1"/>
  </si>
  <si>
    <t>Memory of G7 Iseshima Summit 2016</t>
    <phoneticPr fontId="1"/>
  </si>
  <si>
    <t>夕暮れが映える大人のリゾート。</t>
    <phoneticPr fontId="1"/>
  </si>
  <si>
    <t>志摩観光ホテル ザ ベイスイート Shima Kanko Hotel the BAY SUITES</t>
    <phoneticPr fontId="1"/>
  </si>
  <si>
    <t>志摩観光ホテルの新館として、2008年に開業した志摩観光ホテル ザ ベイスイート。全客室とレストランが伊勢志摩国立公園の情景のシンボル・英虞湾に面し、客室はすべて100㎡を超える贅沢なスイートルームであることが名称の由来です。360度の景観を見渡せる屋上庭園、世界の上質な家具で設えられた部屋などから、雄大なリアス海岸の景観をパノラマで一望できます。リラックスムードに包まれた至福の時間が流れる、ラグジュアリーなリゾートホテルステイをお楽しみください。</t>
    <phoneticPr fontId="1"/>
  </si>
  <si>
    <t xml:space="preserve">エントランスロビー </t>
    <phoneticPr fontId="1"/>
  </si>
  <si>
    <t>ザ ベイスイート ブティック</t>
    <phoneticPr fontId="1"/>
  </si>
  <si>
    <t>50,51</t>
    <phoneticPr fontId="1"/>
  </si>
  <si>
    <t>52,53</t>
    <phoneticPr fontId="1"/>
  </si>
  <si>
    <t>54,55</t>
    <phoneticPr fontId="1"/>
  </si>
  <si>
    <t>56,57</t>
    <phoneticPr fontId="1"/>
  </si>
  <si>
    <t>58,59</t>
    <phoneticPr fontId="1"/>
  </si>
  <si>
    <t>60,61</t>
    <phoneticPr fontId="1"/>
  </si>
  <si>
    <t>62,63</t>
    <phoneticPr fontId="1"/>
  </si>
  <si>
    <t>64,65</t>
    <phoneticPr fontId="1"/>
  </si>
  <si>
    <t>66,67</t>
    <phoneticPr fontId="1"/>
  </si>
  <si>
    <t>2,3</t>
    <phoneticPr fontId="1"/>
  </si>
  <si>
    <t>4,5</t>
    <phoneticPr fontId="1"/>
  </si>
  <si>
    <t>6,7</t>
    <phoneticPr fontId="1"/>
  </si>
  <si>
    <t>8,9</t>
    <phoneticPr fontId="1"/>
  </si>
  <si>
    <t>10,11</t>
    <phoneticPr fontId="1"/>
  </si>
  <si>
    <t>12,13</t>
    <phoneticPr fontId="1"/>
  </si>
  <si>
    <t>14,15</t>
    <phoneticPr fontId="1"/>
  </si>
  <si>
    <t>16,17</t>
    <phoneticPr fontId="1"/>
  </si>
  <si>
    <t>18,19</t>
    <phoneticPr fontId="1"/>
  </si>
  <si>
    <t>20,21</t>
    <phoneticPr fontId="1"/>
  </si>
  <si>
    <t>22,23</t>
    <phoneticPr fontId="1"/>
  </si>
  <si>
    <t>24,25</t>
    <phoneticPr fontId="1"/>
  </si>
  <si>
    <t>26,27</t>
    <phoneticPr fontId="1"/>
  </si>
  <si>
    <t>28,29</t>
    <phoneticPr fontId="1"/>
  </si>
  <si>
    <t>30,31</t>
    <phoneticPr fontId="1"/>
  </si>
  <si>
    <t>32,33</t>
    <phoneticPr fontId="1"/>
  </si>
  <si>
    <t>34,35</t>
    <phoneticPr fontId="1"/>
  </si>
  <si>
    <t>36,37</t>
    <phoneticPr fontId="1"/>
  </si>
  <si>
    <t>38,39</t>
    <phoneticPr fontId="1"/>
  </si>
  <si>
    <t>40,41</t>
    <phoneticPr fontId="1"/>
  </si>
  <si>
    <t>42,43</t>
    <phoneticPr fontId="1"/>
  </si>
  <si>
    <t>44,45</t>
    <phoneticPr fontId="1"/>
  </si>
  <si>
    <t>46,47</t>
    <phoneticPr fontId="1"/>
  </si>
  <si>
    <t>48,49</t>
    <phoneticPr fontId="1"/>
  </si>
  <si>
    <t>50,51</t>
    <phoneticPr fontId="1"/>
  </si>
  <si>
    <t>52,53</t>
    <phoneticPr fontId="1"/>
  </si>
  <si>
    <t>54,55</t>
    <phoneticPr fontId="1"/>
  </si>
  <si>
    <t>56,57</t>
    <phoneticPr fontId="1"/>
  </si>
  <si>
    <t>58,59</t>
    <phoneticPr fontId="1"/>
  </si>
  <si>
    <t>60,61</t>
    <phoneticPr fontId="1"/>
  </si>
  <si>
    <t>62,63</t>
    <phoneticPr fontId="1"/>
  </si>
  <si>
    <t>64,65</t>
    <phoneticPr fontId="1"/>
  </si>
  <si>
    <t>66,67</t>
    <phoneticPr fontId="1"/>
  </si>
  <si>
    <t>-</t>
    <phoneticPr fontId="1"/>
  </si>
  <si>
    <t>建築於英虞灣賢島
優雅的滯在型國際高級度假酒店</t>
    <phoneticPr fontId="1"/>
  </si>
  <si>
    <t>G7 Ise-Shima Summit 2016 May26-27</t>
    <phoneticPr fontId="1"/>
  </si>
  <si>
    <t>左起</t>
    <phoneticPr fontId="1"/>
  </si>
  <si>
    <t>［欧州連合］ ドナルド・トゥスク欧州理事会議長</t>
    <phoneticPr fontId="1"/>
  </si>
  <si>
    <t>［歐洲聯盟］唐納德·圖斯克 理事會主席</t>
    <phoneticPr fontId="1"/>
  </si>
  <si>
    <t>［義大利］ 馬泰奧·倫齊 總理</t>
    <phoneticPr fontId="1"/>
  </si>
  <si>
    <t>［德國］ 安格拉·默克爾 總理</t>
    <phoneticPr fontId="1"/>
  </si>
  <si>
    <t>［美國］ 貝拉克·歐巴馬 總統</t>
    <phoneticPr fontId="1"/>
  </si>
  <si>
    <r>
      <t xml:space="preserve">［日本］ 安倍晉三 </t>
    </r>
    <r>
      <rPr>
        <sz val="11"/>
        <color theme="1"/>
        <rFont val="Arial Unicode MS"/>
        <family val="3"/>
        <charset val="128"/>
      </rPr>
      <t>內</t>
    </r>
    <r>
      <rPr>
        <sz val="11"/>
        <color theme="1"/>
        <rFont val="ＭＳ Ｐ明朝"/>
        <family val="1"/>
        <charset val="128"/>
      </rPr>
      <t>閣總理大臣</t>
    </r>
    <phoneticPr fontId="1"/>
  </si>
  <si>
    <t>［法國］ 弗朗索瓦·奧朗德 總統</t>
    <phoneticPr fontId="1"/>
  </si>
  <si>
    <t>［英國］ 戴維·卡梅倫 首相</t>
    <phoneticPr fontId="1"/>
  </si>
  <si>
    <t>［加拿大］ 賈斯汀·杜魯多 總理</t>
    <phoneticPr fontId="1"/>
  </si>
  <si>
    <t>［歐洲聯盟］  讓-克洛德·容克 委員會主席</t>
    <phoneticPr fontId="1"/>
  </si>
  <si>
    <t>G7首腦集體合照（志摩觀光酒店 灣景套房「屋頂庭園」）</t>
    <phoneticPr fontId="1"/>
  </si>
  <si>
    <t xml:space="preserve">第42屆七大先進國首腦會議 </t>
    <phoneticPr fontId="1"/>
  </si>
  <si>
    <t>標誌上置於中央之紅色圓形的設計靈感來自日本國旗，
圍繞在旁的七片櫻花瓣代表參加峰會的七國。
背景以伊勢志摩的海洋為主題意象。</t>
    <phoneticPr fontId="1"/>
  </si>
  <si>
    <t>以「志摩觀光酒店」作為主要會場，
舉辦G7伊勢志摩峰會。</t>
    <phoneticPr fontId="1"/>
  </si>
  <si>
    <t>七大先進國首腦會議（G7峰會）是指日本、美國、法國、德國、英國、意大利、加拿大，
此七國首腦及歐洲理事會議長、歐洲委員會委員長齊聚一堂，每年舉辦之國際會議。
七國的總稱Group of Seven及以山峰（Summit）比擬首腦的地位，為名稱之由來。</t>
    <phoneticPr fontId="1"/>
  </si>
  <si>
    <t>2016年5月26日、27日兩天內，召開了由日本內閣總理大臣安倍晉三擔任議長的G7伊勢志摩峰會。
在參加國首腦齊聚一堂的會議中，針對世界經濟危機、投資高品質基礎設施、推進貿易自由化、反恐對策及難民問題、
確保能源安全保障、促進女性就業等居住在地球上所有人的生活息息相關的各種議題進行討論，
一致同意攜手合作引導國際社會。會議結果，達成多項協議文件並迅速地向世界發表宣言。</t>
    <phoneticPr fontId="1"/>
  </si>
  <si>
    <t>第一屆會議召開於因「尼克森震撼（Nixon Shock）」及第一次石油危機，世界經濟陷入混亂低迷的1975年。
法國總統瓦勒里·季斯卡·德斯坦（Valéry Giscard d'Estaing）（1974～81年在任）
認為先進國之間有必要針對通貨、貿易、能源等課題進行首腦級的綜合性議論，因此創議提倡，進而成功開辦。
經過四十年，參加國與議題隨著國際趨勢的變化逐漸增加，如今已成為除了經濟問題之外，
針對安全保障、政治、社會問題等所有課題交換意見的重要會議。</t>
    <phoneticPr fontId="1"/>
  </si>
  <si>
    <t>日本、美利堅合眾國、法蘭西共和國、德意志聯邦共和國、英國（大不列顛及北愛爾蘭聯合王國）、
意大利共和國、加拿大、歐洲聯盟</t>
    <phoneticPr fontId="1"/>
  </si>
  <si>
    <t>查德、印度尼西亞、斯里蘭卡、孟加拉、巴布亞紐幾內亞、</t>
    <phoneticPr fontId="1"/>
  </si>
  <si>
    <t>越南、寮國、聯合國（UN）、國際貨幣基金組織（IMF）、世界銀行（WB）、世界銀行（OECD）、亞洲開發銀行（ADB）</t>
    <phoneticPr fontId="1"/>
  </si>
  <si>
    <t xml:space="preserve">5月26日 </t>
    <phoneticPr fontId="1"/>
  </si>
  <si>
    <t xml:space="preserve">伊勢神宮 </t>
    <phoneticPr fontId="1"/>
  </si>
  <si>
    <t xml:space="preserve">伊勢神宮 </t>
    <phoneticPr fontId="1"/>
  </si>
  <si>
    <t>從古至今，日本以東京、九州沖繩、北海道為會場舉辦了峰會。此次以志摩觀光酒店圍主要會場，共計第六次承擔議長國的任務。</t>
    <phoneticPr fontId="1"/>
  </si>
  <si>
    <r>
      <rPr>
        <sz val="11"/>
        <color theme="1"/>
        <rFont val="ＭＳ Ｐ明朝"/>
        <family val="1"/>
        <charset val="128"/>
      </rPr>
      <t>［</t>
    </r>
    <r>
      <rPr>
        <sz val="11"/>
        <color theme="1"/>
        <rFont val="PMingLiU"/>
        <family val="1"/>
        <charset val="136"/>
      </rPr>
      <t>上午</t>
    </r>
    <r>
      <rPr>
        <sz val="11"/>
        <color theme="1"/>
        <rFont val="ＭＳ Ｐ明朝"/>
        <family val="1"/>
        <charset val="128"/>
      </rPr>
      <t>］</t>
    </r>
    <r>
      <rPr>
        <sz val="11"/>
        <color theme="1"/>
        <rFont val="PMingLiU"/>
        <family val="1"/>
        <charset val="136"/>
      </rPr>
      <t>安倍總理大臣及G7各國首腦參拜伊勢神宮
G7首腦於伊勢神宮進行植樹紀念活動</t>
    </r>
    <phoneticPr fontId="1"/>
  </si>
  <si>
    <r>
      <rPr>
        <sz val="11"/>
        <color theme="1"/>
        <rFont val="ＭＳ Ｐ明朝"/>
        <family val="1"/>
        <charset val="128"/>
      </rPr>
      <t>［</t>
    </r>
    <r>
      <rPr>
        <sz val="11"/>
        <color theme="1"/>
        <rFont val="PMingLiU"/>
        <family val="1"/>
        <charset val="136"/>
      </rPr>
      <t>中午</t>
    </r>
    <r>
      <rPr>
        <sz val="11"/>
        <color theme="1"/>
        <rFont val="ＭＳ Ｐ明朝"/>
        <family val="1"/>
        <charset val="128"/>
      </rPr>
      <t>］</t>
    </r>
    <r>
      <rPr>
        <sz val="11"/>
        <color theme="1"/>
        <rFont val="PMingLiU"/>
        <family val="1"/>
        <charset val="136"/>
      </rPr>
      <t>第一階段（工作午餐）：G7的價值、團結、世界經濟（俱樂部「咖啡廳＆葡萄酒酒吧 Lien」）</t>
    </r>
    <phoneticPr fontId="1"/>
  </si>
  <si>
    <r>
      <rPr>
        <sz val="11"/>
        <color theme="1"/>
        <rFont val="ＭＳ Ｐ明朝"/>
        <family val="1"/>
        <charset val="128"/>
      </rPr>
      <t>［下午］周邊會議：「自動駕駛汽車、燃料電池汽車之展示」（酒店範圍</t>
    </r>
    <r>
      <rPr>
        <sz val="11"/>
        <color theme="1"/>
        <rFont val="Arial Unicode MS"/>
        <family val="3"/>
        <charset val="128"/>
      </rPr>
      <t>內</t>
    </r>
    <r>
      <rPr>
        <sz val="11"/>
        <color theme="1"/>
        <rFont val="ＭＳ Ｐ明朝"/>
        <family val="1"/>
        <charset val="128"/>
      </rPr>
      <t xml:space="preserve">）
</t>
    </r>
    <r>
      <rPr>
        <sz val="11"/>
        <color theme="1"/>
        <rFont val="PMingLiU"/>
        <family val="1"/>
        <charset val="136"/>
      </rPr>
      <t>G7</t>
    </r>
    <r>
      <rPr>
        <sz val="11"/>
        <color theme="1"/>
        <rFont val="ＭＳ Ｐ明朝"/>
        <family val="1"/>
        <charset val="128"/>
      </rPr>
      <t>首腦集體合照（灣景套房「屋頂庭園」）</t>
    </r>
    <phoneticPr fontId="1"/>
  </si>
  <si>
    <t>第二階段：貿易（灣景套房「貴賓室」）</t>
    <phoneticPr fontId="1"/>
  </si>
  <si>
    <t>第三階段：政治、外交（灣景套房「貴賓室」）</t>
    <phoneticPr fontId="1"/>
  </si>
  <si>
    <t>周邊會議：「有關日EU經濟連攜協定（EPA）共同聲明之提出」（經典館「宴會棟大廳」）</t>
    <phoneticPr fontId="1"/>
  </si>
  <si>
    <t>［午後］サイドイベント：「自動走行車・燃料電池自動車のプレゼンテーション」（ホテル敷地内）
G7首脳集合写真撮影（ザ ベイスイート「屋上庭園」）</t>
    <phoneticPr fontId="1"/>
  </si>
  <si>
    <t>［夜］安倍総理大臣夫妻主催カクテル（ザ クラシック 「ラ・メール ザ クラシック」）
サイドイベント：「テロと文化財」（ザ クラシック「ラ・メール ザ クラシック」）
第4セッション（ワーキング・ディナー）：政治・外交（ザ クラシック「ラ・メール ザ クラシック」）</t>
    <phoneticPr fontId="1"/>
  </si>
  <si>
    <t>［午前］安倍総理大臣およびG7各国首脳による伊勢神宮訪問 
伊勢神宮において、G7首脳による記念植樹</t>
    <phoneticPr fontId="1"/>
  </si>
  <si>
    <t>5月27日</t>
    <phoneticPr fontId="1"/>
  </si>
  <si>
    <t>5月27日</t>
    <phoneticPr fontId="1"/>
  </si>
  <si>
    <t>志摩觀光酒店</t>
    <phoneticPr fontId="1"/>
  </si>
  <si>
    <t>［午前］第5セッション：気候変動・エネルギー（ザ ベイスイート「ゲストラウンジ」）
第6セッション：アジアの安定と繁栄（アウトリーチ（1））（ザ クラシック「真珠の間」）
G7およびアウトリーチ招待国首脳集合写真撮影（ザ クラブ「庭園」）</t>
    <phoneticPr fontId="1"/>
  </si>
  <si>
    <r>
      <rPr>
        <sz val="11"/>
        <color theme="1"/>
        <rFont val="ＭＳ Ｐ明朝"/>
        <family val="1"/>
        <charset val="128"/>
      </rPr>
      <t>［上午］第五階段：氣候變遷、能源（灣景套房「貴賓室」）
第六階段：「亞洲的安定與繁榮」（擴大會議</t>
    </r>
    <r>
      <rPr>
        <sz val="11"/>
        <color theme="1"/>
        <rFont val="PMingLiU"/>
        <family val="1"/>
        <charset val="136"/>
      </rPr>
      <t>(1)</t>
    </r>
    <r>
      <rPr>
        <sz val="11"/>
        <color theme="1"/>
        <rFont val="ＭＳ Ｐ明朝"/>
        <family val="1"/>
        <charset val="128"/>
      </rPr>
      <t xml:space="preserve">）（經典館「真珠」）
</t>
    </r>
    <r>
      <rPr>
        <sz val="11"/>
        <color theme="1"/>
        <rFont val="PMingLiU"/>
        <family val="1"/>
        <charset val="136"/>
      </rPr>
      <t>G7</t>
    </r>
    <r>
      <rPr>
        <sz val="11"/>
        <color theme="1"/>
        <rFont val="ＭＳ Ｐ明朝"/>
        <family val="1"/>
        <charset val="128"/>
      </rPr>
      <t>與擴大會議受邀國首腦集體合照（俱樂部「庭園」）</t>
    </r>
    <phoneticPr fontId="1"/>
  </si>
  <si>
    <r>
      <rPr>
        <sz val="11"/>
        <color theme="1"/>
        <rFont val="ＭＳ Ｐ明朝"/>
        <family val="1"/>
        <charset val="128"/>
      </rPr>
      <t>［</t>
    </r>
    <r>
      <rPr>
        <sz val="11"/>
        <color theme="1"/>
        <rFont val="PMingLiU"/>
        <family val="1"/>
        <charset val="136"/>
      </rPr>
      <t>中午</t>
    </r>
    <r>
      <rPr>
        <sz val="11"/>
        <color theme="1"/>
        <rFont val="ＭＳ Ｐ明朝"/>
        <family val="1"/>
        <charset val="128"/>
      </rPr>
      <t>］</t>
    </r>
    <r>
      <rPr>
        <sz val="11"/>
        <color theme="1"/>
        <rFont val="PMingLiU"/>
        <family val="1"/>
        <charset val="136"/>
      </rPr>
      <t>第七階段（工作午餐）：開發、非洲（擴大會議(2)）（經典館「真珠」）</t>
    </r>
    <phoneticPr fontId="1"/>
  </si>
  <si>
    <t>賢島寶生苑</t>
    <phoneticPr fontId="1"/>
  </si>
  <si>
    <r>
      <rPr>
        <sz val="11"/>
        <color theme="1"/>
        <rFont val="ＭＳ Ｐ明朝"/>
        <family val="1"/>
        <charset val="128"/>
      </rPr>
      <t>［</t>
    </r>
    <r>
      <rPr>
        <sz val="11"/>
        <color theme="1"/>
        <rFont val="PMingLiU"/>
        <family val="1"/>
        <charset val="136"/>
      </rPr>
      <t>下午</t>
    </r>
    <r>
      <rPr>
        <sz val="11"/>
        <color theme="1"/>
        <rFont val="ＭＳ Ｐ明朝"/>
        <family val="1"/>
        <charset val="128"/>
      </rPr>
      <t>］</t>
    </r>
    <r>
      <rPr>
        <sz val="11"/>
        <color theme="1"/>
        <rFont val="PMingLiU"/>
        <family val="1"/>
        <charset val="136"/>
      </rPr>
      <t>安倍總理大臣舉行議長國記者招待會</t>
    </r>
    <phoneticPr fontId="1"/>
  </si>
  <si>
    <t>5.26 工作午餐（俱樂部「咖啡廳＆葡萄酒酒吧 Lien」）</t>
    <phoneticPr fontId="1"/>
  </si>
  <si>
    <t>以自古被珍重傳承至今的日本飲食文化
及至真至誠的待客之道，迎接貴賓。</t>
    <phoneticPr fontId="1"/>
  </si>
  <si>
    <t>上／5.26-27 G7會議階段（灣景套房「貴賓室」）</t>
    <phoneticPr fontId="1"/>
  </si>
  <si>
    <t>右／移步前往G7首腦集體合照地點（灣景套房「屋頂庭園」）</t>
    <phoneticPr fontId="1"/>
  </si>
  <si>
    <t>志摩觀光酒店於2016年5月26日、27日這兩天，作為首腦會議、受邀國來賓的擴大會議、配偶活動等各項活動的會場以及各國首腦的下榻地點。其中，26日的午餐及晚餐、27日的午餐，採取一邊進行會議一邊用膳的「工作午餐」、「工作晚餐」的形式。在精選舉辦地三重縣的在地食材烹製而成的酒店傳統菜單之中加入了讓餐桌上話題更添多元趣味的纖細巧心，為貴賓們提供瑰麗多彩的料理。
亦有幸得到各國首腦「感謝提供如此精采絕倫的料理及無微不至的款待」等讚美之聲。</t>
    <phoneticPr fontId="1"/>
  </si>
  <si>
    <t>上／5.26 工作晚餐（經典館 「法式餐廳 La Mer」）</t>
    <phoneticPr fontId="1"/>
  </si>
  <si>
    <t>左／5.26 總理大臣與夫人主辦迎賓雞尾酒會（經典館 「法式餐廳 La Mer」）</t>
    <phoneticPr fontId="1"/>
  </si>
  <si>
    <t>右／5.26 周邊會議：「反恐議題與文化財產」（經典館 「法式餐廳 La Mer」）</t>
    <phoneticPr fontId="1"/>
  </si>
  <si>
    <t>上／5.27 擴大會議 工作午餐（經典館「真珠」）</t>
    <phoneticPr fontId="1"/>
  </si>
  <si>
    <t>１日目のワーキング・ディナーの舞台「ラ・メール ザ クラシック」には、「クローン文化財」として復元されたバーミヤン東大仏天井画と法隆寺金堂壁画が展示されました。同会場では、各国首脳夫妻を招いて安倍総理大臣夫妻によるカクテルも開催。三重県産の松阪豚生ハムのマカロンや日本酒などが供されました。</t>
    <phoneticPr fontId="1"/>
  </si>
  <si>
    <r>
      <rPr>
        <sz val="11"/>
        <color theme="1"/>
        <rFont val="ＭＳ Ｐ明朝"/>
        <family val="1"/>
        <charset val="128"/>
      </rPr>
      <t>［</t>
    </r>
    <r>
      <rPr>
        <sz val="11"/>
        <color theme="1"/>
        <rFont val="PMingLiU"/>
        <family val="1"/>
        <charset val="136"/>
      </rPr>
      <t>晚上</t>
    </r>
    <r>
      <rPr>
        <sz val="11"/>
        <color theme="1"/>
        <rFont val="ＭＳ Ｐ明朝"/>
        <family val="1"/>
        <charset val="128"/>
      </rPr>
      <t>］</t>
    </r>
    <r>
      <rPr>
        <sz val="11"/>
        <color theme="1"/>
        <rFont val="PMingLiU"/>
        <family val="1"/>
        <charset val="136"/>
      </rPr>
      <t>安倍總理大臣伉儷主辦迎賓雞尾酒會（經典館 「法式餐廳 La Mer」）
周邊會議：「反恐議題與文化財產」（經典館 「法式餐廳 La Mer」）
第四階段（工作晚餐）：政治、外交（經典館 「法式餐廳 La Mer」）</t>
    </r>
    <phoneticPr fontId="1"/>
  </si>
  <si>
    <t xml:space="preserve">下／5.27 G7與擴大會議參加國首腦集體合照（俱樂部「庭園」）
</t>
    <phoneticPr fontId="1"/>
  </si>
  <si>
    <t>第二天G7首腦繼續進行會議討論，邀請了擴大會議參加國、國際機關的擴大會議在經典館「真珠」中舉行。
其後，以保存著開業當時風貌的經典館為背景，G7首腦與擴大會議參加國首腦集體合照。自被選為舉辦地起經過一年，以安全為最先考量的周全準備與衷心誠意的待客之道，達成了恭迎各國首腦的任務。</t>
    <phoneticPr fontId="1"/>
  </si>
  <si>
    <t>第一天工作晚餐的地點「經典館 法式餐廳 La Mer」內展示了作為「複製文化財產」復原的巴米揚東大佛壁畫與法隆寺金堂壁畫。
同一會場內，由安倍總理大臣伉儷招待各國首腦伉儷的迎賓雞尾酒會亦在此舉辦。為賓客提供了三重縣產松阪豬生火腿的馬卡龍與日本酒。</t>
    <phoneticPr fontId="1"/>
  </si>
  <si>
    <t>G7伊勢志摩峰會2016之概要</t>
    <phoneticPr fontId="1"/>
  </si>
  <si>
    <t>主廚專訪</t>
    <phoneticPr fontId="1"/>
  </si>
  <si>
    <t>峰會留影</t>
    <phoneticPr fontId="1"/>
  </si>
  <si>
    <t>搭乘觀光特急「志摩之風」前往伊勢志摩賢島</t>
    <phoneticPr fontId="1"/>
  </si>
  <si>
    <t>歡迎蒞臨 志摩觀光酒店</t>
    <phoneticPr fontId="1"/>
  </si>
  <si>
    <t>志摩觀光酒店 經典館</t>
    <phoneticPr fontId="1"/>
  </si>
  <si>
    <t>志摩觀光酒店 灣景套房</t>
    <phoneticPr fontId="1"/>
  </si>
  <si>
    <t>志摩觀光酒店 俱樂部</t>
    <phoneticPr fontId="1"/>
  </si>
  <si>
    <t>賢島寶生苑</t>
    <phoneticPr fontId="1"/>
  </si>
  <si>
    <t>回憶在歷史中奔馳</t>
    <phoneticPr fontId="1"/>
  </si>
  <si>
    <t>活動資訊</t>
    <phoneticPr fontId="1"/>
  </si>
  <si>
    <t>觀光地介紹</t>
    <phoneticPr fontId="1"/>
  </si>
  <si>
    <t>位置地圖</t>
    <phoneticPr fontId="1"/>
  </si>
  <si>
    <t>神話生生不息之美麗國度</t>
    <phoneticPr fontId="1"/>
  </si>
  <si>
    <t>峰會舉辦候選地之決定</t>
    <phoneticPr fontId="1"/>
  </si>
  <si>
    <t>安倍晉三 內閣總理大臣 語</t>
    <phoneticPr fontId="1"/>
  </si>
  <si>
    <t>希望能與G7的領袖們一起共享伊勢神宮莊嚴肅穆的氛圍。</t>
    <phoneticPr fontId="1"/>
  </si>
  <si>
    <t>そして、たくさんの日本人が訪れる場所であり、日本の精神性に触れていただくには大変良い場所だと思います。</t>
    <phoneticPr fontId="1"/>
  </si>
  <si>
    <t>ぜひG7のリーダーたちに訪れていただき、伊勢神宮の荘厳で凛とした空気を共有できればよいと思います。</t>
    <phoneticPr fontId="1"/>
  </si>
  <si>
    <t>伊勢神宮編織著源遠流長的悠久歷史。</t>
    <phoneticPr fontId="1"/>
  </si>
  <si>
    <t>而且是許多日本人前往參拜的地方，是接觸日本精神層面極為理想的地方。</t>
    <phoneticPr fontId="1"/>
  </si>
  <si>
    <t>前往海與山與人的睿智和睦相融的伊勢志摩。</t>
    <phoneticPr fontId="1"/>
  </si>
  <si>
    <t>還有，大小島嶼、靜美海灣。</t>
    <phoneticPr fontId="1"/>
  </si>
  <si>
    <t>希望領袖們能親身感受日本的故鄉風貌。</t>
    <phoneticPr fontId="1"/>
  </si>
  <si>
    <t>一起共享如此絕色美景。</t>
    <phoneticPr fontId="1"/>
  </si>
  <si>
    <t>志摩擁有可喻為日本原始風景的綺麗大自然。</t>
    <phoneticPr fontId="1"/>
  </si>
  <si>
    <t>希望挑選一個地點，讓世界的領袖們親身感受與品味日本的旖旎自然風光、豐富的文化、傳統，因此決定明年的峰會在三重縣舉辦。名稱為伊勢志摩峰會。</t>
    <phoneticPr fontId="1"/>
  </si>
  <si>
    <t>英虞湾賢島に建つ優雅な
滞在型国際高級リゾートホテル。</t>
    <phoneticPr fontId="1"/>
  </si>
  <si>
    <t>真珠筏が点々と浮かぶ、波穏やかな英虞湾。伊勢志摩国立公園内の賢島に建つ志摩観光ホテルは、美しいリアス海岸を一望する豊かな自然に抱かれ、開業以来多くの文人賓客をもてなしてきました。</t>
    <phoneticPr fontId="1"/>
  </si>
  <si>
    <t>そして2016年、リニューアルを経て、サミット首脳をお迎えした滞在型国際高級リゾートホテルとして新たな一歩を踏み出しました。</t>
    <phoneticPr fontId="1"/>
  </si>
  <si>
    <t>真珠筏如繁星點點浮盪、波浪緩緩的英虞灣。建築於伊勢志摩國立公園內賢島的志摩觀光酒店為豐沛大自然環抱、溺灣海岸美景盡收眼底。自開業以來招待過無數文人貴賓。</t>
    <phoneticPr fontId="1"/>
  </si>
  <si>
    <t>2016年經過重新整修裝潢，作為迎接招待過峰會首腦的滯在型國際高級度假酒店邁出全新的一步。</t>
    <phoneticPr fontId="1"/>
  </si>
  <si>
    <t>5.27 議長國記者招待會（賢島寶生苑）</t>
    <phoneticPr fontId="1"/>
  </si>
  <si>
    <t>以伊勢志摩為舞台，向世界發送訊息。</t>
    <phoneticPr fontId="1"/>
  </si>
  <si>
    <t>英虞湾が一望できる「賢島宝生苑」では、安倍総理大臣による議長国記者会見が行われました。「世界が直面する様々な課題に、協調して取り組む明確な意志を、G7の友人達と共に、ここ伊勢志摩から世界へと発信することができた」と語る安倍総理のメッセージは、伊勢志摩の地が世界の人々に強く印象づけられた瞬間でもありました。今回のサミットでは、各国首脳による伊勢神宮の訪問から開幕しました。各国首脳は、五穀豊穣や平和を祈りながら悠久の歴史を紡いできた日本の精神性に触れ、感慨深い様子でした。安倍総理の襟元には、人の営みと自然との共存のシンボルとして生み出された地元産アコヤ真珠をあしらったラペルピンが飾られていました。</t>
    <phoneticPr fontId="1"/>
  </si>
  <si>
    <t>在眺望到英虞灣的「賢島寶生苑」，安倍總理大臣召開了議長國記者招待會。「以明確的意志互相協調、積極正視世界面臨的種種課題，與G7的朋友們共同攜手，從伊勢志摩向世界發表宣言」安倍總理的發言，亦為讓世界各地人們對伊勢志摩這個地方留下深刻印象的瞬間。此次峰會，從各國首腦參拜伊勢神宮拉開序幕。感受到貫穿悠久歷史，日本人祈求五穀豐收與國泰民安的精神層面，各國首腦露出感觸良深的表情。安倍總理衣襟上的別針使用了作為人類營生與自然共生共存的象徵而產出的在地產阿古屋珍珠。</t>
    <phoneticPr fontId="1"/>
  </si>
  <si>
    <t>總理夫人主辦之晚宴</t>
    <phoneticPr fontId="1"/>
  </si>
  <si>
    <t>於志摩觀光酒店 俱樂部「咖啡廳＆葡萄酒酒吧 Lien」舉行的晚宴。採用伊勢蝦及鮑魚等滋味豐美的三重縣產食材，以及宮城縣、熊本縣、茨城縣產的清酒，享受日本的飲食文化。</t>
    <phoneticPr fontId="1"/>
  </si>
  <si>
    <t>豐沛大自然中孕育的珍貴美饌與待客之道</t>
    <phoneticPr fontId="1"/>
  </si>
  <si>
    <t>「御食之國」伊勢志摩</t>
    <phoneticPr fontId="1"/>
  </si>
  <si>
    <t>「御食之國」伊勢志摩 豐沛大自然中孕育的珍貴美饌與待客之道</t>
    <phoneticPr fontId="1"/>
  </si>
  <si>
    <t>搭乘觀光特急「志摩之風」前往伊勢志摩賢島</t>
    <phoneticPr fontId="1"/>
  </si>
  <si>
    <t>歡迎蒞臨 志摩觀光酒店。</t>
    <phoneticPr fontId="1"/>
  </si>
  <si>
    <t>近鐵集團 舉辦峰會關係企業</t>
    <phoneticPr fontId="1"/>
  </si>
  <si>
    <t>近鐵集團控股有限公司（股份有限公司）</t>
    <phoneticPr fontId="1"/>
  </si>
  <si>
    <t>近畿日本鉄道（株）</t>
    <phoneticPr fontId="1"/>
  </si>
  <si>
    <t>志摩マリンレジャー（株）</t>
    <phoneticPr fontId="1"/>
  </si>
  <si>
    <t>志摩海洋公園（股份有限公司）</t>
    <phoneticPr fontId="1"/>
  </si>
  <si>
    <t>近畿日本鐵道（股份有限公司）</t>
    <phoneticPr fontId="1"/>
  </si>
  <si>
    <t>三重近鐵計程車（股份有限公司）</t>
    <phoneticPr fontId="1"/>
  </si>
  <si>
    <t>近鐵日本租車（股份有限公司）</t>
    <phoneticPr fontId="1"/>
  </si>
  <si>
    <t>近鐵不動產（股份有限公司）</t>
    <phoneticPr fontId="1"/>
  </si>
  <si>
    <t>三重交通集團控股有限公司（股份有限公司）</t>
    <phoneticPr fontId="1"/>
  </si>
  <si>
    <t>三重縣觀光開發（股份有限公司）</t>
    <phoneticPr fontId="1"/>
  </si>
  <si>
    <t>（株）近鉄・都ホテルズ</t>
    <phoneticPr fontId="1"/>
  </si>
  <si>
    <r>
      <t>近鐵</t>
    </r>
    <r>
      <rPr>
        <sz val="11"/>
        <color theme="1"/>
        <rFont val="ＭＳ Ｐ明朝"/>
        <family val="1"/>
        <charset val="128"/>
      </rPr>
      <t>・</t>
    </r>
    <r>
      <rPr>
        <sz val="11"/>
        <color theme="1"/>
        <rFont val="PMingLiU"/>
        <family val="1"/>
        <charset val="136"/>
      </rPr>
      <t>都酒店（股份有限公司）</t>
    </r>
    <phoneticPr fontId="1"/>
  </si>
  <si>
    <t>賢島寶生苑（股份有限公司）</t>
    <phoneticPr fontId="1"/>
  </si>
  <si>
    <t>志摩西班牙村（股份有限公司）</t>
    <phoneticPr fontId="1"/>
  </si>
  <si>
    <t>賢島濱島高爾夫球場（股份有限公司）</t>
    <phoneticPr fontId="1"/>
  </si>
  <si>
    <t>近創（股份有限公司）</t>
    <phoneticPr fontId="1"/>
  </si>
  <si>
    <t>近鐵情報系統（股份有限公司）</t>
    <phoneticPr fontId="1"/>
  </si>
  <si>
    <t>（株）近鉄百貨店</t>
    <phoneticPr fontId="1"/>
  </si>
  <si>
    <t>（株）近鉄リテーリング</t>
    <phoneticPr fontId="1"/>
  </si>
  <si>
    <t>近鐵百貨店（股份有限公司）</t>
    <phoneticPr fontId="1"/>
  </si>
  <si>
    <t>近鐵零售（股份有限公司）</t>
    <phoneticPr fontId="1"/>
  </si>
  <si>
    <t>近鉄レジャーサービス（株）</t>
    <phoneticPr fontId="1"/>
  </si>
  <si>
    <t>近鐵休閒服務（股份有限公司）</t>
    <phoneticPr fontId="1"/>
  </si>
  <si>
    <t>（株）近鉄ゴルフアンドリゾート</t>
    <phoneticPr fontId="1"/>
  </si>
  <si>
    <t>近鐵高爾夫球渡假村（股份有限公司）</t>
    <phoneticPr fontId="1"/>
  </si>
  <si>
    <t>KNT-CT控股有限公司（股份有限公司）</t>
    <phoneticPr fontId="1"/>
  </si>
  <si>
    <t>KNT-CTホールディングス（株）</t>
    <phoneticPr fontId="1"/>
  </si>
  <si>
    <t>近鐵技術控股有限公司（股份有限公司）</t>
    <phoneticPr fontId="1"/>
  </si>
  <si>
    <t>全日本コンサルタント（株）</t>
    <phoneticPr fontId="1"/>
  </si>
  <si>
    <t>（株）アド近鉄</t>
    <phoneticPr fontId="1"/>
  </si>
  <si>
    <t>Ad 近鐵（股份有限公司）</t>
    <phoneticPr fontId="1"/>
  </si>
  <si>
    <t>全日本工程顧問（股份有限公司）</t>
    <phoneticPr fontId="1"/>
  </si>
  <si>
    <t>近鉄ビルサービス（株）</t>
    <phoneticPr fontId="1"/>
  </si>
  <si>
    <t>近鐵大樓服務（股份有限公司）</t>
    <phoneticPr fontId="1"/>
  </si>
  <si>
    <t>ミディ総合管理（株）</t>
    <phoneticPr fontId="1"/>
  </si>
  <si>
    <t>MiDi綜合管理（股份有限公司）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</si>
</sst>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 "/>
  </numFmts>
  <fonts count="7" x14ac:knownFonts="1">
    <font>
      <sz val="11"/>
      <color theme="1"/>
      <name val="ＭＳ Ｐゴシック"/>
      <family val="2"/>
      <charset val="128"/>
      <scheme val="minor"/>
    </font>
    <font>
      <sz val="6"/>
      <name val="ＭＳ Ｐゴシック"/>
      <family val="2"/>
      <charset val="128"/>
      <scheme val="minor"/>
    </font>
    <font>
      <sz val="11"/>
      <color theme="1"/>
      <name val="PMingLiU"/>
      <family val="1"/>
      <charset val="136"/>
    </font>
    <font>
      <sz val="11"/>
      <color theme="1"/>
      <name val="MingLiU"/>
      <family val="3"/>
      <charset val="136"/>
    </font>
    <font>
      <sz val="11"/>
      <color theme="1"/>
      <name val="ＭＳ Ｐ明朝"/>
      <family val="1"/>
      <charset val="128"/>
    </font>
    <font>
      <sz val="11"/>
      <color theme="1"/>
      <name val="Arial Unicode MS"/>
      <family val="3"/>
      <charset val="128"/>
    </font>
    <font>
      <sz val="11"/>
      <color theme="1"/>
      <name val="PMingLiU"/>
      <family val="1"/>
      <charset val="128"/>
    </font>
  </fonts>
  <fills count="8">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s>
  <cellStyleXfs count="1">
    <xf numFmtId="0" fontId="0" fillId="0" borderId="0">
      <alignment vertical="center"/>
    </xf>
  </cellStyleXfs>
  <cellXfs count="43">
    <xf numFmtId="0" fontId="0" fillId="0" borderId="0" xfId="0">
      <alignment vertical="center"/>
    </xf>
    <xf numFmtId="0" fontId="0" fillId="6" borderId="1" xfId="0" applyFill="1" applyBorder="1">
      <alignment vertical="center"/>
    </xf>
    <xf numFmtId="0" fontId="0" fillId="0" borderId="0" xfId="0" applyAlignment="1">
      <alignment horizontal="right" vertical="center"/>
    </xf>
    <xf numFmtId="0" fontId="2" fillId="0" borderId="1" xfId="0" applyFont="1" applyBorder="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right" vertical="center"/>
    </xf>
    <xf numFmtId="176" fontId="0" fillId="2" borderId="1" xfId="0" applyNumberFormat="1" applyFill="1" applyBorder="1">
      <alignment vertical="center"/>
    </xf>
    <xf numFmtId="176" fontId="0" fillId="6" borderId="1" xfId="0" applyNumberFormat="1" applyFill="1" applyBorder="1">
      <alignment vertical="center"/>
    </xf>
    <xf numFmtId="176" fontId="0" fillId="0" borderId="0" xfId="0" applyNumberFormat="1">
      <alignment vertical="center"/>
    </xf>
    <xf numFmtId="0" fontId="0" fillId="0" borderId="6" xfId="0" applyFill="1" applyBorder="1" applyAlignment="1">
      <alignment horizontal="right" vertical="center"/>
    </xf>
    <xf numFmtId="176" fontId="0" fillId="0" borderId="5" xfId="0" applyNumberFormat="1" applyFill="1" applyBorder="1">
      <alignment vertical="center"/>
    </xf>
    <xf numFmtId="176" fontId="0" fillId="0" borderId="6" xfId="0" applyNumberFormat="1" applyFill="1" applyBorder="1">
      <alignment vertical="center"/>
    </xf>
    <xf numFmtId="176" fontId="0" fillId="6" borderId="4" xfId="0" applyNumberFormat="1" applyFill="1" applyBorder="1">
      <alignment vertical="center"/>
    </xf>
    <xf numFmtId="0" fontId="0" fillId="3" borderId="7" xfId="0" applyFill="1" applyBorder="1" applyAlignment="1">
      <alignment horizontal="center" vertical="center"/>
    </xf>
    <xf numFmtId="176" fontId="0" fillId="5" borderId="7" xfId="0" applyNumberFormat="1" applyFill="1" applyBorder="1">
      <alignment vertical="center"/>
    </xf>
    <xf numFmtId="0" fontId="0" fillId="0" borderId="4" xfId="0" applyBorder="1" applyAlignment="1">
      <alignment horizontal="center" vertical="center"/>
    </xf>
    <xf numFmtId="176" fontId="0" fillId="2" borderId="4" xfId="0" applyNumberFormat="1" applyFill="1" applyBorder="1">
      <alignment vertical="center"/>
    </xf>
    <xf numFmtId="177" fontId="0" fillId="6" borderId="7" xfId="0" applyNumberFormat="1" applyFill="1" applyBorder="1">
      <alignment vertical="center"/>
    </xf>
    <xf numFmtId="176" fontId="0" fillId="2" borderId="7" xfId="0" applyNumberFormat="1" applyFill="1" applyBorder="1">
      <alignment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vertical="center" wrapText="1"/>
    </xf>
    <xf numFmtId="49" fontId="0" fillId="6" borderId="1" xfId="0" applyNumberFormat="1" applyFill="1" applyBorder="1">
      <alignment vertical="center"/>
    </xf>
    <xf numFmtId="49" fontId="2" fillId="0" borderId="1" xfId="0" applyNumberFormat="1" applyFont="1" applyBorder="1">
      <alignment vertical="center"/>
    </xf>
    <xf numFmtId="49" fontId="0" fillId="6" borderId="1" xfId="0" applyNumberFormat="1" applyFill="1" applyBorder="1" applyAlignment="1">
      <alignment vertical="center" wrapText="1"/>
    </xf>
    <xf numFmtId="49" fontId="2" fillId="0" borderId="1" xfId="0" applyNumberFormat="1" applyFont="1" applyBorder="1" applyAlignment="1">
      <alignment vertical="center" wrapText="1"/>
    </xf>
    <xf numFmtId="0" fontId="0" fillId="7" borderId="1" xfId="0" applyFill="1" applyBorder="1" applyAlignment="1">
      <alignment horizontal="center" vertical="center"/>
    </xf>
    <xf numFmtId="0" fontId="0" fillId="7" borderId="4" xfId="0" applyFill="1" applyBorder="1" applyAlignment="1">
      <alignment horizontal="center" vertical="center"/>
    </xf>
    <xf numFmtId="177" fontId="0" fillId="7" borderId="7" xfId="0" applyNumberFormat="1" applyFill="1" applyBorder="1">
      <alignment vertical="center"/>
    </xf>
    <xf numFmtId="49" fontId="4" fillId="0" borderId="1" xfId="0" applyNumberFormat="1" applyFont="1" applyBorder="1">
      <alignment vertical="center"/>
    </xf>
    <xf numFmtId="49" fontId="6" fillId="0" borderId="1" xfId="0" applyNumberFormat="1" applyFont="1" applyBorder="1" applyAlignment="1">
      <alignment vertical="center" wrapText="1"/>
    </xf>
    <xf numFmtId="177" fontId="0" fillId="0" borderId="0" xfId="0" applyNumberFormat="1">
      <alignment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6" workbookViewId="0">
      <selection activeCell="I14" sqref="I14"/>
    </sheetView>
  </sheetViews>
  <sheetFormatPr defaultRowHeight="13" x14ac:dyDescent="0.2"/>
  <cols>
    <col min="1" max="1" width="13.36328125" customWidth="1"/>
  </cols>
  <sheetData>
    <row r="1" spans="1:7" x14ac:dyDescent="0.2">
      <c r="A1" s="37" t="s">
        <v>17</v>
      </c>
      <c r="B1" s="35" t="s">
        <v>13</v>
      </c>
      <c r="C1" s="35"/>
      <c r="D1" s="36"/>
      <c r="E1" s="36"/>
      <c r="F1" s="39" t="s">
        <v>9</v>
      </c>
    </row>
    <row r="2" spans="1:7" x14ac:dyDescent="0.2">
      <c r="A2" s="38"/>
      <c r="B2" s="4" t="s">
        <v>7</v>
      </c>
      <c r="C2" s="4" t="s">
        <v>6</v>
      </c>
      <c r="D2" s="22" t="s">
        <v>8</v>
      </c>
      <c r="E2" s="22" t="s">
        <v>14</v>
      </c>
      <c r="F2" s="40"/>
    </row>
    <row r="3" spans="1:7" x14ac:dyDescent="0.2">
      <c r="A3" s="5" t="s">
        <v>18</v>
      </c>
      <c r="B3" s="6" t="s">
        <v>10</v>
      </c>
      <c r="C3" s="6"/>
      <c r="D3" s="18"/>
      <c r="E3" s="18"/>
      <c r="F3" s="20">
        <f>表紙!C1</f>
        <v>19</v>
      </c>
      <c r="G3" s="34">
        <f>SUM(F3:F13)</f>
        <v>4549</v>
      </c>
    </row>
    <row r="4" spans="1:7" x14ac:dyDescent="0.2">
      <c r="A4" s="5">
        <v>1</v>
      </c>
      <c r="B4" s="6" t="s">
        <v>10</v>
      </c>
      <c r="C4" s="6"/>
      <c r="D4" s="18"/>
      <c r="E4" s="18"/>
      <c r="F4" s="20">
        <f>'1'!C$1</f>
        <v>178</v>
      </c>
    </row>
    <row r="5" spans="1:7" x14ac:dyDescent="0.2">
      <c r="A5" s="5" t="s">
        <v>399</v>
      </c>
      <c r="B5" s="6"/>
      <c r="C5" s="6" t="s">
        <v>10</v>
      </c>
      <c r="D5" s="18"/>
      <c r="E5" s="18"/>
      <c r="F5" s="20">
        <f>'2,3'!C$1</f>
        <v>248</v>
      </c>
    </row>
    <row r="6" spans="1:7" x14ac:dyDescent="0.2">
      <c r="A6" s="5" t="s">
        <v>400</v>
      </c>
      <c r="B6" s="6"/>
      <c r="C6" s="6" t="s">
        <v>10</v>
      </c>
      <c r="D6" s="18"/>
      <c r="E6" s="18"/>
      <c r="F6" s="20">
        <f>'4,5'!C$1</f>
        <v>125</v>
      </c>
    </row>
    <row r="7" spans="1:7" x14ac:dyDescent="0.2">
      <c r="A7" s="5" t="s">
        <v>401</v>
      </c>
      <c r="B7" s="6"/>
      <c r="C7" s="6" t="s">
        <v>10</v>
      </c>
      <c r="D7" s="18"/>
      <c r="E7" s="18"/>
      <c r="F7" s="20">
        <f>'6,7'!C$1</f>
        <v>178</v>
      </c>
    </row>
    <row r="8" spans="1:7" x14ac:dyDescent="0.2">
      <c r="A8" s="5" t="s">
        <v>402</v>
      </c>
      <c r="B8" s="6" t="s">
        <v>10</v>
      </c>
      <c r="C8" s="6"/>
      <c r="D8" s="18"/>
      <c r="E8" s="18"/>
      <c r="F8" s="20">
        <f>'8,9'!C$1</f>
        <v>233</v>
      </c>
    </row>
    <row r="9" spans="1:7" x14ac:dyDescent="0.2">
      <c r="A9" s="5" t="s">
        <v>403</v>
      </c>
      <c r="B9" s="6"/>
      <c r="C9" s="6"/>
      <c r="D9" s="18" t="s">
        <v>10</v>
      </c>
      <c r="E9" s="18"/>
      <c r="F9" s="20">
        <f>'10,11'!C$1</f>
        <v>1681</v>
      </c>
    </row>
    <row r="10" spans="1:7" x14ac:dyDescent="0.2">
      <c r="A10" s="5" t="s">
        <v>404</v>
      </c>
      <c r="B10" s="6"/>
      <c r="C10" s="6" t="s">
        <v>10</v>
      </c>
      <c r="D10" s="18"/>
      <c r="E10" s="18"/>
      <c r="F10" s="20">
        <f>'12,13'!C$1</f>
        <v>385</v>
      </c>
    </row>
    <row r="11" spans="1:7" x14ac:dyDescent="0.2">
      <c r="A11" s="5" t="s">
        <v>405</v>
      </c>
      <c r="B11" s="6"/>
      <c r="C11" s="6" t="s">
        <v>10</v>
      </c>
      <c r="D11" s="18"/>
      <c r="E11" s="18"/>
      <c r="F11" s="20">
        <f>'14,15'!C$1</f>
        <v>499</v>
      </c>
    </row>
    <row r="12" spans="1:7" x14ac:dyDescent="0.2">
      <c r="A12" s="5" t="s">
        <v>406</v>
      </c>
      <c r="B12" s="6"/>
      <c r="C12" s="6" t="s">
        <v>10</v>
      </c>
      <c r="D12" s="18"/>
      <c r="E12" s="18"/>
      <c r="F12" s="20">
        <f>'16,17'!C$1</f>
        <v>339</v>
      </c>
    </row>
    <row r="13" spans="1:7" x14ac:dyDescent="0.2">
      <c r="A13" s="5" t="s">
        <v>407</v>
      </c>
      <c r="B13" s="6"/>
      <c r="C13" s="6" t="s">
        <v>10</v>
      </c>
      <c r="D13" s="18"/>
      <c r="E13" s="18"/>
      <c r="F13" s="20">
        <f>'18,19'!C$1</f>
        <v>664</v>
      </c>
    </row>
    <row r="14" spans="1:7" x14ac:dyDescent="0.2">
      <c r="A14" s="29" t="s">
        <v>432</v>
      </c>
      <c r="B14" s="29"/>
      <c r="C14" s="29"/>
      <c r="D14" s="30"/>
      <c r="E14" s="30" t="s">
        <v>10</v>
      </c>
      <c r="F14" s="31">
        <f>表紙!C12</f>
        <v>0</v>
      </c>
    </row>
    <row r="15" spans="1:7" x14ac:dyDescent="0.2">
      <c r="A15" s="29" t="s">
        <v>432</v>
      </c>
      <c r="B15" s="29"/>
      <c r="C15" s="29"/>
      <c r="D15" s="30"/>
      <c r="E15" s="30" t="s">
        <v>10</v>
      </c>
      <c r="F15" s="31">
        <f>表紙!C13</f>
        <v>0</v>
      </c>
    </row>
    <row r="16" spans="1:7" x14ac:dyDescent="0.2">
      <c r="A16" s="5" t="s">
        <v>408</v>
      </c>
      <c r="B16" s="6" t="s">
        <v>10</v>
      </c>
      <c r="C16" s="6"/>
      <c r="D16" s="18"/>
      <c r="E16" s="18"/>
      <c r="F16" s="20">
        <f>'20,21'!C$1</f>
        <v>30</v>
      </c>
    </row>
    <row r="17" spans="1:6" x14ac:dyDescent="0.2">
      <c r="A17" s="5" t="s">
        <v>409</v>
      </c>
      <c r="B17" s="6"/>
      <c r="C17" s="6" t="s">
        <v>10</v>
      </c>
      <c r="D17" s="18"/>
      <c r="E17" s="18"/>
      <c r="F17" s="20">
        <f>'22,23'!C$1</f>
        <v>797</v>
      </c>
    </row>
    <row r="18" spans="1:6" x14ac:dyDescent="0.2">
      <c r="A18" s="5" t="s">
        <v>410</v>
      </c>
      <c r="B18" s="6"/>
      <c r="C18" s="6" t="s">
        <v>10</v>
      </c>
      <c r="D18" s="18"/>
      <c r="E18" s="18"/>
      <c r="F18" s="20">
        <f>'24,25'!C$1</f>
        <v>944</v>
      </c>
    </row>
    <row r="19" spans="1:6" x14ac:dyDescent="0.2">
      <c r="A19" s="5" t="s">
        <v>411</v>
      </c>
      <c r="B19" s="6"/>
      <c r="C19" s="6" t="s">
        <v>10</v>
      </c>
      <c r="D19" s="18"/>
      <c r="E19" s="18"/>
      <c r="F19" s="20">
        <f>'26,27'!C$1</f>
        <v>878</v>
      </c>
    </row>
    <row r="20" spans="1:6" x14ac:dyDescent="0.2">
      <c r="A20" s="5" t="s">
        <v>412</v>
      </c>
      <c r="B20" s="6"/>
      <c r="C20" s="6" t="s">
        <v>10</v>
      </c>
      <c r="D20" s="18"/>
      <c r="E20" s="18"/>
      <c r="F20" s="20">
        <f>'28,29'!C$1</f>
        <v>573</v>
      </c>
    </row>
    <row r="21" spans="1:6" x14ac:dyDescent="0.2">
      <c r="A21" s="5" t="s">
        <v>413</v>
      </c>
      <c r="B21" s="6"/>
      <c r="C21" s="6" t="s">
        <v>10</v>
      </c>
      <c r="D21" s="18"/>
      <c r="E21" s="18"/>
      <c r="F21" s="20">
        <f>'30,31'!C$1</f>
        <v>647</v>
      </c>
    </row>
    <row r="22" spans="1:6" x14ac:dyDescent="0.2">
      <c r="A22" s="5" t="s">
        <v>414</v>
      </c>
      <c r="B22" s="6"/>
      <c r="C22" s="6" t="s">
        <v>10</v>
      </c>
      <c r="D22" s="18"/>
      <c r="E22" s="18"/>
      <c r="F22" s="20">
        <f>'32,33'!C$1</f>
        <v>708</v>
      </c>
    </row>
    <row r="23" spans="1:6" x14ac:dyDescent="0.2">
      <c r="A23" s="5" t="s">
        <v>415</v>
      </c>
      <c r="B23" s="6"/>
      <c r="C23" s="6" t="s">
        <v>10</v>
      </c>
      <c r="D23" s="18"/>
      <c r="E23" s="18"/>
      <c r="F23" s="20">
        <f>'34,35'!C$1</f>
        <v>352</v>
      </c>
    </row>
    <row r="24" spans="1:6" x14ac:dyDescent="0.2">
      <c r="A24" s="5" t="s">
        <v>416</v>
      </c>
      <c r="B24" s="6"/>
      <c r="C24" s="6" t="s">
        <v>10</v>
      </c>
      <c r="D24" s="18"/>
      <c r="E24" s="18"/>
      <c r="F24" s="20">
        <f>'36,37'!C$1</f>
        <v>508</v>
      </c>
    </row>
    <row r="25" spans="1:6" x14ac:dyDescent="0.2">
      <c r="A25" s="5" t="s">
        <v>417</v>
      </c>
      <c r="B25" s="6" t="s">
        <v>10</v>
      </c>
      <c r="C25" s="6"/>
      <c r="D25" s="18"/>
      <c r="E25" s="18"/>
      <c r="F25" s="20">
        <f>'38,39'!C$1</f>
        <v>13</v>
      </c>
    </row>
    <row r="26" spans="1:6" x14ac:dyDescent="0.2">
      <c r="A26" s="5" t="s">
        <v>418</v>
      </c>
      <c r="B26" s="6"/>
      <c r="C26" s="6" t="s">
        <v>10</v>
      </c>
      <c r="D26" s="18"/>
      <c r="E26" s="18"/>
      <c r="F26" s="20">
        <f>'40,41'!C$1</f>
        <v>340</v>
      </c>
    </row>
    <row r="27" spans="1:6" x14ac:dyDescent="0.2">
      <c r="A27" s="5" t="s">
        <v>419</v>
      </c>
      <c r="B27" s="6"/>
      <c r="C27" s="6" t="s">
        <v>10</v>
      </c>
      <c r="D27" s="18"/>
      <c r="E27" s="18"/>
      <c r="F27" s="20">
        <f>'42,43'!C$1</f>
        <v>304</v>
      </c>
    </row>
    <row r="28" spans="1:6" x14ac:dyDescent="0.2">
      <c r="A28" s="5" t="s">
        <v>420</v>
      </c>
      <c r="B28" s="6"/>
      <c r="C28" s="6" t="s">
        <v>10</v>
      </c>
      <c r="D28" s="18"/>
      <c r="E28" s="18"/>
      <c r="F28" s="20">
        <f>'44,45'!C$1</f>
        <v>176</v>
      </c>
    </row>
    <row r="29" spans="1:6" x14ac:dyDescent="0.2">
      <c r="A29" s="5" t="s">
        <v>421</v>
      </c>
      <c r="B29" s="6"/>
      <c r="C29" s="6" t="s">
        <v>10</v>
      </c>
      <c r="D29" s="18"/>
      <c r="E29" s="18"/>
      <c r="F29" s="20">
        <f>'46,47'!C$1</f>
        <v>446</v>
      </c>
    </row>
    <row r="30" spans="1:6" x14ac:dyDescent="0.2">
      <c r="A30" s="5" t="s">
        <v>422</v>
      </c>
      <c r="B30" s="6"/>
      <c r="C30" s="6" t="s">
        <v>10</v>
      </c>
      <c r="D30" s="18"/>
      <c r="E30" s="18"/>
      <c r="F30" s="20">
        <f>'48,49'!C$1</f>
        <v>329</v>
      </c>
    </row>
    <row r="31" spans="1:6" x14ac:dyDescent="0.2">
      <c r="A31" s="5" t="s">
        <v>423</v>
      </c>
      <c r="B31" s="6"/>
      <c r="C31" s="6" t="s">
        <v>10</v>
      </c>
      <c r="D31" s="18"/>
      <c r="E31" s="18"/>
      <c r="F31" s="20">
        <f>'50,51'!C$1</f>
        <v>446</v>
      </c>
    </row>
    <row r="32" spans="1:6" x14ac:dyDescent="0.2">
      <c r="A32" s="5" t="s">
        <v>424</v>
      </c>
      <c r="B32" s="6"/>
      <c r="C32" s="6" t="s">
        <v>10</v>
      </c>
      <c r="D32" s="18"/>
      <c r="E32" s="18"/>
      <c r="F32" s="20">
        <f>'52,53'!C$1</f>
        <v>425</v>
      </c>
    </row>
    <row r="33" spans="1:6" x14ac:dyDescent="0.2">
      <c r="A33" s="5" t="s">
        <v>425</v>
      </c>
      <c r="B33" s="6"/>
      <c r="C33" s="6" t="s">
        <v>10</v>
      </c>
      <c r="D33" s="18"/>
      <c r="E33" s="18"/>
      <c r="F33" s="20">
        <f>'54,55'!C$1</f>
        <v>623</v>
      </c>
    </row>
    <row r="34" spans="1:6" x14ac:dyDescent="0.2">
      <c r="A34" s="5" t="s">
        <v>426</v>
      </c>
      <c r="B34" s="6"/>
      <c r="C34" s="6" t="s">
        <v>10</v>
      </c>
      <c r="D34" s="18"/>
      <c r="E34" s="18"/>
      <c r="F34" s="20">
        <f>'56,57'!C$1</f>
        <v>86</v>
      </c>
    </row>
    <row r="35" spans="1:6" x14ac:dyDescent="0.2">
      <c r="A35" s="5" t="s">
        <v>427</v>
      </c>
      <c r="B35" s="6"/>
      <c r="C35" s="6" t="s">
        <v>10</v>
      </c>
      <c r="D35" s="18"/>
      <c r="E35" s="18"/>
      <c r="F35" s="20">
        <f>'58,59'!C$1</f>
        <v>420</v>
      </c>
    </row>
    <row r="36" spans="1:6" x14ac:dyDescent="0.2">
      <c r="A36" s="5" t="s">
        <v>428</v>
      </c>
      <c r="B36" s="6"/>
      <c r="C36" s="6"/>
      <c r="D36" s="18" t="s">
        <v>10</v>
      </c>
      <c r="E36" s="18"/>
      <c r="F36" s="20">
        <f>'60,61'!C$1</f>
        <v>1451</v>
      </c>
    </row>
    <row r="37" spans="1:6" x14ac:dyDescent="0.2">
      <c r="A37" s="5" t="s">
        <v>429</v>
      </c>
      <c r="B37" s="6"/>
      <c r="C37" s="6" t="s">
        <v>10</v>
      </c>
      <c r="D37" s="18"/>
      <c r="E37" s="18"/>
      <c r="F37" s="20">
        <f>'62,63'!C$1</f>
        <v>846</v>
      </c>
    </row>
    <row r="38" spans="1:6" x14ac:dyDescent="0.2">
      <c r="A38" s="5" t="s">
        <v>430</v>
      </c>
      <c r="B38" s="6"/>
      <c r="C38" s="6"/>
      <c r="D38" s="18" t="s">
        <v>10</v>
      </c>
      <c r="E38" s="18"/>
      <c r="F38" s="20">
        <f>'64,65'!C$1</f>
        <v>948</v>
      </c>
    </row>
    <row r="39" spans="1:6" x14ac:dyDescent="0.2">
      <c r="A39" s="5" t="s">
        <v>431</v>
      </c>
      <c r="B39" s="6"/>
      <c r="C39" s="6" t="s">
        <v>10</v>
      </c>
      <c r="D39" s="18"/>
      <c r="E39" s="18"/>
      <c r="F39" s="20">
        <f>'66,67'!C$1</f>
        <v>292</v>
      </c>
    </row>
    <row r="40" spans="1:6" x14ac:dyDescent="0.2">
      <c r="A40" s="8" t="s">
        <v>11</v>
      </c>
      <c r="B40" s="9">
        <f>COUNTA(B3:B39)</f>
        <v>5</v>
      </c>
      <c r="C40" s="9">
        <f t="shared" ref="C40" si="0">COUNTA(C3:C39)</f>
        <v>27</v>
      </c>
      <c r="D40" s="19">
        <f t="shared" ref="D40" si="1">COUNTA(D3:D39)</f>
        <v>3</v>
      </c>
      <c r="E40" s="19">
        <v>0</v>
      </c>
      <c r="F40" s="21">
        <f>SUM(F3:F39)</f>
        <v>17131</v>
      </c>
    </row>
    <row r="41" spans="1:6" x14ac:dyDescent="0.2">
      <c r="A41" s="12"/>
      <c r="B41" s="13"/>
      <c r="C41" s="13"/>
      <c r="D41" s="13"/>
      <c r="E41" s="13"/>
      <c r="F41" s="14"/>
    </row>
    <row r="42" spans="1:6" x14ac:dyDescent="0.2">
      <c r="A42" s="41" t="s">
        <v>12</v>
      </c>
      <c r="B42" s="4" t="s">
        <v>7</v>
      </c>
      <c r="C42" s="4" t="s">
        <v>6</v>
      </c>
      <c r="D42" s="22" t="s">
        <v>8</v>
      </c>
      <c r="E42" s="22" t="s">
        <v>14</v>
      </c>
      <c r="F42" s="16" t="s">
        <v>11</v>
      </c>
    </row>
    <row r="43" spans="1:6" x14ac:dyDescent="0.2">
      <c r="A43" s="42"/>
      <c r="B43" s="10">
        <f>B40*100</f>
        <v>500</v>
      </c>
      <c r="C43" s="10">
        <f>C40*500</f>
        <v>13500</v>
      </c>
      <c r="D43" s="15">
        <f>D40*1000</f>
        <v>3000</v>
      </c>
      <c r="E43" s="15">
        <f>E40*4000</f>
        <v>0</v>
      </c>
      <c r="F43" s="17">
        <f>SUM(B43:E43)</f>
        <v>17000</v>
      </c>
    </row>
  </sheetData>
  <mergeCells count="4">
    <mergeCell ref="B1:E1"/>
    <mergeCell ref="A1:A2"/>
    <mergeCell ref="F1:F2"/>
    <mergeCell ref="A42:A43"/>
  </mergeCells>
  <phoneticPr fontId="1"/>
  <pageMargins left="0.7" right="0.7" top="0.75" bottom="0.75" header="0.3" footer="0.3"/>
  <pageSetup paperSize="9" orientation="portrait" horizontalDpi="4294967294"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9" sqre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499</v>
      </c>
    </row>
    <row r="2" spans="1:4" x14ac:dyDescent="0.2">
      <c r="A2" s="23" t="s">
        <v>17</v>
      </c>
      <c r="B2" s="23" t="s">
        <v>0</v>
      </c>
      <c r="C2" s="23" t="s">
        <v>5</v>
      </c>
      <c r="D2" s="23" t="s">
        <v>1</v>
      </c>
    </row>
    <row r="3" spans="1:4" ht="26" x14ac:dyDescent="0.2">
      <c r="A3" s="5" t="s">
        <v>256</v>
      </c>
      <c r="B3" s="27" t="s">
        <v>43</v>
      </c>
      <c r="C3" s="10">
        <f t="shared" ref="C3:C9" si="0">LEN(SUBSTITUTE(SUBSTITUTE(B3, " ", ""),"　", ""))</f>
        <v>37</v>
      </c>
      <c r="D3" s="28" t="s">
        <v>482</v>
      </c>
    </row>
    <row r="4" spans="1:4" ht="29" x14ac:dyDescent="0.2">
      <c r="A4" s="5" t="s">
        <v>256</v>
      </c>
      <c r="B4" s="27" t="s">
        <v>44</v>
      </c>
      <c r="C4" s="10">
        <f t="shared" si="0"/>
        <v>37</v>
      </c>
      <c r="D4" s="28" t="s">
        <v>483</v>
      </c>
    </row>
    <row r="5" spans="1:4" ht="29" x14ac:dyDescent="0.2">
      <c r="A5" s="5" t="s">
        <v>256</v>
      </c>
      <c r="B5" s="27" t="s">
        <v>45</v>
      </c>
      <c r="C5" s="10">
        <f t="shared" si="0"/>
        <v>42</v>
      </c>
      <c r="D5" s="28" t="s">
        <v>484</v>
      </c>
    </row>
    <row r="6" spans="1:4" ht="14.5" x14ac:dyDescent="0.2">
      <c r="A6" s="5" t="s">
        <v>256</v>
      </c>
      <c r="B6" s="27" t="s">
        <v>46</v>
      </c>
      <c r="C6" s="10">
        <f t="shared" si="0"/>
        <v>28</v>
      </c>
      <c r="D6" s="28" t="s">
        <v>485</v>
      </c>
    </row>
    <row r="7" spans="1:4" ht="43.5" x14ac:dyDescent="0.2">
      <c r="A7" s="5" t="s">
        <v>256</v>
      </c>
      <c r="B7" s="27" t="s">
        <v>337</v>
      </c>
      <c r="C7" s="10">
        <f t="shared" si="0"/>
        <v>34</v>
      </c>
      <c r="D7" s="28" t="s">
        <v>488</v>
      </c>
    </row>
    <row r="8" spans="1:4" ht="72.5" x14ac:dyDescent="0.2">
      <c r="A8" s="5" t="s">
        <v>256</v>
      </c>
      <c r="B8" s="27" t="s">
        <v>486</v>
      </c>
      <c r="C8" s="10">
        <f t="shared" si="0"/>
        <v>143</v>
      </c>
      <c r="D8" s="28" t="s">
        <v>490</v>
      </c>
    </row>
    <row r="9" spans="1:4" ht="91" x14ac:dyDescent="0.2">
      <c r="A9" s="5" t="s">
        <v>256</v>
      </c>
      <c r="B9" s="27" t="s">
        <v>338</v>
      </c>
      <c r="C9" s="10">
        <f t="shared" si="0"/>
        <v>178</v>
      </c>
      <c r="D9" s="28" t="s">
        <v>489</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9" sqre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339</v>
      </c>
    </row>
    <row r="2" spans="1:4" x14ac:dyDescent="0.2">
      <c r="A2" s="23" t="s">
        <v>17</v>
      </c>
      <c r="B2" s="23" t="s">
        <v>0</v>
      </c>
      <c r="C2" s="23" t="s">
        <v>5</v>
      </c>
      <c r="D2" s="23" t="s">
        <v>1</v>
      </c>
    </row>
    <row r="3" spans="1:4" ht="14.5" x14ac:dyDescent="0.2">
      <c r="A3" s="5" t="s">
        <v>257</v>
      </c>
      <c r="B3" s="27" t="s">
        <v>335</v>
      </c>
      <c r="C3" s="10">
        <f t="shared" ref="C3:C7" si="0">LEN(SUBSTITUTE(SUBSTITUTE(B3, " ", ""),"　", ""))</f>
        <v>18</v>
      </c>
      <c r="D3" s="28" t="s">
        <v>523</v>
      </c>
    </row>
    <row r="4" spans="1:4" ht="14.5" x14ac:dyDescent="0.2">
      <c r="A4" s="5" t="s">
        <v>257</v>
      </c>
      <c r="B4" s="27" t="s">
        <v>336</v>
      </c>
      <c r="C4" s="10">
        <f t="shared" si="0"/>
        <v>21</v>
      </c>
      <c r="D4" s="28" t="s">
        <v>524</v>
      </c>
    </row>
    <row r="5" spans="1:4" ht="14.5" x14ac:dyDescent="0.2">
      <c r="A5" s="5" t="s">
        <v>257</v>
      </c>
      <c r="B5" s="27"/>
      <c r="C5" s="10">
        <f t="shared" si="0"/>
        <v>0</v>
      </c>
      <c r="D5" s="28"/>
    </row>
    <row r="6" spans="1:4" ht="143" x14ac:dyDescent="0.2">
      <c r="A6" s="5" t="s">
        <v>257</v>
      </c>
      <c r="B6" s="27" t="s">
        <v>525</v>
      </c>
      <c r="C6" s="10">
        <f t="shared" si="0"/>
        <v>300</v>
      </c>
      <c r="D6" s="28" t="s">
        <v>526</v>
      </c>
    </row>
    <row r="7" spans="1:4" ht="14.5" x14ac:dyDescent="0.2">
      <c r="A7" s="5" t="s">
        <v>257</v>
      </c>
      <c r="B7" s="27"/>
      <c r="C7" s="10">
        <f t="shared" si="0"/>
        <v>0</v>
      </c>
      <c r="D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6" workbookViewId="0">
      <selection activeCell="D21" sqref="D21"/>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664</v>
      </c>
    </row>
    <row r="2" spans="1:4" x14ac:dyDescent="0.2">
      <c r="A2" s="23" t="s">
        <v>17</v>
      </c>
      <c r="B2" s="23" t="s">
        <v>0</v>
      </c>
      <c r="C2" s="23" t="s">
        <v>5</v>
      </c>
      <c r="D2" s="23" t="s">
        <v>1</v>
      </c>
    </row>
    <row r="3" spans="1:4" ht="14.5" x14ac:dyDescent="0.2">
      <c r="A3" s="5" t="s">
        <v>258</v>
      </c>
      <c r="B3" s="27" t="s">
        <v>47</v>
      </c>
      <c r="C3" s="10">
        <f t="shared" ref="C3:C17" si="0">LEN(SUBSTITUTE(SUBSTITUTE(B3, " ", ""),"　", ""))</f>
        <v>4</v>
      </c>
      <c r="D3" s="28"/>
    </row>
    <row r="4" spans="1:4" ht="26" x14ac:dyDescent="0.2">
      <c r="A4" s="5" t="s">
        <v>258</v>
      </c>
      <c r="B4" s="27" t="s">
        <v>48</v>
      </c>
      <c r="C4" s="10">
        <f t="shared" si="0"/>
        <v>31</v>
      </c>
      <c r="D4" s="28"/>
    </row>
    <row r="5" spans="1:4" ht="65" x14ac:dyDescent="0.2">
      <c r="A5" s="5" t="s">
        <v>258</v>
      </c>
      <c r="B5" s="27" t="s">
        <v>49</v>
      </c>
      <c r="C5" s="10">
        <f t="shared" si="0"/>
        <v>133</v>
      </c>
      <c r="D5" s="28"/>
    </row>
    <row r="6" spans="1:4" ht="14.5" x14ac:dyDescent="0.2">
      <c r="A6" s="5" t="s">
        <v>258</v>
      </c>
      <c r="B6" s="27"/>
      <c r="C6" s="10">
        <f t="shared" si="0"/>
        <v>0</v>
      </c>
      <c r="D6" s="28"/>
    </row>
    <row r="7" spans="1:4" ht="14.5" x14ac:dyDescent="0.2">
      <c r="A7" s="5" t="s">
        <v>258</v>
      </c>
      <c r="B7" s="27" t="s">
        <v>50</v>
      </c>
      <c r="C7" s="10">
        <f t="shared" si="0"/>
        <v>23</v>
      </c>
      <c r="D7" s="28"/>
    </row>
    <row r="8" spans="1:4" ht="117" x14ac:dyDescent="0.2">
      <c r="A8" s="5" t="s">
        <v>258</v>
      </c>
      <c r="B8" s="27" t="s">
        <v>328</v>
      </c>
      <c r="C8" s="10">
        <f t="shared" si="0"/>
        <v>251</v>
      </c>
      <c r="D8" s="28"/>
    </row>
    <row r="9" spans="1:4" ht="14.5" x14ac:dyDescent="0.2">
      <c r="A9" s="5" t="s">
        <v>258</v>
      </c>
      <c r="B9" s="27"/>
      <c r="C9" s="10">
        <f t="shared" si="0"/>
        <v>0</v>
      </c>
      <c r="D9" s="28"/>
    </row>
    <row r="10" spans="1:4" ht="14.5" x14ac:dyDescent="0.2">
      <c r="A10" s="5" t="s">
        <v>258</v>
      </c>
      <c r="B10" s="27" t="s">
        <v>329</v>
      </c>
      <c r="C10" s="10">
        <f t="shared" si="0"/>
        <v>6</v>
      </c>
      <c r="D10" s="28"/>
    </row>
    <row r="11" spans="1:4" ht="26" x14ac:dyDescent="0.2">
      <c r="A11" s="5" t="s">
        <v>258</v>
      </c>
      <c r="B11" s="27" t="s">
        <v>330</v>
      </c>
      <c r="C11" s="10">
        <f t="shared" si="0"/>
        <v>32</v>
      </c>
      <c r="D11" s="28"/>
    </row>
    <row r="12" spans="1:4" ht="14.5" x14ac:dyDescent="0.2">
      <c r="A12" s="5" t="s">
        <v>258</v>
      </c>
      <c r="B12" s="27"/>
      <c r="C12" s="10">
        <f t="shared" si="0"/>
        <v>0</v>
      </c>
      <c r="D12" s="28"/>
    </row>
    <row r="13" spans="1:4" ht="14.5" x14ac:dyDescent="0.2">
      <c r="A13" s="5" t="s">
        <v>258</v>
      </c>
      <c r="B13" s="27" t="s">
        <v>331</v>
      </c>
      <c r="C13" s="10">
        <f t="shared" si="0"/>
        <v>9</v>
      </c>
      <c r="D13" s="28"/>
    </row>
    <row r="14" spans="1:4" ht="39" x14ac:dyDescent="0.2">
      <c r="A14" s="5" t="s">
        <v>258</v>
      </c>
      <c r="B14" s="27" t="s">
        <v>332</v>
      </c>
      <c r="C14" s="10">
        <f t="shared" si="0"/>
        <v>74</v>
      </c>
      <c r="D14" s="28"/>
    </row>
    <row r="15" spans="1:4" ht="14.5" x14ac:dyDescent="0.2">
      <c r="A15" s="5" t="s">
        <v>258</v>
      </c>
      <c r="B15" s="27"/>
      <c r="C15" s="10">
        <f t="shared" si="0"/>
        <v>0</v>
      </c>
      <c r="D15" s="28"/>
    </row>
    <row r="16" spans="1:4" ht="14.5" x14ac:dyDescent="0.2">
      <c r="A16" s="5" t="s">
        <v>258</v>
      </c>
      <c r="B16" s="27" t="s">
        <v>333</v>
      </c>
      <c r="C16" s="10">
        <f t="shared" si="0"/>
        <v>9</v>
      </c>
      <c r="D16" s="28" t="s">
        <v>527</v>
      </c>
    </row>
    <row r="17" spans="1:4" ht="52" x14ac:dyDescent="0.2">
      <c r="A17" s="5" t="s">
        <v>258</v>
      </c>
      <c r="B17" s="27" t="s">
        <v>334</v>
      </c>
      <c r="C17" s="10">
        <f t="shared" si="0"/>
        <v>92</v>
      </c>
      <c r="D17" s="28" t="s">
        <v>528</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3" sqref="D3"/>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30</v>
      </c>
    </row>
    <row r="2" spans="1:4" x14ac:dyDescent="0.2">
      <c r="A2" s="23" t="s">
        <v>17</v>
      </c>
      <c r="B2" s="23" t="s">
        <v>0</v>
      </c>
      <c r="C2" s="23" t="s">
        <v>5</v>
      </c>
      <c r="D2" s="23" t="s">
        <v>1</v>
      </c>
    </row>
    <row r="3" spans="1:4" ht="14.5" x14ac:dyDescent="0.2">
      <c r="A3" s="5" t="s">
        <v>259</v>
      </c>
      <c r="B3" s="27" t="s">
        <v>326</v>
      </c>
      <c r="C3" s="10">
        <f t="shared" ref="C3:C4" si="0">LEN(SUBSTITUTE(SUBSTITUTE(B3, " ", ""),"　", ""))</f>
        <v>10</v>
      </c>
      <c r="D3" s="28" t="s">
        <v>530</v>
      </c>
    </row>
    <row r="4" spans="1:4" ht="14.5" x14ac:dyDescent="0.2">
      <c r="A4" s="5" t="s">
        <v>259</v>
      </c>
      <c r="B4" s="27" t="s">
        <v>327</v>
      </c>
      <c r="C4" s="10">
        <f t="shared" si="0"/>
        <v>20</v>
      </c>
      <c r="D4" s="28" t="s">
        <v>529</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7" sqref="B7"/>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797</v>
      </c>
    </row>
    <row r="2" spans="1:4" x14ac:dyDescent="0.2">
      <c r="A2" s="23" t="s">
        <v>17</v>
      </c>
      <c r="B2" s="23" t="s">
        <v>0</v>
      </c>
      <c r="C2" s="23" t="s">
        <v>5</v>
      </c>
      <c r="D2" s="23" t="s">
        <v>1</v>
      </c>
    </row>
    <row r="3" spans="1:4" ht="14.5" x14ac:dyDescent="0.2">
      <c r="A3" s="5" t="s">
        <v>260</v>
      </c>
      <c r="B3" s="27" t="s">
        <v>51</v>
      </c>
      <c r="C3" s="10">
        <f t="shared" ref="C3:C32" si="0">LEN(SUBSTITUTE(SUBSTITUTE(B3, " ", ""),"　", ""))</f>
        <v>27</v>
      </c>
      <c r="D3" s="28"/>
    </row>
    <row r="4" spans="1:4" ht="14.5" x14ac:dyDescent="0.2">
      <c r="A4" s="5" t="s">
        <v>260</v>
      </c>
      <c r="B4" s="27" t="s">
        <v>52</v>
      </c>
      <c r="C4" s="10">
        <f t="shared" si="0"/>
        <v>13</v>
      </c>
      <c r="D4" s="28"/>
    </row>
    <row r="5" spans="1:4" ht="26" x14ac:dyDescent="0.2">
      <c r="A5" s="5" t="s">
        <v>260</v>
      </c>
      <c r="B5" s="27" t="s">
        <v>53</v>
      </c>
      <c r="C5" s="10">
        <f t="shared" si="0"/>
        <v>50</v>
      </c>
      <c r="D5" s="28"/>
    </row>
    <row r="6" spans="1:4" ht="65" x14ac:dyDescent="0.2">
      <c r="A6" s="5" t="s">
        <v>260</v>
      </c>
      <c r="B6" s="27" t="s">
        <v>54</v>
      </c>
      <c r="C6" s="10">
        <f t="shared" si="0"/>
        <v>124</v>
      </c>
      <c r="D6" s="28"/>
    </row>
    <row r="7" spans="1:4" ht="14.5" x14ac:dyDescent="0.2">
      <c r="A7" s="5" t="s">
        <v>260</v>
      </c>
      <c r="B7" s="27"/>
      <c r="C7" s="10">
        <f t="shared" si="0"/>
        <v>0</v>
      </c>
      <c r="D7" s="28"/>
    </row>
    <row r="8" spans="1:4" ht="26" x14ac:dyDescent="0.2">
      <c r="A8" s="5" t="s">
        <v>260</v>
      </c>
      <c r="B8" s="27" t="s">
        <v>55</v>
      </c>
      <c r="C8" s="10">
        <f t="shared" si="0"/>
        <v>37</v>
      </c>
      <c r="D8" s="28"/>
    </row>
    <row r="9" spans="1:4" ht="14.5" x14ac:dyDescent="0.2">
      <c r="A9" s="5" t="s">
        <v>260</v>
      </c>
      <c r="B9" s="27" t="s">
        <v>56</v>
      </c>
      <c r="C9" s="10">
        <f t="shared" si="0"/>
        <v>31</v>
      </c>
      <c r="D9" s="28"/>
    </row>
    <row r="10" spans="1:4" ht="26" x14ac:dyDescent="0.2">
      <c r="A10" s="5" t="s">
        <v>260</v>
      </c>
      <c r="B10" s="27" t="s">
        <v>57</v>
      </c>
      <c r="C10" s="10">
        <f t="shared" si="0"/>
        <v>39</v>
      </c>
      <c r="D10" s="28"/>
    </row>
    <row r="11" spans="1:4" ht="26" x14ac:dyDescent="0.2">
      <c r="A11" s="5" t="s">
        <v>260</v>
      </c>
      <c r="B11" s="27" t="s">
        <v>58</v>
      </c>
      <c r="C11" s="10">
        <f t="shared" si="0"/>
        <v>48</v>
      </c>
      <c r="D11" s="28"/>
    </row>
    <row r="12" spans="1:4" ht="26" x14ac:dyDescent="0.2">
      <c r="A12" s="5" t="s">
        <v>260</v>
      </c>
      <c r="B12" s="27" t="s">
        <v>59</v>
      </c>
      <c r="C12" s="10">
        <f t="shared" si="0"/>
        <v>34</v>
      </c>
      <c r="D12" s="28"/>
    </row>
    <row r="13" spans="1:4" ht="14.5" x14ac:dyDescent="0.2">
      <c r="A13" s="5" t="s">
        <v>260</v>
      </c>
      <c r="B13" s="27"/>
      <c r="C13" s="10">
        <f t="shared" si="0"/>
        <v>0</v>
      </c>
      <c r="D13" s="28"/>
    </row>
    <row r="14" spans="1:4" ht="14.5" x14ac:dyDescent="0.2">
      <c r="A14" s="5" t="s">
        <v>260</v>
      </c>
      <c r="B14" s="27" t="s">
        <v>60</v>
      </c>
      <c r="C14" s="10">
        <f t="shared" si="0"/>
        <v>4</v>
      </c>
      <c r="D14" s="28"/>
    </row>
    <row r="15" spans="1:4" ht="14.5" x14ac:dyDescent="0.2">
      <c r="A15" s="5" t="s">
        <v>260</v>
      </c>
      <c r="B15" s="27" t="s">
        <v>61</v>
      </c>
      <c r="C15" s="10">
        <f t="shared" si="0"/>
        <v>17</v>
      </c>
      <c r="D15" s="28"/>
    </row>
    <row r="16" spans="1:4" ht="14.5" x14ac:dyDescent="0.2">
      <c r="A16" s="5" t="s">
        <v>260</v>
      </c>
      <c r="B16" s="27" t="s">
        <v>62</v>
      </c>
      <c r="C16" s="10">
        <f t="shared" si="0"/>
        <v>19</v>
      </c>
      <c r="D16" s="28"/>
    </row>
    <row r="17" spans="1:4" ht="14.5" x14ac:dyDescent="0.2">
      <c r="A17" s="5" t="s">
        <v>260</v>
      </c>
      <c r="B17" s="27" t="s">
        <v>63</v>
      </c>
      <c r="C17" s="10">
        <f t="shared" si="0"/>
        <v>15</v>
      </c>
      <c r="D17" s="28"/>
    </row>
    <row r="18" spans="1:4" ht="14.5" x14ac:dyDescent="0.2">
      <c r="A18" s="5" t="s">
        <v>260</v>
      </c>
      <c r="B18" s="27" t="s">
        <v>64</v>
      </c>
      <c r="C18" s="10">
        <f t="shared" si="0"/>
        <v>14</v>
      </c>
      <c r="D18" s="28"/>
    </row>
    <row r="19" spans="1:4" ht="14.5" x14ac:dyDescent="0.2">
      <c r="A19" s="5" t="s">
        <v>260</v>
      </c>
      <c r="B19" s="27" t="s">
        <v>65</v>
      </c>
      <c r="C19" s="10">
        <f t="shared" si="0"/>
        <v>14</v>
      </c>
      <c r="D19" s="28"/>
    </row>
    <row r="20" spans="1:4" ht="14.5" x14ac:dyDescent="0.2">
      <c r="A20" s="5" t="s">
        <v>260</v>
      </c>
      <c r="B20" s="27" t="s">
        <v>66</v>
      </c>
      <c r="C20" s="10">
        <f t="shared" si="0"/>
        <v>19</v>
      </c>
      <c r="D20" s="28"/>
    </row>
    <row r="21" spans="1:4" ht="14.5" x14ac:dyDescent="0.2">
      <c r="A21" s="5" t="s">
        <v>260</v>
      </c>
      <c r="B21" s="27" t="s">
        <v>67</v>
      </c>
      <c r="C21" s="10">
        <f t="shared" si="0"/>
        <v>12</v>
      </c>
      <c r="D21" s="28"/>
    </row>
    <row r="22" spans="1:4" ht="14.5" x14ac:dyDescent="0.2">
      <c r="A22" s="5" t="s">
        <v>260</v>
      </c>
      <c r="B22" s="27" t="s">
        <v>68</v>
      </c>
      <c r="C22" s="10">
        <f t="shared" si="0"/>
        <v>19</v>
      </c>
      <c r="D22" s="28"/>
    </row>
    <row r="23" spans="1:4" ht="14.5" x14ac:dyDescent="0.2">
      <c r="A23" s="5" t="s">
        <v>260</v>
      </c>
      <c r="B23" s="27" t="s">
        <v>318</v>
      </c>
      <c r="C23" s="10">
        <f t="shared" si="0"/>
        <v>16</v>
      </c>
      <c r="D23" s="28"/>
    </row>
    <row r="24" spans="1:4" ht="14.5" x14ac:dyDescent="0.2">
      <c r="A24" s="5" t="s">
        <v>260</v>
      </c>
      <c r="B24" s="27"/>
      <c r="C24" s="10">
        <f t="shared" si="0"/>
        <v>0</v>
      </c>
      <c r="D24" s="28"/>
    </row>
    <row r="25" spans="1:4" ht="14.5" x14ac:dyDescent="0.2">
      <c r="A25" s="5" t="s">
        <v>260</v>
      </c>
      <c r="B25" s="27" t="s">
        <v>319</v>
      </c>
      <c r="C25" s="10">
        <f t="shared" si="0"/>
        <v>21</v>
      </c>
      <c r="D25" s="28"/>
    </row>
    <row r="26" spans="1:4" ht="26" x14ac:dyDescent="0.2">
      <c r="A26" s="5" t="s">
        <v>260</v>
      </c>
      <c r="B26" s="27" t="s">
        <v>320</v>
      </c>
      <c r="C26" s="10">
        <f t="shared" si="0"/>
        <v>46</v>
      </c>
      <c r="D26" s="28"/>
    </row>
    <row r="27" spans="1:4" ht="26" x14ac:dyDescent="0.2">
      <c r="A27" s="5" t="s">
        <v>260</v>
      </c>
      <c r="B27" s="27" t="s">
        <v>321</v>
      </c>
      <c r="C27" s="10">
        <f t="shared" si="0"/>
        <v>33</v>
      </c>
      <c r="D27" s="28"/>
    </row>
    <row r="28" spans="1:4" ht="26" x14ac:dyDescent="0.2">
      <c r="A28" s="5" t="s">
        <v>260</v>
      </c>
      <c r="B28" s="27" t="s">
        <v>322</v>
      </c>
      <c r="C28" s="10">
        <f t="shared" si="0"/>
        <v>35</v>
      </c>
      <c r="D28" s="28"/>
    </row>
    <row r="29" spans="1:4" ht="14.5" x14ac:dyDescent="0.2">
      <c r="A29" s="5" t="s">
        <v>260</v>
      </c>
      <c r="B29" s="27" t="s">
        <v>323</v>
      </c>
      <c r="C29" s="10">
        <f t="shared" si="0"/>
        <v>10</v>
      </c>
      <c r="D29" s="28"/>
    </row>
    <row r="30" spans="1:4" ht="26" x14ac:dyDescent="0.2">
      <c r="A30" s="5" t="s">
        <v>260</v>
      </c>
      <c r="B30" s="27" t="s">
        <v>324</v>
      </c>
      <c r="C30" s="10">
        <f t="shared" si="0"/>
        <v>37</v>
      </c>
      <c r="D30" s="28"/>
    </row>
    <row r="31" spans="1:4" ht="14.5" x14ac:dyDescent="0.2">
      <c r="A31" s="5" t="s">
        <v>260</v>
      </c>
      <c r="B31" s="27" t="s">
        <v>325</v>
      </c>
      <c r="C31" s="10">
        <f t="shared" si="0"/>
        <v>18</v>
      </c>
      <c r="D31" s="28"/>
    </row>
    <row r="32" spans="1:4" ht="26" x14ac:dyDescent="0.2">
      <c r="A32" s="5" t="s">
        <v>260</v>
      </c>
      <c r="B32" s="27" t="s">
        <v>310</v>
      </c>
      <c r="C32" s="10">
        <f t="shared" si="0"/>
        <v>45</v>
      </c>
      <c r="D32"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election activeCell="A68" sqref="A68:XFD68"/>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944</v>
      </c>
    </row>
    <row r="2" spans="1:4" x14ac:dyDescent="0.2">
      <c r="A2" s="23" t="s">
        <v>17</v>
      </c>
      <c r="B2" s="23" t="s">
        <v>0</v>
      </c>
      <c r="C2" s="23" t="s">
        <v>5</v>
      </c>
      <c r="D2" s="23" t="s">
        <v>1</v>
      </c>
    </row>
    <row r="3" spans="1:4" ht="14.5" x14ac:dyDescent="0.2">
      <c r="A3" s="5" t="s">
        <v>261</v>
      </c>
      <c r="B3" s="27" t="s">
        <v>51</v>
      </c>
      <c r="C3" s="10">
        <f t="shared" ref="C3:C34" si="0">LEN(SUBSTITUTE(SUBSTITUTE(B3, " ", ""),"　", ""))</f>
        <v>27</v>
      </c>
      <c r="D3" s="28"/>
    </row>
    <row r="4" spans="1:4" ht="14.5" x14ac:dyDescent="0.2">
      <c r="A4" s="5" t="s">
        <v>261</v>
      </c>
      <c r="B4" s="27" t="s">
        <v>70</v>
      </c>
      <c r="C4" s="10">
        <f t="shared" si="0"/>
        <v>12</v>
      </c>
      <c r="D4" s="28"/>
    </row>
    <row r="5" spans="1:4" ht="26" x14ac:dyDescent="0.2">
      <c r="A5" s="5" t="s">
        <v>261</v>
      </c>
      <c r="B5" s="27" t="s">
        <v>71</v>
      </c>
      <c r="C5" s="10">
        <f t="shared" si="0"/>
        <v>60</v>
      </c>
      <c r="D5" s="28"/>
    </row>
    <row r="6" spans="1:4" ht="52" x14ac:dyDescent="0.2">
      <c r="A6" s="5" t="s">
        <v>261</v>
      </c>
      <c r="B6" s="27" t="s">
        <v>72</v>
      </c>
      <c r="C6" s="10">
        <f t="shared" si="0"/>
        <v>117</v>
      </c>
      <c r="D6" s="28"/>
    </row>
    <row r="7" spans="1:4" ht="14.5" x14ac:dyDescent="0.2">
      <c r="A7" s="5" t="s">
        <v>261</v>
      </c>
      <c r="B7" s="27"/>
      <c r="C7" s="10">
        <f t="shared" si="0"/>
        <v>0</v>
      </c>
      <c r="D7" s="28"/>
    </row>
    <row r="8" spans="1:4" ht="14.5" x14ac:dyDescent="0.2">
      <c r="A8" s="5" t="s">
        <v>261</v>
      </c>
      <c r="B8" s="27" t="s">
        <v>73</v>
      </c>
      <c r="C8" s="10">
        <f t="shared" si="0"/>
        <v>20</v>
      </c>
      <c r="D8" s="28"/>
    </row>
    <row r="9" spans="1:4" ht="14.5" x14ac:dyDescent="0.2">
      <c r="A9" s="5" t="s">
        <v>261</v>
      </c>
      <c r="B9" s="27" t="s">
        <v>74</v>
      </c>
      <c r="C9" s="10">
        <f t="shared" si="0"/>
        <v>21</v>
      </c>
      <c r="D9" s="28"/>
    </row>
    <row r="10" spans="1:4" ht="14.5" x14ac:dyDescent="0.2">
      <c r="A10" s="5" t="s">
        <v>261</v>
      </c>
      <c r="B10" s="27" t="s">
        <v>75</v>
      </c>
      <c r="C10" s="10">
        <f t="shared" si="0"/>
        <v>6</v>
      </c>
      <c r="D10" s="28"/>
    </row>
    <row r="11" spans="1:4" ht="14.5" x14ac:dyDescent="0.2">
      <c r="A11" s="5" t="s">
        <v>261</v>
      </c>
      <c r="B11" s="27" t="s">
        <v>76</v>
      </c>
      <c r="C11" s="10">
        <f t="shared" si="0"/>
        <v>23</v>
      </c>
      <c r="D11" s="28"/>
    </row>
    <row r="12" spans="1:4" ht="14.5" x14ac:dyDescent="0.2">
      <c r="A12" s="5" t="s">
        <v>261</v>
      </c>
      <c r="B12" s="27" t="s">
        <v>77</v>
      </c>
      <c r="C12" s="10">
        <f t="shared" si="0"/>
        <v>21</v>
      </c>
      <c r="D12" s="28"/>
    </row>
    <row r="13" spans="1:4" ht="14.5" x14ac:dyDescent="0.2">
      <c r="A13" s="5" t="s">
        <v>261</v>
      </c>
      <c r="B13" s="27" t="s">
        <v>78</v>
      </c>
      <c r="C13" s="10">
        <f t="shared" si="0"/>
        <v>25</v>
      </c>
      <c r="D13" s="28"/>
    </row>
    <row r="14" spans="1:4" ht="14.5" x14ac:dyDescent="0.2">
      <c r="A14" s="5" t="s">
        <v>261</v>
      </c>
      <c r="B14" s="27" t="s">
        <v>79</v>
      </c>
      <c r="C14" s="10">
        <f t="shared" si="0"/>
        <v>26</v>
      </c>
      <c r="D14" s="28"/>
    </row>
    <row r="15" spans="1:4" ht="14.5" x14ac:dyDescent="0.2">
      <c r="A15" s="5" t="s">
        <v>261</v>
      </c>
      <c r="B15" s="27" t="s">
        <v>80</v>
      </c>
      <c r="C15" s="10">
        <f t="shared" si="0"/>
        <v>26</v>
      </c>
      <c r="D15" s="28"/>
    </row>
    <row r="16" spans="1:4" ht="14.5" x14ac:dyDescent="0.2">
      <c r="A16" s="5" t="s">
        <v>261</v>
      </c>
      <c r="B16" s="27" t="s">
        <v>81</v>
      </c>
      <c r="C16" s="10">
        <f t="shared" si="0"/>
        <v>7</v>
      </c>
      <c r="D16" s="28"/>
    </row>
    <row r="17" spans="1:4" ht="14.5" x14ac:dyDescent="0.2">
      <c r="A17" s="5" t="s">
        <v>261</v>
      </c>
      <c r="B17" s="27"/>
      <c r="C17" s="10">
        <f t="shared" si="0"/>
        <v>0</v>
      </c>
      <c r="D17" s="28"/>
    </row>
    <row r="18" spans="1:4" ht="14.5" x14ac:dyDescent="0.2">
      <c r="A18" s="5" t="s">
        <v>261</v>
      </c>
      <c r="B18" s="27" t="s">
        <v>82</v>
      </c>
      <c r="C18" s="10">
        <f t="shared" si="0"/>
        <v>4</v>
      </c>
      <c r="D18" s="28"/>
    </row>
    <row r="19" spans="1:4" ht="14.5" x14ac:dyDescent="0.2">
      <c r="A19" s="5" t="s">
        <v>261</v>
      </c>
      <c r="B19" s="27" t="s">
        <v>83</v>
      </c>
      <c r="C19" s="10">
        <f t="shared" si="0"/>
        <v>2</v>
      </c>
      <c r="D19" s="28"/>
    </row>
    <row r="20" spans="1:4" ht="14.5" x14ac:dyDescent="0.2">
      <c r="A20" s="5" t="s">
        <v>261</v>
      </c>
      <c r="B20" s="27" t="s">
        <v>84</v>
      </c>
      <c r="C20" s="10">
        <f t="shared" si="0"/>
        <v>18</v>
      </c>
      <c r="D20" s="28"/>
    </row>
    <row r="21" spans="1:4" ht="14.5" x14ac:dyDescent="0.2">
      <c r="A21" s="5" t="s">
        <v>261</v>
      </c>
      <c r="B21" s="27" t="s">
        <v>85</v>
      </c>
      <c r="C21" s="10">
        <f t="shared" si="0"/>
        <v>19</v>
      </c>
      <c r="D21" s="28"/>
    </row>
    <row r="22" spans="1:4" ht="14.5" x14ac:dyDescent="0.2">
      <c r="A22" s="5" t="s">
        <v>261</v>
      </c>
      <c r="B22" s="27" t="s">
        <v>86</v>
      </c>
      <c r="C22" s="10">
        <f t="shared" si="0"/>
        <v>16</v>
      </c>
      <c r="D22" s="28"/>
    </row>
    <row r="23" spans="1:4" ht="14.5" x14ac:dyDescent="0.2">
      <c r="A23" s="5" t="s">
        <v>261</v>
      </c>
      <c r="B23" s="27" t="s">
        <v>87</v>
      </c>
      <c r="C23" s="10">
        <f t="shared" si="0"/>
        <v>13</v>
      </c>
      <c r="D23" s="28"/>
    </row>
    <row r="24" spans="1:4" ht="14.5" x14ac:dyDescent="0.2">
      <c r="A24" s="5" t="s">
        <v>261</v>
      </c>
      <c r="B24" s="27" t="s">
        <v>88</v>
      </c>
      <c r="C24" s="10">
        <f t="shared" si="0"/>
        <v>2</v>
      </c>
      <c r="D24" s="28"/>
    </row>
    <row r="25" spans="1:4" ht="14.5" x14ac:dyDescent="0.2">
      <c r="A25" s="5" t="s">
        <v>261</v>
      </c>
      <c r="B25" s="27" t="s">
        <v>89</v>
      </c>
      <c r="C25" s="10">
        <f t="shared" si="0"/>
        <v>5</v>
      </c>
      <c r="D25" s="28"/>
    </row>
    <row r="26" spans="1:4" ht="14.5" x14ac:dyDescent="0.2">
      <c r="A26" s="5" t="s">
        <v>261</v>
      </c>
      <c r="B26" s="27" t="s">
        <v>90</v>
      </c>
      <c r="C26" s="10">
        <f t="shared" si="0"/>
        <v>22</v>
      </c>
      <c r="D26" s="28"/>
    </row>
    <row r="27" spans="1:4" ht="14.5" x14ac:dyDescent="0.2">
      <c r="A27" s="5" t="s">
        <v>261</v>
      </c>
      <c r="B27" s="27" t="s">
        <v>91</v>
      </c>
      <c r="C27" s="10">
        <f t="shared" si="0"/>
        <v>2</v>
      </c>
      <c r="D27" s="28"/>
    </row>
    <row r="28" spans="1:4" ht="14.5" x14ac:dyDescent="0.2">
      <c r="A28" s="5" t="s">
        <v>261</v>
      </c>
      <c r="B28" s="27" t="s">
        <v>92</v>
      </c>
      <c r="C28" s="10">
        <f t="shared" si="0"/>
        <v>19</v>
      </c>
      <c r="D28" s="28"/>
    </row>
    <row r="29" spans="1:4" ht="14.5" x14ac:dyDescent="0.2">
      <c r="A29" s="5" t="s">
        <v>261</v>
      </c>
      <c r="B29" s="27" t="s">
        <v>93</v>
      </c>
      <c r="C29" s="10">
        <f t="shared" si="0"/>
        <v>20</v>
      </c>
      <c r="D29" s="28"/>
    </row>
    <row r="30" spans="1:4" ht="14.5" x14ac:dyDescent="0.2">
      <c r="A30" s="5" t="s">
        <v>261</v>
      </c>
      <c r="B30" s="27" t="s">
        <v>94</v>
      </c>
      <c r="C30" s="10">
        <f t="shared" si="0"/>
        <v>21</v>
      </c>
      <c r="D30" s="28"/>
    </row>
    <row r="31" spans="1:4" ht="14.5" x14ac:dyDescent="0.2">
      <c r="A31" s="5" t="s">
        <v>261</v>
      </c>
      <c r="B31" s="27" t="s">
        <v>95</v>
      </c>
      <c r="C31" s="10">
        <f t="shared" si="0"/>
        <v>3</v>
      </c>
      <c r="D31" s="28"/>
    </row>
    <row r="32" spans="1:4" ht="14.5" x14ac:dyDescent="0.2">
      <c r="A32" s="5" t="s">
        <v>261</v>
      </c>
      <c r="B32" s="27" t="s">
        <v>96</v>
      </c>
      <c r="C32" s="10">
        <f t="shared" si="0"/>
        <v>22</v>
      </c>
      <c r="D32" s="28"/>
    </row>
    <row r="33" spans="1:4" ht="14.5" x14ac:dyDescent="0.2">
      <c r="A33" s="5" t="s">
        <v>261</v>
      </c>
      <c r="B33" s="27" t="s">
        <v>97</v>
      </c>
      <c r="C33" s="10">
        <f t="shared" si="0"/>
        <v>9</v>
      </c>
      <c r="D33" s="28"/>
    </row>
    <row r="34" spans="1:4" ht="14.5" x14ac:dyDescent="0.2">
      <c r="A34" s="5" t="s">
        <v>261</v>
      </c>
      <c r="B34" s="27" t="s">
        <v>98</v>
      </c>
      <c r="C34" s="10">
        <f t="shared" si="0"/>
        <v>2</v>
      </c>
      <c r="D34" s="28"/>
    </row>
    <row r="35" spans="1:4" ht="14.5" x14ac:dyDescent="0.2">
      <c r="A35" s="5" t="s">
        <v>261</v>
      </c>
      <c r="B35" s="27" t="s">
        <v>99</v>
      </c>
      <c r="C35" s="10">
        <f t="shared" ref="C35:C67" si="1">LEN(SUBSTITUTE(SUBSTITUTE(B35, " ", ""),"　", ""))</f>
        <v>22</v>
      </c>
      <c r="D35" s="28"/>
    </row>
    <row r="36" spans="1:4" ht="14.5" x14ac:dyDescent="0.2">
      <c r="A36" s="5" t="s">
        <v>261</v>
      </c>
      <c r="B36" s="27" t="s">
        <v>100</v>
      </c>
      <c r="C36" s="10">
        <f t="shared" si="1"/>
        <v>24</v>
      </c>
      <c r="D36" s="28"/>
    </row>
    <row r="37" spans="1:4" ht="14.5" x14ac:dyDescent="0.2">
      <c r="A37" s="5" t="s">
        <v>261</v>
      </c>
      <c r="B37" s="27" t="s">
        <v>101</v>
      </c>
      <c r="C37" s="10">
        <f t="shared" si="1"/>
        <v>15</v>
      </c>
      <c r="D37" s="28"/>
    </row>
    <row r="38" spans="1:4" ht="14.5" x14ac:dyDescent="0.2">
      <c r="A38" s="5" t="s">
        <v>261</v>
      </c>
      <c r="B38" s="27" t="s">
        <v>102</v>
      </c>
      <c r="C38" s="10">
        <f t="shared" si="1"/>
        <v>2</v>
      </c>
      <c r="D38" s="28"/>
    </row>
    <row r="39" spans="1:4" ht="14.5" x14ac:dyDescent="0.2">
      <c r="A39" s="5" t="s">
        <v>261</v>
      </c>
      <c r="B39" s="27" t="s">
        <v>103</v>
      </c>
      <c r="C39" s="10">
        <f t="shared" si="1"/>
        <v>5</v>
      </c>
      <c r="D39" s="28"/>
    </row>
    <row r="40" spans="1:4" ht="14.5" x14ac:dyDescent="0.2">
      <c r="A40" s="5" t="s">
        <v>261</v>
      </c>
      <c r="B40" s="27" t="s">
        <v>104</v>
      </c>
      <c r="C40" s="10">
        <f t="shared" si="1"/>
        <v>21</v>
      </c>
      <c r="D40" s="28"/>
    </row>
    <row r="41" spans="1:4" ht="14.5" x14ac:dyDescent="0.2">
      <c r="A41" s="5" t="s">
        <v>261</v>
      </c>
      <c r="B41" s="27" t="s">
        <v>105</v>
      </c>
      <c r="C41" s="10">
        <f t="shared" si="1"/>
        <v>20</v>
      </c>
      <c r="D41" s="28"/>
    </row>
    <row r="42" spans="1:4" ht="14.5" x14ac:dyDescent="0.2">
      <c r="A42" s="5" t="s">
        <v>261</v>
      </c>
      <c r="B42" s="27" t="s">
        <v>106</v>
      </c>
      <c r="C42" s="10">
        <f t="shared" si="1"/>
        <v>4</v>
      </c>
      <c r="D42" s="28"/>
    </row>
    <row r="43" spans="1:4" ht="14.5" x14ac:dyDescent="0.2">
      <c r="A43" s="5" t="s">
        <v>261</v>
      </c>
      <c r="B43" s="27" t="s">
        <v>107</v>
      </c>
      <c r="C43" s="10">
        <f t="shared" si="1"/>
        <v>2</v>
      </c>
      <c r="D43" s="28"/>
    </row>
    <row r="44" spans="1:4" ht="14.5" x14ac:dyDescent="0.2">
      <c r="A44" s="5" t="s">
        <v>261</v>
      </c>
      <c r="B44" s="27" t="s">
        <v>108</v>
      </c>
      <c r="C44" s="10">
        <f t="shared" si="1"/>
        <v>21</v>
      </c>
      <c r="D44" s="28"/>
    </row>
    <row r="45" spans="1:4" ht="14.5" x14ac:dyDescent="0.2">
      <c r="A45" s="5" t="s">
        <v>261</v>
      </c>
      <c r="B45" s="27" t="s">
        <v>109</v>
      </c>
      <c r="C45" s="10">
        <f t="shared" si="1"/>
        <v>14</v>
      </c>
      <c r="D45" s="28"/>
    </row>
    <row r="46" spans="1:4" ht="14.5" x14ac:dyDescent="0.2">
      <c r="A46" s="5" t="s">
        <v>261</v>
      </c>
      <c r="B46" s="27"/>
      <c r="C46" s="10">
        <f t="shared" si="1"/>
        <v>0</v>
      </c>
      <c r="D46" s="28"/>
    </row>
    <row r="47" spans="1:4" ht="14.5" x14ac:dyDescent="0.2">
      <c r="A47" s="5" t="s">
        <v>261</v>
      </c>
      <c r="B47" s="27" t="s">
        <v>110</v>
      </c>
      <c r="C47" s="10">
        <f t="shared" si="1"/>
        <v>3</v>
      </c>
      <c r="D47" s="28"/>
    </row>
    <row r="48" spans="1:4" ht="14.5" x14ac:dyDescent="0.2">
      <c r="A48" s="5" t="s">
        <v>261</v>
      </c>
      <c r="B48" s="27" t="s">
        <v>111</v>
      </c>
      <c r="C48" s="10">
        <f t="shared" si="1"/>
        <v>10</v>
      </c>
      <c r="D48" s="28"/>
    </row>
    <row r="49" spans="1:4" ht="14.5" x14ac:dyDescent="0.2">
      <c r="A49" s="5" t="s">
        <v>261</v>
      </c>
      <c r="B49" s="27" t="s">
        <v>112</v>
      </c>
      <c r="C49" s="10">
        <f t="shared" si="1"/>
        <v>14</v>
      </c>
      <c r="D49" s="28"/>
    </row>
    <row r="50" spans="1:4" ht="14.5" x14ac:dyDescent="0.2">
      <c r="A50" s="5" t="s">
        <v>261</v>
      </c>
      <c r="B50" s="27" t="s">
        <v>113</v>
      </c>
      <c r="C50" s="10">
        <f t="shared" si="1"/>
        <v>4</v>
      </c>
      <c r="D50" s="28"/>
    </row>
    <row r="51" spans="1:4" ht="14.5" x14ac:dyDescent="0.2">
      <c r="A51" s="5" t="s">
        <v>261</v>
      </c>
      <c r="B51" s="27" t="s">
        <v>114</v>
      </c>
      <c r="C51" s="10">
        <f t="shared" si="1"/>
        <v>20</v>
      </c>
      <c r="D51" s="28"/>
    </row>
    <row r="52" spans="1:4" ht="14.5" x14ac:dyDescent="0.2">
      <c r="A52" s="5" t="s">
        <v>261</v>
      </c>
      <c r="B52" s="27" t="s">
        <v>69</v>
      </c>
      <c r="C52" s="10">
        <f t="shared" si="1"/>
        <v>10</v>
      </c>
      <c r="D52" s="28"/>
    </row>
    <row r="53" spans="1:4" ht="14.5" x14ac:dyDescent="0.2">
      <c r="A53" s="5" t="s">
        <v>261</v>
      </c>
      <c r="B53" s="27" t="s">
        <v>115</v>
      </c>
      <c r="C53" s="10">
        <f t="shared" si="1"/>
        <v>3</v>
      </c>
      <c r="D53" s="28"/>
    </row>
    <row r="54" spans="1:4" ht="14.5" x14ac:dyDescent="0.2">
      <c r="A54" s="5" t="s">
        <v>261</v>
      </c>
      <c r="B54" s="27" t="s">
        <v>116</v>
      </c>
      <c r="C54" s="10">
        <f t="shared" si="1"/>
        <v>13</v>
      </c>
      <c r="D54" s="28"/>
    </row>
    <row r="55" spans="1:4" ht="14.5" x14ac:dyDescent="0.2">
      <c r="A55" s="5" t="s">
        <v>261</v>
      </c>
      <c r="B55" s="27" t="s">
        <v>117</v>
      </c>
      <c r="C55" s="10">
        <f t="shared" si="1"/>
        <v>12</v>
      </c>
      <c r="D55" s="28"/>
    </row>
    <row r="56" spans="1:4" ht="14.5" x14ac:dyDescent="0.2">
      <c r="A56" s="5" t="s">
        <v>261</v>
      </c>
      <c r="B56" s="27" t="s">
        <v>118</v>
      </c>
      <c r="C56" s="10">
        <f t="shared" si="1"/>
        <v>4</v>
      </c>
      <c r="D56" s="28"/>
    </row>
    <row r="57" spans="1:4" ht="14.5" x14ac:dyDescent="0.2">
      <c r="A57" s="5" t="s">
        <v>261</v>
      </c>
      <c r="B57" s="27" t="s">
        <v>119</v>
      </c>
      <c r="C57" s="10">
        <f t="shared" si="1"/>
        <v>17</v>
      </c>
      <c r="D57" s="28"/>
    </row>
    <row r="58" spans="1:4" ht="14.5" x14ac:dyDescent="0.2">
      <c r="A58" s="5" t="s">
        <v>261</v>
      </c>
      <c r="B58" s="27" t="s">
        <v>311</v>
      </c>
      <c r="C58" s="10">
        <f t="shared" si="1"/>
        <v>11</v>
      </c>
      <c r="D58" s="28"/>
    </row>
    <row r="59" spans="1:4" ht="14.5" x14ac:dyDescent="0.2">
      <c r="A59" s="5" t="s">
        <v>261</v>
      </c>
      <c r="B59" s="27"/>
      <c r="C59" s="10">
        <f t="shared" si="1"/>
        <v>0</v>
      </c>
      <c r="D59" s="28"/>
    </row>
    <row r="60" spans="1:4" ht="14.5" x14ac:dyDescent="0.2">
      <c r="A60" s="5" t="s">
        <v>261</v>
      </c>
      <c r="B60" s="27" t="s">
        <v>309</v>
      </c>
      <c r="C60" s="10">
        <f t="shared" si="1"/>
        <v>8</v>
      </c>
      <c r="D60" s="28"/>
    </row>
    <row r="61" spans="1:4" ht="14.5" x14ac:dyDescent="0.2">
      <c r="A61" s="5" t="s">
        <v>261</v>
      </c>
      <c r="B61" s="27" t="s">
        <v>312</v>
      </c>
      <c r="C61" s="10">
        <f t="shared" si="1"/>
        <v>13</v>
      </c>
      <c r="D61" s="28"/>
    </row>
    <row r="62" spans="1:4" ht="14.5" x14ac:dyDescent="0.2">
      <c r="A62" s="5" t="s">
        <v>261</v>
      </c>
      <c r="B62" s="27" t="s">
        <v>313</v>
      </c>
      <c r="C62" s="10">
        <f t="shared" si="1"/>
        <v>17</v>
      </c>
      <c r="D62" s="28"/>
    </row>
    <row r="63" spans="1:4" ht="14.5" x14ac:dyDescent="0.2">
      <c r="A63" s="5" t="s">
        <v>261</v>
      </c>
      <c r="B63" s="27"/>
      <c r="C63" s="10">
        <f t="shared" si="1"/>
        <v>0</v>
      </c>
      <c r="D63" s="28"/>
    </row>
    <row r="64" spans="1:4" ht="14.5" x14ac:dyDescent="0.2">
      <c r="A64" s="5" t="s">
        <v>261</v>
      </c>
      <c r="B64" s="27" t="s">
        <v>314</v>
      </c>
      <c r="C64" s="10">
        <f t="shared" si="1"/>
        <v>9</v>
      </c>
      <c r="D64" s="28"/>
    </row>
    <row r="65" spans="1:4" ht="14.5" x14ac:dyDescent="0.2">
      <c r="A65" s="5" t="s">
        <v>261</v>
      </c>
      <c r="B65" s="27" t="s">
        <v>315</v>
      </c>
      <c r="C65" s="10">
        <f t="shared" si="1"/>
        <v>13</v>
      </c>
      <c r="D65" s="28"/>
    </row>
    <row r="66" spans="1:4" ht="14.5" x14ac:dyDescent="0.2">
      <c r="A66" s="5" t="s">
        <v>261</v>
      </c>
      <c r="B66" s="27" t="s">
        <v>316</v>
      </c>
      <c r="C66" s="10">
        <f t="shared" si="1"/>
        <v>15</v>
      </c>
      <c r="D66" s="28"/>
    </row>
    <row r="67" spans="1:4" ht="14.5" x14ac:dyDescent="0.2">
      <c r="A67" s="5" t="s">
        <v>261</v>
      </c>
      <c r="B67" s="27" t="s">
        <v>317</v>
      </c>
      <c r="C67" s="10">
        <f t="shared" si="1"/>
        <v>8</v>
      </c>
      <c r="D6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39" sqref="A39:XFD3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878</v>
      </c>
    </row>
    <row r="2" spans="1:4" x14ac:dyDescent="0.2">
      <c r="A2" s="23" t="s">
        <v>17</v>
      </c>
      <c r="B2" s="23" t="s">
        <v>0</v>
      </c>
      <c r="C2" s="23" t="s">
        <v>5</v>
      </c>
      <c r="D2" s="23" t="s">
        <v>1</v>
      </c>
    </row>
    <row r="3" spans="1:4" ht="14.5" x14ac:dyDescent="0.2">
      <c r="A3" s="5" t="s">
        <v>262</v>
      </c>
      <c r="B3" s="27" t="s">
        <v>120</v>
      </c>
      <c r="C3" s="10">
        <f t="shared" ref="C3:C38" si="0">LEN(SUBSTITUTE(SUBSTITUTE(B3, " ", ""),"　", ""))</f>
        <v>27</v>
      </c>
      <c r="D3" s="28"/>
    </row>
    <row r="4" spans="1:4" ht="14.5" x14ac:dyDescent="0.2">
      <c r="A4" s="5" t="s">
        <v>262</v>
      </c>
      <c r="B4" s="27" t="s">
        <v>70</v>
      </c>
      <c r="C4" s="10">
        <f t="shared" si="0"/>
        <v>12</v>
      </c>
      <c r="D4" s="28"/>
    </row>
    <row r="5" spans="1:4" ht="26" x14ac:dyDescent="0.2">
      <c r="A5" s="5" t="s">
        <v>262</v>
      </c>
      <c r="B5" s="27" t="s">
        <v>121</v>
      </c>
      <c r="C5" s="10">
        <f t="shared" si="0"/>
        <v>55</v>
      </c>
      <c r="D5" s="28"/>
    </row>
    <row r="6" spans="1:4" ht="26" x14ac:dyDescent="0.2">
      <c r="A6" s="5" t="s">
        <v>262</v>
      </c>
      <c r="B6" s="27" t="s">
        <v>122</v>
      </c>
      <c r="C6" s="10">
        <f t="shared" si="0"/>
        <v>49</v>
      </c>
      <c r="D6" s="28"/>
    </row>
    <row r="7" spans="1:4" ht="14.5" x14ac:dyDescent="0.2">
      <c r="A7" s="5" t="s">
        <v>262</v>
      </c>
      <c r="B7" s="27"/>
      <c r="C7" s="10">
        <f t="shared" si="0"/>
        <v>0</v>
      </c>
      <c r="D7" s="28"/>
    </row>
    <row r="8" spans="1:4" ht="26" x14ac:dyDescent="0.2">
      <c r="A8" s="5" t="s">
        <v>262</v>
      </c>
      <c r="B8" s="27" t="s">
        <v>123</v>
      </c>
      <c r="C8" s="10">
        <f t="shared" si="0"/>
        <v>51</v>
      </c>
      <c r="D8" s="28"/>
    </row>
    <row r="9" spans="1:4" ht="26" x14ac:dyDescent="0.2">
      <c r="A9" s="5" t="s">
        <v>262</v>
      </c>
      <c r="B9" s="27" t="s">
        <v>124</v>
      </c>
      <c r="C9" s="10">
        <f t="shared" si="0"/>
        <v>54</v>
      </c>
      <c r="D9" s="28"/>
    </row>
    <row r="10" spans="1:4" ht="26" x14ac:dyDescent="0.2">
      <c r="A10" s="5" t="s">
        <v>262</v>
      </c>
      <c r="B10" s="27" t="s">
        <v>125</v>
      </c>
      <c r="C10" s="10">
        <f t="shared" si="0"/>
        <v>51</v>
      </c>
      <c r="D10" s="28"/>
    </row>
    <row r="11" spans="1:4" ht="14.5" x14ac:dyDescent="0.2">
      <c r="A11" s="5" t="s">
        <v>262</v>
      </c>
      <c r="B11" s="27"/>
      <c r="C11" s="10">
        <f t="shared" si="0"/>
        <v>0</v>
      </c>
      <c r="D11" s="28"/>
    </row>
    <row r="12" spans="1:4" ht="14.5" x14ac:dyDescent="0.2">
      <c r="A12" s="5" t="s">
        <v>262</v>
      </c>
      <c r="B12" s="27" t="s">
        <v>82</v>
      </c>
      <c r="C12" s="10">
        <f t="shared" si="0"/>
        <v>4</v>
      </c>
      <c r="D12" s="28"/>
    </row>
    <row r="13" spans="1:4" ht="14.5" x14ac:dyDescent="0.2">
      <c r="A13" s="5" t="s">
        <v>262</v>
      </c>
      <c r="B13" s="27" t="s">
        <v>126</v>
      </c>
      <c r="C13" s="10">
        <f t="shared" si="0"/>
        <v>8</v>
      </c>
      <c r="D13" s="28"/>
    </row>
    <row r="14" spans="1:4" ht="39" x14ac:dyDescent="0.2">
      <c r="A14" s="5" t="s">
        <v>262</v>
      </c>
      <c r="B14" s="27" t="s">
        <v>127</v>
      </c>
      <c r="C14" s="10">
        <f t="shared" si="0"/>
        <v>68</v>
      </c>
      <c r="D14" s="28"/>
    </row>
    <row r="15" spans="1:4" ht="14.5" x14ac:dyDescent="0.2">
      <c r="A15" s="5" t="s">
        <v>262</v>
      </c>
      <c r="B15" s="27" t="s">
        <v>95</v>
      </c>
      <c r="C15" s="10">
        <f t="shared" si="0"/>
        <v>3</v>
      </c>
      <c r="D15" s="28"/>
    </row>
    <row r="16" spans="1:4" ht="14.5" x14ac:dyDescent="0.2">
      <c r="A16" s="5" t="s">
        <v>262</v>
      </c>
      <c r="B16" s="27" t="s">
        <v>128</v>
      </c>
      <c r="C16" s="10">
        <f t="shared" si="0"/>
        <v>27</v>
      </c>
      <c r="D16" s="28"/>
    </row>
    <row r="17" spans="1:4" ht="14.5" x14ac:dyDescent="0.2">
      <c r="A17" s="5" t="s">
        <v>262</v>
      </c>
      <c r="B17" s="27" t="s">
        <v>129</v>
      </c>
      <c r="C17" s="10">
        <f t="shared" si="0"/>
        <v>3</v>
      </c>
      <c r="D17" s="28"/>
    </row>
    <row r="18" spans="1:4" ht="14.5" x14ac:dyDescent="0.2">
      <c r="A18" s="5" t="s">
        <v>262</v>
      </c>
      <c r="B18" s="27" t="s">
        <v>130</v>
      </c>
      <c r="C18" s="10">
        <f t="shared" si="0"/>
        <v>29</v>
      </c>
      <c r="D18" s="28"/>
    </row>
    <row r="19" spans="1:4" ht="14.5" x14ac:dyDescent="0.2">
      <c r="A19" s="5" t="s">
        <v>262</v>
      </c>
      <c r="B19" s="27"/>
      <c r="C19" s="10">
        <f t="shared" si="0"/>
        <v>0</v>
      </c>
      <c r="D19" s="28"/>
    </row>
    <row r="20" spans="1:4" ht="14.5" x14ac:dyDescent="0.2">
      <c r="A20" s="5" t="s">
        <v>262</v>
      </c>
      <c r="B20" s="27" t="s">
        <v>131</v>
      </c>
      <c r="C20" s="10">
        <f t="shared" si="0"/>
        <v>8</v>
      </c>
      <c r="D20" s="28"/>
    </row>
    <row r="21" spans="1:4" ht="52" x14ac:dyDescent="0.2">
      <c r="A21" s="5" t="s">
        <v>262</v>
      </c>
      <c r="B21" s="27" t="s">
        <v>132</v>
      </c>
      <c r="C21" s="10">
        <f t="shared" si="0"/>
        <v>103</v>
      </c>
      <c r="D21" s="28"/>
    </row>
    <row r="22" spans="1:4" ht="14.5" x14ac:dyDescent="0.2">
      <c r="A22" s="5" t="s">
        <v>262</v>
      </c>
      <c r="B22" s="27" t="s">
        <v>133</v>
      </c>
      <c r="C22" s="10">
        <f t="shared" si="0"/>
        <v>8</v>
      </c>
      <c r="D22" s="28"/>
    </row>
    <row r="23" spans="1:4" ht="14.5" x14ac:dyDescent="0.2">
      <c r="A23" s="5" t="s">
        <v>262</v>
      </c>
      <c r="B23" s="27"/>
      <c r="C23" s="10">
        <f t="shared" si="0"/>
        <v>0</v>
      </c>
      <c r="D23" s="28"/>
    </row>
    <row r="24" spans="1:4" ht="14.5" x14ac:dyDescent="0.2">
      <c r="A24" s="5" t="s">
        <v>262</v>
      </c>
      <c r="B24" s="27" t="s">
        <v>134</v>
      </c>
      <c r="C24" s="10">
        <f t="shared" si="0"/>
        <v>10</v>
      </c>
      <c r="D24" s="28"/>
    </row>
    <row r="25" spans="1:4" ht="26" x14ac:dyDescent="0.2">
      <c r="A25" s="5" t="s">
        <v>262</v>
      </c>
      <c r="B25" s="27" t="s">
        <v>135</v>
      </c>
      <c r="C25" s="10">
        <f t="shared" si="0"/>
        <v>32</v>
      </c>
      <c r="D25" s="28"/>
    </row>
    <row r="26" spans="1:4" ht="14.5" x14ac:dyDescent="0.2">
      <c r="A26" s="5" t="s">
        <v>262</v>
      </c>
      <c r="B26" s="27" t="s">
        <v>136</v>
      </c>
      <c r="C26" s="10">
        <f t="shared" si="0"/>
        <v>17</v>
      </c>
      <c r="D26" s="28"/>
    </row>
    <row r="27" spans="1:4" ht="14.5" x14ac:dyDescent="0.2">
      <c r="A27" s="5" t="s">
        <v>262</v>
      </c>
      <c r="B27" s="27" t="s">
        <v>137</v>
      </c>
      <c r="C27" s="10">
        <f t="shared" si="0"/>
        <v>16</v>
      </c>
      <c r="D27" s="28"/>
    </row>
    <row r="28" spans="1:4" ht="14.5" x14ac:dyDescent="0.2">
      <c r="A28" s="5" t="s">
        <v>262</v>
      </c>
      <c r="B28" s="27" t="s">
        <v>138</v>
      </c>
      <c r="C28" s="10">
        <f t="shared" si="0"/>
        <v>8</v>
      </c>
      <c r="D28" s="28"/>
    </row>
    <row r="29" spans="1:4" ht="14.5" x14ac:dyDescent="0.2">
      <c r="A29" s="5" t="s">
        <v>262</v>
      </c>
      <c r="B29" s="27"/>
      <c r="C29" s="10">
        <f t="shared" si="0"/>
        <v>0</v>
      </c>
      <c r="D29" s="28"/>
    </row>
    <row r="30" spans="1:4" ht="14.5" x14ac:dyDescent="0.2">
      <c r="A30" s="5" t="s">
        <v>262</v>
      </c>
      <c r="B30" s="27" t="s">
        <v>304</v>
      </c>
      <c r="C30" s="10">
        <f t="shared" si="0"/>
        <v>23</v>
      </c>
      <c r="D30" s="28"/>
    </row>
    <row r="31" spans="1:4" ht="14.5" x14ac:dyDescent="0.2">
      <c r="A31" s="5" t="s">
        <v>262</v>
      </c>
      <c r="B31" s="27" t="s">
        <v>305</v>
      </c>
      <c r="C31" s="10">
        <f t="shared" si="0"/>
        <v>33</v>
      </c>
      <c r="D31" s="28"/>
    </row>
    <row r="32" spans="1:4" ht="14.5" x14ac:dyDescent="0.2">
      <c r="A32" s="5" t="s">
        <v>262</v>
      </c>
      <c r="B32" s="27" t="s">
        <v>306</v>
      </c>
      <c r="C32" s="10">
        <f t="shared" si="0"/>
        <v>29</v>
      </c>
      <c r="D32" s="28"/>
    </row>
    <row r="33" spans="1:4" ht="14.5" x14ac:dyDescent="0.2">
      <c r="A33" s="5" t="s">
        <v>262</v>
      </c>
      <c r="B33" s="27" t="s">
        <v>307</v>
      </c>
      <c r="C33" s="10">
        <f t="shared" si="0"/>
        <v>24</v>
      </c>
      <c r="D33" s="28"/>
    </row>
    <row r="34" spans="1:4" ht="26" x14ac:dyDescent="0.2">
      <c r="A34" s="5" t="s">
        <v>262</v>
      </c>
      <c r="B34" s="27" t="s">
        <v>308</v>
      </c>
      <c r="C34" s="10">
        <f t="shared" si="0"/>
        <v>43</v>
      </c>
      <c r="D34" s="28"/>
    </row>
    <row r="35" spans="1:4" ht="14.5" x14ac:dyDescent="0.2">
      <c r="A35" s="5" t="s">
        <v>262</v>
      </c>
      <c r="B35" s="27"/>
      <c r="C35" s="10">
        <f t="shared" si="0"/>
        <v>0</v>
      </c>
      <c r="D35" s="28"/>
    </row>
    <row r="36" spans="1:4" ht="14.5" x14ac:dyDescent="0.2">
      <c r="A36" s="5" t="s">
        <v>262</v>
      </c>
      <c r="B36" s="27" t="s">
        <v>309</v>
      </c>
      <c r="C36" s="10">
        <f t="shared" si="0"/>
        <v>8</v>
      </c>
      <c r="D36" s="28"/>
    </row>
    <row r="37" spans="1:4" ht="26" x14ac:dyDescent="0.2">
      <c r="A37" s="5" t="s">
        <v>262</v>
      </c>
      <c r="B37" s="27" t="s">
        <v>292</v>
      </c>
      <c r="C37" s="10">
        <f t="shared" si="0"/>
        <v>30</v>
      </c>
      <c r="D37" s="28"/>
    </row>
    <row r="38" spans="1:4" ht="26" x14ac:dyDescent="0.2">
      <c r="A38" s="5" t="s">
        <v>262</v>
      </c>
      <c r="B38" s="27" t="s">
        <v>310</v>
      </c>
      <c r="C38" s="10">
        <f t="shared" si="0"/>
        <v>45</v>
      </c>
      <c r="D38"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1" sqref="D11"/>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573</v>
      </c>
    </row>
    <row r="2" spans="1:4" x14ac:dyDescent="0.2">
      <c r="A2" s="23" t="s">
        <v>17</v>
      </c>
      <c r="B2" s="23" t="s">
        <v>0</v>
      </c>
      <c r="C2" s="23" t="s">
        <v>5</v>
      </c>
      <c r="D2" s="23" t="s">
        <v>1</v>
      </c>
    </row>
    <row r="3" spans="1:4" ht="14.5" x14ac:dyDescent="0.2">
      <c r="A3" s="5" t="s">
        <v>263</v>
      </c>
      <c r="B3" s="27" t="s">
        <v>290</v>
      </c>
      <c r="C3" s="10">
        <f t="shared" ref="C3:C11" si="0">LEN(SUBSTITUTE(SUBSTITUTE(B3, " ", ""),"　", ""))</f>
        <v>17</v>
      </c>
      <c r="D3" s="28"/>
    </row>
    <row r="4" spans="1:4" ht="14.5" x14ac:dyDescent="0.2">
      <c r="A4" s="5" t="s">
        <v>263</v>
      </c>
      <c r="B4" s="27" t="s">
        <v>298</v>
      </c>
      <c r="C4" s="10">
        <f t="shared" si="0"/>
        <v>26</v>
      </c>
      <c r="D4" s="28"/>
    </row>
    <row r="5" spans="1:4" ht="26" x14ac:dyDescent="0.2">
      <c r="A5" s="5" t="s">
        <v>263</v>
      </c>
      <c r="B5" s="27" t="s">
        <v>299</v>
      </c>
      <c r="C5" s="10">
        <f t="shared" si="0"/>
        <v>35</v>
      </c>
      <c r="D5" s="28"/>
    </row>
    <row r="6" spans="1:4" ht="14.5" x14ac:dyDescent="0.2">
      <c r="A6" s="5" t="s">
        <v>263</v>
      </c>
      <c r="B6" s="27"/>
      <c r="C6" s="10">
        <f t="shared" si="0"/>
        <v>0</v>
      </c>
      <c r="D6" s="28"/>
    </row>
    <row r="7" spans="1:4" ht="14.5" x14ac:dyDescent="0.2">
      <c r="A7" s="5" t="s">
        <v>263</v>
      </c>
      <c r="B7" s="27" t="s">
        <v>300</v>
      </c>
      <c r="C7" s="10">
        <f t="shared" si="0"/>
        <v>22</v>
      </c>
      <c r="D7" s="28"/>
    </row>
    <row r="8" spans="1:4" ht="14.5" x14ac:dyDescent="0.2">
      <c r="A8" s="5" t="s">
        <v>263</v>
      </c>
      <c r="B8" s="27" t="s">
        <v>301</v>
      </c>
      <c r="C8" s="10">
        <f t="shared" si="0"/>
        <v>27</v>
      </c>
      <c r="D8" s="28"/>
    </row>
    <row r="9" spans="1:4" ht="14.5" x14ac:dyDescent="0.2">
      <c r="A9" s="5" t="s">
        <v>263</v>
      </c>
      <c r="B9" s="27"/>
      <c r="C9" s="10">
        <f t="shared" si="0"/>
        <v>0</v>
      </c>
      <c r="D9" s="28"/>
    </row>
    <row r="10" spans="1:4" ht="26" x14ac:dyDescent="0.2">
      <c r="A10" s="5" t="s">
        <v>263</v>
      </c>
      <c r="B10" s="27" t="s">
        <v>302</v>
      </c>
      <c r="C10" s="10">
        <f t="shared" si="0"/>
        <v>30</v>
      </c>
      <c r="D10" s="28"/>
    </row>
    <row r="11" spans="1:4" ht="182" x14ac:dyDescent="0.2">
      <c r="A11" s="5" t="s">
        <v>263</v>
      </c>
      <c r="B11" s="27" t="s">
        <v>303</v>
      </c>
      <c r="C11" s="10">
        <f t="shared" si="0"/>
        <v>416</v>
      </c>
      <c r="D11"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3" sqref="A13:XFD13"/>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647</v>
      </c>
    </row>
    <row r="2" spans="1:4" x14ac:dyDescent="0.2">
      <c r="A2" s="23" t="s">
        <v>17</v>
      </c>
      <c r="B2" s="23" t="s">
        <v>0</v>
      </c>
      <c r="C2" s="23" t="s">
        <v>5</v>
      </c>
      <c r="D2" s="23" t="s">
        <v>1</v>
      </c>
    </row>
    <row r="3" spans="1:4" ht="14.5" x14ac:dyDescent="0.2">
      <c r="A3" s="5" t="s">
        <v>264</v>
      </c>
      <c r="B3" s="27" t="s">
        <v>290</v>
      </c>
      <c r="C3" s="10">
        <f t="shared" ref="C3:C12" si="0">LEN(SUBSTITUTE(SUBSTITUTE(B3, " ", ""),"　", ""))</f>
        <v>17</v>
      </c>
      <c r="D3" s="28"/>
    </row>
    <row r="4" spans="1:4" ht="14.5" x14ac:dyDescent="0.2">
      <c r="A4" s="5" t="s">
        <v>264</v>
      </c>
      <c r="B4" s="27" t="s">
        <v>291</v>
      </c>
      <c r="C4" s="10">
        <f t="shared" si="0"/>
        <v>21</v>
      </c>
      <c r="D4" s="28"/>
    </row>
    <row r="5" spans="1:4" ht="26" x14ac:dyDescent="0.2">
      <c r="A5" s="5" t="s">
        <v>264</v>
      </c>
      <c r="B5" s="27" t="s">
        <v>292</v>
      </c>
      <c r="C5" s="10">
        <f t="shared" si="0"/>
        <v>30</v>
      </c>
      <c r="D5" s="28"/>
    </row>
    <row r="6" spans="1:4" ht="14.5" x14ac:dyDescent="0.2">
      <c r="A6" s="5" t="s">
        <v>264</v>
      </c>
      <c r="B6" s="27" t="s">
        <v>293</v>
      </c>
      <c r="C6" s="10">
        <f t="shared" si="0"/>
        <v>34</v>
      </c>
      <c r="D6" s="28"/>
    </row>
    <row r="7" spans="1:4" ht="14.5" x14ac:dyDescent="0.2">
      <c r="A7" s="5" t="s">
        <v>264</v>
      </c>
      <c r="B7" s="27"/>
      <c r="C7" s="10">
        <f t="shared" si="0"/>
        <v>0</v>
      </c>
      <c r="D7" s="28"/>
    </row>
    <row r="8" spans="1:4" ht="14.5" x14ac:dyDescent="0.2">
      <c r="A8" s="5" t="s">
        <v>264</v>
      </c>
      <c r="B8" s="27" t="s">
        <v>294</v>
      </c>
      <c r="C8" s="10">
        <f t="shared" si="0"/>
        <v>26</v>
      </c>
      <c r="D8" s="28"/>
    </row>
    <row r="9" spans="1:4" ht="26" x14ac:dyDescent="0.2">
      <c r="A9" s="5" t="s">
        <v>264</v>
      </c>
      <c r="B9" s="27" t="s">
        <v>295</v>
      </c>
      <c r="C9" s="10">
        <f t="shared" si="0"/>
        <v>38</v>
      </c>
      <c r="D9" s="28"/>
    </row>
    <row r="10" spans="1:4" ht="14.5" x14ac:dyDescent="0.2">
      <c r="A10" s="5" t="s">
        <v>264</v>
      </c>
      <c r="B10" s="27"/>
      <c r="C10" s="10">
        <f t="shared" si="0"/>
        <v>0</v>
      </c>
      <c r="D10" s="28"/>
    </row>
    <row r="11" spans="1:4" ht="14.5" x14ac:dyDescent="0.2">
      <c r="A11" s="5" t="s">
        <v>264</v>
      </c>
      <c r="B11" s="27" t="s">
        <v>296</v>
      </c>
      <c r="C11" s="10">
        <f t="shared" si="0"/>
        <v>27</v>
      </c>
      <c r="D11" s="28"/>
    </row>
    <row r="12" spans="1:4" ht="208" x14ac:dyDescent="0.2">
      <c r="A12" s="5" t="s">
        <v>264</v>
      </c>
      <c r="B12" s="27" t="s">
        <v>297</v>
      </c>
      <c r="C12" s="10">
        <f t="shared" si="0"/>
        <v>454</v>
      </c>
      <c r="D12"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4" sqref="A14:XFD14"/>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708</v>
      </c>
    </row>
    <row r="2" spans="1:4" x14ac:dyDescent="0.2">
      <c r="A2" s="23" t="s">
        <v>17</v>
      </c>
      <c r="B2" s="23" t="s">
        <v>0</v>
      </c>
      <c r="C2" s="23" t="s">
        <v>5</v>
      </c>
      <c r="D2" s="23" t="s">
        <v>1</v>
      </c>
    </row>
    <row r="3" spans="1:4" ht="14.5" x14ac:dyDescent="0.2">
      <c r="A3" s="5" t="s">
        <v>265</v>
      </c>
      <c r="B3" s="27" t="s">
        <v>139</v>
      </c>
      <c r="C3" s="10">
        <f t="shared" ref="C3:C13" si="0">LEN(SUBSTITUTE(SUBSTITUTE(B3, " ", ""),"　", ""))</f>
        <v>22</v>
      </c>
      <c r="D3" s="28"/>
    </row>
    <row r="4" spans="1:4" ht="14.5" x14ac:dyDescent="0.2">
      <c r="A4" s="5" t="s">
        <v>265</v>
      </c>
      <c r="B4" s="27" t="s">
        <v>282</v>
      </c>
      <c r="C4" s="10">
        <f t="shared" si="0"/>
        <v>16</v>
      </c>
      <c r="D4" s="28"/>
    </row>
    <row r="5" spans="1:4" ht="26" x14ac:dyDescent="0.2">
      <c r="A5" s="5" t="s">
        <v>265</v>
      </c>
      <c r="B5" s="27" t="s">
        <v>283</v>
      </c>
      <c r="C5" s="10">
        <f t="shared" si="0"/>
        <v>36</v>
      </c>
      <c r="D5" s="28"/>
    </row>
    <row r="6" spans="1:4" ht="14.5" x14ac:dyDescent="0.2">
      <c r="A6" s="5" t="s">
        <v>265</v>
      </c>
      <c r="B6" s="27" t="s">
        <v>284</v>
      </c>
      <c r="C6" s="10">
        <f t="shared" si="0"/>
        <v>28</v>
      </c>
      <c r="D6" s="28"/>
    </row>
    <row r="7" spans="1:4" ht="14.5" x14ac:dyDescent="0.2">
      <c r="A7" s="5" t="s">
        <v>265</v>
      </c>
      <c r="B7" s="27"/>
      <c r="C7" s="10">
        <f t="shared" si="0"/>
        <v>0</v>
      </c>
      <c r="D7" s="28"/>
    </row>
    <row r="8" spans="1:4" ht="14.5" x14ac:dyDescent="0.2">
      <c r="A8" s="5" t="s">
        <v>265</v>
      </c>
      <c r="B8" s="27" t="s">
        <v>285</v>
      </c>
      <c r="C8" s="10">
        <f t="shared" si="0"/>
        <v>26</v>
      </c>
      <c r="D8" s="28"/>
    </row>
    <row r="9" spans="1:4" ht="26" x14ac:dyDescent="0.2">
      <c r="A9" s="5" t="s">
        <v>265</v>
      </c>
      <c r="B9" s="27" t="s">
        <v>286</v>
      </c>
      <c r="C9" s="10">
        <f t="shared" si="0"/>
        <v>47</v>
      </c>
      <c r="D9" s="28"/>
    </row>
    <row r="10" spans="1:4" ht="26" x14ac:dyDescent="0.2">
      <c r="A10" s="5" t="s">
        <v>265</v>
      </c>
      <c r="B10" s="27" t="s">
        <v>287</v>
      </c>
      <c r="C10" s="10">
        <f t="shared" si="0"/>
        <v>38</v>
      </c>
      <c r="D10" s="28"/>
    </row>
    <row r="11" spans="1:4" ht="14.5" x14ac:dyDescent="0.2">
      <c r="A11" s="5" t="s">
        <v>265</v>
      </c>
      <c r="B11" s="27"/>
      <c r="C11" s="10">
        <f t="shared" si="0"/>
        <v>0</v>
      </c>
      <c r="D11" s="28"/>
    </row>
    <row r="12" spans="1:4" ht="14.5" x14ac:dyDescent="0.2">
      <c r="A12" s="5" t="s">
        <v>265</v>
      </c>
      <c r="B12" s="27" t="s">
        <v>288</v>
      </c>
      <c r="C12" s="10">
        <f t="shared" si="0"/>
        <v>31</v>
      </c>
      <c r="D12" s="28"/>
    </row>
    <row r="13" spans="1:4" ht="208" x14ac:dyDescent="0.2">
      <c r="A13" s="5" t="s">
        <v>265</v>
      </c>
      <c r="B13" s="27" t="s">
        <v>289</v>
      </c>
      <c r="C13" s="10">
        <f t="shared" si="0"/>
        <v>464</v>
      </c>
      <c r="D13"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15" sqref="B15"/>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SUM(C3:C1999)</f>
        <v>19</v>
      </c>
    </row>
    <row r="2" spans="1:4" x14ac:dyDescent="0.2">
      <c r="A2" s="23" t="s">
        <v>17</v>
      </c>
      <c r="B2" s="7" t="s">
        <v>0</v>
      </c>
      <c r="C2" s="4" t="s">
        <v>5</v>
      </c>
      <c r="D2" s="4" t="s">
        <v>1</v>
      </c>
    </row>
    <row r="3" spans="1:4" ht="14.5" x14ac:dyDescent="0.2">
      <c r="A3" s="5" t="s">
        <v>18</v>
      </c>
      <c r="B3" s="1" t="s">
        <v>4</v>
      </c>
      <c r="C3" s="10">
        <f>LEN(SUBSTITUTE(SUBSTITUTE(B3, " ", ""),"　", ""))</f>
        <v>14</v>
      </c>
      <c r="D3" s="3" t="s">
        <v>15</v>
      </c>
    </row>
    <row r="4" spans="1:4" ht="14.5" x14ac:dyDescent="0.2">
      <c r="A4" s="5" t="s">
        <v>18</v>
      </c>
      <c r="B4" s="1" t="s">
        <v>2</v>
      </c>
      <c r="C4" s="10">
        <f>LEN(SUBSTITUTE(SUBSTITUTE(B4, " ", ""),"　", ""))</f>
        <v>5</v>
      </c>
      <c r="D4" s="3" t="s">
        <v>16</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9" sqref="A9:X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352</v>
      </c>
    </row>
    <row r="2" spans="1:4" x14ac:dyDescent="0.2">
      <c r="A2" s="23" t="s">
        <v>17</v>
      </c>
      <c r="B2" s="23" t="s">
        <v>0</v>
      </c>
      <c r="C2" s="23" t="s">
        <v>5</v>
      </c>
      <c r="D2" s="23" t="s">
        <v>1</v>
      </c>
    </row>
    <row r="3" spans="1:4" ht="14.5" x14ac:dyDescent="0.2">
      <c r="A3" s="5" t="s">
        <v>266</v>
      </c>
      <c r="B3" s="27" t="s">
        <v>22</v>
      </c>
      <c r="C3" s="10">
        <f t="shared" ref="C3:C8" si="0">LEN(SUBSTITUTE(SUBSTITUTE(B3, " ", ""),"　", ""))</f>
        <v>9</v>
      </c>
      <c r="D3" s="28"/>
    </row>
    <row r="4" spans="1:4" ht="14.5" x14ac:dyDescent="0.2">
      <c r="A4" s="5" t="s">
        <v>266</v>
      </c>
      <c r="B4" s="27" t="s">
        <v>140</v>
      </c>
      <c r="C4" s="10">
        <f t="shared" si="0"/>
        <v>31</v>
      </c>
      <c r="D4" s="28"/>
    </row>
    <row r="5" spans="1:4" ht="78" x14ac:dyDescent="0.2">
      <c r="A5" s="5" t="s">
        <v>266</v>
      </c>
      <c r="B5" s="27" t="s">
        <v>280</v>
      </c>
      <c r="C5" s="10">
        <f t="shared" si="0"/>
        <v>154</v>
      </c>
      <c r="D5" s="28"/>
    </row>
    <row r="6" spans="1:4" ht="14.5" x14ac:dyDescent="0.2">
      <c r="A6" s="5" t="s">
        <v>266</v>
      </c>
      <c r="B6" s="27"/>
      <c r="C6" s="10">
        <f t="shared" si="0"/>
        <v>0</v>
      </c>
      <c r="D6" s="28"/>
    </row>
    <row r="7" spans="1:4" ht="14.5" x14ac:dyDescent="0.2">
      <c r="A7" s="5" t="s">
        <v>266</v>
      </c>
      <c r="B7" s="27" t="s">
        <v>141</v>
      </c>
      <c r="C7" s="10">
        <f t="shared" si="0"/>
        <v>24</v>
      </c>
      <c r="D7" s="28"/>
    </row>
    <row r="8" spans="1:4" ht="65" x14ac:dyDescent="0.2">
      <c r="A8" s="5" t="s">
        <v>266</v>
      </c>
      <c r="B8" s="27" t="s">
        <v>281</v>
      </c>
      <c r="C8" s="10">
        <f t="shared" si="0"/>
        <v>134</v>
      </c>
      <c r="D8"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3" sqref="D3"/>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508</v>
      </c>
    </row>
    <row r="2" spans="1:4" x14ac:dyDescent="0.2">
      <c r="A2" s="23" t="s">
        <v>17</v>
      </c>
      <c r="B2" s="23" t="s">
        <v>0</v>
      </c>
      <c r="C2" s="23" t="s">
        <v>5</v>
      </c>
      <c r="D2" s="23" t="s">
        <v>1</v>
      </c>
    </row>
    <row r="3" spans="1:4" ht="14.5" x14ac:dyDescent="0.2">
      <c r="A3" s="5" t="s">
        <v>267</v>
      </c>
      <c r="B3" s="27" t="s">
        <v>142</v>
      </c>
      <c r="C3" s="10">
        <f t="shared" ref="C3:C7" si="0">LEN(SUBSTITUTE(SUBSTITUTE(B3, " ", ""),"　", ""))</f>
        <v>20</v>
      </c>
      <c r="D3" s="28" t="s">
        <v>532</v>
      </c>
    </row>
    <row r="4" spans="1:4" ht="14.5" x14ac:dyDescent="0.2">
      <c r="A4" s="5" t="s">
        <v>267</v>
      </c>
      <c r="B4" s="27"/>
      <c r="C4" s="10">
        <f t="shared" si="0"/>
        <v>0</v>
      </c>
      <c r="D4" s="28"/>
    </row>
    <row r="5" spans="1:4" ht="169" x14ac:dyDescent="0.2">
      <c r="A5" s="5" t="s">
        <v>267</v>
      </c>
      <c r="B5" s="27" t="s">
        <v>143</v>
      </c>
      <c r="C5" s="10">
        <f t="shared" si="0"/>
        <v>390</v>
      </c>
      <c r="D5" s="28"/>
    </row>
    <row r="6" spans="1:4" ht="14.5" x14ac:dyDescent="0.2">
      <c r="A6" s="5" t="s">
        <v>267</v>
      </c>
      <c r="B6" s="27"/>
      <c r="C6" s="10">
        <f t="shared" si="0"/>
        <v>0</v>
      </c>
      <c r="D6" s="28"/>
    </row>
    <row r="7" spans="1:4" ht="52" x14ac:dyDescent="0.2">
      <c r="A7" s="5" t="s">
        <v>267</v>
      </c>
      <c r="B7" s="27" t="s">
        <v>279</v>
      </c>
      <c r="C7" s="10">
        <f t="shared" si="0"/>
        <v>98</v>
      </c>
      <c r="D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3" sqref="D3"/>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13</v>
      </c>
    </row>
    <row r="2" spans="1:4" x14ac:dyDescent="0.2">
      <c r="A2" s="23" t="s">
        <v>17</v>
      </c>
      <c r="B2" s="23" t="s">
        <v>0</v>
      </c>
      <c r="C2" s="23" t="s">
        <v>5</v>
      </c>
      <c r="D2" s="23" t="s">
        <v>1</v>
      </c>
    </row>
    <row r="3" spans="1:4" ht="14.5" x14ac:dyDescent="0.2">
      <c r="A3" s="5" t="s">
        <v>268</v>
      </c>
      <c r="B3" s="27" t="s">
        <v>144</v>
      </c>
      <c r="C3" s="10">
        <f t="shared" ref="C3" si="0">LEN(SUBSTITUTE(SUBSTITUTE(B3, " ", ""),"　", ""))</f>
        <v>13</v>
      </c>
      <c r="D3" s="28" t="s">
        <v>533</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0" sqref="A10:XFD10"/>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340</v>
      </c>
    </row>
    <row r="2" spans="1:4" x14ac:dyDescent="0.2">
      <c r="A2" s="23" t="s">
        <v>17</v>
      </c>
      <c r="B2" s="23" t="s">
        <v>0</v>
      </c>
      <c r="C2" s="23" t="s">
        <v>5</v>
      </c>
      <c r="D2" s="23" t="s">
        <v>1</v>
      </c>
    </row>
    <row r="3" spans="1:4" ht="14.5" x14ac:dyDescent="0.2">
      <c r="A3" s="5" t="s">
        <v>269</v>
      </c>
      <c r="B3" s="27" t="s">
        <v>145</v>
      </c>
      <c r="C3" s="10">
        <f t="shared" ref="C3:C9" si="0">LEN(SUBSTITUTE(SUBSTITUTE(B3, " ", ""),"　", ""))</f>
        <v>21</v>
      </c>
      <c r="D3" s="28"/>
    </row>
    <row r="4" spans="1:4" ht="14.5" x14ac:dyDescent="0.2">
      <c r="A4" s="5" t="s">
        <v>269</v>
      </c>
      <c r="B4" s="27" t="s">
        <v>273</v>
      </c>
      <c r="C4" s="10">
        <f t="shared" si="0"/>
        <v>38</v>
      </c>
      <c r="D4" s="28"/>
    </row>
    <row r="5" spans="1:4" ht="65" x14ac:dyDescent="0.2">
      <c r="A5" s="5" t="s">
        <v>269</v>
      </c>
      <c r="B5" s="27" t="s">
        <v>274</v>
      </c>
      <c r="C5" s="10">
        <f t="shared" si="0"/>
        <v>133</v>
      </c>
      <c r="D5" s="28"/>
    </row>
    <row r="6" spans="1:4" ht="26" x14ac:dyDescent="0.2">
      <c r="A6" s="5" t="s">
        <v>269</v>
      </c>
      <c r="B6" s="27" t="s">
        <v>275</v>
      </c>
      <c r="C6" s="10">
        <f t="shared" si="0"/>
        <v>35</v>
      </c>
      <c r="D6" s="28"/>
    </row>
    <row r="7" spans="1:4" ht="26" x14ac:dyDescent="0.2">
      <c r="A7" s="5" t="s">
        <v>269</v>
      </c>
      <c r="B7" s="27" t="s">
        <v>276</v>
      </c>
      <c r="C7" s="10">
        <f t="shared" si="0"/>
        <v>44</v>
      </c>
      <c r="D7" s="28"/>
    </row>
    <row r="8" spans="1:4" ht="26" x14ac:dyDescent="0.2">
      <c r="A8" s="5" t="s">
        <v>269</v>
      </c>
      <c r="B8" s="27" t="s">
        <v>277</v>
      </c>
      <c r="C8" s="10">
        <f t="shared" si="0"/>
        <v>35</v>
      </c>
      <c r="D8" s="28"/>
    </row>
    <row r="9" spans="1:4" ht="26" x14ac:dyDescent="0.2">
      <c r="A9" s="5" t="s">
        <v>269</v>
      </c>
      <c r="B9" s="27" t="s">
        <v>278</v>
      </c>
      <c r="C9" s="10">
        <f t="shared" si="0"/>
        <v>34</v>
      </c>
      <c r="D9"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XFD8"/>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304</v>
      </c>
    </row>
    <row r="2" spans="1:4" x14ac:dyDescent="0.2">
      <c r="A2" s="23" t="s">
        <v>17</v>
      </c>
      <c r="B2" s="23" t="s">
        <v>0</v>
      </c>
      <c r="C2" s="23" t="s">
        <v>5</v>
      </c>
      <c r="D2" s="23" t="s">
        <v>1</v>
      </c>
    </row>
    <row r="3" spans="1:4" ht="14.5" x14ac:dyDescent="0.2">
      <c r="A3" s="5" t="s">
        <v>270</v>
      </c>
      <c r="B3" s="27" t="s">
        <v>146</v>
      </c>
      <c r="C3" s="10">
        <f t="shared" ref="C3:C7" si="0">LEN(SUBSTITUTE(SUBSTITUTE(B3, " ", ""),"　", ""))</f>
        <v>20</v>
      </c>
      <c r="D3" s="28"/>
    </row>
    <row r="4" spans="1:4" ht="65" x14ac:dyDescent="0.2">
      <c r="A4" s="5" t="s">
        <v>270</v>
      </c>
      <c r="B4" s="27" t="s">
        <v>272</v>
      </c>
      <c r="C4" s="10">
        <f t="shared" si="0"/>
        <v>135</v>
      </c>
      <c r="D4" s="28"/>
    </row>
    <row r="5" spans="1:4" ht="52" x14ac:dyDescent="0.2">
      <c r="A5" s="5" t="s">
        <v>270</v>
      </c>
      <c r="B5" s="27" t="s">
        <v>271</v>
      </c>
      <c r="C5" s="10">
        <f t="shared" si="0"/>
        <v>104</v>
      </c>
      <c r="D5" s="28"/>
    </row>
    <row r="6" spans="1:4" ht="14.5" x14ac:dyDescent="0.2">
      <c r="A6" s="5" t="s">
        <v>270</v>
      </c>
      <c r="B6" s="27"/>
      <c r="C6" s="10">
        <f t="shared" si="0"/>
        <v>0</v>
      </c>
      <c r="D6" s="28"/>
    </row>
    <row r="7" spans="1:4" ht="26" x14ac:dyDescent="0.2">
      <c r="A7" s="5" t="s">
        <v>270</v>
      </c>
      <c r="B7" s="27" t="s">
        <v>147</v>
      </c>
      <c r="C7" s="10">
        <f t="shared" si="0"/>
        <v>45</v>
      </c>
      <c r="D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7" sqref="A7:XFD7"/>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176</v>
      </c>
    </row>
    <row r="2" spans="1:4" x14ac:dyDescent="0.2">
      <c r="A2" s="23" t="s">
        <v>17</v>
      </c>
      <c r="B2" s="23" t="s">
        <v>0</v>
      </c>
      <c r="C2" s="23" t="s">
        <v>5</v>
      </c>
      <c r="D2" s="23" t="s">
        <v>1</v>
      </c>
    </row>
    <row r="3" spans="1:4" ht="14.5" x14ac:dyDescent="0.2">
      <c r="A3" s="5" t="s">
        <v>376</v>
      </c>
      <c r="B3" s="27" t="s">
        <v>148</v>
      </c>
      <c r="C3" s="10">
        <f t="shared" ref="C3:C6" si="0">LEN(SUBSTITUTE(SUBSTITUTE(B3, " ", ""),"　", ""))</f>
        <v>15</v>
      </c>
      <c r="D3" s="28"/>
    </row>
    <row r="4" spans="1:4" ht="14.5" x14ac:dyDescent="0.2">
      <c r="A4" s="5" t="s">
        <v>376</v>
      </c>
      <c r="B4" s="27" t="s">
        <v>149</v>
      </c>
      <c r="C4" s="10">
        <f t="shared" si="0"/>
        <v>16</v>
      </c>
      <c r="D4" s="28"/>
    </row>
    <row r="5" spans="1:4" ht="14.5" x14ac:dyDescent="0.2">
      <c r="A5" s="5" t="s">
        <v>376</v>
      </c>
      <c r="B5" s="27"/>
      <c r="C5" s="10">
        <f t="shared" si="0"/>
        <v>0</v>
      </c>
      <c r="D5" s="28"/>
    </row>
    <row r="6" spans="1:4" ht="65" x14ac:dyDescent="0.2">
      <c r="A6" s="5" t="s">
        <v>376</v>
      </c>
      <c r="B6" s="27" t="s">
        <v>377</v>
      </c>
      <c r="C6" s="10">
        <f t="shared" si="0"/>
        <v>145</v>
      </c>
      <c r="D6"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9" sqref="A9:X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446</v>
      </c>
    </row>
    <row r="2" spans="1:4" x14ac:dyDescent="0.2">
      <c r="A2" s="23" t="s">
        <v>17</v>
      </c>
      <c r="B2" s="23" t="s">
        <v>0</v>
      </c>
      <c r="C2" s="23" t="s">
        <v>5</v>
      </c>
      <c r="D2" s="23" t="s">
        <v>1</v>
      </c>
    </row>
    <row r="3" spans="1:4" ht="14.5" x14ac:dyDescent="0.2">
      <c r="A3" s="5" t="s">
        <v>382</v>
      </c>
      <c r="B3" s="27" t="s">
        <v>378</v>
      </c>
      <c r="C3" s="10">
        <f t="shared" ref="C3:C8" si="0">LEN(SUBSTITUTE(SUBSTITUTE(B3, " ", ""),"　", ""))</f>
        <v>14</v>
      </c>
      <c r="D3" s="28"/>
    </row>
    <row r="4" spans="1:4" ht="117" x14ac:dyDescent="0.2">
      <c r="A4" s="5" t="s">
        <v>382</v>
      </c>
      <c r="B4" s="27" t="s">
        <v>379</v>
      </c>
      <c r="C4" s="10">
        <f t="shared" si="0"/>
        <v>242</v>
      </c>
      <c r="D4" s="28"/>
    </row>
    <row r="5" spans="1:4" ht="14.5" x14ac:dyDescent="0.2">
      <c r="A5" s="5" t="s">
        <v>382</v>
      </c>
      <c r="B5" s="27"/>
      <c r="C5" s="10">
        <f t="shared" si="0"/>
        <v>0</v>
      </c>
      <c r="D5" s="28"/>
    </row>
    <row r="6" spans="1:4" ht="26" x14ac:dyDescent="0.2">
      <c r="A6" s="5" t="s">
        <v>382</v>
      </c>
      <c r="B6" s="27" t="s">
        <v>380</v>
      </c>
      <c r="C6" s="10">
        <f t="shared" si="0"/>
        <v>33</v>
      </c>
      <c r="D6" s="28"/>
    </row>
    <row r="7" spans="1:4" ht="14.5" x14ac:dyDescent="0.2">
      <c r="A7" s="5" t="s">
        <v>382</v>
      </c>
      <c r="B7" s="27"/>
      <c r="C7" s="10">
        <f t="shared" si="0"/>
        <v>0</v>
      </c>
      <c r="D7" s="28"/>
    </row>
    <row r="8" spans="1:4" ht="78" x14ac:dyDescent="0.2">
      <c r="A8" s="5" t="s">
        <v>382</v>
      </c>
      <c r="B8" s="27" t="s">
        <v>381</v>
      </c>
      <c r="C8" s="10">
        <f t="shared" si="0"/>
        <v>157</v>
      </c>
      <c r="D8"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0" sqref="A10:XFD10"/>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329</v>
      </c>
    </row>
    <row r="2" spans="1:4" x14ac:dyDescent="0.2">
      <c r="A2" s="23" t="s">
        <v>17</v>
      </c>
      <c r="B2" s="23" t="s">
        <v>0</v>
      </c>
      <c r="C2" s="23" t="s">
        <v>5</v>
      </c>
      <c r="D2" s="23" t="s">
        <v>1</v>
      </c>
    </row>
    <row r="3" spans="1:4" ht="14.5" x14ac:dyDescent="0.2">
      <c r="A3" s="5" t="s">
        <v>383</v>
      </c>
      <c r="B3" s="27" t="s">
        <v>384</v>
      </c>
      <c r="C3" s="10">
        <f t="shared" ref="C3:C9" si="0">LEN(SUBSTITUTE(SUBSTITUTE(B3, " ", ""),"　", ""))</f>
        <v>28</v>
      </c>
      <c r="D3" s="28"/>
    </row>
    <row r="4" spans="1:4" ht="14.5" x14ac:dyDescent="0.2">
      <c r="A4" s="5" t="s">
        <v>383</v>
      </c>
      <c r="B4" s="27" t="s">
        <v>385</v>
      </c>
      <c r="C4" s="10">
        <f t="shared" si="0"/>
        <v>15</v>
      </c>
      <c r="D4" s="28"/>
    </row>
    <row r="5" spans="1:4" ht="26" x14ac:dyDescent="0.2">
      <c r="A5" s="5" t="s">
        <v>383</v>
      </c>
      <c r="B5" s="27" t="s">
        <v>386</v>
      </c>
      <c r="C5" s="10">
        <f t="shared" si="0"/>
        <v>41</v>
      </c>
      <c r="D5" s="28"/>
    </row>
    <row r="6" spans="1:4" ht="104" x14ac:dyDescent="0.2">
      <c r="A6" s="5" t="s">
        <v>383</v>
      </c>
      <c r="B6" s="27" t="s">
        <v>387</v>
      </c>
      <c r="C6" s="10">
        <f t="shared" si="0"/>
        <v>224</v>
      </c>
      <c r="D6" s="28"/>
    </row>
    <row r="7" spans="1:4" ht="14.5" x14ac:dyDescent="0.2">
      <c r="A7" s="5" t="s">
        <v>383</v>
      </c>
      <c r="B7" s="27"/>
      <c r="C7" s="10">
        <f t="shared" si="0"/>
        <v>0</v>
      </c>
      <c r="D7" s="28"/>
    </row>
    <row r="8" spans="1:4" ht="14.5" x14ac:dyDescent="0.2">
      <c r="A8" s="5" t="s">
        <v>383</v>
      </c>
      <c r="B8" s="27" t="s">
        <v>388</v>
      </c>
      <c r="C8" s="10">
        <f t="shared" si="0"/>
        <v>9</v>
      </c>
      <c r="D8" s="28"/>
    </row>
    <row r="9" spans="1:4" ht="14.5" x14ac:dyDescent="0.2">
      <c r="A9" s="5" t="s">
        <v>383</v>
      </c>
      <c r="B9" s="27" t="s">
        <v>389</v>
      </c>
      <c r="C9" s="10">
        <f t="shared" si="0"/>
        <v>12</v>
      </c>
      <c r="D9"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XFD8"/>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446</v>
      </c>
    </row>
    <row r="2" spans="1:4" x14ac:dyDescent="0.2">
      <c r="A2" s="23" t="s">
        <v>17</v>
      </c>
      <c r="B2" s="23" t="s">
        <v>0</v>
      </c>
      <c r="C2" s="23" t="s">
        <v>5</v>
      </c>
      <c r="D2" s="23" t="s">
        <v>1</v>
      </c>
    </row>
    <row r="3" spans="1:4" ht="14.5" x14ac:dyDescent="0.2">
      <c r="A3" s="5" t="s">
        <v>390</v>
      </c>
      <c r="B3" s="27" t="s">
        <v>150</v>
      </c>
      <c r="C3" s="10">
        <f t="shared" ref="C3:C7" si="0">LEN(SUBSTITUTE(SUBSTITUTE(B3, " ", ""),"　", ""))</f>
        <v>23</v>
      </c>
      <c r="D3" s="28"/>
    </row>
    <row r="4" spans="1:4" ht="169" x14ac:dyDescent="0.2">
      <c r="A4" s="5" t="s">
        <v>390</v>
      </c>
      <c r="B4" s="27" t="s">
        <v>151</v>
      </c>
      <c r="C4" s="10">
        <f t="shared" si="0"/>
        <v>388</v>
      </c>
      <c r="D4" s="28"/>
    </row>
    <row r="5" spans="1:4" ht="14.5" x14ac:dyDescent="0.2">
      <c r="A5" s="5" t="s">
        <v>390</v>
      </c>
      <c r="B5" s="27"/>
      <c r="C5" s="10">
        <f t="shared" si="0"/>
        <v>0</v>
      </c>
      <c r="D5" s="28"/>
    </row>
    <row r="6" spans="1:4" ht="26" x14ac:dyDescent="0.2">
      <c r="A6" s="5" t="s">
        <v>390</v>
      </c>
      <c r="B6" s="27" t="s">
        <v>152</v>
      </c>
      <c r="C6" s="10">
        <f t="shared" si="0"/>
        <v>35</v>
      </c>
      <c r="D6" s="28"/>
    </row>
    <row r="7" spans="1:4" ht="14.5" x14ac:dyDescent="0.2">
      <c r="A7" s="5" t="s">
        <v>390</v>
      </c>
      <c r="B7" s="27"/>
      <c r="C7" s="10">
        <f t="shared" si="0"/>
        <v>0</v>
      </c>
      <c r="D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425</v>
      </c>
    </row>
    <row r="2" spans="1:4" x14ac:dyDescent="0.2">
      <c r="A2" s="23" t="s">
        <v>17</v>
      </c>
      <c r="B2" s="23" t="s">
        <v>0</v>
      </c>
      <c r="C2" s="23" t="s">
        <v>5</v>
      </c>
      <c r="D2" s="23" t="s">
        <v>1</v>
      </c>
    </row>
    <row r="3" spans="1:4" ht="14.5" x14ac:dyDescent="0.2">
      <c r="A3" s="5" t="s">
        <v>391</v>
      </c>
      <c r="B3" s="27" t="s">
        <v>153</v>
      </c>
      <c r="C3" s="10">
        <f t="shared" ref="C3:C10" si="0">LEN(SUBSTITUTE(SUBSTITUTE(B3, " ", ""),"　", ""))</f>
        <v>20</v>
      </c>
      <c r="D3" s="28"/>
    </row>
    <row r="4" spans="1:4" ht="14.5" x14ac:dyDescent="0.2">
      <c r="A4" s="5" t="s">
        <v>391</v>
      </c>
      <c r="B4" s="27"/>
      <c r="C4" s="10">
        <f t="shared" si="0"/>
        <v>0</v>
      </c>
      <c r="D4" s="28"/>
    </row>
    <row r="5" spans="1:4" ht="14.5" x14ac:dyDescent="0.2">
      <c r="A5" s="5" t="s">
        <v>391</v>
      </c>
      <c r="B5" s="27" t="s">
        <v>154</v>
      </c>
      <c r="C5" s="10">
        <f t="shared" si="0"/>
        <v>33</v>
      </c>
      <c r="D5" s="28"/>
    </row>
    <row r="6" spans="1:4" ht="14.5" x14ac:dyDescent="0.2">
      <c r="A6" s="5" t="s">
        <v>391</v>
      </c>
      <c r="B6" s="27"/>
      <c r="C6" s="10">
        <f t="shared" si="0"/>
        <v>0</v>
      </c>
      <c r="D6" s="28"/>
    </row>
    <row r="7" spans="1:4" ht="143" x14ac:dyDescent="0.2">
      <c r="A7" s="5" t="s">
        <v>391</v>
      </c>
      <c r="B7" s="27" t="s">
        <v>155</v>
      </c>
      <c r="C7" s="10">
        <f t="shared" si="0"/>
        <v>339</v>
      </c>
      <c r="D7" s="28"/>
    </row>
    <row r="8" spans="1:4" ht="14.5" x14ac:dyDescent="0.2">
      <c r="A8" s="5" t="s">
        <v>391</v>
      </c>
      <c r="B8" s="27"/>
      <c r="C8" s="10">
        <f t="shared" si="0"/>
        <v>0</v>
      </c>
      <c r="D8" s="28"/>
    </row>
    <row r="9" spans="1:4" ht="14.5" x14ac:dyDescent="0.2">
      <c r="A9" s="5" t="s">
        <v>391</v>
      </c>
      <c r="B9" s="27" t="s">
        <v>156</v>
      </c>
      <c r="C9" s="10">
        <f t="shared" si="0"/>
        <v>33</v>
      </c>
      <c r="D9" s="28"/>
    </row>
    <row r="10" spans="1:4" ht="14.5" x14ac:dyDescent="0.2">
      <c r="A10" s="5" t="s">
        <v>391</v>
      </c>
      <c r="B10" s="27"/>
      <c r="C10" s="10">
        <f t="shared" si="0"/>
        <v>0</v>
      </c>
      <c r="D10"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3" sqref="D3"/>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SUM(C3:C2000)</f>
        <v>178</v>
      </c>
    </row>
    <row r="2" spans="1:4" x14ac:dyDescent="0.2">
      <c r="A2" s="23" t="s">
        <v>17</v>
      </c>
      <c r="B2" s="23" t="s">
        <v>0</v>
      </c>
      <c r="C2" s="23" t="s">
        <v>5</v>
      </c>
      <c r="D2" s="23" t="s">
        <v>1</v>
      </c>
    </row>
    <row r="3" spans="1:4" ht="14.5" x14ac:dyDescent="0.2">
      <c r="A3" s="5">
        <v>1</v>
      </c>
      <c r="B3" s="25" t="s">
        <v>19</v>
      </c>
      <c r="C3" s="10">
        <f>LEN(SUBSTITUTE(SUBSTITUTE(B3, " ", ""),"　", ""))</f>
        <v>17</v>
      </c>
      <c r="D3" s="26" t="s">
        <v>491</v>
      </c>
    </row>
    <row r="4" spans="1:4" ht="14.5" x14ac:dyDescent="0.2">
      <c r="A4" s="5">
        <v>1</v>
      </c>
      <c r="B4" s="25" t="s">
        <v>20</v>
      </c>
      <c r="C4" s="10">
        <f t="shared" ref="C4:C16" si="0">LEN(SUBSTITUTE(SUBSTITUTE(B4, " ", ""),"　", ""))</f>
        <v>30</v>
      </c>
      <c r="D4" s="26" t="s">
        <v>531</v>
      </c>
    </row>
    <row r="5" spans="1:4" ht="14.5" x14ac:dyDescent="0.2">
      <c r="A5" s="5">
        <v>1</v>
      </c>
      <c r="B5" s="25" t="s">
        <v>21</v>
      </c>
      <c r="C5" s="10">
        <f t="shared" si="0"/>
        <v>9</v>
      </c>
      <c r="D5" s="26" t="s">
        <v>492</v>
      </c>
    </row>
    <row r="6" spans="1:4" ht="14.5" x14ac:dyDescent="0.2">
      <c r="A6" s="5">
        <v>1</v>
      </c>
      <c r="B6" s="25" t="s">
        <v>22</v>
      </c>
      <c r="C6" s="10">
        <f t="shared" si="0"/>
        <v>9</v>
      </c>
      <c r="D6" s="26" t="s">
        <v>493</v>
      </c>
    </row>
    <row r="7" spans="1:4" ht="14.5" x14ac:dyDescent="0.2">
      <c r="A7" s="5">
        <v>1</v>
      </c>
      <c r="B7" s="25" t="s">
        <v>23</v>
      </c>
      <c r="C7" s="10">
        <f t="shared" si="0"/>
        <v>19</v>
      </c>
      <c r="D7" s="26" t="s">
        <v>494</v>
      </c>
    </row>
    <row r="8" spans="1:4" ht="14.5" x14ac:dyDescent="0.2">
      <c r="A8" s="5">
        <v>1</v>
      </c>
      <c r="B8" s="25" t="s">
        <v>24</v>
      </c>
      <c r="C8" s="10">
        <f t="shared" si="0"/>
        <v>12</v>
      </c>
      <c r="D8" s="26" t="s">
        <v>495</v>
      </c>
    </row>
    <row r="9" spans="1:4" ht="14.5" x14ac:dyDescent="0.2">
      <c r="A9" s="5">
        <v>1</v>
      </c>
      <c r="B9" s="25" t="s">
        <v>25</v>
      </c>
      <c r="C9" s="10">
        <f t="shared" si="0"/>
        <v>13</v>
      </c>
      <c r="D9" s="26" t="s">
        <v>496</v>
      </c>
    </row>
    <row r="10" spans="1:4" ht="14.5" x14ac:dyDescent="0.2">
      <c r="A10" s="5">
        <v>1</v>
      </c>
      <c r="B10" s="25" t="s">
        <v>26</v>
      </c>
      <c r="C10" s="10">
        <f t="shared" si="0"/>
        <v>14</v>
      </c>
      <c r="D10" s="26" t="s">
        <v>497</v>
      </c>
    </row>
    <row r="11" spans="1:4" ht="14.5" x14ac:dyDescent="0.2">
      <c r="A11" s="5">
        <v>1</v>
      </c>
      <c r="B11" s="25" t="s">
        <v>27</v>
      </c>
      <c r="C11" s="10">
        <f t="shared" si="0"/>
        <v>11</v>
      </c>
      <c r="D11" s="26" t="s">
        <v>498</v>
      </c>
    </row>
    <row r="12" spans="1:4" ht="14.5" x14ac:dyDescent="0.2">
      <c r="A12" s="5">
        <v>1</v>
      </c>
      <c r="B12" s="25" t="s">
        <v>28</v>
      </c>
      <c r="C12" s="10">
        <f t="shared" si="0"/>
        <v>5</v>
      </c>
      <c r="D12" s="26" t="s">
        <v>499</v>
      </c>
    </row>
    <row r="13" spans="1:4" ht="14.5" x14ac:dyDescent="0.2">
      <c r="A13" s="5">
        <v>1</v>
      </c>
      <c r="B13" s="25" t="s">
        <v>29</v>
      </c>
      <c r="C13" s="10">
        <f t="shared" si="0"/>
        <v>9</v>
      </c>
      <c r="D13" s="26" t="s">
        <v>500</v>
      </c>
    </row>
    <row r="14" spans="1:4" ht="14.5" x14ac:dyDescent="0.2">
      <c r="A14" s="5">
        <v>1</v>
      </c>
      <c r="B14" s="25" t="s">
        <v>30</v>
      </c>
      <c r="C14" s="10">
        <f t="shared" si="0"/>
        <v>16</v>
      </c>
      <c r="D14" s="26" t="s">
        <v>501</v>
      </c>
    </row>
    <row r="15" spans="1:4" ht="14.5" x14ac:dyDescent="0.2">
      <c r="A15" s="5">
        <v>1</v>
      </c>
      <c r="B15" s="25" t="s">
        <v>31</v>
      </c>
      <c r="C15" s="10">
        <f t="shared" si="0"/>
        <v>5</v>
      </c>
      <c r="D15" s="26" t="s">
        <v>502</v>
      </c>
    </row>
    <row r="16" spans="1:4" ht="14.5" x14ac:dyDescent="0.2">
      <c r="A16" s="5">
        <v>1</v>
      </c>
      <c r="B16" s="25" t="s">
        <v>32</v>
      </c>
      <c r="C16" s="10">
        <f t="shared" si="0"/>
        <v>9</v>
      </c>
      <c r="D16" s="26" t="s">
        <v>503</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0" sqref="A10:XFD10"/>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623</v>
      </c>
    </row>
    <row r="2" spans="1:4" x14ac:dyDescent="0.2">
      <c r="A2" s="23" t="s">
        <v>17</v>
      </c>
      <c r="B2" s="23" t="s">
        <v>0</v>
      </c>
      <c r="C2" s="23" t="s">
        <v>5</v>
      </c>
      <c r="D2" s="23" t="s">
        <v>1</v>
      </c>
    </row>
    <row r="3" spans="1:4" ht="14.5" x14ac:dyDescent="0.2">
      <c r="A3" s="5" t="s">
        <v>392</v>
      </c>
      <c r="B3" s="27" t="s">
        <v>157</v>
      </c>
      <c r="C3" s="10">
        <f t="shared" ref="C3:C9" si="0">LEN(SUBSTITUTE(SUBSTITUTE(B3, " ", ""),"　", ""))</f>
        <v>24</v>
      </c>
      <c r="D3" s="28"/>
    </row>
    <row r="4" spans="1:4" ht="143" x14ac:dyDescent="0.2">
      <c r="A4" s="5" t="s">
        <v>392</v>
      </c>
      <c r="B4" s="27" t="s">
        <v>158</v>
      </c>
      <c r="C4" s="10">
        <f t="shared" si="0"/>
        <v>309</v>
      </c>
      <c r="D4" s="28"/>
    </row>
    <row r="5" spans="1:4" ht="14.5" x14ac:dyDescent="0.2">
      <c r="A5" s="5" t="s">
        <v>392</v>
      </c>
      <c r="B5" s="27"/>
      <c r="C5" s="10">
        <f t="shared" si="0"/>
        <v>0</v>
      </c>
      <c r="D5" s="28"/>
    </row>
    <row r="6" spans="1:4" ht="26" x14ac:dyDescent="0.2">
      <c r="A6" s="5" t="s">
        <v>392</v>
      </c>
      <c r="B6" s="27" t="s">
        <v>159</v>
      </c>
      <c r="C6" s="10">
        <f t="shared" si="0"/>
        <v>59</v>
      </c>
      <c r="D6" s="28"/>
    </row>
    <row r="7" spans="1:4" ht="14.5" x14ac:dyDescent="0.2">
      <c r="A7" s="5" t="s">
        <v>392</v>
      </c>
      <c r="B7" s="27"/>
      <c r="C7" s="10">
        <f t="shared" si="0"/>
        <v>0</v>
      </c>
      <c r="D7" s="28"/>
    </row>
    <row r="8" spans="1:4" ht="14.5" x14ac:dyDescent="0.2">
      <c r="A8" s="5" t="s">
        <v>392</v>
      </c>
      <c r="B8" s="27" t="s">
        <v>160</v>
      </c>
      <c r="C8" s="10">
        <f t="shared" si="0"/>
        <v>25</v>
      </c>
      <c r="D8" s="28"/>
    </row>
    <row r="9" spans="1:4" ht="91" x14ac:dyDescent="0.2">
      <c r="A9" s="5" t="s">
        <v>392</v>
      </c>
      <c r="B9" s="27" t="s">
        <v>161</v>
      </c>
      <c r="C9" s="10">
        <f t="shared" si="0"/>
        <v>206</v>
      </c>
      <c r="D9"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6" sqref="A6:XFD6"/>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86</v>
      </c>
    </row>
    <row r="2" spans="1:4" x14ac:dyDescent="0.2">
      <c r="A2" s="23" t="s">
        <v>17</v>
      </c>
      <c r="B2" s="23" t="s">
        <v>0</v>
      </c>
      <c r="C2" s="23" t="s">
        <v>5</v>
      </c>
      <c r="D2" s="23" t="s">
        <v>1</v>
      </c>
    </row>
    <row r="3" spans="1:4" ht="14.5" x14ac:dyDescent="0.2">
      <c r="A3" s="5" t="s">
        <v>393</v>
      </c>
      <c r="B3" s="27" t="s">
        <v>162</v>
      </c>
      <c r="C3" s="10">
        <f t="shared" ref="C3:C5" si="0">LEN(SUBSTITUTE(SUBSTITUTE(B3, " ", ""),"　", ""))</f>
        <v>17</v>
      </c>
      <c r="D3" s="28"/>
    </row>
    <row r="4" spans="1:4" ht="14.5" x14ac:dyDescent="0.2">
      <c r="A4" s="5" t="s">
        <v>393</v>
      </c>
      <c r="B4" s="27" t="s">
        <v>163</v>
      </c>
      <c r="C4" s="10">
        <f t="shared" si="0"/>
        <v>22</v>
      </c>
      <c r="D4" s="28"/>
    </row>
    <row r="5" spans="1:4" ht="26" x14ac:dyDescent="0.2">
      <c r="A5" s="5" t="s">
        <v>393</v>
      </c>
      <c r="B5" s="27" t="s">
        <v>164</v>
      </c>
      <c r="C5" s="10">
        <f t="shared" si="0"/>
        <v>47</v>
      </c>
      <c r="D5"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XFD8"/>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420</v>
      </c>
    </row>
    <row r="2" spans="1:4" x14ac:dyDescent="0.2">
      <c r="A2" s="23" t="s">
        <v>17</v>
      </c>
      <c r="B2" s="23" t="s">
        <v>0</v>
      </c>
      <c r="C2" s="23" t="s">
        <v>5</v>
      </c>
      <c r="D2" s="23" t="s">
        <v>1</v>
      </c>
    </row>
    <row r="3" spans="1:4" ht="26" x14ac:dyDescent="0.2">
      <c r="A3" s="5" t="s">
        <v>394</v>
      </c>
      <c r="B3" s="27" t="s">
        <v>165</v>
      </c>
      <c r="C3" s="10">
        <f t="shared" ref="C3:C7" si="0">LEN(SUBSTITUTE(SUBSTITUTE(B3, " ", ""),"　", ""))</f>
        <v>36</v>
      </c>
      <c r="D3" s="28"/>
    </row>
    <row r="4" spans="1:4" ht="26" x14ac:dyDescent="0.2">
      <c r="A4" s="5" t="s">
        <v>394</v>
      </c>
      <c r="B4" s="27" t="s">
        <v>166</v>
      </c>
      <c r="C4" s="10">
        <f t="shared" si="0"/>
        <v>35</v>
      </c>
      <c r="D4" s="28"/>
    </row>
    <row r="5" spans="1:4" ht="14.5" x14ac:dyDescent="0.2">
      <c r="A5" s="5" t="s">
        <v>394</v>
      </c>
      <c r="B5" s="27"/>
      <c r="C5" s="10">
        <f t="shared" si="0"/>
        <v>0</v>
      </c>
      <c r="D5" s="28"/>
    </row>
    <row r="6" spans="1:4" ht="14.5" x14ac:dyDescent="0.2">
      <c r="A6" s="5" t="s">
        <v>394</v>
      </c>
      <c r="B6" s="27" t="s">
        <v>167</v>
      </c>
      <c r="C6" s="10">
        <f t="shared" si="0"/>
        <v>31</v>
      </c>
      <c r="D6" s="28"/>
    </row>
    <row r="7" spans="1:4" ht="143" x14ac:dyDescent="0.2">
      <c r="A7" s="5" t="s">
        <v>394</v>
      </c>
      <c r="B7" s="27" t="s">
        <v>168</v>
      </c>
      <c r="C7" s="10">
        <f t="shared" si="0"/>
        <v>318</v>
      </c>
      <c r="D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38" sqref="A38:XFD38"/>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1451</v>
      </c>
    </row>
    <row r="2" spans="1:4" x14ac:dyDescent="0.2">
      <c r="A2" s="23" t="s">
        <v>17</v>
      </c>
      <c r="B2" s="23" t="s">
        <v>0</v>
      </c>
      <c r="C2" s="23" t="s">
        <v>5</v>
      </c>
      <c r="D2" s="23" t="s">
        <v>1</v>
      </c>
    </row>
    <row r="3" spans="1:4" ht="14.5" x14ac:dyDescent="0.2">
      <c r="A3" s="5" t="s">
        <v>395</v>
      </c>
      <c r="B3" s="27" t="s">
        <v>29</v>
      </c>
      <c r="C3" s="10">
        <f t="shared" ref="C3:C37" si="0">LEN(SUBSTITUTE(SUBSTITUTE(B3, " ", ""),"　", ""))</f>
        <v>9</v>
      </c>
      <c r="D3" s="28"/>
    </row>
    <row r="4" spans="1:4" ht="14.5" x14ac:dyDescent="0.2">
      <c r="A4" s="5" t="s">
        <v>395</v>
      </c>
      <c r="B4" s="27" t="s">
        <v>169</v>
      </c>
      <c r="C4" s="10">
        <f t="shared" si="0"/>
        <v>33</v>
      </c>
      <c r="D4" s="28"/>
    </row>
    <row r="5" spans="1:4" ht="14.5" x14ac:dyDescent="0.2">
      <c r="A5" s="5" t="s">
        <v>395</v>
      </c>
      <c r="B5" s="27" t="s">
        <v>170</v>
      </c>
      <c r="C5" s="10">
        <f t="shared" si="0"/>
        <v>20</v>
      </c>
      <c r="D5" s="28"/>
    </row>
    <row r="6" spans="1:4" ht="26" x14ac:dyDescent="0.2">
      <c r="A6" s="5" t="s">
        <v>395</v>
      </c>
      <c r="B6" s="27" t="s">
        <v>171</v>
      </c>
      <c r="C6" s="10">
        <f t="shared" si="0"/>
        <v>31</v>
      </c>
      <c r="D6" s="28"/>
    </row>
    <row r="7" spans="1:4" ht="14.5" x14ac:dyDescent="0.2">
      <c r="A7" s="5" t="s">
        <v>395</v>
      </c>
      <c r="B7" s="27" t="s">
        <v>172</v>
      </c>
      <c r="C7" s="10">
        <f t="shared" si="0"/>
        <v>26</v>
      </c>
      <c r="D7" s="28"/>
    </row>
    <row r="8" spans="1:4" ht="14.5" x14ac:dyDescent="0.2">
      <c r="A8" s="5" t="s">
        <v>395</v>
      </c>
      <c r="B8" s="27" t="s">
        <v>173</v>
      </c>
      <c r="C8" s="10">
        <f t="shared" si="0"/>
        <v>28</v>
      </c>
      <c r="D8" s="28"/>
    </row>
    <row r="9" spans="1:4" ht="26" x14ac:dyDescent="0.2">
      <c r="A9" s="5" t="s">
        <v>395</v>
      </c>
      <c r="B9" s="27" t="s">
        <v>174</v>
      </c>
      <c r="C9" s="10">
        <f t="shared" si="0"/>
        <v>33</v>
      </c>
      <c r="D9" s="28"/>
    </row>
    <row r="10" spans="1:4" ht="14.5" x14ac:dyDescent="0.2">
      <c r="A10" s="5" t="s">
        <v>395</v>
      </c>
      <c r="B10" s="27" t="s">
        <v>175</v>
      </c>
      <c r="C10" s="10">
        <f t="shared" si="0"/>
        <v>21</v>
      </c>
      <c r="D10" s="28"/>
    </row>
    <row r="11" spans="1:4" ht="14.5" x14ac:dyDescent="0.2">
      <c r="A11" s="5" t="s">
        <v>395</v>
      </c>
      <c r="B11" s="27" t="s">
        <v>176</v>
      </c>
      <c r="C11" s="10">
        <f t="shared" si="0"/>
        <v>32</v>
      </c>
      <c r="D11" s="28"/>
    </row>
    <row r="12" spans="1:4" ht="14.5" x14ac:dyDescent="0.2">
      <c r="A12" s="5" t="s">
        <v>395</v>
      </c>
      <c r="B12" s="27" t="s">
        <v>177</v>
      </c>
      <c r="C12" s="10">
        <f t="shared" si="0"/>
        <v>14</v>
      </c>
      <c r="D12" s="28"/>
    </row>
    <row r="13" spans="1:4" ht="14.5" x14ac:dyDescent="0.2">
      <c r="A13" s="5" t="s">
        <v>395</v>
      </c>
      <c r="B13" s="27" t="s">
        <v>178</v>
      </c>
      <c r="C13" s="10">
        <f t="shared" si="0"/>
        <v>29</v>
      </c>
      <c r="D13" s="28"/>
    </row>
    <row r="14" spans="1:4" ht="14.5" x14ac:dyDescent="0.2">
      <c r="A14" s="5" t="s">
        <v>395</v>
      </c>
      <c r="B14" s="27" t="s">
        <v>179</v>
      </c>
      <c r="C14" s="10">
        <f t="shared" si="0"/>
        <v>24</v>
      </c>
      <c r="D14" s="28"/>
    </row>
    <row r="15" spans="1:4" ht="26" x14ac:dyDescent="0.2">
      <c r="A15" s="5" t="s">
        <v>395</v>
      </c>
      <c r="B15" s="27" t="s">
        <v>180</v>
      </c>
      <c r="C15" s="10">
        <f t="shared" si="0"/>
        <v>35</v>
      </c>
      <c r="D15" s="28"/>
    </row>
    <row r="16" spans="1:4" ht="26" x14ac:dyDescent="0.2">
      <c r="A16" s="5" t="s">
        <v>395</v>
      </c>
      <c r="B16" s="27" t="s">
        <v>181</v>
      </c>
      <c r="C16" s="10">
        <f t="shared" si="0"/>
        <v>31</v>
      </c>
      <c r="D16" s="28"/>
    </row>
    <row r="17" spans="1:4" ht="14.5" x14ac:dyDescent="0.2">
      <c r="A17" s="5" t="s">
        <v>395</v>
      </c>
      <c r="B17" s="27" t="s">
        <v>182</v>
      </c>
      <c r="C17" s="10">
        <f t="shared" si="0"/>
        <v>18</v>
      </c>
      <c r="D17" s="28"/>
    </row>
    <row r="18" spans="1:4" ht="26" x14ac:dyDescent="0.2">
      <c r="A18" s="5" t="s">
        <v>395</v>
      </c>
      <c r="B18" s="27" t="s">
        <v>183</v>
      </c>
      <c r="C18" s="10">
        <f t="shared" si="0"/>
        <v>32</v>
      </c>
      <c r="D18" s="28"/>
    </row>
    <row r="19" spans="1:4" ht="14.5" x14ac:dyDescent="0.2">
      <c r="A19" s="5" t="s">
        <v>395</v>
      </c>
      <c r="B19" s="27" t="s">
        <v>184</v>
      </c>
      <c r="C19" s="10">
        <f t="shared" si="0"/>
        <v>29</v>
      </c>
      <c r="D19" s="28"/>
    </row>
    <row r="20" spans="1:4" ht="14.5" x14ac:dyDescent="0.2">
      <c r="A20" s="5" t="s">
        <v>395</v>
      </c>
      <c r="B20" s="27" t="s">
        <v>185</v>
      </c>
      <c r="C20" s="10">
        <f t="shared" si="0"/>
        <v>14</v>
      </c>
      <c r="D20" s="28"/>
    </row>
    <row r="21" spans="1:4" ht="26" x14ac:dyDescent="0.2">
      <c r="A21" s="5" t="s">
        <v>395</v>
      </c>
      <c r="B21" s="27" t="s">
        <v>186</v>
      </c>
      <c r="C21" s="10">
        <f t="shared" si="0"/>
        <v>34</v>
      </c>
      <c r="D21" s="28"/>
    </row>
    <row r="22" spans="1:4" ht="14.5" x14ac:dyDescent="0.2">
      <c r="A22" s="5" t="s">
        <v>395</v>
      </c>
      <c r="B22" s="27" t="s">
        <v>187</v>
      </c>
      <c r="C22" s="10">
        <f t="shared" si="0"/>
        <v>18</v>
      </c>
      <c r="D22" s="28"/>
    </row>
    <row r="23" spans="1:4" ht="14.5" x14ac:dyDescent="0.2">
      <c r="A23" s="5" t="s">
        <v>395</v>
      </c>
      <c r="B23" s="27" t="s">
        <v>188</v>
      </c>
      <c r="C23" s="10">
        <f t="shared" si="0"/>
        <v>14</v>
      </c>
      <c r="D23" s="28"/>
    </row>
    <row r="24" spans="1:4" ht="26" x14ac:dyDescent="0.2">
      <c r="A24" s="5" t="s">
        <v>395</v>
      </c>
      <c r="B24" s="27" t="s">
        <v>189</v>
      </c>
      <c r="C24" s="10">
        <f t="shared" si="0"/>
        <v>33</v>
      </c>
      <c r="D24" s="28"/>
    </row>
    <row r="25" spans="1:4" ht="14.5" x14ac:dyDescent="0.2">
      <c r="A25" s="5" t="s">
        <v>395</v>
      </c>
      <c r="B25" s="27" t="s">
        <v>190</v>
      </c>
      <c r="C25" s="10">
        <f t="shared" si="0"/>
        <v>19</v>
      </c>
      <c r="D25" s="28"/>
    </row>
    <row r="26" spans="1:4" ht="14.5" x14ac:dyDescent="0.2">
      <c r="A26" s="5" t="s">
        <v>395</v>
      </c>
      <c r="B26" s="27" t="s">
        <v>191</v>
      </c>
      <c r="C26" s="10">
        <f t="shared" si="0"/>
        <v>26</v>
      </c>
      <c r="D26" s="28"/>
    </row>
    <row r="27" spans="1:4" ht="14.5" x14ac:dyDescent="0.2">
      <c r="A27" s="5" t="s">
        <v>395</v>
      </c>
      <c r="B27" s="27" t="s">
        <v>192</v>
      </c>
      <c r="C27" s="10">
        <f t="shared" si="0"/>
        <v>27</v>
      </c>
      <c r="D27" s="28"/>
    </row>
    <row r="28" spans="1:4" ht="26" x14ac:dyDescent="0.2">
      <c r="A28" s="5" t="s">
        <v>395</v>
      </c>
      <c r="B28" s="27" t="s">
        <v>193</v>
      </c>
      <c r="C28" s="10">
        <f t="shared" si="0"/>
        <v>36</v>
      </c>
      <c r="D28" s="28"/>
    </row>
    <row r="29" spans="1:4" ht="14.5" x14ac:dyDescent="0.2">
      <c r="A29" s="5" t="s">
        <v>395</v>
      </c>
      <c r="B29" s="27" t="s">
        <v>194</v>
      </c>
      <c r="C29" s="10">
        <f t="shared" si="0"/>
        <v>11</v>
      </c>
      <c r="D29" s="28"/>
    </row>
    <row r="30" spans="1:4" ht="14.5" x14ac:dyDescent="0.2">
      <c r="A30" s="5" t="s">
        <v>395</v>
      </c>
      <c r="B30" s="27" t="s">
        <v>195</v>
      </c>
      <c r="C30" s="10">
        <f t="shared" si="0"/>
        <v>16</v>
      </c>
      <c r="D30" s="28"/>
    </row>
    <row r="31" spans="1:4" ht="14.5" x14ac:dyDescent="0.2">
      <c r="A31" s="5" t="s">
        <v>395</v>
      </c>
      <c r="B31" s="27" t="s">
        <v>196</v>
      </c>
      <c r="C31" s="10">
        <f t="shared" si="0"/>
        <v>19</v>
      </c>
      <c r="D31" s="28"/>
    </row>
    <row r="32" spans="1:4" ht="26" x14ac:dyDescent="0.2">
      <c r="A32" s="5" t="s">
        <v>395</v>
      </c>
      <c r="B32" s="27" t="s">
        <v>197</v>
      </c>
      <c r="C32" s="10">
        <f t="shared" si="0"/>
        <v>48</v>
      </c>
      <c r="D32" s="28"/>
    </row>
    <row r="33" spans="1:4" ht="26" x14ac:dyDescent="0.2">
      <c r="A33" s="5" t="s">
        <v>395</v>
      </c>
      <c r="B33" s="27" t="s">
        <v>198</v>
      </c>
      <c r="C33" s="10">
        <f t="shared" si="0"/>
        <v>39</v>
      </c>
      <c r="D33" s="28"/>
    </row>
    <row r="34" spans="1:4" ht="14.5" x14ac:dyDescent="0.2">
      <c r="A34" s="5" t="s">
        <v>395</v>
      </c>
      <c r="B34" s="27"/>
      <c r="C34" s="10">
        <f t="shared" si="0"/>
        <v>0</v>
      </c>
      <c r="D34" s="28"/>
    </row>
    <row r="35" spans="1:4" ht="130" x14ac:dyDescent="0.2">
      <c r="A35" s="5" t="s">
        <v>395</v>
      </c>
      <c r="B35" s="27" t="s">
        <v>199</v>
      </c>
      <c r="C35" s="10">
        <f t="shared" si="0"/>
        <v>279</v>
      </c>
      <c r="D35" s="28"/>
    </row>
    <row r="36" spans="1:4" ht="52" x14ac:dyDescent="0.2">
      <c r="A36" s="5" t="s">
        <v>395</v>
      </c>
      <c r="B36" s="27" t="s">
        <v>200</v>
      </c>
      <c r="C36" s="10">
        <f t="shared" si="0"/>
        <v>116</v>
      </c>
      <c r="D36" s="28"/>
    </row>
    <row r="37" spans="1:4" ht="117" x14ac:dyDescent="0.2">
      <c r="A37" s="5" t="s">
        <v>395</v>
      </c>
      <c r="B37" s="27" t="s">
        <v>201</v>
      </c>
      <c r="C37" s="10">
        <f t="shared" si="0"/>
        <v>257</v>
      </c>
      <c r="D37"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6" sqref="A26:XFD26"/>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846</v>
      </c>
    </row>
    <row r="2" spans="1:4" x14ac:dyDescent="0.2">
      <c r="A2" s="23" t="s">
        <v>17</v>
      </c>
      <c r="B2" s="23" t="s">
        <v>0</v>
      </c>
      <c r="C2" s="23" t="s">
        <v>5</v>
      </c>
      <c r="D2" s="23" t="s">
        <v>1</v>
      </c>
    </row>
    <row r="3" spans="1:4" ht="14.5" x14ac:dyDescent="0.2">
      <c r="A3" s="5" t="s">
        <v>396</v>
      </c>
      <c r="B3" s="27" t="s">
        <v>202</v>
      </c>
      <c r="C3" s="10">
        <f t="shared" ref="C3:C25" si="0">LEN(SUBSTITUTE(SUBSTITUTE(B3, " ", ""),"　", ""))</f>
        <v>19</v>
      </c>
      <c r="D3" s="28"/>
    </row>
    <row r="4" spans="1:4" ht="26" x14ac:dyDescent="0.2">
      <c r="A4" s="5" t="s">
        <v>396</v>
      </c>
      <c r="B4" s="27" t="s">
        <v>203</v>
      </c>
      <c r="C4" s="10">
        <f t="shared" si="0"/>
        <v>35</v>
      </c>
      <c r="D4" s="28"/>
    </row>
    <row r="5" spans="1:4" ht="14.5" x14ac:dyDescent="0.2">
      <c r="A5" s="5" t="s">
        <v>396</v>
      </c>
      <c r="B5" s="27" t="s">
        <v>204</v>
      </c>
      <c r="C5" s="10">
        <f t="shared" si="0"/>
        <v>5</v>
      </c>
      <c r="D5" s="28"/>
    </row>
    <row r="6" spans="1:4" ht="65" x14ac:dyDescent="0.2">
      <c r="A6" s="5" t="s">
        <v>396</v>
      </c>
      <c r="B6" s="27" t="s">
        <v>205</v>
      </c>
      <c r="C6" s="10">
        <f t="shared" si="0"/>
        <v>130</v>
      </c>
      <c r="D6" s="28"/>
    </row>
    <row r="7" spans="1:4" ht="14.5" x14ac:dyDescent="0.2">
      <c r="A7" s="5" t="s">
        <v>396</v>
      </c>
      <c r="B7" s="27"/>
      <c r="C7" s="10">
        <f t="shared" si="0"/>
        <v>0</v>
      </c>
      <c r="D7" s="28"/>
    </row>
    <row r="8" spans="1:4" ht="14.5" x14ac:dyDescent="0.2">
      <c r="A8" s="5" t="s">
        <v>396</v>
      </c>
      <c r="B8" s="27" t="s">
        <v>206</v>
      </c>
      <c r="C8" s="10">
        <f t="shared" si="0"/>
        <v>10</v>
      </c>
      <c r="D8" s="28"/>
    </row>
    <row r="9" spans="1:4" ht="65" x14ac:dyDescent="0.2">
      <c r="A9" s="5" t="s">
        <v>396</v>
      </c>
      <c r="B9" s="27" t="s">
        <v>207</v>
      </c>
      <c r="C9" s="10">
        <f t="shared" si="0"/>
        <v>132</v>
      </c>
      <c r="D9" s="28"/>
    </row>
    <row r="10" spans="1:4" ht="14.5" x14ac:dyDescent="0.2">
      <c r="A10" s="5" t="s">
        <v>396</v>
      </c>
      <c r="B10" s="27"/>
      <c r="C10" s="10">
        <f t="shared" si="0"/>
        <v>0</v>
      </c>
      <c r="D10" s="28"/>
    </row>
    <row r="11" spans="1:4" ht="14.5" x14ac:dyDescent="0.2">
      <c r="A11" s="5" t="s">
        <v>396</v>
      </c>
      <c r="B11" s="27" t="s">
        <v>208</v>
      </c>
      <c r="C11" s="10">
        <f t="shared" si="0"/>
        <v>4</v>
      </c>
      <c r="D11" s="28"/>
    </row>
    <row r="12" spans="1:4" ht="52" x14ac:dyDescent="0.2">
      <c r="A12" s="5" t="s">
        <v>396</v>
      </c>
      <c r="B12" s="27" t="s">
        <v>209</v>
      </c>
      <c r="C12" s="10">
        <f t="shared" si="0"/>
        <v>96</v>
      </c>
      <c r="D12" s="28"/>
    </row>
    <row r="13" spans="1:4" ht="14.5" x14ac:dyDescent="0.2">
      <c r="A13" s="5" t="s">
        <v>396</v>
      </c>
      <c r="B13" s="27"/>
      <c r="C13" s="10">
        <f t="shared" si="0"/>
        <v>0</v>
      </c>
      <c r="D13" s="28"/>
    </row>
    <row r="14" spans="1:4" ht="14.5" x14ac:dyDescent="0.2">
      <c r="A14" s="5" t="s">
        <v>396</v>
      </c>
      <c r="B14" s="27" t="s">
        <v>210</v>
      </c>
      <c r="C14" s="10">
        <f t="shared" si="0"/>
        <v>6</v>
      </c>
      <c r="D14" s="28"/>
    </row>
    <row r="15" spans="1:4" ht="65" x14ac:dyDescent="0.2">
      <c r="A15" s="5" t="s">
        <v>396</v>
      </c>
      <c r="B15" s="27" t="s">
        <v>211</v>
      </c>
      <c r="C15" s="10">
        <f t="shared" si="0"/>
        <v>140</v>
      </c>
      <c r="D15" s="28"/>
    </row>
    <row r="16" spans="1:4" ht="14.5" x14ac:dyDescent="0.2">
      <c r="A16" s="5" t="s">
        <v>396</v>
      </c>
      <c r="B16" s="27"/>
      <c r="C16" s="10">
        <f t="shared" si="0"/>
        <v>0</v>
      </c>
      <c r="D16" s="28"/>
    </row>
    <row r="17" spans="1:4" ht="14.5" x14ac:dyDescent="0.2">
      <c r="A17" s="5" t="s">
        <v>396</v>
      </c>
      <c r="B17" s="27" t="s">
        <v>212</v>
      </c>
      <c r="C17" s="10">
        <f t="shared" si="0"/>
        <v>7</v>
      </c>
      <c r="D17" s="28"/>
    </row>
    <row r="18" spans="1:4" ht="39" x14ac:dyDescent="0.2">
      <c r="A18" s="5" t="s">
        <v>396</v>
      </c>
      <c r="B18" s="27" t="s">
        <v>213</v>
      </c>
      <c r="C18" s="10">
        <f t="shared" si="0"/>
        <v>75</v>
      </c>
      <c r="D18" s="28"/>
    </row>
    <row r="19" spans="1:4" ht="14.5" x14ac:dyDescent="0.2">
      <c r="A19" s="5" t="s">
        <v>396</v>
      </c>
      <c r="B19" s="27"/>
      <c r="C19" s="10">
        <f t="shared" si="0"/>
        <v>0</v>
      </c>
      <c r="D19" s="28"/>
    </row>
    <row r="20" spans="1:4" ht="14.5" x14ac:dyDescent="0.2">
      <c r="A20" s="5" t="s">
        <v>396</v>
      </c>
      <c r="B20" s="27" t="s">
        <v>214</v>
      </c>
      <c r="C20" s="10">
        <f t="shared" si="0"/>
        <v>11</v>
      </c>
      <c r="D20" s="28"/>
    </row>
    <row r="21" spans="1:4" ht="39" x14ac:dyDescent="0.2">
      <c r="A21" s="5" t="s">
        <v>396</v>
      </c>
      <c r="B21" s="27" t="s">
        <v>215</v>
      </c>
      <c r="C21" s="10">
        <f t="shared" si="0"/>
        <v>76</v>
      </c>
      <c r="D21" s="28"/>
    </row>
    <row r="22" spans="1:4" ht="14.5" x14ac:dyDescent="0.2">
      <c r="A22" s="5" t="s">
        <v>396</v>
      </c>
      <c r="B22" s="27" t="s">
        <v>216</v>
      </c>
      <c r="C22" s="10">
        <f t="shared" si="0"/>
        <v>7</v>
      </c>
      <c r="D22" s="28"/>
    </row>
    <row r="23" spans="1:4" ht="39" x14ac:dyDescent="0.2">
      <c r="A23" s="5" t="s">
        <v>396</v>
      </c>
      <c r="B23" s="27" t="s">
        <v>217</v>
      </c>
      <c r="C23" s="10">
        <f t="shared" si="0"/>
        <v>69</v>
      </c>
      <c r="D23" s="28"/>
    </row>
    <row r="24" spans="1:4" ht="14.5" x14ac:dyDescent="0.2">
      <c r="A24" s="5" t="s">
        <v>396</v>
      </c>
      <c r="B24" s="27"/>
      <c r="C24" s="10">
        <f t="shared" si="0"/>
        <v>0</v>
      </c>
      <c r="D24" s="28"/>
    </row>
    <row r="25" spans="1:4" ht="14.5" x14ac:dyDescent="0.2">
      <c r="A25" s="5" t="s">
        <v>396</v>
      </c>
      <c r="B25" s="27" t="s">
        <v>218</v>
      </c>
      <c r="C25" s="10">
        <f t="shared" si="0"/>
        <v>24</v>
      </c>
      <c r="D25"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7" sqref="A27:XFD27"/>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948</v>
      </c>
    </row>
    <row r="2" spans="1:4" x14ac:dyDescent="0.2">
      <c r="A2" s="23" t="s">
        <v>17</v>
      </c>
      <c r="B2" s="23" t="s">
        <v>0</v>
      </c>
      <c r="C2" s="23" t="s">
        <v>5</v>
      </c>
      <c r="D2" s="23" t="s">
        <v>1</v>
      </c>
    </row>
    <row r="3" spans="1:4" ht="14.5" x14ac:dyDescent="0.2">
      <c r="A3" s="5">
        <v>1</v>
      </c>
      <c r="B3" s="27" t="s">
        <v>219</v>
      </c>
      <c r="C3" s="10">
        <f t="shared" ref="C3:C26" si="0">LEN(SUBSTITUTE(SUBSTITUTE(B3, " ", ""),"　", ""))</f>
        <v>5</v>
      </c>
      <c r="D3" s="28"/>
    </row>
    <row r="4" spans="1:4" ht="14.5" x14ac:dyDescent="0.2">
      <c r="A4" s="5" t="s">
        <v>397</v>
      </c>
      <c r="B4" s="27" t="s">
        <v>220</v>
      </c>
      <c r="C4" s="10">
        <f t="shared" si="0"/>
        <v>5</v>
      </c>
      <c r="D4" s="28"/>
    </row>
    <row r="5" spans="1:4" ht="52" x14ac:dyDescent="0.2">
      <c r="A5" s="5" t="s">
        <v>397</v>
      </c>
      <c r="B5" s="27" t="s">
        <v>221</v>
      </c>
      <c r="C5" s="10">
        <f t="shared" si="0"/>
        <v>106</v>
      </c>
      <c r="D5" s="28"/>
    </row>
    <row r="6" spans="1:4" ht="14.5" x14ac:dyDescent="0.2">
      <c r="A6" s="5" t="s">
        <v>397</v>
      </c>
      <c r="B6" s="27"/>
      <c r="C6" s="10">
        <f t="shared" si="0"/>
        <v>0</v>
      </c>
      <c r="D6" s="28"/>
    </row>
    <row r="7" spans="1:4" ht="14.5" x14ac:dyDescent="0.2">
      <c r="A7" s="5" t="s">
        <v>397</v>
      </c>
      <c r="B7" s="27" t="s">
        <v>222</v>
      </c>
      <c r="C7" s="10">
        <f t="shared" si="0"/>
        <v>8</v>
      </c>
      <c r="D7" s="28"/>
    </row>
    <row r="8" spans="1:4" ht="52" x14ac:dyDescent="0.2">
      <c r="A8" s="5" t="s">
        <v>397</v>
      </c>
      <c r="B8" s="27" t="s">
        <v>223</v>
      </c>
      <c r="C8" s="10">
        <f t="shared" si="0"/>
        <v>111</v>
      </c>
      <c r="D8" s="28"/>
    </row>
    <row r="9" spans="1:4" ht="14.5" x14ac:dyDescent="0.2">
      <c r="A9" s="5" t="s">
        <v>397</v>
      </c>
      <c r="B9" s="27"/>
      <c r="C9" s="10">
        <f t="shared" si="0"/>
        <v>0</v>
      </c>
      <c r="D9" s="28"/>
    </row>
    <row r="10" spans="1:4" ht="14.5" x14ac:dyDescent="0.2">
      <c r="A10" s="5" t="s">
        <v>397</v>
      </c>
      <c r="B10" s="27" t="s">
        <v>224</v>
      </c>
      <c r="C10" s="10">
        <f t="shared" si="0"/>
        <v>5</v>
      </c>
      <c r="D10" s="28"/>
    </row>
    <row r="11" spans="1:4" ht="52" x14ac:dyDescent="0.2">
      <c r="A11" s="5" t="s">
        <v>397</v>
      </c>
      <c r="B11" s="27" t="s">
        <v>225</v>
      </c>
      <c r="C11" s="10">
        <f t="shared" si="0"/>
        <v>112</v>
      </c>
      <c r="D11" s="28"/>
    </row>
    <row r="12" spans="1:4" ht="14.5" x14ac:dyDescent="0.2">
      <c r="A12" s="5" t="s">
        <v>397</v>
      </c>
      <c r="B12" s="27"/>
      <c r="C12" s="10">
        <f t="shared" si="0"/>
        <v>0</v>
      </c>
      <c r="D12" s="28"/>
    </row>
    <row r="13" spans="1:4" ht="14.5" x14ac:dyDescent="0.2">
      <c r="A13" s="5" t="s">
        <v>397</v>
      </c>
      <c r="B13" s="27" t="s">
        <v>226</v>
      </c>
      <c r="C13" s="10">
        <f t="shared" si="0"/>
        <v>7</v>
      </c>
      <c r="D13" s="28"/>
    </row>
    <row r="14" spans="1:4" ht="52" x14ac:dyDescent="0.2">
      <c r="A14" s="5" t="s">
        <v>397</v>
      </c>
      <c r="B14" s="27" t="s">
        <v>227</v>
      </c>
      <c r="C14" s="10">
        <f t="shared" si="0"/>
        <v>111</v>
      </c>
      <c r="D14" s="28"/>
    </row>
    <row r="15" spans="1:4" ht="14.5" x14ac:dyDescent="0.2">
      <c r="A15" s="5" t="s">
        <v>397</v>
      </c>
      <c r="B15" s="27"/>
      <c r="C15" s="10">
        <f t="shared" si="0"/>
        <v>0</v>
      </c>
      <c r="D15" s="28"/>
    </row>
    <row r="16" spans="1:4" ht="14.5" x14ac:dyDescent="0.2">
      <c r="A16" s="5" t="s">
        <v>397</v>
      </c>
      <c r="B16" s="27" t="s">
        <v>228</v>
      </c>
      <c r="C16" s="10">
        <f t="shared" si="0"/>
        <v>5</v>
      </c>
      <c r="D16" s="28"/>
    </row>
    <row r="17" spans="1:4" ht="52" x14ac:dyDescent="0.2">
      <c r="A17" s="5" t="s">
        <v>397</v>
      </c>
      <c r="B17" s="27" t="s">
        <v>229</v>
      </c>
      <c r="C17" s="10">
        <f t="shared" si="0"/>
        <v>111</v>
      </c>
      <c r="D17" s="28"/>
    </row>
    <row r="18" spans="1:4" ht="14.5" x14ac:dyDescent="0.2">
      <c r="A18" s="5" t="s">
        <v>397</v>
      </c>
      <c r="B18" s="27"/>
      <c r="C18" s="10">
        <f t="shared" si="0"/>
        <v>0</v>
      </c>
      <c r="D18" s="28"/>
    </row>
    <row r="19" spans="1:4" ht="14.5" x14ac:dyDescent="0.2">
      <c r="A19" s="5" t="s">
        <v>397</v>
      </c>
      <c r="B19" s="27" t="s">
        <v>230</v>
      </c>
      <c r="C19" s="10">
        <f t="shared" si="0"/>
        <v>12</v>
      </c>
      <c r="D19" s="28"/>
    </row>
    <row r="20" spans="1:4" ht="52" x14ac:dyDescent="0.2">
      <c r="A20" s="5" t="s">
        <v>397</v>
      </c>
      <c r="B20" s="27" t="s">
        <v>231</v>
      </c>
      <c r="C20" s="10">
        <f t="shared" si="0"/>
        <v>111</v>
      </c>
      <c r="D20" s="28"/>
    </row>
    <row r="21" spans="1:4" ht="14.5" x14ac:dyDescent="0.2">
      <c r="A21" s="5" t="s">
        <v>397</v>
      </c>
      <c r="B21" s="27"/>
      <c r="C21" s="10">
        <f t="shared" si="0"/>
        <v>0</v>
      </c>
      <c r="D21" s="28"/>
    </row>
    <row r="22" spans="1:4" ht="14.5" x14ac:dyDescent="0.2">
      <c r="A22" s="5" t="s">
        <v>397</v>
      </c>
      <c r="B22" s="27" t="s">
        <v>232</v>
      </c>
      <c r="C22" s="10">
        <f t="shared" si="0"/>
        <v>16</v>
      </c>
      <c r="D22" s="28"/>
    </row>
    <row r="23" spans="1:4" ht="52" x14ac:dyDescent="0.2">
      <c r="A23" s="5" t="s">
        <v>397</v>
      </c>
      <c r="B23" s="27" t="s">
        <v>233</v>
      </c>
      <c r="C23" s="10">
        <f t="shared" si="0"/>
        <v>106</v>
      </c>
      <c r="D23" s="28"/>
    </row>
    <row r="24" spans="1:4" ht="14.5" x14ac:dyDescent="0.2">
      <c r="A24" s="5" t="s">
        <v>397</v>
      </c>
      <c r="B24" s="27"/>
      <c r="C24" s="10">
        <f t="shared" si="0"/>
        <v>0</v>
      </c>
      <c r="D24" s="28"/>
    </row>
    <row r="25" spans="1:4" ht="14.5" x14ac:dyDescent="0.2">
      <c r="A25" s="5" t="s">
        <v>397</v>
      </c>
      <c r="B25" s="27" t="s">
        <v>234</v>
      </c>
      <c r="C25" s="10">
        <f t="shared" si="0"/>
        <v>25</v>
      </c>
      <c r="D25" s="28"/>
    </row>
    <row r="26" spans="1:4" ht="52" x14ac:dyDescent="0.2">
      <c r="A26" s="5" t="s">
        <v>397</v>
      </c>
      <c r="B26" s="27" t="s">
        <v>235</v>
      </c>
      <c r="C26" s="10">
        <f t="shared" si="0"/>
        <v>92</v>
      </c>
      <c r="D26"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topLeftCell="A3" workbookViewId="0">
      <selection activeCell="D27" sqref="D27"/>
    </sheetView>
  </sheetViews>
  <sheetFormatPr defaultRowHeight="13" x14ac:dyDescent="0.2"/>
  <cols>
    <col min="1" max="1" width="6.81640625" customWidth="1"/>
    <col min="2" max="2" width="55.6328125" customWidth="1"/>
    <col min="3" max="3" width="7.08984375" customWidth="1"/>
    <col min="4" max="4" width="60.6328125" customWidth="1"/>
    <col min="5" max="5" width="34.453125" customWidth="1"/>
  </cols>
  <sheetData>
    <row r="1" spans="1:4" x14ac:dyDescent="0.2">
      <c r="B1" s="2" t="s">
        <v>3</v>
      </c>
      <c r="C1" s="11">
        <f>SUM(C3:C1997)</f>
        <v>292</v>
      </c>
    </row>
    <row r="2" spans="1:4" x14ac:dyDescent="0.2">
      <c r="A2" s="23" t="s">
        <v>17</v>
      </c>
      <c r="B2" s="23" t="s">
        <v>0</v>
      </c>
      <c r="C2" s="23" t="s">
        <v>5</v>
      </c>
      <c r="D2" s="23" t="s">
        <v>1</v>
      </c>
    </row>
    <row r="3" spans="1:4" ht="14.5" x14ac:dyDescent="0.2">
      <c r="A3" s="5" t="s">
        <v>398</v>
      </c>
      <c r="B3" s="27" t="s">
        <v>236</v>
      </c>
      <c r="C3" s="10">
        <f t="shared" ref="C3:C27" si="0">LEN(SUBSTITUTE(SUBSTITUTE(B3, " ", ""),"　", ""))</f>
        <v>16</v>
      </c>
      <c r="D3" s="28" t="s">
        <v>534</v>
      </c>
    </row>
    <row r="4" spans="1:4" ht="14.5" x14ac:dyDescent="0.2">
      <c r="A4" s="5" t="s">
        <v>398</v>
      </c>
      <c r="B4" s="27" t="s">
        <v>237</v>
      </c>
      <c r="C4" s="10">
        <f t="shared" si="0"/>
        <v>17</v>
      </c>
      <c r="D4" s="28" t="s">
        <v>535</v>
      </c>
    </row>
    <row r="5" spans="1:4" ht="14.5" x14ac:dyDescent="0.2">
      <c r="A5" s="5" t="s">
        <v>398</v>
      </c>
      <c r="B5" s="27" t="s">
        <v>536</v>
      </c>
      <c r="C5" s="10">
        <f t="shared" si="0"/>
        <v>9</v>
      </c>
      <c r="D5" s="28" t="s">
        <v>539</v>
      </c>
    </row>
    <row r="6" spans="1:4" ht="14.5" x14ac:dyDescent="0.2">
      <c r="A6" s="5" t="s">
        <v>398</v>
      </c>
      <c r="B6" s="27" t="s">
        <v>238</v>
      </c>
      <c r="C6" s="10">
        <f t="shared" si="0"/>
        <v>11</v>
      </c>
      <c r="D6" s="28" t="s">
        <v>540</v>
      </c>
    </row>
    <row r="7" spans="1:4" ht="14.5" x14ac:dyDescent="0.2">
      <c r="A7" s="5" t="s">
        <v>398</v>
      </c>
      <c r="B7" s="27" t="s">
        <v>537</v>
      </c>
      <c r="C7" s="10">
        <f t="shared" si="0"/>
        <v>12</v>
      </c>
      <c r="D7" s="28" t="s">
        <v>538</v>
      </c>
    </row>
    <row r="8" spans="1:4" ht="14.5" x14ac:dyDescent="0.2">
      <c r="A8" s="5" t="s">
        <v>398</v>
      </c>
      <c r="B8" s="27" t="s">
        <v>239</v>
      </c>
      <c r="C8" s="10">
        <f t="shared" si="0"/>
        <v>14</v>
      </c>
      <c r="D8" s="28" t="s">
        <v>541</v>
      </c>
    </row>
    <row r="9" spans="1:4" ht="14.5" x14ac:dyDescent="0.2">
      <c r="A9" s="5" t="s">
        <v>398</v>
      </c>
      <c r="B9" s="27" t="s">
        <v>240</v>
      </c>
      <c r="C9" s="10">
        <f t="shared" si="0"/>
        <v>8</v>
      </c>
      <c r="D9" s="28" t="s">
        <v>542</v>
      </c>
    </row>
    <row r="10" spans="1:4" ht="14.5" x14ac:dyDescent="0.2">
      <c r="A10" s="5" t="s">
        <v>398</v>
      </c>
      <c r="B10" s="27" t="s">
        <v>241</v>
      </c>
      <c r="C10" s="10">
        <f t="shared" si="0"/>
        <v>19</v>
      </c>
      <c r="D10" s="28" t="s">
        <v>543</v>
      </c>
    </row>
    <row r="11" spans="1:4" ht="14.5" x14ac:dyDescent="0.2">
      <c r="A11" s="5" t="s">
        <v>398</v>
      </c>
      <c r="B11" s="27" t="s">
        <v>552</v>
      </c>
      <c r="C11" s="10">
        <f t="shared" si="0"/>
        <v>8</v>
      </c>
      <c r="D11" s="28" t="s">
        <v>554</v>
      </c>
    </row>
    <row r="12" spans="1:4" ht="14.5" x14ac:dyDescent="0.2">
      <c r="A12" s="5" t="s">
        <v>398</v>
      </c>
      <c r="B12" s="27" t="s">
        <v>553</v>
      </c>
      <c r="C12" s="10">
        <f t="shared" si="0"/>
        <v>11</v>
      </c>
      <c r="D12" s="28" t="s">
        <v>555</v>
      </c>
    </row>
    <row r="13" spans="1:4" ht="14.5" x14ac:dyDescent="0.2">
      <c r="A13" s="5" t="s">
        <v>398</v>
      </c>
      <c r="B13" s="27" t="s">
        <v>242</v>
      </c>
      <c r="C13" s="10">
        <f t="shared" si="0"/>
        <v>10</v>
      </c>
      <c r="D13" s="28" t="s">
        <v>544</v>
      </c>
    </row>
    <row r="14" spans="1:4" ht="14.5" x14ac:dyDescent="0.2">
      <c r="A14" s="5" t="s">
        <v>398</v>
      </c>
      <c r="B14" s="27" t="s">
        <v>545</v>
      </c>
      <c r="C14" s="10">
        <f t="shared" si="0"/>
        <v>11</v>
      </c>
      <c r="D14" s="28" t="s">
        <v>546</v>
      </c>
    </row>
    <row r="15" spans="1:4" ht="14.5" x14ac:dyDescent="0.2">
      <c r="A15" s="5" t="s">
        <v>398</v>
      </c>
      <c r="B15" s="27" t="s">
        <v>243</v>
      </c>
      <c r="C15" s="10">
        <f t="shared" si="0"/>
        <v>8</v>
      </c>
      <c r="D15" s="28" t="s">
        <v>547</v>
      </c>
    </row>
    <row r="16" spans="1:4" ht="14.5" x14ac:dyDescent="0.2">
      <c r="A16" s="5" t="s">
        <v>398</v>
      </c>
      <c r="B16" s="27" t="s">
        <v>556</v>
      </c>
      <c r="C16" s="10">
        <f t="shared" si="0"/>
        <v>13</v>
      </c>
      <c r="D16" s="28" t="s">
        <v>557</v>
      </c>
    </row>
    <row r="17" spans="1:4" ht="14.5" x14ac:dyDescent="0.2">
      <c r="A17" s="5" t="s">
        <v>398</v>
      </c>
      <c r="B17" s="27" t="s">
        <v>244</v>
      </c>
      <c r="C17" s="10">
        <f t="shared" si="0"/>
        <v>10</v>
      </c>
      <c r="D17" s="28" t="s">
        <v>548</v>
      </c>
    </row>
    <row r="18" spans="1:4" ht="14.5" x14ac:dyDescent="0.2">
      <c r="A18" s="5" t="s">
        <v>398</v>
      </c>
      <c r="B18" s="27" t="s">
        <v>558</v>
      </c>
      <c r="C18" s="10">
        <f t="shared" si="0"/>
        <v>15</v>
      </c>
      <c r="D18" s="28" t="s">
        <v>559</v>
      </c>
    </row>
    <row r="19" spans="1:4" ht="14.5" x14ac:dyDescent="0.2">
      <c r="A19" s="5" t="s">
        <v>398</v>
      </c>
      <c r="B19" s="27" t="s">
        <v>245</v>
      </c>
      <c r="C19" s="10">
        <f t="shared" si="0"/>
        <v>11</v>
      </c>
      <c r="D19" s="28" t="s">
        <v>549</v>
      </c>
    </row>
    <row r="20" spans="1:4" ht="14.5" x14ac:dyDescent="0.2">
      <c r="A20" s="5" t="s">
        <v>398</v>
      </c>
      <c r="B20" s="27" t="s">
        <v>561</v>
      </c>
      <c r="C20" s="10">
        <f t="shared" si="0"/>
        <v>17</v>
      </c>
      <c r="D20" s="28" t="s">
        <v>560</v>
      </c>
    </row>
    <row r="21" spans="1:4" ht="14.5" x14ac:dyDescent="0.2">
      <c r="A21" s="5" t="s">
        <v>398</v>
      </c>
      <c r="B21" s="27" t="s">
        <v>246</v>
      </c>
      <c r="C21" s="10">
        <f t="shared" si="0"/>
        <v>5</v>
      </c>
      <c r="D21" s="28" t="s">
        <v>550</v>
      </c>
    </row>
    <row r="22" spans="1:4" ht="14.5" x14ac:dyDescent="0.2">
      <c r="A22" s="5" t="s">
        <v>398</v>
      </c>
      <c r="B22" s="27" t="s">
        <v>247</v>
      </c>
      <c r="C22" s="10">
        <f t="shared" si="0"/>
        <v>15</v>
      </c>
      <c r="D22" s="28" t="s">
        <v>562</v>
      </c>
    </row>
    <row r="23" spans="1:4" ht="14.5" x14ac:dyDescent="0.2">
      <c r="A23" s="5" t="s">
        <v>398</v>
      </c>
      <c r="B23" s="27" t="s">
        <v>563</v>
      </c>
      <c r="C23" s="10">
        <f t="shared" si="0"/>
        <v>13</v>
      </c>
      <c r="D23" s="28" t="s">
        <v>566</v>
      </c>
    </row>
    <row r="24" spans="1:4" ht="14.5" x14ac:dyDescent="0.2">
      <c r="A24" s="5" t="s">
        <v>398</v>
      </c>
      <c r="B24" s="27" t="s">
        <v>564</v>
      </c>
      <c r="C24" s="10">
        <f t="shared" si="0"/>
        <v>7</v>
      </c>
      <c r="D24" s="28" t="s">
        <v>565</v>
      </c>
    </row>
    <row r="25" spans="1:4" ht="14.5" x14ac:dyDescent="0.2">
      <c r="A25" s="5" t="s">
        <v>398</v>
      </c>
      <c r="B25" s="27" t="s">
        <v>567</v>
      </c>
      <c r="C25" s="10">
        <f t="shared" si="0"/>
        <v>11</v>
      </c>
      <c r="D25" s="28" t="s">
        <v>568</v>
      </c>
    </row>
    <row r="26" spans="1:4" ht="14.5" x14ac:dyDescent="0.2">
      <c r="A26" s="5" t="s">
        <v>398</v>
      </c>
      <c r="B26" s="27" t="s">
        <v>569</v>
      </c>
      <c r="C26" s="10">
        <f t="shared" si="0"/>
        <v>10</v>
      </c>
      <c r="D26" s="28" t="s">
        <v>570</v>
      </c>
    </row>
    <row r="27" spans="1:4" ht="14.5" x14ac:dyDescent="0.2">
      <c r="A27" s="5" t="s">
        <v>398</v>
      </c>
      <c r="B27" s="27" t="s">
        <v>248</v>
      </c>
      <c r="C27" s="10">
        <f t="shared" si="0"/>
        <v>11</v>
      </c>
      <c r="D27" s="28" t="s">
        <v>551</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5" sqref="D5"/>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SUM(C3:C1999)</f>
        <v>248</v>
      </c>
    </row>
    <row r="2" spans="1:4" x14ac:dyDescent="0.2">
      <c r="A2" s="23" t="s">
        <v>17</v>
      </c>
      <c r="B2" s="23" t="s">
        <v>0</v>
      </c>
      <c r="C2" s="23" t="s">
        <v>5</v>
      </c>
      <c r="D2" s="23" t="s">
        <v>1</v>
      </c>
    </row>
    <row r="3" spans="1:4" ht="14.5" x14ac:dyDescent="0.2">
      <c r="A3" s="5" t="s">
        <v>249</v>
      </c>
      <c r="B3" s="27" t="s">
        <v>33</v>
      </c>
      <c r="C3" s="10">
        <f>LEN(SUBSTITUTE(SUBSTITUTE(B3, " ", ""),"　", ""))</f>
        <v>10</v>
      </c>
      <c r="D3" s="28" t="s">
        <v>504</v>
      </c>
    </row>
    <row r="4" spans="1:4" ht="14.5" x14ac:dyDescent="0.2">
      <c r="A4" s="5" t="s">
        <v>249</v>
      </c>
      <c r="B4" s="27" t="s">
        <v>34</v>
      </c>
      <c r="C4" s="10">
        <f t="shared" ref="C4:C9" si="0">LEN(SUBSTITUTE(SUBSTITUTE(B4, " ", ""),"　", ""))</f>
        <v>11</v>
      </c>
      <c r="D4" s="28" t="s">
        <v>505</v>
      </c>
    </row>
    <row r="5" spans="1:4" ht="52" x14ac:dyDescent="0.2">
      <c r="A5" s="5" t="s">
        <v>249</v>
      </c>
      <c r="B5" s="27" t="s">
        <v>35</v>
      </c>
      <c r="C5" s="10">
        <f t="shared" si="0"/>
        <v>97</v>
      </c>
      <c r="D5" s="28" t="s">
        <v>517</v>
      </c>
    </row>
    <row r="6" spans="1:4" ht="14.5" x14ac:dyDescent="0.2">
      <c r="A6" s="5" t="s">
        <v>249</v>
      </c>
      <c r="B6" s="27" t="s">
        <v>36</v>
      </c>
      <c r="C6" s="10">
        <f t="shared" si="0"/>
        <v>19</v>
      </c>
      <c r="D6" s="28" t="s">
        <v>510</v>
      </c>
    </row>
    <row r="7" spans="1:4" ht="29" x14ac:dyDescent="0.2">
      <c r="A7" s="5" t="s">
        <v>249</v>
      </c>
      <c r="B7" s="27" t="s">
        <v>508</v>
      </c>
      <c r="C7" s="10">
        <f t="shared" si="0"/>
        <v>51</v>
      </c>
      <c r="D7" s="28" t="s">
        <v>511</v>
      </c>
    </row>
    <row r="8" spans="1:4" ht="26" x14ac:dyDescent="0.2">
      <c r="A8" s="5" t="s">
        <v>249</v>
      </c>
      <c r="B8" s="27" t="s">
        <v>509</v>
      </c>
      <c r="C8" s="10">
        <f t="shared" si="0"/>
        <v>49</v>
      </c>
      <c r="D8" s="28" t="s">
        <v>507</v>
      </c>
    </row>
    <row r="9" spans="1:4" ht="14.5" x14ac:dyDescent="0.2">
      <c r="A9" s="5" t="s">
        <v>249</v>
      </c>
      <c r="B9" s="27" t="s">
        <v>37</v>
      </c>
      <c r="C9" s="10">
        <f t="shared" si="0"/>
        <v>11</v>
      </c>
      <c r="D9" s="28" t="s">
        <v>506</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6" sqref="D6"/>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SUM(C3:C1998)</f>
        <v>125</v>
      </c>
    </row>
    <row r="2" spans="1:4" x14ac:dyDescent="0.2">
      <c r="A2" s="23" t="s">
        <v>17</v>
      </c>
      <c r="B2" s="23" t="s">
        <v>0</v>
      </c>
      <c r="C2" s="23" t="s">
        <v>5</v>
      </c>
      <c r="D2" s="23" t="s">
        <v>1</v>
      </c>
    </row>
    <row r="3" spans="1:4" ht="14.5" x14ac:dyDescent="0.2">
      <c r="A3" s="5" t="s">
        <v>250</v>
      </c>
      <c r="B3" s="27" t="s">
        <v>38</v>
      </c>
      <c r="C3" s="10">
        <f t="shared" ref="C3:C8" si="0">LEN(SUBSTITUTE(SUBSTITUTE(B3, " ", ""),"　", ""))</f>
        <v>19</v>
      </c>
      <c r="D3" s="28" t="s">
        <v>512</v>
      </c>
    </row>
    <row r="4" spans="1:4" ht="14.5" x14ac:dyDescent="0.2">
      <c r="A4" s="5" t="s">
        <v>250</v>
      </c>
      <c r="B4" s="27" t="s">
        <v>39</v>
      </c>
      <c r="C4" s="10">
        <f t="shared" si="0"/>
        <v>18</v>
      </c>
      <c r="D4" s="28" t="s">
        <v>513</v>
      </c>
    </row>
    <row r="5" spans="1:4" ht="14.5" x14ac:dyDescent="0.2">
      <c r="A5" s="5" t="s">
        <v>250</v>
      </c>
      <c r="B5" s="27" t="s">
        <v>40</v>
      </c>
      <c r="C5" s="10">
        <f t="shared" si="0"/>
        <v>26</v>
      </c>
      <c r="D5" s="28" t="s">
        <v>516</v>
      </c>
    </row>
    <row r="6" spans="1:4" ht="26" x14ac:dyDescent="0.2">
      <c r="A6" s="5" t="s">
        <v>250</v>
      </c>
      <c r="B6" s="27" t="s">
        <v>41</v>
      </c>
      <c r="C6" s="10">
        <f t="shared" si="0"/>
        <v>33</v>
      </c>
      <c r="D6" s="28" t="s">
        <v>514</v>
      </c>
    </row>
    <row r="7" spans="1:4" ht="14.5" x14ac:dyDescent="0.2">
      <c r="A7" s="5" t="s">
        <v>250</v>
      </c>
      <c r="B7" s="27" t="s">
        <v>42</v>
      </c>
      <c r="C7" s="10">
        <f t="shared" si="0"/>
        <v>18</v>
      </c>
      <c r="D7" s="28" t="s">
        <v>515</v>
      </c>
    </row>
    <row r="8" spans="1:4" ht="14.5" x14ac:dyDescent="0.2">
      <c r="A8" s="5" t="s">
        <v>250</v>
      </c>
      <c r="B8" s="27" t="s">
        <v>37</v>
      </c>
      <c r="C8" s="10">
        <f t="shared" si="0"/>
        <v>11</v>
      </c>
      <c r="D8" s="28" t="s">
        <v>506</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B1" workbookViewId="0">
      <selection activeCell="D9" sqre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178</v>
      </c>
    </row>
    <row r="2" spans="1:4" x14ac:dyDescent="0.2">
      <c r="A2" s="23" t="s">
        <v>17</v>
      </c>
      <c r="B2" s="23" t="s">
        <v>0</v>
      </c>
      <c r="C2" s="23" t="s">
        <v>5</v>
      </c>
      <c r="D2" s="23" t="s">
        <v>1</v>
      </c>
    </row>
    <row r="3" spans="1:4" ht="29" x14ac:dyDescent="0.2">
      <c r="A3" s="5" t="s">
        <v>251</v>
      </c>
      <c r="B3" s="27" t="s">
        <v>518</v>
      </c>
      <c r="C3" s="10">
        <f t="shared" ref="C3:C5" si="0">LEN(SUBSTITUTE(SUBSTITUTE(B3, " ", ""),"　", ""))</f>
        <v>27</v>
      </c>
      <c r="D3" s="28" t="s">
        <v>433</v>
      </c>
    </row>
    <row r="4" spans="1:4" ht="52" x14ac:dyDescent="0.2">
      <c r="A4" s="5" t="s">
        <v>251</v>
      </c>
      <c r="B4" s="27" t="s">
        <v>519</v>
      </c>
      <c r="C4" s="10">
        <f t="shared" si="0"/>
        <v>89</v>
      </c>
      <c r="D4" s="28" t="s">
        <v>521</v>
      </c>
    </row>
    <row r="5" spans="1:4" ht="29" x14ac:dyDescent="0.2">
      <c r="A5" s="5" t="s">
        <v>251</v>
      </c>
      <c r="B5" s="27" t="s">
        <v>520</v>
      </c>
      <c r="C5" s="10">
        <f t="shared" si="0"/>
        <v>62</v>
      </c>
      <c r="D5" s="28" t="s">
        <v>522</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5" sqref="D15"/>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233</v>
      </c>
    </row>
    <row r="2" spans="1:4" x14ac:dyDescent="0.2">
      <c r="A2" s="23" t="s">
        <v>17</v>
      </c>
      <c r="B2" s="23" t="s">
        <v>0</v>
      </c>
      <c r="C2" s="23" t="s">
        <v>5</v>
      </c>
      <c r="D2" s="23" t="s">
        <v>1</v>
      </c>
    </row>
    <row r="3" spans="1:4" ht="14.5" x14ac:dyDescent="0.2">
      <c r="A3" s="5" t="s">
        <v>252</v>
      </c>
      <c r="B3" s="24" t="s">
        <v>434</v>
      </c>
      <c r="C3" s="10">
        <f t="shared" ref="C3:C14" si="0">LEN(SUBSTITUTE(SUBSTITUTE(B3, " ", ""),"　", ""))</f>
        <v>29</v>
      </c>
      <c r="D3" s="3"/>
    </row>
    <row r="4" spans="1:4" ht="14.5" x14ac:dyDescent="0.2">
      <c r="A4" s="5" t="s">
        <v>252</v>
      </c>
      <c r="B4" s="27" t="s">
        <v>366</v>
      </c>
      <c r="C4" s="10">
        <f t="shared" si="0"/>
        <v>3</v>
      </c>
      <c r="D4" s="26" t="s">
        <v>435</v>
      </c>
    </row>
    <row r="5" spans="1:4" x14ac:dyDescent="0.2">
      <c r="A5" s="5" t="s">
        <v>252</v>
      </c>
      <c r="B5" s="27" t="s">
        <v>436</v>
      </c>
      <c r="C5" s="10">
        <f t="shared" si="0"/>
        <v>22</v>
      </c>
      <c r="D5" s="32" t="s">
        <v>437</v>
      </c>
    </row>
    <row r="6" spans="1:4" x14ac:dyDescent="0.2">
      <c r="A6" s="5" t="s">
        <v>252</v>
      </c>
      <c r="B6" s="27" t="s">
        <v>367</v>
      </c>
      <c r="C6" s="10">
        <f t="shared" si="0"/>
        <v>17</v>
      </c>
      <c r="D6" s="32" t="s">
        <v>438</v>
      </c>
    </row>
    <row r="7" spans="1:4" x14ac:dyDescent="0.2">
      <c r="A7" s="5" t="s">
        <v>252</v>
      </c>
      <c r="B7" s="27" t="s">
        <v>368</v>
      </c>
      <c r="C7" s="10">
        <f t="shared" si="0"/>
        <v>16</v>
      </c>
      <c r="D7" s="32" t="s">
        <v>439</v>
      </c>
    </row>
    <row r="8" spans="1:4" x14ac:dyDescent="0.2">
      <c r="A8" s="5" t="s">
        <v>252</v>
      </c>
      <c r="B8" s="27" t="s">
        <v>369</v>
      </c>
      <c r="C8" s="10">
        <f t="shared" si="0"/>
        <v>17</v>
      </c>
      <c r="D8" s="32" t="s">
        <v>440</v>
      </c>
    </row>
    <row r="9" spans="1:4" ht="16.5" x14ac:dyDescent="0.2">
      <c r="A9" s="5" t="s">
        <v>252</v>
      </c>
      <c r="B9" s="27" t="s">
        <v>370</v>
      </c>
      <c r="C9" s="10">
        <f t="shared" si="0"/>
        <v>14</v>
      </c>
      <c r="D9" s="32" t="s">
        <v>441</v>
      </c>
    </row>
    <row r="10" spans="1:4" x14ac:dyDescent="0.2">
      <c r="A10" s="5" t="s">
        <v>252</v>
      </c>
      <c r="B10" s="27" t="s">
        <v>371</v>
      </c>
      <c r="C10" s="10">
        <f t="shared" si="0"/>
        <v>19</v>
      </c>
      <c r="D10" s="32" t="s">
        <v>442</v>
      </c>
    </row>
    <row r="11" spans="1:4" x14ac:dyDescent="0.2">
      <c r="A11" s="5" t="s">
        <v>252</v>
      </c>
      <c r="B11" s="27" t="s">
        <v>372</v>
      </c>
      <c r="C11" s="10">
        <f t="shared" si="0"/>
        <v>19</v>
      </c>
      <c r="D11" s="32" t="s">
        <v>443</v>
      </c>
    </row>
    <row r="12" spans="1:4" x14ac:dyDescent="0.2">
      <c r="A12" s="5" t="s">
        <v>252</v>
      </c>
      <c r="B12" s="27" t="s">
        <v>373</v>
      </c>
      <c r="C12" s="10">
        <f t="shared" si="0"/>
        <v>18</v>
      </c>
      <c r="D12" s="32" t="s">
        <v>444</v>
      </c>
    </row>
    <row r="13" spans="1:4" x14ac:dyDescent="0.2">
      <c r="A13" s="5" t="s">
        <v>252</v>
      </c>
      <c r="B13" s="27" t="s">
        <v>374</v>
      </c>
      <c r="C13" s="10">
        <f t="shared" si="0"/>
        <v>27</v>
      </c>
      <c r="D13" s="32" t="s">
        <v>445</v>
      </c>
    </row>
    <row r="14" spans="1:4" ht="26" x14ac:dyDescent="0.2">
      <c r="A14" s="5" t="s">
        <v>252</v>
      </c>
      <c r="B14" s="27" t="s">
        <v>375</v>
      </c>
      <c r="C14" s="10">
        <f t="shared" si="0"/>
        <v>32</v>
      </c>
      <c r="D14" s="26" t="s">
        <v>446</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8" workbookViewId="0">
      <selection activeCell="D36" sqref="D36"/>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1681</v>
      </c>
    </row>
    <row r="2" spans="1:4" x14ac:dyDescent="0.2">
      <c r="A2" s="23" t="s">
        <v>17</v>
      </c>
      <c r="B2" s="23" t="s">
        <v>0</v>
      </c>
      <c r="C2" s="23" t="s">
        <v>5</v>
      </c>
      <c r="D2" s="23" t="s">
        <v>1</v>
      </c>
    </row>
    <row r="3" spans="1:4" ht="14.5" x14ac:dyDescent="0.2">
      <c r="A3" s="5" t="s">
        <v>253</v>
      </c>
      <c r="B3" s="27" t="s">
        <v>343</v>
      </c>
      <c r="C3" s="10">
        <f t="shared" ref="C3:C40" si="0">LEN(SUBSTITUTE(SUBSTITUTE(B3, " ", ""),"　", ""))</f>
        <v>32</v>
      </c>
      <c r="D3" s="28" t="s">
        <v>447</v>
      </c>
    </row>
    <row r="4" spans="1:4" ht="43.5" x14ac:dyDescent="0.2">
      <c r="A4" s="5" t="s">
        <v>253</v>
      </c>
      <c r="B4" s="27" t="s">
        <v>344</v>
      </c>
      <c r="C4" s="10">
        <f t="shared" si="0"/>
        <v>71</v>
      </c>
      <c r="D4" s="28" t="s">
        <v>448</v>
      </c>
    </row>
    <row r="5" spans="1:4" ht="29" x14ac:dyDescent="0.2">
      <c r="A5" s="5" t="s">
        <v>253</v>
      </c>
      <c r="B5" s="27" t="s">
        <v>345</v>
      </c>
      <c r="C5" s="10">
        <f t="shared" si="0"/>
        <v>31</v>
      </c>
      <c r="D5" s="28" t="s">
        <v>449</v>
      </c>
    </row>
    <row r="6" spans="1:4" ht="117" x14ac:dyDescent="0.2">
      <c r="A6" s="5" t="s">
        <v>253</v>
      </c>
      <c r="B6" s="27" t="s">
        <v>346</v>
      </c>
      <c r="C6" s="10">
        <f t="shared" si="0"/>
        <v>238</v>
      </c>
      <c r="D6" s="28" t="s">
        <v>451</v>
      </c>
    </row>
    <row r="7" spans="1:4" ht="14.5" x14ac:dyDescent="0.2">
      <c r="A7" s="5" t="s">
        <v>253</v>
      </c>
      <c r="B7" s="27"/>
      <c r="C7" s="10">
        <f t="shared" si="0"/>
        <v>0</v>
      </c>
      <c r="D7" s="28"/>
    </row>
    <row r="8" spans="1:4" ht="14.5" x14ac:dyDescent="0.2">
      <c r="A8" s="5" t="s">
        <v>253</v>
      </c>
      <c r="B8" s="27" t="s">
        <v>347</v>
      </c>
      <c r="C8" s="10">
        <f t="shared" si="0"/>
        <v>7</v>
      </c>
      <c r="D8" s="28"/>
    </row>
    <row r="9" spans="1:4" ht="87" x14ac:dyDescent="0.2">
      <c r="A9" s="5" t="s">
        <v>253</v>
      </c>
      <c r="B9" s="27" t="s">
        <v>348</v>
      </c>
      <c r="C9" s="10">
        <f t="shared" si="0"/>
        <v>159</v>
      </c>
      <c r="D9" s="28" t="s">
        <v>450</v>
      </c>
    </row>
    <row r="10" spans="1:4" ht="130.5" x14ac:dyDescent="0.2">
      <c r="A10" s="5" t="s">
        <v>253</v>
      </c>
      <c r="B10" s="27" t="s">
        <v>349</v>
      </c>
      <c r="C10" s="10">
        <f t="shared" si="0"/>
        <v>233</v>
      </c>
      <c r="D10" s="28" t="s">
        <v>452</v>
      </c>
    </row>
    <row r="11" spans="1:4" ht="39" x14ac:dyDescent="0.2">
      <c r="A11" s="5" t="s">
        <v>253</v>
      </c>
      <c r="B11" s="27" t="s">
        <v>350</v>
      </c>
      <c r="C11" s="10">
        <f t="shared" si="0"/>
        <v>67</v>
      </c>
      <c r="D11" s="28" t="s">
        <v>459</v>
      </c>
    </row>
    <row r="12" spans="1:4" ht="14.5" x14ac:dyDescent="0.2">
      <c r="A12" s="5" t="s">
        <v>253</v>
      </c>
      <c r="B12" s="27"/>
      <c r="C12" s="10">
        <f t="shared" si="0"/>
        <v>0</v>
      </c>
      <c r="D12" s="28"/>
    </row>
    <row r="13" spans="1:4" ht="14.5" x14ac:dyDescent="0.2">
      <c r="A13" s="5" t="s">
        <v>253</v>
      </c>
      <c r="B13" s="27" t="s">
        <v>351</v>
      </c>
      <c r="C13" s="10">
        <f t="shared" si="0"/>
        <v>22</v>
      </c>
      <c r="D13" s="28"/>
    </row>
    <row r="14" spans="1:4" ht="43.5" x14ac:dyDescent="0.2">
      <c r="A14" s="5" t="s">
        <v>253</v>
      </c>
      <c r="B14" s="27" t="s">
        <v>352</v>
      </c>
      <c r="C14" s="10">
        <f t="shared" si="0"/>
        <v>72</v>
      </c>
      <c r="D14" s="28" t="s">
        <v>453</v>
      </c>
    </row>
    <row r="15" spans="1:4" ht="14.5" x14ac:dyDescent="0.2">
      <c r="A15" s="5" t="s">
        <v>253</v>
      </c>
      <c r="B15" s="27"/>
      <c r="C15" s="10">
        <f t="shared" si="0"/>
        <v>0</v>
      </c>
      <c r="D15" s="28"/>
    </row>
    <row r="16" spans="1:4" ht="14.5" x14ac:dyDescent="0.2">
      <c r="A16" s="5" t="s">
        <v>253</v>
      </c>
      <c r="B16" s="27" t="s">
        <v>353</v>
      </c>
      <c r="C16" s="10">
        <f t="shared" si="0"/>
        <v>8</v>
      </c>
      <c r="D16" s="28"/>
    </row>
    <row r="17" spans="1:4" ht="26" x14ac:dyDescent="0.2">
      <c r="A17" s="5" t="s">
        <v>253</v>
      </c>
      <c r="B17" s="27" t="s">
        <v>354</v>
      </c>
      <c r="C17" s="10">
        <f t="shared" si="0"/>
        <v>35</v>
      </c>
      <c r="D17" s="28" t="s">
        <v>454</v>
      </c>
    </row>
    <row r="18" spans="1:4" ht="29" x14ac:dyDescent="0.2">
      <c r="A18" s="5" t="s">
        <v>253</v>
      </c>
      <c r="B18" s="27" t="s">
        <v>355</v>
      </c>
      <c r="C18" s="10">
        <f t="shared" si="0"/>
        <v>66</v>
      </c>
      <c r="D18" s="28" t="s">
        <v>455</v>
      </c>
    </row>
    <row r="19" spans="1:4" ht="14.5" x14ac:dyDescent="0.2">
      <c r="A19" s="5" t="s">
        <v>253</v>
      </c>
      <c r="B19" s="27"/>
      <c r="C19" s="10">
        <f t="shared" si="0"/>
        <v>0</v>
      </c>
      <c r="D19" s="28"/>
    </row>
    <row r="20" spans="1:4" ht="14.5" x14ac:dyDescent="0.2">
      <c r="A20" s="5" t="s">
        <v>253</v>
      </c>
      <c r="B20" s="27" t="s">
        <v>356</v>
      </c>
      <c r="C20" s="10">
        <f t="shared" si="0"/>
        <v>8</v>
      </c>
      <c r="D20" s="28"/>
    </row>
    <row r="21" spans="1:4" ht="14.5" x14ac:dyDescent="0.2">
      <c r="A21" s="5" t="s">
        <v>253</v>
      </c>
      <c r="B21" s="27"/>
      <c r="C21" s="10">
        <f t="shared" si="0"/>
        <v>0</v>
      </c>
      <c r="D21" s="28"/>
    </row>
    <row r="22" spans="1:4" ht="14.5" x14ac:dyDescent="0.2">
      <c r="A22" s="5" t="s">
        <v>253</v>
      </c>
      <c r="B22" s="27" t="s">
        <v>357</v>
      </c>
      <c r="C22" s="10">
        <f t="shared" si="0"/>
        <v>5</v>
      </c>
      <c r="D22" s="28" t="s">
        <v>456</v>
      </c>
    </row>
    <row r="23" spans="1:4" ht="14.5" x14ac:dyDescent="0.2">
      <c r="A23" s="5" t="s">
        <v>253</v>
      </c>
      <c r="B23" s="27" t="s">
        <v>457</v>
      </c>
      <c r="C23" s="10">
        <f t="shared" si="0"/>
        <v>4</v>
      </c>
      <c r="D23" s="28" t="s">
        <v>458</v>
      </c>
    </row>
    <row r="24" spans="1:4" ht="29" x14ac:dyDescent="0.2">
      <c r="A24" s="5" t="s">
        <v>253</v>
      </c>
      <c r="B24" s="27" t="s">
        <v>468</v>
      </c>
      <c r="C24" s="10">
        <f t="shared" si="0"/>
        <v>49</v>
      </c>
      <c r="D24" s="33" t="s">
        <v>460</v>
      </c>
    </row>
    <row r="25" spans="1:4" ht="14.5" x14ac:dyDescent="0.2">
      <c r="A25" s="5" t="s">
        <v>253</v>
      </c>
      <c r="B25" s="27"/>
      <c r="C25" s="10">
        <f t="shared" si="0"/>
        <v>0</v>
      </c>
      <c r="D25" s="28"/>
    </row>
    <row r="26" spans="1:4" ht="14.5" x14ac:dyDescent="0.2">
      <c r="A26" s="5" t="s">
        <v>253</v>
      </c>
      <c r="B26" s="27" t="s">
        <v>358</v>
      </c>
      <c r="C26" s="10">
        <f t="shared" si="0"/>
        <v>7</v>
      </c>
      <c r="D26" s="28" t="s">
        <v>471</v>
      </c>
    </row>
    <row r="27" spans="1:4" ht="29" x14ac:dyDescent="0.2">
      <c r="A27" s="5" t="s">
        <v>253</v>
      </c>
      <c r="B27" s="27" t="s">
        <v>359</v>
      </c>
      <c r="C27" s="10">
        <f t="shared" si="0"/>
        <v>52</v>
      </c>
      <c r="D27" s="33" t="s">
        <v>461</v>
      </c>
    </row>
    <row r="28" spans="1:4" ht="44" x14ac:dyDescent="0.2">
      <c r="A28" s="5" t="s">
        <v>253</v>
      </c>
      <c r="B28" s="27" t="s">
        <v>466</v>
      </c>
      <c r="C28" s="10">
        <f t="shared" si="0"/>
        <v>71</v>
      </c>
      <c r="D28" s="33" t="s">
        <v>462</v>
      </c>
    </row>
    <row r="29" spans="1:4" ht="14.5" x14ac:dyDescent="0.2">
      <c r="A29" s="5" t="s">
        <v>253</v>
      </c>
      <c r="B29" s="27" t="s">
        <v>360</v>
      </c>
      <c r="C29" s="10">
        <f t="shared" si="0"/>
        <v>28</v>
      </c>
      <c r="D29" s="28" t="s">
        <v>463</v>
      </c>
    </row>
    <row r="30" spans="1:4" ht="14.5" x14ac:dyDescent="0.2">
      <c r="A30" s="5" t="s">
        <v>253</v>
      </c>
      <c r="B30" s="27" t="s">
        <v>361</v>
      </c>
      <c r="C30" s="10">
        <f t="shared" si="0"/>
        <v>31</v>
      </c>
      <c r="D30" s="28" t="s">
        <v>464</v>
      </c>
    </row>
    <row r="31" spans="1:4" ht="29" x14ac:dyDescent="0.2">
      <c r="A31" s="5" t="s">
        <v>253</v>
      </c>
      <c r="B31" s="27" t="s">
        <v>362</v>
      </c>
      <c r="C31" s="10">
        <f t="shared" si="0"/>
        <v>56</v>
      </c>
      <c r="D31" s="28" t="s">
        <v>465</v>
      </c>
    </row>
    <row r="32" spans="1:4" ht="87" x14ac:dyDescent="0.2">
      <c r="A32" s="5" t="s">
        <v>253</v>
      </c>
      <c r="B32" s="27" t="s">
        <v>467</v>
      </c>
      <c r="C32" s="10">
        <f t="shared" si="0"/>
        <v>123</v>
      </c>
      <c r="D32" s="33" t="s">
        <v>487</v>
      </c>
    </row>
    <row r="33" spans="1:4" ht="14.5" x14ac:dyDescent="0.2">
      <c r="A33" s="5" t="s">
        <v>253</v>
      </c>
      <c r="B33" s="27"/>
      <c r="C33" s="10">
        <f t="shared" si="0"/>
        <v>0</v>
      </c>
      <c r="D33" s="28"/>
    </row>
    <row r="34" spans="1:4" ht="14.5" x14ac:dyDescent="0.2">
      <c r="A34" s="5" t="s">
        <v>253</v>
      </c>
      <c r="B34" s="27" t="s">
        <v>469</v>
      </c>
      <c r="C34" s="10">
        <f t="shared" si="0"/>
        <v>5</v>
      </c>
      <c r="D34" s="28" t="s">
        <v>470</v>
      </c>
    </row>
    <row r="35" spans="1:4" ht="14.5" x14ac:dyDescent="0.2">
      <c r="A35" s="5" t="s">
        <v>253</v>
      </c>
      <c r="B35" s="27" t="s">
        <v>358</v>
      </c>
      <c r="C35" s="10">
        <f t="shared" si="0"/>
        <v>7</v>
      </c>
      <c r="D35" s="28" t="s">
        <v>471</v>
      </c>
    </row>
    <row r="36" spans="1:4" ht="78" x14ac:dyDescent="0.2">
      <c r="A36" s="5" t="s">
        <v>253</v>
      </c>
      <c r="B36" s="27" t="s">
        <v>472</v>
      </c>
      <c r="C36" s="10">
        <f t="shared" si="0"/>
        <v>116</v>
      </c>
      <c r="D36" s="33" t="s">
        <v>473</v>
      </c>
    </row>
    <row r="37" spans="1:4" ht="29" x14ac:dyDescent="0.2">
      <c r="A37" s="5" t="s">
        <v>253</v>
      </c>
      <c r="B37" s="27" t="s">
        <v>363</v>
      </c>
      <c r="C37" s="10">
        <f t="shared" si="0"/>
        <v>53</v>
      </c>
      <c r="D37" s="33" t="s">
        <v>474</v>
      </c>
    </row>
    <row r="38" spans="1:4" ht="14.5" x14ac:dyDescent="0.2">
      <c r="A38" s="5" t="s">
        <v>253</v>
      </c>
      <c r="B38" s="27"/>
      <c r="C38" s="10">
        <f t="shared" si="0"/>
        <v>0</v>
      </c>
      <c r="D38" s="28"/>
    </row>
    <row r="39" spans="1:4" ht="14.5" x14ac:dyDescent="0.2">
      <c r="A39" s="5" t="s">
        <v>253</v>
      </c>
      <c r="B39" s="27" t="s">
        <v>364</v>
      </c>
      <c r="C39" s="10">
        <f t="shared" si="0"/>
        <v>5</v>
      </c>
      <c r="D39" s="28" t="s">
        <v>475</v>
      </c>
    </row>
    <row r="40" spans="1:4" ht="14.5" x14ac:dyDescent="0.2">
      <c r="A40" s="5" t="s">
        <v>253</v>
      </c>
      <c r="B40" s="27" t="s">
        <v>365</v>
      </c>
      <c r="C40" s="10">
        <f t="shared" si="0"/>
        <v>20</v>
      </c>
      <c r="D40" s="33" t="s">
        <v>476</v>
      </c>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3" x14ac:dyDescent="0.2"/>
  <cols>
    <col min="1" max="1" width="6.81640625" customWidth="1"/>
    <col min="2" max="2" width="55.6328125" customWidth="1"/>
    <col min="3" max="3" width="7.08984375" customWidth="1"/>
    <col min="4" max="4" width="60.6328125" customWidth="1"/>
  </cols>
  <sheetData>
    <row r="1" spans="1:4" x14ac:dyDescent="0.2">
      <c r="B1" s="2" t="s">
        <v>3</v>
      </c>
      <c r="C1" s="11">
        <f>SUM(C3:C1997)</f>
        <v>385</v>
      </c>
    </row>
    <row r="2" spans="1:4" x14ac:dyDescent="0.2">
      <c r="A2" s="23" t="s">
        <v>17</v>
      </c>
      <c r="B2" s="23" t="s">
        <v>0</v>
      </c>
      <c r="C2" s="23" t="s">
        <v>5</v>
      </c>
      <c r="D2" s="23" t="s">
        <v>1</v>
      </c>
    </row>
    <row r="3" spans="1:4" ht="14.5" x14ac:dyDescent="0.2">
      <c r="A3" s="5" t="s">
        <v>254</v>
      </c>
      <c r="B3" s="27" t="s">
        <v>339</v>
      </c>
      <c r="C3" s="10">
        <f t="shared" ref="C3:C10" si="0">LEN(SUBSTITUTE(SUBSTITUTE(B3, " ", ""),"　", ""))</f>
        <v>30</v>
      </c>
      <c r="D3" s="28" t="s">
        <v>477</v>
      </c>
    </row>
    <row r="4" spans="1:4" ht="29" x14ac:dyDescent="0.2">
      <c r="A4" s="5" t="s">
        <v>254</v>
      </c>
      <c r="B4" s="27" t="s">
        <v>340</v>
      </c>
      <c r="C4" s="10">
        <f t="shared" si="0"/>
        <v>33</v>
      </c>
      <c r="D4" s="28" t="s">
        <v>478</v>
      </c>
    </row>
    <row r="5" spans="1:4" ht="14.5" x14ac:dyDescent="0.2">
      <c r="A5" s="5" t="s">
        <v>254</v>
      </c>
      <c r="B5" s="27"/>
      <c r="C5" s="10">
        <f t="shared" si="0"/>
        <v>0</v>
      </c>
      <c r="D5" s="28"/>
    </row>
    <row r="6" spans="1:4" ht="14.5" x14ac:dyDescent="0.2">
      <c r="A6" s="5" t="s">
        <v>254</v>
      </c>
      <c r="B6" s="27" t="s">
        <v>341</v>
      </c>
      <c r="C6" s="10">
        <f t="shared" si="0"/>
        <v>34</v>
      </c>
      <c r="D6" s="28" t="s">
        <v>479</v>
      </c>
    </row>
    <row r="7" spans="1:4" ht="14.5" x14ac:dyDescent="0.2">
      <c r="A7" s="5" t="s">
        <v>254</v>
      </c>
      <c r="B7" s="27" t="s">
        <v>342</v>
      </c>
      <c r="C7" s="10">
        <f t="shared" si="0"/>
        <v>31</v>
      </c>
      <c r="D7" s="28" t="s">
        <v>480</v>
      </c>
    </row>
    <row r="8" spans="1:4" ht="14.5" x14ac:dyDescent="0.2">
      <c r="A8" s="5" t="s">
        <v>254</v>
      </c>
      <c r="B8" s="27"/>
      <c r="C8" s="10">
        <f t="shared" si="0"/>
        <v>0</v>
      </c>
      <c r="D8" s="28"/>
    </row>
    <row r="9" spans="1:4" ht="117" x14ac:dyDescent="0.2">
      <c r="A9" s="5" t="s">
        <v>254</v>
      </c>
      <c r="B9" s="27" t="s">
        <v>255</v>
      </c>
      <c r="C9" s="10">
        <f t="shared" si="0"/>
        <v>257</v>
      </c>
      <c r="D9" s="28" t="s">
        <v>481</v>
      </c>
    </row>
    <row r="10" spans="1:4" ht="14.5" x14ac:dyDescent="0.2">
      <c r="A10" s="5" t="s">
        <v>254</v>
      </c>
      <c r="B10" s="27"/>
      <c r="C10" s="10">
        <f t="shared" si="0"/>
        <v>0</v>
      </c>
      <c r="D10" s="28"/>
    </row>
  </sheetData>
  <phoneticPr fontId="1"/>
  <pageMargins left="0.70866141732283472" right="0.70866141732283472" top="0.74803149606299213" bottom="0.74803149606299213" header="0.31496062992125984" footer="0.31496062992125984"/>
  <pageSetup paperSize="9" orientation="landscape" horizontalDpi="300" verticalDpi="300" r:id="rId1"/>
  <headerFooter>
    <oddHeader>&amp;C&amp;F&amp;R&amp;A</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36</vt:i4>
      </vt:variant>
    </vt:vector>
  </HeadingPairs>
  <TitlesOfParts>
    <vt:vector size="36" baseType="lpstr">
      <vt:lpstr>文字数</vt:lpstr>
      <vt:lpstr>表紙</vt:lpstr>
      <vt:lpstr>1</vt:lpstr>
      <vt:lpstr>2,3</vt:lpstr>
      <vt:lpstr>4,5</vt:lpstr>
      <vt:lpstr>6,7</vt:lpstr>
      <vt:lpstr>8,9</vt:lpstr>
      <vt:lpstr>10,11</vt:lpstr>
      <vt:lpstr>12,13</vt:lpstr>
      <vt:lpstr>14,15</vt:lpstr>
      <vt:lpstr>16,17</vt:lpstr>
      <vt:lpstr>18,19</vt:lpstr>
      <vt:lpstr>20,21</vt:lpstr>
      <vt:lpstr>22,23</vt:lpstr>
      <vt:lpstr>24,25</vt:lpstr>
      <vt:lpstr>26,27</vt:lpstr>
      <vt:lpstr>28,29</vt:lpstr>
      <vt:lpstr>30,31</vt:lpstr>
      <vt:lpstr>32,33</vt:lpstr>
      <vt:lpstr>34,35</vt:lpstr>
      <vt:lpstr>36,37</vt:lpstr>
      <vt:lpstr>38,39</vt:lpstr>
      <vt:lpstr>40,41</vt:lpstr>
      <vt:lpstr>42,43</vt:lpstr>
      <vt:lpstr>44,45</vt:lpstr>
      <vt:lpstr>46,47</vt:lpstr>
      <vt:lpstr>48,49</vt:lpstr>
      <vt:lpstr>50,51</vt:lpstr>
      <vt:lpstr>52,53</vt:lpstr>
      <vt:lpstr>54,55</vt:lpstr>
      <vt:lpstr>56,57</vt:lpstr>
      <vt:lpstr>58,59</vt:lpstr>
      <vt:lpstr>60,61</vt:lpstr>
      <vt:lpstr>62,63</vt:lpstr>
      <vt:lpstr>64,65</vt:lpstr>
      <vt:lpstr>66,67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2017-04-12T13:25:36Z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81a60f66-cfa0-43fd-896e-fc2b15ca7617</vt:lpwstr>
  </property>
</Properties>
</file>