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76D61BB7-19F3-42C5-A4A0-46E1439A9792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L17" i="1"/>
  <c r="M15" i="1"/>
  <c r="M16" i="1"/>
  <c r="E26" i="1"/>
  <c r="B26" i="1"/>
  <c r="N13" i="1"/>
  <c r="N12" i="1"/>
  <c r="M10" i="1" l="1"/>
  <c r="M9" i="1"/>
  <c r="M7" i="1"/>
  <c r="N5" i="1"/>
  <c r="M5" i="1"/>
</calcChain>
</file>

<file path=xl/sharedStrings.xml><?xml version="1.0" encoding="utf-8"?>
<sst xmlns="http://schemas.openxmlformats.org/spreadsheetml/2006/main" count="16" uniqueCount="16">
  <si>
    <t>角度</t>
    <phoneticPr fontId="1" type="noConversion"/>
  </si>
  <si>
    <t>y(beta)</t>
    <phoneticPr fontId="1" type="noConversion"/>
  </si>
  <si>
    <t>x</t>
    <phoneticPr fontId="1" type="noConversion"/>
  </si>
  <si>
    <t>x(alpha)</t>
    <phoneticPr fontId="1" type="noConversion"/>
  </si>
  <si>
    <t>y(alpha)</t>
    <phoneticPr fontId="1" type="noConversion"/>
  </si>
  <si>
    <t>x(beta)</t>
    <phoneticPr fontId="1" type="noConversion"/>
  </si>
  <si>
    <t>y</t>
    <phoneticPr fontId="1" type="noConversion"/>
  </si>
  <si>
    <t>xmin</t>
    <phoneticPr fontId="1" type="noConversion"/>
  </si>
  <si>
    <t>xmax</t>
    <phoneticPr fontId="1" type="noConversion"/>
  </si>
  <si>
    <t>ymin</t>
    <phoneticPr fontId="1" type="noConversion"/>
  </si>
  <si>
    <t>ymax</t>
    <phoneticPr fontId="1" type="noConversion"/>
  </si>
  <si>
    <t>补偿值</t>
    <phoneticPr fontId="1" type="noConversion"/>
  </si>
  <si>
    <t>初始化角度变化</t>
    <phoneticPr fontId="1" type="noConversion"/>
  </si>
  <si>
    <t>alpha0</t>
    <phoneticPr fontId="1" type="noConversion"/>
  </si>
  <si>
    <t>beta0</t>
    <phoneticPr fontId="1" type="noConversion"/>
  </si>
  <si>
    <t xml:space="preserve">                                                                       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</si>
</sst>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tabSelected="1" workbookViewId="0">
      <selection activeCell="B12" sqref="B12:B21"/>
    </sheetView>
  </sheetViews>
  <sheetFormatPr defaultRowHeight="13.5" x14ac:dyDescent="0.15"/>
  <sheetData>
    <row r="1" spans="1:21" x14ac:dyDescent="0.15">
      <c r="A1" t="s">
        <v>0</v>
      </c>
      <c r="B1" t="s">
        <v>3</v>
      </c>
      <c r="E1" t="s">
        <v>4</v>
      </c>
      <c r="G1" t="s">
        <v>5</v>
      </c>
      <c r="I1" t="s">
        <v>1</v>
      </c>
    </row>
    <row r="2" spans="1:21" x14ac:dyDescent="0.15">
      <c r="A2">
        <v>-2</v>
      </c>
      <c r="B2" s="1">
        <v>572.27089999999998</v>
      </c>
      <c r="C2" s="1">
        <f>B2-1258.951</f>
        <v>-686.68010000000004</v>
      </c>
      <c r="D2" s="1"/>
      <c r="E2">
        <v>1024.6203</v>
      </c>
      <c r="F2">
        <f>E2-1023.286</f>
        <v>1.3343000000000984</v>
      </c>
      <c r="G2">
        <v>1257.905</v>
      </c>
      <c r="H2">
        <f>G2-1258.951</f>
        <v>-1.0460000000000491</v>
      </c>
      <c r="I2" s="1">
        <v>336.92259999999999</v>
      </c>
      <c r="J2" s="1">
        <f>I2-1023.286</f>
        <v>-686.36339999999996</v>
      </c>
      <c r="M2" t="s">
        <v>2</v>
      </c>
      <c r="N2" t="s">
        <v>6</v>
      </c>
      <c r="P2" t="s">
        <v>12</v>
      </c>
    </row>
    <row r="3" spans="1:21" x14ac:dyDescent="0.15">
      <c r="A3">
        <v>-1.8</v>
      </c>
      <c r="B3" s="1">
        <v>641.67539999999997</v>
      </c>
      <c r="C3" s="1">
        <f t="shared" ref="C3:C22" si="0">B3-1258.951</f>
        <v>-617.27560000000005</v>
      </c>
      <c r="D3" s="1"/>
      <c r="E3">
        <v>1024.2683999999999</v>
      </c>
      <c r="F3">
        <f t="shared" ref="F3:F22" si="1">E3-1023.286</f>
        <v>0.98239999999998417</v>
      </c>
      <c r="G3">
        <v>1257.905</v>
      </c>
      <c r="H3">
        <f t="shared" ref="H3:H22" si="2">G3-1258.951</f>
        <v>-1.0460000000000491</v>
      </c>
      <c r="I3" s="1">
        <v>406.64260000000002</v>
      </c>
      <c r="J3" s="1">
        <f t="shared" ref="J3:J22" si="3">I3-1023.286</f>
        <v>-616.64339999999993</v>
      </c>
      <c r="M3">
        <v>1258.8488</v>
      </c>
      <c r="N3">
        <v>1023.2798</v>
      </c>
      <c r="P3">
        <v>-0.1719</v>
      </c>
      <c r="Q3">
        <v>-0.17169999999999999</v>
      </c>
      <c r="R3">
        <v>-0.1716</v>
      </c>
      <c r="S3">
        <v>-0.1716</v>
      </c>
      <c r="U3">
        <v>-0.17150000000000001</v>
      </c>
    </row>
    <row r="4" spans="1:21" x14ac:dyDescent="0.15">
      <c r="A4">
        <v>-1.6</v>
      </c>
      <c r="B4" s="1">
        <v>710.60839999999996</v>
      </c>
      <c r="C4" s="1">
        <f t="shared" si="0"/>
        <v>-548.34260000000006</v>
      </c>
      <c r="D4" s="1"/>
      <c r="E4">
        <v>1024.1273000000001</v>
      </c>
      <c r="F4">
        <f t="shared" si="1"/>
        <v>0.84130000000016025</v>
      </c>
      <c r="G4">
        <v>1258.1378</v>
      </c>
      <c r="H4">
        <f t="shared" si="2"/>
        <v>-0.81320000000005166</v>
      </c>
      <c r="I4" s="1">
        <v>475.83240000000001</v>
      </c>
      <c r="J4" s="1">
        <f t="shared" si="3"/>
        <v>-547.45359999999994</v>
      </c>
      <c r="M4">
        <v>1141.3086000000001</v>
      </c>
      <c r="N4">
        <v>978.57060000000001</v>
      </c>
      <c r="P4">
        <v>6.4699999999999994E-2</v>
      </c>
      <c r="Q4">
        <v>6.4500000000000002E-2</v>
      </c>
      <c r="R4">
        <v>6.4500000000000002E-2</v>
      </c>
      <c r="S4">
        <v>6.4500000000000002E-2</v>
      </c>
      <c r="T4">
        <v>6.4399999999999999E-2</v>
      </c>
    </row>
    <row r="5" spans="1:21" x14ac:dyDescent="0.15">
      <c r="A5">
        <v>-1.4</v>
      </c>
      <c r="B5" s="1">
        <v>779.47490000000005</v>
      </c>
      <c r="C5" s="1">
        <f t="shared" si="0"/>
        <v>-479.47609999999997</v>
      </c>
      <c r="D5" s="1"/>
      <c r="E5">
        <v>1024.0617999999999</v>
      </c>
      <c r="F5">
        <f t="shared" si="1"/>
        <v>0.77580000000000382</v>
      </c>
      <c r="G5">
        <v>1258.1832999999999</v>
      </c>
      <c r="H5">
        <f t="shared" si="2"/>
        <v>-0.76770000000010441</v>
      </c>
      <c r="I5" s="1">
        <v>544.40359999999998</v>
      </c>
      <c r="J5" s="1">
        <f t="shared" si="3"/>
        <v>-478.88239999999996</v>
      </c>
      <c r="L5" t="s">
        <v>11</v>
      </c>
      <c r="M5">
        <f>AVERAGE(M3:M4)</f>
        <v>1200.0787</v>
      </c>
      <c r="N5">
        <f>AVERAGE(N3:N4)</f>
        <v>1000.9252</v>
      </c>
    </row>
    <row r="6" spans="1:21" x14ac:dyDescent="0.15">
      <c r="A6">
        <v>-1.2</v>
      </c>
      <c r="B6" s="1">
        <v>848.04420000000005</v>
      </c>
      <c r="C6" s="1">
        <f t="shared" si="0"/>
        <v>-410.90679999999998</v>
      </c>
      <c r="D6" s="1"/>
      <c r="E6">
        <v>1023.9664</v>
      </c>
      <c r="F6">
        <f t="shared" si="1"/>
        <v>0.68040000000007694</v>
      </c>
      <c r="G6">
        <v>1258.2166999999999</v>
      </c>
      <c r="H6">
        <f t="shared" si="2"/>
        <v>-0.73430000000007567</v>
      </c>
      <c r="I6" s="1">
        <v>612.62570000000005</v>
      </c>
      <c r="J6" s="1">
        <f t="shared" si="3"/>
        <v>-410.66029999999989</v>
      </c>
      <c r="M6">
        <v>618.75199999999995</v>
      </c>
      <c r="N6">
        <v>-236.07499999999999</v>
      </c>
    </row>
    <row r="7" spans="1:21" x14ac:dyDescent="0.15">
      <c r="A7">
        <v>-1</v>
      </c>
      <c r="B7" s="1">
        <v>916.51239999999996</v>
      </c>
      <c r="C7" s="1">
        <f t="shared" si="0"/>
        <v>-342.43860000000006</v>
      </c>
      <c r="D7" s="1"/>
      <c r="E7">
        <v>1023.881</v>
      </c>
      <c r="F7">
        <f t="shared" si="1"/>
        <v>0.59500000000002728</v>
      </c>
      <c r="G7">
        <v>1258.3655000000001</v>
      </c>
      <c r="H7">
        <f t="shared" si="2"/>
        <v>-0.58549999999991087</v>
      </c>
      <c r="I7" s="1">
        <v>681.22659999999996</v>
      </c>
      <c r="J7" s="1">
        <f t="shared" si="3"/>
        <v>-342.05939999999998</v>
      </c>
      <c r="M7">
        <f>4*3600/(1946.6745-572.2709)</f>
        <v>10.477271741721282</v>
      </c>
    </row>
    <row r="8" spans="1:21" x14ac:dyDescent="0.15">
      <c r="A8">
        <v>-0.8</v>
      </c>
      <c r="B8" s="1">
        <v>984.88570000000004</v>
      </c>
      <c r="C8" s="1">
        <f t="shared" si="0"/>
        <v>-274.06529999999998</v>
      </c>
      <c r="D8" s="1">
        <f>B8-B7</f>
        <v>68.373300000000086</v>
      </c>
      <c r="E8">
        <v>1023.7981</v>
      </c>
      <c r="F8">
        <f t="shared" si="1"/>
        <v>0.5121000000000322</v>
      </c>
      <c r="G8">
        <v>1258.5376000000001</v>
      </c>
      <c r="H8">
        <f t="shared" si="2"/>
        <v>-0.41339999999991051</v>
      </c>
      <c r="I8" s="1">
        <v>749.29349999999999</v>
      </c>
      <c r="J8" s="1">
        <f t="shared" si="3"/>
        <v>-273.99249999999995</v>
      </c>
    </row>
    <row r="9" spans="1:21" x14ac:dyDescent="0.15">
      <c r="A9">
        <v>-0.6</v>
      </c>
      <c r="B9" s="1">
        <v>1053.3876</v>
      </c>
      <c r="C9" s="1">
        <f t="shared" si="0"/>
        <v>-205.5634</v>
      </c>
      <c r="D9" s="1">
        <f t="shared" ref="D9:D22" si="4">B9-B8</f>
        <v>68.501899999999978</v>
      </c>
      <c r="E9">
        <v>1023.7714999999999</v>
      </c>
      <c r="F9">
        <f t="shared" si="1"/>
        <v>0.48550000000000182</v>
      </c>
      <c r="G9">
        <v>1258.6197999999999</v>
      </c>
      <c r="H9">
        <f t="shared" si="2"/>
        <v>-0.33120000000008076</v>
      </c>
      <c r="I9" s="1">
        <v>817.70709999999997</v>
      </c>
      <c r="J9" s="1">
        <f t="shared" si="3"/>
        <v>-205.57889999999998</v>
      </c>
      <c r="M9">
        <f>(E2-E22)/(B2-B22)</f>
        <v>-2.0013044203319001E-3</v>
      </c>
    </row>
    <row r="10" spans="1:21" x14ac:dyDescent="0.15">
      <c r="A10">
        <v>-0.4</v>
      </c>
      <c r="B10" s="1">
        <v>1121.8461</v>
      </c>
      <c r="C10" s="1">
        <f t="shared" si="0"/>
        <v>-137.10490000000004</v>
      </c>
      <c r="D10" s="1">
        <f t="shared" si="4"/>
        <v>68.458499999999958</v>
      </c>
      <c r="E10">
        <v>1023.686</v>
      </c>
      <c r="F10">
        <f t="shared" si="1"/>
        <v>0.40000000000009095</v>
      </c>
      <c r="G10">
        <v>1258.7497000000001</v>
      </c>
      <c r="H10">
        <f t="shared" si="2"/>
        <v>-0.20129999999994652</v>
      </c>
      <c r="I10" s="1">
        <v>886.34360000000004</v>
      </c>
      <c r="J10" s="1">
        <f t="shared" si="3"/>
        <v>-136.94239999999991</v>
      </c>
      <c r="M10">
        <f>(G2-G22)/(I22-I2)</f>
        <v>-1.6684282217637137E-3</v>
      </c>
    </row>
    <row r="11" spans="1:21" x14ac:dyDescent="0.15">
      <c r="A11">
        <v>-0.2</v>
      </c>
      <c r="B11" s="1">
        <v>1190.4358</v>
      </c>
      <c r="C11" s="1">
        <f t="shared" si="0"/>
        <v>-68.51520000000005</v>
      </c>
      <c r="D11" s="1">
        <f t="shared" si="4"/>
        <v>68.589699999999993</v>
      </c>
      <c r="E11">
        <v>1023.5436999999999</v>
      </c>
      <c r="F11">
        <f t="shared" si="1"/>
        <v>0.25769999999999982</v>
      </c>
      <c r="G11">
        <v>1258.8444</v>
      </c>
      <c r="H11">
        <f t="shared" si="2"/>
        <v>-0.1066000000000713</v>
      </c>
      <c r="I11" s="1">
        <v>955.05259999999998</v>
      </c>
      <c r="J11" s="1">
        <f t="shared" si="3"/>
        <v>-68.233399999999961</v>
      </c>
    </row>
    <row r="12" spans="1:21" x14ac:dyDescent="0.15">
      <c r="A12">
        <v>0</v>
      </c>
      <c r="B12" s="1">
        <v>1258.9511</v>
      </c>
      <c r="C12" s="1">
        <f t="shared" si="0"/>
        <v>9.9999999974897946E-5</v>
      </c>
      <c r="D12" s="1">
        <f t="shared" si="4"/>
        <v>68.515300000000025</v>
      </c>
      <c r="E12">
        <v>1023.5359</v>
      </c>
      <c r="F12">
        <f t="shared" si="1"/>
        <v>0.2499000000000251</v>
      </c>
      <c r="G12">
        <v>1258.9086</v>
      </c>
      <c r="H12">
        <f t="shared" si="2"/>
        <v>-4.2400000000043292E-2</v>
      </c>
      <c r="I12" s="1">
        <v>1023.2862</v>
      </c>
      <c r="J12" s="1">
        <f t="shared" si="3"/>
        <v>2.0000000006348273E-4</v>
      </c>
      <c r="L12" t="s">
        <v>13</v>
      </c>
      <c r="M12">
        <v>-0.1716</v>
      </c>
      <c r="N12">
        <f>M12*3600</f>
        <v>-617.76</v>
      </c>
    </row>
    <row r="13" spans="1:21" x14ac:dyDescent="0.15">
      <c r="A13">
        <v>0.2</v>
      </c>
      <c r="B13" s="1">
        <v>1327.4340999999999</v>
      </c>
      <c r="C13" s="1">
        <f t="shared" si="0"/>
        <v>68.483099999999922</v>
      </c>
      <c r="D13" s="1">
        <f t="shared" si="4"/>
        <v>68.482999999999947</v>
      </c>
      <c r="E13">
        <v>1023.3638</v>
      </c>
      <c r="F13">
        <f t="shared" si="1"/>
        <v>7.7800000000024738E-2</v>
      </c>
      <c r="G13">
        <v>1258.971</v>
      </c>
      <c r="H13">
        <f t="shared" si="2"/>
        <v>1.999999999998181E-2</v>
      </c>
      <c r="I13" s="1">
        <v>1091.7361000000001</v>
      </c>
      <c r="J13" s="1">
        <f t="shared" si="3"/>
        <v>68.450100000000134</v>
      </c>
      <c r="L13" t="s">
        <v>14</v>
      </c>
      <c r="M13">
        <v>6.4699999999999994E-2</v>
      </c>
      <c r="N13">
        <f>M13*3600</f>
        <v>232.92</v>
      </c>
    </row>
    <row r="14" spans="1:21" x14ac:dyDescent="0.15">
      <c r="A14">
        <v>0.4</v>
      </c>
      <c r="B14" s="1">
        <v>1396.0594000000001</v>
      </c>
      <c r="C14" s="1">
        <f t="shared" si="0"/>
        <v>137.10840000000007</v>
      </c>
      <c r="D14" s="1">
        <f t="shared" si="4"/>
        <v>68.625300000000152</v>
      </c>
      <c r="E14">
        <v>1023.3619</v>
      </c>
      <c r="F14">
        <f t="shared" si="1"/>
        <v>7.590000000004693E-2</v>
      </c>
      <c r="G14">
        <v>1259.1035999999999</v>
      </c>
      <c r="H14">
        <f t="shared" si="2"/>
        <v>0.15259999999989304</v>
      </c>
      <c r="I14" s="1">
        <v>1160.3552</v>
      </c>
      <c r="J14" s="1">
        <f t="shared" si="3"/>
        <v>137.06920000000002</v>
      </c>
    </row>
    <row r="15" spans="1:21" x14ac:dyDescent="0.15">
      <c r="A15">
        <v>0.6</v>
      </c>
      <c r="B15" s="1">
        <v>1464.5352</v>
      </c>
      <c r="C15" s="1">
        <f t="shared" si="0"/>
        <v>205.58420000000001</v>
      </c>
      <c r="D15" s="1">
        <f t="shared" si="4"/>
        <v>68.475799999999936</v>
      </c>
      <c r="E15">
        <v>1023.14</v>
      </c>
      <c r="F15">
        <f t="shared" si="1"/>
        <v>-0.14599999999995816</v>
      </c>
      <c r="G15">
        <v>1259.1274000000001</v>
      </c>
      <c r="H15">
        <f t="shared" si="2"/>
        <v>0.17640000000005784</v>
      </c>
      <c r="I15" s="1">
        <v>1229.0796</v>
      </c>
      <c r="J15" s="1">
        <f t="shared" si="3"/>
        <v>205.79360000000008</v>
      </c>
      <c r="M15">
        <f>0.0727-M13</f>
        <v>8.0000000000000071E-3</v>
      </c>
    </row>
    <row r="16" spans="1:21" x14ac:dyDescent="0.15">
      <c r="A16">
        <v>0.8</v>
      </c>
      <c r="B16" s="1">
        <v>1533.0248999999999</v>
      </c>
      <c r="C16" s="1">
        <f t="shared" si="0"/>
        <v>274.07389999999987</v>
      </c>
      <c r="D16" s="1">
        <f t="shared" si="4"/>
        <v>68.489699999999857</v>
      </c>
      <c r="E16">
        <v>1022.8191</v>
      </c>
      <c r="F16">
        <f t="shared" si="1"/>
        <v>-0.46689999999989595</v>
      </c>
      <c r="G16">
        <v>1259.2706000000001</v>
      </c>
      <c r="H16">
        <f t="shared" si="2"/>
        <v>0.31960000000003674</v>
      </c>
      <c r="I16" s="1">
        <v>1297.4919</v>
      </c>
      <c r="J16" s="1">
        <f t="shared" si="3"/>
        <v>274.20590000000004</v>
      </c>
      <c r="M16">
        <f>M15*3600</f>
        <v>28.800000000000026</v>
      </c>
    </row>
    <row r="17" spans="1:12" x14ac:dyDescent="0.15">
      <c r="A17">
        <v>1</v>
      </c>
      <c r="B17" s="1">
        <v>1601.5679</v>
      </c>
      <c r="C17" s="1">
        <f t="shared" si="0"/>
        <v>342.61689999999999</v>
      </c>
      <c r="D17" s="1">
        <f t="shared" si="4"/>
        <v>68.54300000000012</v>
      </c>
      <c r="E17">
        <v>1022.7746</v>
      </c>
      <c r="F17">
        <f t="shared" si="1"/>
        <v>-0.51139999999998054</v>
      </c>
      <c r="G17">
        <v>1259.3228999999999</v>
      </c>
      <c r="H17">
        <f t="shared" si="2"/>
        <v>0.37189999999986867</v>
      </c>
      <c r="I17" s="1">
        <v>1366.2628</v>
      </c>
      <c r="J17" s="1">
        <f t="shared" si="3"/>
        <v>342.97680000000003</v>
      </c>
      <c r="L17">
        <f>I12+(I13-I12)/0.2*0.008</f>
        <v>1026.0241960000001</v>
      </c>
    </row>
    <row r="18" spans="1:12" x14ac:dyDescent="0.15">
      <c r="A18">
        <v>1.2</v>
      </c>
      <c r="B18" s="1">
        <v>1670.1728000000001</v>
      </c>
      <c r="C18" s="1">
        <f t="shared" si="0"/>
        <v>411.22180000000003</v>
      </c>
      <c r="D18" s="1">
        <f t="shared" si="4"/>
        <v>68.604900000000043</v>
      </c>
      <c r="E18">
        <v>1022.6993</v>
      </c>
      <c r="F18">
        <f t="shared" si="1"/>
        <v>-0.58669999999995071</v>
      </c>
      <c r="G18">
        <v>1259.5645999999999</v>
      </c>
      <c r="H18">
        <f t="shared" si="2"/>
        <v>0.61359999999990578</v>
      </c>
      <c r="I18" s="1">
        <v>1435.0304000000001</v>
      </c>
      <c r="J18" s="1">
        <f t="shared" si="3"/>
        <v>411.74440000000016</v>
      </c>
    </row>
    <row r="19" spans="1:12" x14ac:dyDescent="0.15">
      <c r="A19">
        <v>1.4</v>
      </c>
      <c r="B19" s="1">
        <v>1738.8696</v>
      </c>
      <c r="C19" s="1">
        <f t="shared" si="0"/>
        <v>479.91859999999997</v>
      </c>
      <c r="D19" s="1">
        <f t="shared" si="4"/>
        <v>68.696799999999939</v>
      </c>
      <c r="E19">
        <v>1022.6643</v>
      </c>
      <c r="F19">
        <f t="shared" si="1"/>
        <v>-0.62169999999991887</v>
      </c>
      <c r="G19">
        <v>1259.7374</v>
      </c>
      <c r="H19">
        <f t="shared" si="2"/>
        <v>0.7863999999999578</v>
      </c>
      <c r="I19" s="1">
        <v>1504.0820000000001</v>
      </c>
      <c r="J19" s="1">
        <f t="shared" si="3"/>
        <v>480.79600000000016</v>
      </c>
    </row>
    <row r="20" spans="1:12" x14ac:dyDescent="0.15">
      <c r="A20">
        <v>1.6</v>
      </c>
      <c r="B20" s="1">
        <v>1807.9256</v>
      </c>
      <c r="C20" s="1">
        <f t="shared" si="0"/>
        <v>548.97460000000001</v>
      </c>
      <c r="D20" s="1">
        <f t="shared" si="4"/>
        <v>69.05600000000004</v>
      </c>
      <c r="E20">
        <v>1022.351</v>
      </c>
      <c r="F20">
        <f t="shared" si="1"/>
        <v>-0.93499999999994543</v>
      </c>
      <c r="G20">
        <v>1259.6833999999999</v>
      </c>
      <c r="H20">
        <f t="shared" si="2"/>
        <v>0.73239999999987049</v>
      </c>
      <c r="I20" s="1">
        <v>1573.2067999999999</v>
      </c>
      <c r="J20" s="1">
        <f t="shared" si="3"/>
        <v>549.92079999999999</v>
      </c>
    </row>
    <row r="21" spans="1:12" x14ac:dyDescent="0.15">
      <c r="A21">
        <v>1.8</v>
      </c>
      <c r="B21" s="1">
        <v>1877.3456000000001</v>
      </c>
      <c r="C21" s="1">
        <f t="shared" si="0"/>
        <v>618.39460000000008</v>
      </c>
      <c r="D21" s="1">
        <f t="shared" si="4"/>
        <v>69.420000000000073</v>
      </c>
      <c r="E21">
        <v>1021.9636</v>
      </c>
      <c r="F21">
        <f t="shared" si="1"/>
        <v>-1.3223999999999023</v>
      </c>
      <c r="G21">
        <v>1259.9870000000001</v>
      </c>
      <c r="H21">
        <f t="shared" si="2"/>
        <v>1.0360000000000582</v>
      </c>
      <c r="I21" s="1">
        <v>1642.5091</v>
      </c>
      <c r="J21" s="1">
        <f t="shared" si="3"/>
        <v>619.22310000000004</v>
      </c>
    </row>
    <row r="22" spans="1:12" x14ac:dyDescent="0.15">
      <c r="A22" t="s">
        <v>15</v>
      </c>
      <c r="B22" s="1">
        <v>1946.6745000000001</v>
      </c>
      <c r="C22" s="1">
        <f t="shared" si="0"/>
        <v>687.72350000000006</v>
      </c>
      <c r="D22" s="1">
        <f t="shared" si="4"/>
        <v>69.328899999999976</v>
      </c>
      <c r="E22">
        <v>1021.8697</v>
      </c>
      <c r="F22">
        <f t="shared" si="1"/>
        <v>-1.4162999999999784</v>
      </c>
      <c r="G22">
        <v>1260.1987999999999</v>
      </c>
      <c r="H22">
        <f t="shared" si="2"/>
        <v>1.2477999999998701</v>
      </c>
      <c r="I22" s="1">
        <v>1711.7494999999999</v>
      </c>
      <c r="J22" s="1">
        <f t="shared" si="3"/>
        <v>688.46349999999995</v>
      </c>
    </row>
    <row r="23" spans="1:12" x14ac:dyDescent="0.15">
      <c r="A23" t="s">
        <v>7</v>
      </c>
      <c r="B23">
        <v>572.27089999999998</v>
      </c>
      <c r="E23">
        <v>575</v>
      </c>
      <c r="G23" t="s">
        <v>9</v>
      </c>
      <c r="I23">
        <v>336.92259999999999</v>
      </c>
      <c r="K23">
        <v>338</v>
      </c>
    </row>
    <row r="24" spans="1:12" x14ac:dyDescent="0.15">
      <c r="A24" t="s">
        <v>8</v>
      </c>
      <c r="B24">
        <v>1946.6745000000001</v>
      </c>
      <c r="E24">
        <v>1944</v>
      </c>
      <c r="G24" t="s">
        <v>10</v>
      </c>
      <c r="I24">
        <v>1711.7494999999999</v>
      </c>
      <c r="K24">
        <v>1709</v>
      </c>
    </row>
    <row r="26" spans="1:12" x14ac:dyDescent="0.15">
      <c r="B26">
        <f>AVERAGE(B20:B21)</f>
        <v>1842.6356000000001</v>
      </c>
      <c r="E26">
        <f>AVERAGE(E20:E21)</f>
        <v>1022.1573000000001</v>
      </c>
    </row>
    <row r="27" spans="1:12" x14ac:dyDescent="0.15">
      <c r="I27">
        <v>1946.6745000000001</v>
      </c>
      <c r="K27">
        <v>1021.8697</v>
      </c>
    </row>
    <row r="28" spans="1:12" x14ac:dyDescent="0.15">
      <c r="I28">
        <v>1877.3456000000001</v>
      </c>
      <c r="K28">
        <v>1021.9636</v>
      </c>
    </row>
    <row r="29" spans="1:12" x14ac:dyDescent="0.15">
      <c r="I29">
        <v>1807.9256</v>
      </c>
      <c r="K29">
        <v>1022.351</v>
      </c>
    </row>
    <row r="30" spans="1:12" x14ac:dyDescent="0.15">
      <c r="I30">
        <v>1738.8696</v>
      </c>
      <c r="K30">
        <v>1022.6993</v>
      </c>
    </row>
    <row r="31" spans="1:12" x14ac:dyDescent="0.15">
      <c r="I31">
        <v>1670.1728000000001</v>
      </c>
      <c r="K31">
        <v>1022.8191</v>
      </c>
    </row>
    <row r="32" spans="1:12" x14ac:dyDescent="0.15">
      <c r="I32">
        <v>1601.5679</v>
      </c>
      <c r="K32">
        <v>1022.6643</v>
      </c>
    </row>
    <row r="33" spans="9:11" x14ac:dyDescent="0.15">
      <c r="I33">
        <v>1533.0248999999999</v>
      </c>
      <c r="K33">
        <v>1022.7746</v>
      </c>
    </row>
    <row r="34" spans="9:11" x14ac:dyDescent="0.15">
      <c r="I34">
        <v>1464.5352</v>
      </c>
      <c r="K34">
        <v>1023.14</v>
      </c>
    </row>
    <row r="35" spans="9:11" x14ac:dyDescent="0.15">
      <c r="I35">
        <v>1396.0594000000001</v>
      </c>
      <c r="K35">
        <v>1023.3638</v>
      </c>
    </row>
    <row r="36" spans="9:11" x14ac:dyDescent="0.15">
      <c r="I36">
        <v>1327.4340999999999</v>
      </c>
      <c r="K36">
        <v>1023.3619</v>
      </c>
    </row>
    <row r="37" spans="9:11" x14ac:dyDescent="0.15">
      <c r="I37">
        <v>1258.9511</v>
      </c>
      <c r="K37">
        <v>1023.5359</v>
      </c>
    </row>
    <row r="38" spans="9:11" x14ac:dyDescent="0.15">
      <c r="I38">
        <v>1190.4358</v>
      </c>
      <c r="K38">
        <v>1023.5436999999999</v>
      </c>
    </row>
    <row r="39" spans="9:11" x14ac:dyDescent="0.15">
      <c r="I39">
        <v>1121.8461</v>
      </c>
      <c r="K39">
        <v>1023.686</v>
      </c>
    </row>
    <row r="40" spans="9:11" x14ac:dyDescent="0.15">
      <c r="I40">
        <v>1053.3876</v>
      </c>
      <c r="K40">
        <v>1023.7714999999999</v>
      </c>
    </row>
    <row r="41" spans="9:11" x14ac:dyDescent="0.15">
      <c r="I41">
        <v>984.88570000000004</v>
      </c>
      <c r="K41">
        <v>1023.881</v>
      </c>
    </row>
    <row r="42" spans="9:11" x14ac:dyDescent="0.15">
      <c r="I42">
        <v>916.51239999999996</v>
      </c>
      <c r="K42">
        <v>1023.7981</v>
      </c>
    </row>
    <row r="43" spans="9:11" x14ac:dyDescent="0.15">
      <c r="I43">
        <v>848.04420000000005</v>
      </c>
      <c r="K43">
        <v>1024.0617999999999</v>
      </c>
    </row>
    <row r="44" spans="9:11" x14ac:dyDescent="0.15">
      <c r="I44">
        <v>779.47490000000005</v>
      </c>
      <c r="K44">
        <v>1023.9664</v>
      </c>
    </row>
    <row r="45" spans="9:11" x14ac:dyDescent="0.15">
      <c r="I45">
        <v>710.60839999999996</v>
      </c>
      <c r="K45">
        <v>1024.1273000000001</v>
      </c>
    </row>
    <row r="46" spans="9:11" x14ac:dyDescent="0.15">
      <c r="I46">
        <v>641.67539999999997</v>
      </c>
      <c r="K46">
        <v>1024.2683999999999</v>
      </c>
    </row>
    <row r="47" spans="9:11" x14ac:dyDescent="0.15">
      <c r="I47">
        <v>572.27089999999998</v>
      </c>
      <c r="K47">
        <v>1024.6203</v>
      </c>
    </row>
  </sheetData>
  <sortState ref="E2:E22">
    <sortCondition descending="1" ref="E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2019-03-02T12:28:13Z</dcterms:modified>
</cp:coreProperties>
</file>