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0" windowWidth="12816" windowHeight="6996" tabRatio="617" activeTab="1"/>
  </bookViews>
  <sheets>
    <sheet name="Sheet1" sheetId="34" r:id="rId1"/>
    <sheet name="Sim Runs (2)" sheetId="33" r:id="rId2"/>
    <sheet name="Sim Runs" sheetId="29" r:id="rId3"/>
    <sheet name="Output" sheetId="27" r:id="rId4"/>
    <sheet name="Interface" sheetId="20" r:id="rId5"/>
    <sheet name="Zone1" sheetId="1" state="hidden" r:id="rId6"/>
    <sheet name="Resus" sheetId="21" r:id="rId7"/>
    <sheet name="ZONE (1) MAJOR" sheetId="23" r:id="rId8"/>
    <sheet name="Zone2" sheetId="2" state="hidden" r:id="rId9"/>
    <sheet name="AMAU" sheetId="31" r:id="rId10"/>
    <sheet name="Minor" sheetId="22" r:id="rId11"/>
    <sheet name="Zone3" sheetId="3" state="hidden" r:id="rId12"/>
    <sheet name="Discharge Waiting Time" sheetId="17" r:id="rId13"/>
    <sheet name="Other Processes Timing" sheetId="18" r:id="rId14"/>
    <sheet name="Resources" sheetId="4" r:id="rId15"/>
    <sheet name="Resources_AMAU" sheetId="30" r:id="rId16"/>
    <sheet name="Scans, Imaging and Tests" sheetId="28" r:id="rId17"/>
    <sheet name="Routes Patient Arrival" sheetId="11" r:id="rId18"/>
    <sheet name="Routes Triage" sheetId="10" r:id="rId19"/>
    <sheet name="Routes RAT" sheetId="9" state="hidden" r:id="rId20"/>
    <sheet name="Routes RESUS" sheetId="24" r:id="rId21"/>
    <sheet name="Routes Zone1" sheetId="6" state="hidden" r:id="rId22"/>
    <sheet name="Routes Zone (1) Major" sheetId="25" r:id="rId23"/>
    <sheet name="Routes Zone2" sheetId="7" state="hidden" r:id="rId24"/>
    <sheet name="Routes Minor" sheetId="26" r:id="rId25"/>
    <sheet name="Routes Zone3" sheetId="8" state="hidden" r:id="rId26"/>
    <sheet name="Routes AMAU" sheetId="32" r:id="rId27"/>
    <sheet name="Routes Discharge" sheetId="16" r:id="rId28"/>
  </sheets>
  <definedNames>
    <definedName name="Prob" localSheetId="9">#REF!</definedName>
    <definedName name="Prob" localSheetId="10">#REF!</definedName>
    <definedName name="Prob" localSheetId="15">#REF!</definedName>
    <definedName name="Prob" localSheetId="6">#REF!</definedName>
    <definedName name="Prob" localSheetId="26">#REF!</definedName>
    <definedName name="Prob" localSheetId="24">#REF!</definedName>
    <definedName name="Prob" localSheetId="20">#REF!</definedName>
    <definedName name="Prob" localSheetId="22">#REF!</definedName>
    <definedName name="Prob" localSheetId="16">#REF!</definedName>
    <definedName name="Prob" localSheetId="1">#REF!</definedName>
    <definedName name="Prob" localSheetId="7">#REF!</definedName>
    <definedName name="Prob">#REF!</definedName>
    <definedName name="Scans_Imaging_Tests_Routes" localSheetId="9">#REF!</definedName>
    <definedName name="Scans_Imaging_Tests_Routes" localSheetId="15">#REF!</definedName>
    <definedName name="Scans_Imaging_Tests_Routes" localSheetId="26">#REF!</definedName>
    <definedName name="Scans_Imaging_Tests_Routes" localSheetId="1">#REF!</definedName>
    <definedName name="Scans_Imaging_Tests_Routes">#REF!</definedName>
    <definedName name="Values" localSheetId="9">#REF!</definedName>
    <definedName name="Values" localSheetId="10">#REF!</definedName>
    <definedName name="Values" localSheetId="15">#REF!</definedName>
    <definedName name="Values" localSheetId="6">#REF!</definedName>
    <definedName name="Values" localSheetId="26">#REF!</definedName>
    <definedName name="Values" localSheetId="24">#REF!</definedName>
    <definedName name="Values" localSheetId="20">#REF!</definedName>
    <definedName name="Values" localSheetId="22">#REF!</definedName>
    <definedName name="Values" localSheetId="16">#REF!</definedName>
    <definedName name="Values" localSheetId="1">#REF!</definedName>
    <definedName name="Values" localSheetId="7">#REF!</definedName>
    <definedName name="Values">#REF!</definedName>
  </definedNames>
  <calcPr calcId="125725"/>
</workbook>
</file>

<file path=xl/calcChain.xml><?xml version="1.0" encoding="utf-8"?>
<calcChain xmlns="http://schemas.openxmlformats.org/spreadsheetml/2006/main">
  <c r="T64" i="3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T8"/>
  <c r="S8"/>
  <c r="R8"/>
  <c r="Q8"/>
  <c r="P8"/>
  <c r="O8"/>
  <c r="N8"/>
  <c r="M8"/>
  <c r="L8"/>
  <c r="K8"/>
  <c r="J8"/>
  <c r="I8"/>
  <c r="H8"/>
  <c r="G8"/>
  <c r="F8"/>
  <c r="E8"/>
  <c r="D8"/>
  <c r="C8"/>
  <c r="B8"/>
  <c r="AA65"/>
  <c r="AA64"/>
  <c r="AA63"/>
  <c r="AA59"/>
  <c r="AA57"/>
  <c r="AA56"/>
  <c r="AA55"/>
  <c r="AA51"/>
  <c r="AA49"/>
  <c r="AA48"/>
  <c r="AA47"/>
  <c r="AA43"/>
  <c r="AA41"/>
  <c r="AA40"/>
  <c r="AA39"/>
  <c r="AA35"/>
  <c r="AA33"/>
  <c r="AA32"/>
  <c r="AA31"/>
  <c r="AA27"/>
  <c r="AA25"/>
  <c r="AA24"/>
  <c r="AA23"/>
  <c r="AA19"/>
  <c r="AA17"/>
  <c r="AA16"/>
  <c r="AA15"/>
  <c r="AA11"/>
  <c r="AA8"/>
  <c r="AA7"/>
  <c r="AA6"/>
  <c r="AA2"/>
  <c r="M19" i="23"/>
  <c r="M20"/>
  <c r="M21"/>
  <c r="B17" i="33"/>
  <c r="C17"/>
  <c r="D17"/>
  <c r="J13" l="1"/>
  <c r="J17" s="1"/>
  <c r="I13"/>
  <c r="I17" s="1"/>
  <c r="H13"/>
  <c r="H17" s="1"/>
  <c r="G13"/>
  <c r="G17" s="1"/>
  <c r="F13"/>
  <c r="F17" s="1"/>
  <c r="E13"/>
  <c r="E17" s="1"/>
  <c r="D13"/>
  <c r="C13"/>
  <c r="B13"/>
  <c r="K13" i="29" l="1"/>
  <c r="C13"/>
  <c r="D13"/>
  <c r="E13"/>
  <c r="F13"/>
  <c r="G13"/>
  <c r="H13"/>
  <c r="I13"/>
  <c r="J13"/>
  <c r="B13"/>
  <c r="I24" i="32" l="1"/>
  <c r="F24"/>
  <c r="B24"/>
  <c r="G8" i="27" l="1"/>
  <c r="G7"/>
  <c r="G6"/>
  <c r="G2"/>
  <c r="K4" i="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N4" i="6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  <c r="F24" i="26"/>
  <c r="B24"/>
  <c r="I24" i="25"/>
  <c r="F24"/>
  <c r="B24"/>
  <c r="I24" i="24"/>
  <c r="E24"/>
  <c r="B24"/>
  <c r="B15" i="2"/>
  <c r="B14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C2"/>
  <c r="D2"/>
  <c r="B2"/>
  <c r="B14" i="3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E3"/>
  <c r="E4"/>
  <c r="E5"/>
  <c r="E6"/>
  <c r="E7"/>
  <c r="E8"/>
  <c r="E9"/>
  <c r="E10"/>
  <c r="E11"/>
  <c r="E12"/>
  <c r="E2"/>
  <c r="C2"/>
  <c r="D2"/>
  <c r="B2"/>
  <c r="A2"/>
  <c r="G1"/>
  <c r="H1"/>
  <c r="I1"/>
  <c r="J1"/>
  <c r="F1"/>
  <c r="E1"/>
  <c r="B1"/>
  <c r="C1"/>
  <c r="D1"/>
  <c r="A1"/>
  <c r="C12" i="1"/>
  <c r="D12"/>
  <c r="E12"/>
  <c r="F12"/>
  <c r="G12"/>
  <c r="H12"/>
  <c r="I12"/>
  <c r="J12"/>
  <c r="B12"/>
  <c r="C11"/>
  <c r="D11"/>
  <c r="E11"/>
  <c r="F11"/>
  <c r="G11"/>
  <c r="H11"/>
  <c r="I11"/>
  <c r="J11"/>
  <c r="B11"/>
  <c r="C10"/>
  <c r="D10"/>
  <c r="E10"/>
  <c r="F10"/>
  <c r="G10"/>
  <c r="H10"/>
  <c r="I10"/>
  <c r="J10"/>
  <c r="B10"/>
  <c r="C9"/>
  <c r="D9"/>
  <c r="E9"/>
  <c r="F9"/>
  <c r="G9"/>
  <c r="H9"/>
  <c r="I9"/>
  <c r="J9"/>
  <c r="B9"/>
  <c r="J4"/>
  <c r="J5"/>
  <c r="J6"/>
  <c r="J7"/>
  <c r="J8"/>
  <c r="I4"/>
  <c r="I5"/>
  <c r="I6"/>
  <c r="I7"/>
  <c r="I8"/>
  <c r="H4"/>
  <c r="H5"/>
  <c r="H6"/>
  <c r="H7"/>
  <c r="H8"/>
  <c r="G4"/>
  <c r="G5"/>
  <c r="G6"/>
  <c r="G7"/>
  <c r="G8"/>
  <c r="F4"/>
  <c r="F5"/>
  <c r="F6"/>
  <c r="F7"/>
  <c r="F8"/>
  <c r="E4"/>
  <c r="E5"/>
  <c r="E6"/>
  <c r="E7"/>
  <c r="E8"/>
  <c r="D4"/>
  <c r="D5"/>
  <c r="D6"/>
  <c r="D7"/>
  <c r="D8"/>
  <c r="C4"/>
  <c r="C5"/>
  <c r="C6"/>
  <c r="C7"/>
  <c r="C8"/>
  <c r="B4"/>
  <c r="B5"/>
  <c r="B6"/>
  <c r="B7"/>
  <c r="B8"/>
  <c r="C3"/>
  <c r="D3"/>
  <c r="E3"/>
  <c r="F3"/>
  <c r="G3"/>
  <c r="H3"/>
  <c r="I3"/>
  <c r="J3"/>
  <c r="B3"/>
  <c r="C2"/>
  <c r="D2"/>
  <c r="E2"/>
  <c r="F2"/>
  <c r="G2"/>
  <c r="H2"/>
  <c r="I2"/>
  <c r="J2"/>
  <c r="B2"/>
  <c r="B14"/>
  <c r="A14"/>
  <c r="A12"/>
  <c r="A11"/>
  <c r="A10"/>
  <c r="A9"/>
  <c r="A4"/>
  <c r="A5"/>
  <c r="A6"/>
  <c r="A7"/>
  <c r="A8"/>
  <c r="A3"/>
  <c r="A2"/>
  <c r="B1"/>
  <c r="C1"/>
  <c r="D1"/>
  <c r="E1"/>
  <c r="F1"/>
  <c r="G1"/>
  <c r="H1"/>
  <c r="I1"/>
  <c r="J1"/>
  <c r="A1"/>
  <c r="E24" i="9"/>
  <c r="E24" i="16"/>
  <c r="B24"/>
  <c r="H24" i="11"/>
  <c r="E24"/>
  <c r="B24"/>
  <c r="B24" i="10"/>
  <c r="H24" i="9"/>
  <c r="B24"/>
  <c r="K24" i="7" l="1"/>
  <c r="K24" i="8"/>
  <c r="E24" i="6"/>
  <c r="B24"/>
  <c r="B24" i="7"/>
  <c r="E24"/>
  <c r="H24"/>
  <c r="B24" i="8"/>
  <c r="E24"/>
  <c r="H24"/>
  <c r="K24" i="6"/>
  <c r="N24"/>
  <c r="H24"/>
</calcChain>
</file>

<file path=xl/sharedStrings.xml><?xml version="1.0" encoding="utf-8"?>
<sst xmlns="http://schemas.openxmlformats.org/spreadsheetml/2006/main" count="820" uniqueCount="157">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</sst>
</file>

<file path=xl/styles.xml><?xml version="1.0" encoding="utf-8"?>
<styleSheet xmlns="http://schemas.openxmlformats.org/spreadsheetml/2006/main">
  <numFmts count="1">
    <numFmt numFmtId="164" formatCode="0.0%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5"/>
  <sheetViews>
    <sheetView zoomScaleNormal="100" workbookViewId="0">
      <pane xSplit="4" ySplit="1" topLeftCell="T35" activePane="bottomRight" state="frozen"/>
      <selection pane="topRight" activeCell="E1" sqref="E1"/>
      <selection pane="bottomLeft" activeCell="A2" sqref="A2"/>
      <selection pane="bottomRight" activeCell="AC38" sqref="AC38"/>
    </sheetView>
  </sheetViews>
  <sheetFormatPr defaultRowHeight="14.4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80" t="s">
        <v>69</v>
      </c>
      <c r="V1" s="81"/>
      <c r="W1" s="78" t="s">
        <v>68</v>
      </c>
      <c r="X1" s="79"/>
      <c r="Y1" s="82" t="s">
        <v>72</v>
      </c>
      <c r="Z1" s="83"/>
      <c r="AA1" t="s">
        <v>122</v>
      </c>
      <c r="AB1" s="78" t="s">
        <v>68</v>
      </c>
      <c r="AC1" s="79"/>
      <c r="AD1" t="s">
        <v>153</v>
      </c>
    </row>
    <row r="2" spans="1:30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>
      <c r="B8" s="94">
        <f>AVERAGE(B2:B6)</f>
        <v>7.7032507549403508</v>
      </c>
      <c r="C8" s="94">
        <f t="shared" ref="C8:T8" si="0">AVERAGE(C2:C6)</f>
        <v>16.781002819319308</v>
      </c>
      <c r="D8" s="94">
        <f t="shared" si="0"/>
        <v>5.0812860846349759</v>
      </c>
      <c r="E8" s="94">
        <f t="shared" si="0"/>
        <v>9.8185052247756381</v>
      </c>
      <c r="F8" s="94">
        <f t="shared" si="0"/>
        <v>17.373550435274854</v>
      </c>
      <c r="G8" s="94">
        <f t="shared" si="0"/>
        <v>6.8832040577667044</v>
      </c>
      <c r="H8" s="94">
        <f t="shared" si="0"/>
        <v>5.0680677459999544</v>
      </c>
      <c r="I8" s="94">
        <f t="shared" si="0"/>
        <v>5.9046809770266959</v>
      </c>
      <c r="J8" s="94">
        <f t="shared" si="0"/>
        <v>4.2257611030211057</v>
      </c>
      <c r="K8" s="94">
        <f t="shared" si="0"/>
        <v>8.8718547116524533</v>
      </c>
      <c r="L8" s="94">
        <f t="shared" si="0"/>
        <v>17.903796543282102</v>
      </c>
      <c r="M8" s="94">
        <f t="shared" si="0"/>
        <v>6.2631152049678791</v>
      </c>
      <c r="N8" s="94">
        <f t="shared" si="0"/>
        <v>51.773700986541755</v>
      </c>
      <c r="O8" s="94">
        <f t="shared" si="0"/>
        <v>60.532955385375125</v>
      </c>
      <c r="P8" s="94">
        <f t="shared" si="0"/>
        <v>65.999117958302591</v>
      </c>
      <c r="Q8" s="94">
        <f t="shared" si="0"/>
        <v>74.845484694249592</v>
      </c>
      <c r="R8" s="94">
        <f t="shared" si="0"/>
        <v>0.92945733732151781</v>
      </c>
      <c r="S8" s="94">
        <f t="shared" si="0"/>
        <v>0.26517340432707426</v>
      </c>
      <c r="T8" s="94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>
      <c r="W9" s="90"/>
      <c r="X9" s="91"/>
      <c r="Y9" s="92"/>
      <c r="Z9" s="93"/>
      <c r="AB9" s="90"/>
      <c r="AC9" s="91"/>
    </row>
    <row r="10" spans="1:30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80" t="s">
        <v>69</v>
      </c>
      <c r="V10" s="81"/>
      <c r="W10" s="78" t="s">
        <v>68</v>
      </c>
      <c r="X10" s="79"/>
      <c r="Y10" s="82" t="s">
        <v>72</v>
      </c>
      <c r="Z10" s="83"/>
      <c r="AA10" t="s">
        <v>122</v>
      </c>
      <c r="AB10" s="78" t="s">
        <v>68</v>
      </c>
      <c r="AC10" s="79"/>
      <c r="AD10" t="s">
        <v>153</v>
      </c>
    </row>
    <row r="11" spans="1:30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>
      <c r="B16" s="94">
        <f>AVERAGE(B10:B14)</f>
        <v>3.7354904747211179</v>
      </c>
      <c r="C16" s="94">
        <f t="shared" ref="C16:T16" si="1">AVERAGE(C10:C14)</f>
        <v>8.2102472259219219</v>
      </c>
      <c r="D16" s="94">
        <f t="shared" si="1"/>
        <v>2.3499869314714679</v>
      </c>
      <c r="E16" s="94">
        <f t="shared" si="1"/>
        <v>2.2775230712512426</v>
      </c>
      <c r="F16" s="94">
        <f t="shared" si="1"/>
        <v>8.4600204513472423</v>
      </c>
      <c r="G16" s="94">
        <f t="shared" si="1"/>
        <v>1.9025440222917602</v>
      </c>
      <c r="H16" s="94">
        <f t="shared" si="1"/>
        <v>14.79370630452955</v>
      </c>
      <c r="I16" s="94">
        <f t="shared" si="1"/>
        <v>27.422295409746379</v>
      </c>
      <c r="J16" s="94">
        <f t="shared" si="1"/>
        <v>11.436870042952547</v>
      </c>
      <c r="K16" s="94">
        <f t="shared" si="1"/>
        <v>4.8765917628921116</v>
      </c>
      <c r="L16" s="94">
        <f t="shared" si="1"/>
        <v>9.3707502893415047</v>
      </c>
      <c r="M16" s="94">
        <f t="shared" si="1"/>
        <v>3.4851425809798044</v>
      </c>
      <c r="N16" s="94">
        <f t="shared" si="1"/>
        <v>72.139957938043125</v>
      </c>
      <c r="O16" s="94">
        <f t="shared" si="1"/>
        <v>86.807944058347388</v>
      </c>
      <c r="P16" s="94">
        <f t="shared" si="1"/>
        <v>89.113927072338043</v>
      </c>
      <c r="Q16" s="94">
        <f t="shared" si="1"/>
        <v>98.040792106875045</v>
      </c>
      <c r="R16" s="94">
        <f t="shared" si="1"/>
        <v>0.68189824234738994</v>
      </c>
      <c r="S16" s="94">
        <f t="shared" si="1"/>
        <v>0.17303301456856551</v>
      </c>
      <c r="T16" s="94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80" t="s">
        <v>69</v>
      </c>
      <c r="V18" s="81"/>
      <c r="W18" s="78" t="s">
        <v>68</v>
      </c>
      <c r="X18" s="79"/>
      <c r="Y18" s="82" t="s">
        <v>72</v>
      </c>
      <c r="Z18" s="83"/>
      <c r="AA18" t="s">
        <v>122</v>
      </c>
      <c r="AB18" s="78" t="s">
        <v>68</v>
      </c>
      <c r="AC18" s="79"/>
      <c r="AD18" t="s">
        <v>153</v>
      </c>
    </row>
    <row r="19" spans="1:30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>
      <c r="B24" s="94">
        <f>AVERAGE(B18:B22)</f>
        <v>5.7685092640521054</v>
      </c>
      <c r="C24" s="94">
        <f t="shared" ref="C24:T24" si="2">AVERAGE(C18:C22)</f>
        <v>12.791693998240167</v>
      </c>
      <c r="D24" s="94">
        <f t="shared" si="2"/>
        <v>3.567397911689683</v>
      </c>
      <c r="E24" s="94">
        <f t="shared" si="2"/>
        <v>7.2354242798999397</v>
      </c>
      <c r="F24" s="94">
        <f t="shared" si="2"/>
        <v>13.762961339612744</v>
      </c>
      <c r="G24" s="94">
        <f t="shared" si="2"/>
        <v>4.6252724922085333</v>
      </c>
      <c r="H24" s="94">
        <f t="shared" si="2"/>
        <v>12.761560483546937</v>
      </c>
      <c r="I24" s="94">
        <f t="shared" si="2"/>
        <v>17.165137752992081</v>
      </c>
      <c r="J24" s="94">
        <f t="shared" si="2"/>
        <v>8.4766804557556839</v>
      </c>
      <c r="K24" s="94">
        <f t="shared" si="2"/>
        <v>6.9080197914851693</v>
      </c>
      <c r="L24" s="94">
        <f t="shared" si="2"/>
        <v>13.911572236815804</v>
      </c>
      <c r="M24" s="94">
        <f t="shared" si="2"/>
        <v>4.713046578781281</v>
      </c>
      <c r="N24" s="94">
        <f t="shared" si="2"/>
        <v>62.264766643660593</v>
      </c>
      <c r="O24" s="94">
        <f t="shared" si="2"/>
        <v>72.250468771717721</v>
      </c>
      <c r="P24" s="94">
        <f t="shared" si="2"/>
        <v>79.465025759778698</v>
      </c>
      <c r="Q24" s="94">
        <f t="shared" si="2"/>
        <v>86.810715240144773</v>
      </c>
      <c r="R24" s="94">
        <f t="shared" si="2"/>
        <v>0.95359684589175997</v>
      </c>
      <c r="S24" s="94">
        <f t="shared" si="2"/>
        <v>0.27839811999810321</v>
      </c>
      <c r="T24" s="94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80" t="s">
        <v>69</v>
      </c>
      <c r="V26" s="81"/>
      <c r="W26" s="78" t="s">
        <v>68</v>
      </c>
      <c r="X26" s="79"/>
      <c r="Y26" s="82" t="s">
        <v>72</v>
      </c>
      <c r="Z26" s="83"/>
      <c r="AA26" t="s">
        <v>122</v>
      </c>
      <c r="AB26" s="78" t="s">
        <v>68</v>
      </c>
      <c r="AC26" s="79"/>
      <c r="AD26" t="s">
        <v>153</v>
      </c>
    </row>
    <row r="27" spans="1:30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>
      <c r="B32" s="94">
        <f>AVERAGE(B26:B30)</f>
        <v>4.0247290511552531</v>
      </c>
      <c r="C32" s="94">
        <f t="shared" ref="C32:T32" si="3">AVERAGE(C26:C30)</f>
        <v>8.8879065131519503</v>
      </c>
      <c r="D32" s="94">
        <f t="shared" si="3"/>
        <v>2.5021285244656122</v>
      </c>
      <c r="E32" s="94">
        <f t="shared" si="3"/>
        <v>4.0637560981472349</v>
      </c>
      <c r="F32" s="94">
        <f t="shared" si="3"/>
        <v>9.6636218965098326</v>
      </c>
      <c r="G32" s="94">
        <f t="shared" si="3"/>
        <v>2.5599914421383283</v>
      </c>
      <c r="H32" s="94">
        <f t="shared" si="3"/>
        <v>5.4874764660714463</v>
      </c>
      <c r="I32" s="94">
        <f t="shared" si="3"/>
        <v>6.7014987647720927</v>
      </c>
      <c r="J32" s="94">
        <f t="shared" si="3"/>
        <v>4.2709175708702452</v>
      </c>
      <c r="K32" s="94">
        <f t="shared" si="3"/>
        <v>5.1505331464879163</v>
      </c>
      <c r="L32" s="94">
        <f t="shared" si="3"/>
        <v>10.034665014008738</v>
      </c>
      <c r="M32" s="94">
        <f t="shared" si="3"/>
        <v>3.6213341724365642</v>
      </c>
      <c r="N32" s="94">
        <f t="shared" si="3"/>
        <v>70.550875045359575</v>
      </c>
      <c r="O32" s="94">
        <f t="shared" si="3"/>
        <v>84.105430459906103</v>
      </c>
      <c r="P32" s="94">
        <f t="shared" si="3"/>
        <v>87.855849571281198</v>
      </c>
      <c r="Q32" s="94">
        <f t="shared" si="3"/>
        <v>96.019061978471854</v>
      </c>
      <c r="R32" s="94">
        <f t="shared" si="3"/>
        <v>0.93575726022730943</v>
      </c>
      <c r="S32" s="94">
        <f t="shared" si="3"/>
        <v>0.2742958014069542</v>
      </c>
      <c r="T32" s="94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80" t="s">
        <v>69</v>
      </c>
      <c r="V34" s="81"/>
      <c r="W34" s="78" t="s">
        <v>68</v>
      </c>
      <c r="X34" s="79"/>
      <c r="Y34" s="82" t="s">
        <v>72</v>
      </c>
      <c r="Z34" s="83"/>
      <c r="AA34" t="s">
        <v>122</v>
      </c>
      <c r="AB34" s="78" t="s">
        <v>68</v>
      </c>
      <c r="AC34" s="79"/>
      <c r="AD34" t="s">
        <v>153</v>
      </c>
    </row>
    <row r="35" spans="1:30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>
      <c r="B40" s="94">
        <f>AVERAGE(B34:B38)</f>
        <v>4.0277970784178221</v>
      </c>
      <c r="C40" s="94">
        <f t="shared" ref="C40:T40" si="4">AVERAGE(C34:C38)</f>
        <v>8.9304267344618644</v>
      </c>
      <c r="D40" s="94">
        <f t="shared" si="4"/>
        <v>2.5037123757574422</v>
      </c>
      <c r="E40" s="94">
        <f t="shared" si="4"/>
        <v>4.1223012191750907</v>
      </c>
      <c r="F40" s="94">
        <f t="shared" si="4"/>
        <v>9.9571455085215312</v>
      </c>
      <c r="G40" s="94">
        <f t="shared" si="4"/>
        <v>2.6374603389963767</v>
      </c>
      <c r="H40" s="94">
        <f t="shared" si="4"/>
        <v>6.2925503184173106</v>
      </c>
      <c r="I40" s="94">
        <f t="shared" si="4"/>
        <v>7.667798496992984</v>
      </c>
      <c r="J40" s="94">
        <f t="shared" si="4"/>
        <v>4.9331567502866376</v>
      </c>
      <c r="K40" s="94">
        <f t="shared" si="4"/>
        <v>5.1834334986858703</v>
      </c>
      <c r="L40" s="94">
        <f t="shared" si="4"/>
        <v>10.071108320211561</v>
      </c>
      <c r="M40" s="94">
        <f t="shared" si="4"/>
        <v>3.6640169923595827</v>
      </c>
      <c r="N40" s="94">
        <f t="shared" si="4"/>
        <v>70.534818674112046</v>
      </c>
      <c r="O40" s="94">
        <f t="shared" si="4"/>
        <v>84.190186577443129</v>
      </c>
      <c r="P40" s="94">
        <f t="shared" si="4"/>
        <v>87.818934864925055</v>
      </c>
      <c r="Q40" s="94">
        <f t="shared" si="4"/>
        <v>95.932237561658155</v>
      </c>
      <c r="R40" s="94">
        <f t="shared" si="4"/>
        <v>0.93388139552561211</v>
      </c>
      <c r="S40" s="94">
        <f t="shared" si="4"/>
        <v>0.27042879675886788</v>
      </c>
      <c r="T40" s="94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80" t="s">
        <v>69</v>
      </c>
      <c r="V42" s="81"/>
      <c r="W42" s="78" t="s">
        <v>68</v>
      </c>
      <c r="X42" s="79"/>
      <c r="Y42" s="82" t="s">
        <v>72</v>
      </c>
      <c r="Z42" s="83"/>
      <c r="AA42" t="s">
        <v>122</v>
      </c>
      <c r="AB42" s="78" t="s">
        <v>68</v>
      </c>
      <c r="AC42" s="79"/>
      <c r="AD42" t="s">
        <v>153</v>
      </c>
    </row>
    <row r="43" spans="1:30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>
      <c r="B48" s="94">
        <f>AVERAGE(B42:B46)</f>
        <v>7.2366356749922742</v>
      </c>
      <c r="C48" s="94">
        <f t="shared" ref="C48:T48" si="5">AVERAGE(C42:C46)</f>
        <v>15.821454370164568</v>
      </c>
      <c r="D48" s="94">
        <f t="shared" si="5"/>
        <v>4.7869262375291939</v>
      </c>
      <c r="E48" s="94">
        <f t="shared" si="5"/>
        <v>9.1660148030520734</v>
      </c>
      <c r="F48" s="94">
        <f t="shared" si="5"/>
        <v>16.547584130739175</v>
      </c>
      <c r="G48" s="94">
        <f t="shared" si="5"/>
        <v>6.2538477899720561</v>
      </c>
      <c r="H48" s="94">
        <f t="shared" si="5"/>
        <v>4.0858896193643224</v>
      </c>
      <c r="I48" s="94">
        <f t="shared" si="5"/>
        <v>4.5132076067931948</v>
      </c>
      <c r="J48" s="94">
        <f t="shared" si="5"/>
        <v>3.65105239020835</v>
      </c>
      <c r="K48" s="94">
        <f t="shared" si="5"/>
        <v>8.421085380252002</v>
      </c>
      <c r="L48" s="94">
        <f t="shared" si="5"/>
        <v>16.968204646577199</v>
      </c>
      <c r="M48" s="94">
        <f t="shared" si="5"/>
        <v>5.9821902089443739</v>
      </c>
      <c r="N48" s="94">
        <f t="shared" si="5"/>
        <v>54.267692210275243</v>
      </c>
      <c r="O48" s="94">
        <f t="shared" si="5"/>
        <v>63.188683389314136</v>
      </c>
      <c r="P48" s="94">
        <f t="shared" si="5"/>
        <v>68.683020837787808</v>
      </c>
      <c r="Q48" s="94">
        <f t="shared" si="5"/>
        <v>77.066965971074183</v>
      </c>
      <c r="R48" s="94">
        <f t="shared" si="5"/>
        <v>0.93429745524545516</v>
      </c>
      <c r="S48" s="94">
        <f t="shared" si="5"/>
        <v>0.26781732115320966</v>
      </c>
      <c r="T48" s="94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80" t="s">
        <v>69</v>
      </c>
      <c r="V50" s="81"/>
      <c r="W50" s="78" t="s">
        <v>68</v>
      </c>
      <c r="X50" s="79"/>
      <c r="Y50" s="82" t="s">
        <v>72</v>
      </c>
      <c r="Z50" s="83"/>
      <c r="AA50" t="s">
        <v>122</v>
      </c>
      <c r="AB50" s="78" t="s">
        <v>68</v>
      </c>
      <c r="AC50" s="79"/>
      <c r="AD50" t="s">
        <v>153</v>
      </c>
    </row>
    <row r="51" spans="1:30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>
      <c r="B56" s="94">
        <f>AVERAGE(B50:B54)</f>
        <v>6.9645387770310574</v>
      </c>
      <c r="C56" s="94">
        <f t="shared" ref="C56:T56" si="6">AVERAGE(C50:C54)</f>
        <v>15.02565125520122</v>
      </c>
      <c r="D56" s="94">
        <f t="shared" si="6"/>
        <v>4.5635134416365615</v>
      </c>
      <c r="E56" s="94">
        <f t="shared" si="6"/>
        <v>8.8202683634820023</v>
      </c>
      <c r="F56" s="94">
        <f t="shared" si="6"/>
        <v>15.830607317561279</v>
      </c>
      <c r="G56" s="94">
        <f t="shared" si="6"/>
        <v>6.0233862941778904</v>
      </c>
      <c r="H56" s="94">
        <f t="shared" si="6"/>
        <v>4.3169499030215821</v>
      </c>
      <c r="I56" s="94">
        <f t="shared" si="6"/>
        <v>4.6986164726641437</v>
      </c>
      <c r="J56" s="94">
        <f t="shared" si="6"/>
        <v>3.9310750802148844</v>
      </c>
      <c r="K56" s="94">
        <f t="shared" si="6"/>
        <v>8.1329046699375489</v>
      </c>
      <c r="L56" s="94">
        <f t="shared" si="6"/>
        <v>16.164092016151844</v>
      </c>
      <c r="M56" s="94">
        <f t="shared" si="6"/>
        <v>5.7409136234363061</v>
      </c>
      <c r="N56" s="94">
        <f t="shared" si="6"/>
        <v>55.522262792266417</v>
      </c>
      <c r="O56" s="94">
        <f t="shared" si="6"/>
        <v>64.659147035375071</v>
      </c>
      <c r="P56" s="94">
        <f t="shared" si="6"/>
        <v>70.901420957996763</v>
      </c>
      <c r="Q56" s="94">
        <f t="shared" si="6"/>
        <v>79.139942492492636</v>
      </c>
      <c r="R56" s="94">
        <f t="shared" si="6"/>
        <v>0.94003415356511122</v>
      </c>
      <c r="S56" s="94">
        <f t="shared" si="6"/>
        <v>0.27155825097008135</v>
      </c>
      <c r="T56" s="94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80" t="s">
        <v>69</v>
      </c>
      <c r="V58" s="81"/>
      <c r="W58" s="78" t="s">
        <v>68</v>
      </c>
      <c r="X58" s="79"/>
      <c r="Y58" s="82" t="s">
        <v>72</v>
      </c>
      <c r="Z58" s="83"/>
      <c r="AA58" t="s">
        <v>122</v>
      </c>
      <c r="AB58" s="78" t="s">
        <v>68</v>
      </c>
      <c r="AC58" s="79"/>
      <c r="AD58" t="s">
        <v>153</v>
      </c>
    </row>
    <row r="59" spans="1:30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>
      <c r="B64" s="94">
        <f>AVERAGE(B58:B62)</f>
        <v>7.1871051029897757</v>
      </c>
      <c r="C64" s="94">
        <f t="shared" ref="C64:T64" si="7">AVERAGE(C58:C62)</f>
        <v>15.429121539006303</v>
      </c>
      <c r="D64" s="94">
        <f t="shared" si="7"/>
        <v>4.7923184710784978</v>
      </c>
      <c r="E64" s="94">
        <f t="shared" si="7"/>
        <v>9.096654285229965</v>
      </c>
      <c r="F64" s="94">
        <f t="shared" si="7"/>
        <v>16.070125043661921</v>
      </c>
      <c r="G64" s="94">
        <f t="shared" si="7"/>
        <v>6.407506532933569</v>
      </c>
      <c r="H64" s="94">
        <f t="shared" si="7"/>
        <v>5.2988508201132722</v>
      </c>
      <c r="I64" s="94">
        <f t="shared" si="7"/>
        <v>6.3250548954224488</v>
      </c>
      <c r="J64" s="94">
        <f t="shared" si="7"/>
        <v>4.2914261338240918</v>
      </c>
      <c r="K64" s="94">
        <f t="shared" si="7"/>
        <v>8.3789953724448907</v>
      </c>
      <c r="L64" s="94">
        <f t="shared" si="7"/>
        <v>16.59428680192114</v>
      </c>
      <c r="M64" s="94">
        <f t="shared" si="7"/>
        <v>5.9918830738970694</v>
      </c>
      <c r="N64" s="94">
        <f t="shared" si="7"/>
        <v>53.883494487996622</v>
      </c>
      <c r="O64" s="94">
        <f t="shared" si="7"/>
        <v>62.979874853185798</v>
      </c>
      <c r="P64" s="94">
        <f t="shared" si="7"/>
        <v>68.572267231302376</v>
      </c>
      <c r="Q64" s="94">
        <f t="shared" si="7"/>
        <v>77.102651100418427</v>
      </c>
      <c r="R64" s="94">
        <f t="shared" si="7"/>
        <v>0.93292451876924787</v>
      </c>
      <c r="S64" s="94">
        <f t="shared" si="7"/>
        <v>0.26594576112676516</v>
      </c>
      <c r="T64" s="94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workbookViewId="0">
      <selection activeCell="B16" sqref="B16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11</v>
      </c>
    </row>
    <row r="15" spans="1:10">
      <c r="A15" s="15" t="s">
        <v>22</v>
      </c>
      <c r="B15" s="5">
        <v>0</v>
      </c>
      <c r="C15">
        <v>3</v>
      </c>
    </row>
    <row r="18" spans="1:12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>
      <c r="A19" s="8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>
      <c r="A20" s="8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>
      <c r="A21" s="8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K21"/>
  <sheetViews>
    <sheetView zoomScaleNormal="100" workbookViewId="0">
      <selection activeCell="F9" sqref="F9"/>
    </sheetView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6</v>
      </c>
      <c r="C14" t="s">
        <v>23</v>
      </c>
    </row>
    <row r="15" spans="1:10">
      <c r="A15" s="15"/>
      <c r="B15" s="5"/>
    </row>
    <row r="18" spans="1:11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Minor!B14</f>
        <v>6</v>
      </c>
      <c r="C14" t="s">
        <v>23</v>
      </c>
    </row>
    <row r="15" spans="1:10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13"/>
  <sheetViews>
    <sheetView workbookViewId="0">
      <selection activeCell="D10" sqref="D10"/>
    </sheetView>
  </sheetViews>
  <sheetFormatPr defaultRowHeight="14.4"/>
  <cols>
    <col min="1" max="1" width="15.33203125" bestFit="1" customWidth="1"/>
    <col min="2" max="2" width="12.88671875" bestFit="1" customWidth="1"/>
  </cols>
  <sheetData>
    <row r="1" spans="1:12" s="1" customFormat="1">
      <c r="A1" s="29" t="s">
        <v>48</v>
      </c>
      <c r="B1" s="80" t="s">
        <v>151</v>
      </c>
      <c r="C1" s="89"/>
      <c r="D1" s="81"/>
      <c r="J1" s="80" t="s">
        <v>152</v>
      </c>
      <c r="K1" s="89"/>
      <c r="L1" s="81"/>
    </row>
    <row r="2" spans="1:12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>
      <c r="A5" s="62"/>
      <c r="B5" s="45"/>
      <c r="C5" s="45"/>
      <c r="D5" s="45"/>
      <c r="J5" s="45"/>
      <c r="K5" s="45"/>
      <c r="L5" s="45"/>
    </row>
    <row r="6" spans="1:12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>
      <c r="A7" s="22"/>
      <c r="B7" s="30"/>
      <c r="C7" s="30"/>
      <c r="D7" s="30"/>
      <c r="J7" s="30"/>
      <c r="K7" s="30"/>
      <c r="L7" s="30"/>
    </row>
    <row r="8" spans="1:12">
      <c r="A8" s="22"/>
      <c r="B8" s="30"/>
      <c r="C8" s="30"/>
      <c r="D8" s="30"/>
      <c r="J8" s="30"/>
      <c r="K8" s="30"/>
      <c r="L8" s="30"/>
    </row>
    <row r="9" spans="1:12">
      <c r="A9" s="22" t="s">
        <v>59</v>
      </c>
      <c r="B9" s="30">
        <v>240</v>
      </c>
      <c r="C9" s="30">
        <v>60</v>
      </c>
      <c r="D9" s="30">
        <v>720</v>
      </c>
      <c r="F9" s="30">
        <v>1140</v>
      </c>
      <c r="G9" s="30">
        <v>240</v>
      </c>
      <c r="H9" s="30">
        <v>1400</v>
      </c>
      <c r="J9" s="30">
        <v>90</v>
      </c>
      <c r="K9" s="30">
        <v>30</v>
      </c>
      <c r="L9" s="30">
        <v>120</v>
      </c>
    </row>
    <row r="10" spans="1:12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>
      <c r="B13" t="s">
        <v>108</v>
      </c>
      <c r="C13" t="s">
        <v>105</v>
      </c>
      <c r="D13" t="s">
        <v>106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1"/>
  <sheetViews>
    <sheetView workbookViewId="0">
      <selection activeCell="B2" sqref="B2:D9"/>
    </sheetView>
  </sheetViews>
  <sheetFormatPr defaultRowHeight="14.4"/>
  <cols>
    <col min="1" max="1" width="15.33203125" bestFit="1" customWidth="1"/>
    <col min="2" max="2" width="12.88671875" bestFit="1" customWidth="1"/>
  </cols>
  <sheetData>
    <row r="1" spans="1:4" s="1" customFormat="1">
      <c r="A1" s="29" t="s">
        <v>48</v>
      </c>
      <c r="B1" s="80" t="s">
        <v>49</v>
      </c>
      <c r="C1" s="89"/>
      <c r="D1" s="81"/>
    </row>
    <row r="2" spans="1:4">
      <c r="A2" s="22" t="s">
        <v>63</v>
      </c>
      <c r="B2" s="30">
        <v>5</v>
      </c>
      <c r="C2" s="30">
        <v>1</v>
      </c>
      <c r="D2" s="30">
        <v>7</v>
      </c>
    </row>
    <row r="3" spans="1:4">
      <c r="A3" s="22" t="s">
        <v>64</v>
      </c>
      <c r="B3" s="30">
        <v>10</v>
      </c>
      <c r="C3" s="30">
        <v>2</v>
      </c>
      <c r="D3" s="30">
        <v>15</v>
      </c>
    </row>
    <row r="4" spans="1:4">
      <c r="A4" s="22" t="s">
        <v>65</v>
      </c>
      <c r="B4" s="30">
        <v>20</v>
      </c>
      <c r="C4" s="30">
        <v>10</v>
      </c>
      <c r="D4" s="30">
        <v>30</v>
      </c>
    </row>
    <row r="5" spans="1:4">
      <c r="A5" s="56" t="s">
        <v>111</v>
      </c>
      <c r="B5" s="30">
        <v>10</v>
      </c>
      <c r="C5" s="30">
        <v>5</v>
      </c>
      <c r="D5" s="30">
        <v>30</v>
      </c>
    </row>
    <row r="6" spans="1:4">
      <c r="A6" s="57" t="s">
        <v>112</v>
      </c>
      <c r="B6" s="30">
        <v>30</v>
      </c>
      <c r="C6" s="30">
        <v>10</v>
      </c>
      <c r="D6" s="30">
        <v>40</v>
      </c>
    </row>
    <row r="7" spans="1:4">
      <c r="A7" s="58" t="s">
        <v>113</v>
      </c>
      <c r="B7" s="30">
        <v>30</v>
      </c>
      <c r="C7" s="30">
        <v>10</v>
      </c>
      <c r="D7" s="30">
        <v>40</v>
      </c>
    </row>
    <row r="8" spans="1:4">
      <c r="A8" s="58" t="s">
        <v>114</v>
      </c>
      <c r="B8" s="30">
        <v>30</v>
      </c>
      <c r="C8" s="30">
        <v>10</v>
      </c>
      <c r="D8" s="30">
        <v>40</v>
      </c>
    </row>
    <row r="9" spans="1:4">
      <c r="A9" s="58" t="s">
        <v>115</v>
      </c>
      <c r="B9" s="30">
        <v>30</v>
      </c>
      <c r="C9" s="30">
        <v>10</v>
      </c>
      <c r="D9" s="30">
        <v>40</v>
      </c>
    </row>
    <row r="11" spans="1:4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/>
  <cols>
    <col min="1" max="1" width="33.33203125" bestFit="1" customWidth="1"/>
  </cols>
  <sheetData>
    <row r="1" spans="1:4">
      <c r="A1" s="17" t="s">
        <v>86</v>
      </c>
      <c r="B1" s="17" t="s">
        <v>24</v>
      </c>
    </row>
    <row r="2" spans="1:4">
      <c r="A2" s="7" t="s">
        <v>4</v>
      </c>
      <c r="B2" s="12">
        <v>1</v>
      </c>
      <c r="D2" s="12">
        <v>1</v>
      </c>
    </row>
    <row r="3" spans="1:4">
      <c r="A3" s="7" t="s">
        <v>2</v>
      </c>
      <c r="B3" s="12">
        <v>7</v>
      </c>
      <c r="D3" s="12">
        <v>7</v>
      </c>
    </row>
    <row r="4" spans="1:4">
      <c r="A4" s="7" t="s">
        <v>3</v>
      </c>
      <c r="B4" s="12">
        <v>10</v>
      </c>
      <c r="D4" s="12">
        <v>10</v>
      </c>
    </row>
    <row r="5" spans="1:4">
      <c r="A5" s="7" t="s">
        <v>5</v>
      </c>
      <c r="B5" s="12">
        <v>8</v>
      </c>
      <c r="D5" s="12">
        <v>11</v>
      </c>
    </row>
    <row r="6" spans="1:4">
      <c r="A6" s="7" t="s">
        <v>6</v>
      </c>
      <c r="B6" s="12">
        <v>5</v>
      </c>
      <c r="C6">
        <v>3</v>
      </c>
      <c r="D6" s="12">
        <v>3</v>
      </c>
    </row>
    <row r="7" spans="1:4">
      <c r="A7" s="7" t="s">
        <v>7</v>
      </c>
      <c r="B7" s="12">
        <v>1</v>
      </c>
      <c r="D7" s="12">
        <v>4</v>
      </c>
    </row>
    <row r="8" spans="1:4">
      <c r="A8" s="7" t="s">
        <v>8</v>
      </c>
      <c r="B8" s="12">
        <v>14</v>
      </c>
      <c r="D8" s="12">
        <v>36</v>
      </c>
    </row>
    <row r="9" spans="1:4">
      <c r="A9" s="7" t="s">
        <v>9</v>
      </c>
      <c r="B9" s="12">
        <v>100</v>
      </c>
      <c r="D9" s="12">
        <v>100</v>
      </c>
    </row>
    <row r="10" spans="1:4">
      <c r="A10" s="7" t="s">
        <v>10</v>
      </c>
      <c r="B10" s="12">
        <v>4</v>
      </c>
      <c r="C10">
        <v>1</v>
      </c>
      <c r="D10" s="12">
        <v>1</v>
      </c>
    </row>
    <row r="11" spans="1:4">
      <c r="A11" s="7" t="s">
        <v>12</v>
      </c>
      <c r="B11" s="12">
        <v>23</v>
      </c>
      <c r="D11" s="12">
        <v>23</v>
      </c>
    </row>
    <row r="12" spans="1:4">
      <c r="A12" s="7" t="s">
        <v>25</v>
      </c>
      <c r="B12" s="12">
        <v>2</v>
      </c>
      <c r="D12" s="12">
        <v>1</v>
      </c>
    </row>
    <row r="13" spans="1:4">
      <c r="A13" s="7" t="s">
        <v>113</v>
      </c>
      <c r="B13" s="12">
        <v>10</v>
      </c>
      <c r="D13" s="12">
        <v>1</v>
      </c>
    </row>
    <row r="14" spans="1:4">
      <c r="A14" s="7" t="s">
        <v>114</v>
      </c>
      <c r="B14" s="12">
        <v>10</v>
      </c>
      <c r="D14" s="12">
        <v>1</v>
      </c>
    </row>
    <row r="15" spans="1:4">
      <c r="A15" s="7" t="s">
        <v>81</v>
      </c>
      <c r="B15" s="12">
        <v>100</v>
      </c>
      <c r="D15" s="12">
        <v>10</v>
      </c>
    </row>
    <row r="16" spans="1:4">
      <c r="A16" s="7" t="s">
        <v>112</v>
      </c>
      <c r="B16" s="12">
        <v>5</v>
      </c>
      <c r="D16" s="12">
        <v>3</v>
      </c>
    </row>
    <row r="17" spans="1:4">
      <c r="A17" s="7" t="s">
        <v>116</v>
      </c>
      <c r="B17" s="12">
        <v>10</v>
      </c>
      <c r="D17" s="12">
        <v>2</v>
      </c>
    </row>
    <row r="18" spans="1:4">
      <c r="A18" s="7" t="s">
        <v>88</v>
      </c>
      <c r="B18" s="12">
        <v>7</v>
      </c>
      <c r="D18" s="12">
        <v>7</v>
      </c>
    </row>
    <row r="19" spans="1:4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/>
  <cols>
    <col min="1" max="1" width="33.33203125" bestFit="1" customWidth="1"/>
  </cols>
  <sheetData>
    <row r="1" spans="1:4">
      <c r="A1" s="17" t="s">
        <v>86</v>
      </c>
      <c r="B1" s="17" t="s">
        <v>24</v>
      </c>
    </row>
    <row r="2" spans="1:4">
      <c r="A2" s="7" t="s">
        <v>4</v>
      </c>
      <c r="B2" s="12">
        <v>1</v>
      </c>
      <c r="D2" s="12">
        <v>1</v>
      </c>
    </row>
    <row r="3" spans="1:4">
      <c r="A3" s="7" t="s">
        <v>2</v>
      </c>
      <c r="B3" s="12">
        <v>2</v>
      </c>
      <c r="D3" s="12">
        <v>7</v>
      </c>
    </row>
    <row r="4" spans="1:4">
      <c r="A4" s="7" t="s">
        <v>3</v>
      </c>
      <c r="B4" s="12">
        <v>3</v>
      </c>
      <c r="D4" s="12">
        <v>10</v>
      </c>
    </row>
    <row r="5" spans="1:4">
      <c r="A5" s="7" t="s">
        <v>5</v>
      </c>
      <c r="B5" s="12">
        <v>3</v>
      </c>
      <c r="D5" s="12">
        <v>11</v>
      </c>
    </row>
    <row r="6" spans="1:4">
      <c r="A6" s="7" t="s">
        <v>6</v>
      </c>
      <c r="B6" s="12">
        <v>4</v>
      </c>
      <c r="C6">
        <v>3</v>
      </c>
      <c r="D6" s="12">
        <v>3</v>
      </c>
    </row>
    <row r="7" spans="1:4">
      <c r="A7" s="7" t="s">
        <v>7</v>
      </c>
      <c r="B7" s="12">
        <v>4</v>
      </c>
      <c r="D7" s="12">
        <v>4</v>
      </c>
    </row>
    <row r="8" spans="1:4">
      <c r="A8" s="7" t="s">
        <v>8</v>
      </c>
      <c r="B8" s="12">
        <v>11</v>
      </c>
      <c r="D8" s="12">
        <v>36</v>
      </c>
    </row>
    <row r="9" spans="1:4">
      <c r="A9" s="7" t="s">
        <v>9</v>
      </c>
      <c r="B9" s="12">
        <v>100</v>
      </c>
      <c r="D9" s="12">
        <v>100</v>
      </c>
    </row>
    <row r="10" spans="1:4">
      <c r="A10" s="7" t="s">
        <v>10</v>
      </c>
      <c r="B10" s="12">
        <v>4</v>
      </c>
      <c r="C10">
        <v>1</v>
      </c>
      <c r="D10" s="12">
        <v>1</v>
      </c>
    </row>
    <row r="11" spans="1:4">
      <c r="A11" s="7" t="s">
        <v>12</v>
      </c>
      <c r="B11" s="12">
        <v>11</v>
      </c>
      <c r="D11" s="12">
        <v>23</v>
      </c>
    </row>
    <row r="12" spans="1:4">
      <c r="A12" s="7" t="s">
        <v>25</v>
      </c>
      <c r="B12" s="12">
        <v>1</v>
      </c>
      <c r="D12" s="12">
        <v>1</v>
      </c>
    </row>
    <row r="13" spans="1:4">
      <c r="A13" s="7" t="s">
        <v>113</v>
      </c>
      <c r="B13" s="12">
        <v>10</v>
      </c>
      <c r="D13" s="12">
        <v>1</v>
      </c>
    </row>
    <row r="14" spans="1:4">
      <c r="A14" s="7" t="s">
        <v>114</v>
      </c>
      <c r="B14" s="12">
        <v>10</v>
      </c>
      <c r="D14" s="12">
        <v>1</v>
      </c>
    </row>
    <row r="15" spans="1:4">
      <c r="A15" s="7" t="s">
        <v>81</v>
      </c>
      <c r="B15" s="12">
        <v>100</v>
      </c>
      <c r="D15" s="12">
        <v>10</v>
      </c>
    </row>
    <row r="16" spans="1:4">
      <c r="A16" s="7" t="s">
        <v>112</v>
      </c>
      <c r="B16" s="12">
        <v>3</v>
      </c>
      <c r="D16" s="12">
        <v>3</v>
      </c>
    </row>
    <row r="17" spans="1:4">
      <c r="A17" s="7" t="s">
        <v>116</v>
      </c>
      <c r="B17" s="12">
        <v>10</v>
      </c>
      <c r="D17" s="12">
        <v>2</v>
      </c>
    </row>
    <row r="18" spans="1:4">
      <c r="A18" s="7" t="s">
        <v>88</v>
      </c>
      <c r="B18" s="12">
        <v>30</v>
      </c>
      <c r="D18" s="12">
        <v>7</v>
      </c>
    </row>
    <row r="19" spans="1:4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16"/>
  <sheetViews>
    <sheetView workbookViewId="0">
      <selection activeCell="H6" sqref="H6"/>
    </sheetView>
  </sheetViews>
  <sheetFormatPr defaultRowHeight="14.4"/>
  <cols>
    <col min="1" max="1" width="33.33203125" bestFit="1" customWidth="1"/>
    <col min="2" max="2" width="18.44140625" bestFit="1" customWidth="1"/>
  </cols>
  <sheetData>
    <row r="1" spans="1:7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workbookViewId="0"/>
  </sheetViews>
  <sheetFormatPr defaultRowHeight="14.4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>
      <c r="A7" s="22">
        <v>4</v>
      </c>
      <c r="B7" s="25"/>
      <c r="D7" s="22">
        <v>4</v>
      </c>
      <c r="E7" s="25"/>
      <c r="G7" s="22">
        <v>4</v>
      </c>
      <c r="H7" s="25"/>
    </row>
    <row r="8" spans="1:10">
      <c r="A8" s="22">
        <v>5</v>
      </c>
      <c r="B8" s="25"/>
      <c r="D8" s="22">
        <v>5</v>
      </c>
      <c r="E8" s="25"/>
      <c r="G8" s="22">
        <v>5</v>
      </c>
      <c r="H8" s="25"/>
    </row>
    <row r="9" spans="1:10">
      <c r="A9" s="22">
        <v>6</v>
      </c>
      <c r="B9" s="25"/>
      <c r="D9" s="22">
        <v>6</v>
      </c>
      <c r="E9" s="25"/>
      <c r="G9" s="22">
        <v>6</v>
      </c>
      <c r="H9" s="25"/>
    </row>
    <row r="10" spans="1:10">
      <c r="A10" s="22">
        <v>7</v>
      </c>
      <c r="B10" s="25"/>
      <c r="D10" s="22">
        <v>7</v>
      </c>
      <c r="E10" s="25"/>
      <c r="G10" s="22">
        <v>7</v>
      </c>
      <c r="H10" s="25"/>
    </row>
    <row r="11" spans="1:10">
      <c r="A11" s="22">
        <v>8</v>
      </c>
      <c r="B11" s="25"/>
      <c r="D11" s="22">
        <v>8</v>
      </c>
      <c r="E11" s="25"/>
      <c r="G11" s="22">
        <v>8</v>
      </c>
      <c r="H11" s="25"/>
    </row>
    <row r="12" spans="1:10">
      <c r="A12" s="22">
        <v>9</v>
      </c>
      <c r="B12" s="25"/>
      <c r="D12" s="22">
        <v>9</v>
      </c>
      <c r="E12" s="25"/>
      <c r="G12" s="22">
        <v>9</v>
      </c>
      <c r="H12" s="25"/>
    </row>
    <row r="13" spans="1:10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24"/>
  <sheetViews>
    <sheetView workbookViewId="0">
      <selection activeCell="Z31" sqref="Z31"/>
    </sheetView>
  </sheetViews>
  <sheetFormatPr defaultRowHeight="14.4"/>
  <cols>
    <col min="1" max="1" width="13.44140625" bestFit="1" customWidth="1"/>
    <col min="2" max="2" width="17" bestFit="1" customWidth="1"/>
  </cols>
  <sheetData>
    <row r="1" spans="1:9">
      <c r="A1" s="21" t="s">
        <v>26</v>
      </c>
      <c r="B1" s="23" t="s">
        <v>37</v>
      </c>
      <c r="C1" s="1"/>
    </row>
    <row r="2" spans="1:9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>
      <c r="A8" s="22">
        <v>5</v>
      </c>
      <c r="B8" s="25"/>
    </row>
    <row r="9" spans="1:9">
      <c r="A9" s="22">
        <v>6</v>
      </c>
      <c r="B9" s="25"/>
    </row>
    <row r="10" spans="1:9">
      <c r="A10" s="22">
        <v>7</v>
      </c>
      <c r="B10" s="25"/>
    </row>
    <row r="11" spans="1:9">
      <c r="A11" s="22">
        <v>8</v>
      </c>
      <c r="B11" s="25"/>
    </row>
    <row r="12" spans="1:9">
      <c r="A12" s="22">
        <v>9</v>
      </c>
      <c r="B12" s="25"/>
    </row>
    <row r="13" spans="1:9">
      <c r="A13" s="22">
        <v>10</v>
      </c>
      <c r="B13" s="25"/>
    </row>
    <row r="14" spans="1:9">
      <c r="A14" s="22">
        <v>11</v>
      </c>
      <c r="B14" s="25"/>
    </row>
    <row r="15" spans="1:9">
      <c r="A15" s="22">
        <v>12</v>
      </c>
      <c r="B15" s="25"/>
    </row>
    <row r="16" spans="1:9">
      <c r="A16" s="22">
        <v>13</v>
      </c>
      <c r="B16" s="25"/>
    </row>
    <row r="17" spans="1:2">
      <c r="A17" s="22">
        <v>14</v>
      </c>
      <c r="B17" s="25"/>
    </row>
    <row r="18" spans="1:2">
      <c r="A18" s="22">
        <v>15</v>
      </c>
      <c r="B18" s="25"/>
    </row>
    <row r="19" spans="1:2">
      <c r="A19" s="22">
        <v>16</v>
      </c>
      <c r="B19" s="25"/>
    </row>
    <row r="20" spans="1:2">
      <c r="A20" s="22">
        <v>17</v>
      </c>
      <c r="B20" s="25"/>
    </row>
    <row r="21" spans="1:2">
      <c r="A21" s="22">
        <v>18</v>
      </c>
      <c r="B21" s="25"/>
    </row>
    <row r="22" spans="1:2">
      <c r="A22" s="22">
        <v>19</v>
      </c>
      <c r="B22" s="25"/>
    </row>
    <row r="23" spans="1:2">
      <c r="A23" s="22">
        <v>20</v>
      </c>
      <c r="B23" s="25"/>
    </row>
    <row r="24" spans="1:2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0"/>
  <sheetViews>
    <sheetView tabSelected="1" zoomScale="55" zoomScaleNormal="55" workbookViewId="0">
      <selection activeCell="E18" sqref="E18:J18"/>
    </sheetView>
  </sheetViews>
  <sheetFormatPr defaultRowHeight="14.4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" bestFit="1" customWidth="1"/>
    <col min="7" max="7" width="18.5546875" bestFit="1" customWidth="1"/>
    <col min="8" max="8" width="17.44140625" bestFit="1" customWidth="1"/>
    <col min="9" max="9" width="19.44140625" bestFit="1" customWidth="1"/>
    <col min="10" max="10" width="20.88671875" bestFit="1" customWidth="1"/>
  </cols>
  <sheetData>
    <row r="1" spans="2:10" s="64" customFormat="1">
      <c r="B1" s="68">
        <v>7.2883298380363533</v>
      </c>
      <c r="C1" s="68">
        <v>16.014726036999793</v>
      </c>
      <c r="D1" s="68">
        <v>4.7963317307642557</v>
      </c>
      <c r="E1" s="68">
        <v>9.3447649540148046</v>
      </c>
      <c r="F1" s="68">
        <v>16.353488728440411</v>
      </c>
      <c r="G1" s="68">
        <v>6.6142242080842353</v>
      </c>
      <c r="H1" s="68">
        <v>5.9403147126480622</v>
      </c>
      <c r="I1" s="68">
        <v>7.2576715314496969</v>
      </c>
      <c r="J1" s="68">
        <v>4.6390887936684644</v>
      </c>
    </row>
    <row r="2" spans="2:10">
      <c r="B2" s="68">
        <v>7.1474614854598242</v>
      </c>
      <c r="C2" s="68">
        <v>15.443204327911932</v>
      </c>
      <c r="D2" s="68">
        <v>4.7573067215165814</v>
      </c>
      <c r="E2" s="68">
        <v>9.0214597272549888</v>
      </c>
      <c r="F2" s="68">
        <v>16.181197049615321</v>
      </c>
      <c r="G2" s="68">
        <v>6.2453816079962499</v>
      </c>
      <c r="H2" s="68">
        <v>5.1494364770889938</v>
      </c>
      <c r="I2" s="68">
        <v>6.1102856345712464</v>
      </c>
      <c r="J2" s="68">
        <v>4.2026430416295986</v>
      </c>
    </row>
    <row r="3" spans="2:10">
      <c r="B3" s="68">
        <v>6.9061048425833729</v>
      </c>
      <c r="C3" s="68">
        <v>14.903890425667791</v>
      </c>
      <c r="D3" s="68">
        <v>4.4593905970066743</v>
      </c>
      <c r="E3" s="68">
        <v>8.795422492452019</v>
      </c>
      <c r="F3" s="68">
        <v>15.844778468505252</v>
      </c>
      <c r="G3" s="68">
        <v>6.0151287974763754</v>
      </c>
      <c r="H3" s="68">
        <v>5.3515372254006772</v>
      </c>
      <c r="I3" s="68">
        <v>6.421676404369018</v>
      </c>
      <c r="J3" s="68">
        <v>4.2769759837093373</v>
      </c>
    </row>
    <row r="4" spans="2:10">
      <c r="B4" s="68">
        <v>7.1201911055571818</v>
      </c>
      <c r="C4" s="68">
        <v>15.043285735836667</v>
      </c>
      <c r="D4" s="68">
        <v>4.8594007779716417</v>
      </c>
      <c r="E4" s="68">
        <v>8.9262972902402353</v>
      </c>
      <c r="F4" s="68">
        <v>15.560730159569497</v>
      </c>
      <c r="G4" s="68">
        <v>6.3795927997657165</v>
      </c>
      <c r="H4" s="68">
        <v>4.7892292754657202</v>
      </c>
      <c r="I4" s="68">
        <v>5.5110688296980408</v>
      </c>
      <c r="J4" s="68">
        <v>4.0575542296769065</v>
      </c>
    </row>
    <row r="5" spans="2:10">
      <c r="B5" s="68">
        <v>7.4734382433121489</v>
      </c>
      <c r="C5" s="68">
        <v>15.74050116861533</v>
      </c>
      <c r="D5" s="68">
        <v>5.0891625281333344</v>
      </c>
      <c r="E5" s="68">
        <v>9.3953269621877826</v>
      </c>
      <c r="F5" s="68">
        <v>16.410430812179115</v>
      </c>
      <c r="G5" s="68">
        <v>6.7832052513452652</v>
      </c>
      <c r="H5" s="68">
        <v>5.263736409962906</v>
      </c>
      <c r="I5" s="68">
        <v>6.3245720770242437</v>
      </c>
      <c r="J5" s="68">
        <v>4.2808686204361539</v>
      </c>
    </row>
    <row r="6" spans="2:10">
      <c r="B6" s="68"/>
      <c r="C6" s="68"/>
      <c r="D6" s="68"/>
      <c r="E6" s="68"/>
      <c r="F6" s="68"/>
      <c r="G6" s="68"/>
      <c r="H6" s="68"/>
      <c r="I6" s="68"/>
      <c r="J6" s="68"/>
    </row>
    <row r="7" spans="2:10">
      <c r="B7" s="68"/>
      <c r="C7" s="68"/>
      <c r="D7" s="68"/>
      <c r="E7" s="68"/>
      <c r="F7" s="68"/>
      <c r="G7" s="68"/>
      <c r="H7" s="68"/>
      <c r="I7" s="68"/>
      <c r="J7" s="68"/>
    </row>
    <row r="8" spans="2:10">
      <c r="B8" s="68"/>
      <c r="C8" s="68"/>
      <c r="D8" s="68"/>
      <c r="E8" s="68"/>
      <c r="F8" s="68"/>
      <c r="G8" s="68"/>
      <c r="H8" s="68"/>
      <c r="I8" s="68"/>
      <c r="J8" s="68"/>
    </row>
    <row r="9" spans="2:10">
      <c r="B9" s="68"/>
      <c r="C9" s="68"/>
      <c r="D9" s="68"/>
      <c r="E9" s="68"/>
      <c r="F9" s="68"/>
      <c r="G9" s="68"/>
      <c r="H9" s="68"/>
      <c r="I9" s="68"/>
      <c r="J9" s="68"/>
    </row>
    <row r="10" spans="2:10">
      <c r="B10" s="68"/>
      <c r="C10" s="68"/>
      <c r="D10" s="68"/>
      <c r="E10" s="68"/>
      <c r="F10" s="68"/>
      <c r="G10" s="68"/>
      <c r="H10" s="68"/>
      <c r="I10" s="68"/>
      <c r="J10" s="68"/>
    </row>
    <row r="11" spans="2:10">
      <c r="B11" s="66"/>
      <c r="C11" s="66"/>
      <c r="D11" s="66"/>
      <c r="E11" s="66"/>
      <c r="F11" s="66"/>
      <c r="G11" s="66"/>
      <c r="H11" s="66"/>
      <c r="I11" s="66"/>
      <c r="J11" s="66"/>
    </row>
    <row r="12" spans="2:10">
      <c r="B12" s="66"/>
      <c r="C12" s="66"/>
      <c r="D12" s="66"/>
      <c r="E12" s="66"/>
      <c r="F12" s="66"/>
      <c r="G12" s="66"/>
      <c r="H12" s="66"/>
      <c r="I12" s="66"/>
      <c r="J12" s="66"/>
    </row>
    <row r="13" spans="2:10">
      <c r="B13" s="67">
        <f>AVERAGE(B1:B10)</f>
        <v>7.1871051029897757</v>
      </c>
      <c r="C13" s="67">
        <f t="shared" ref="C13:J13" si="0">AVERAGE(C1:C10)</f>
        <v>15.429121539006303</v>
      </c>
      <c r="D13" s="67">
        <f t="shared" si="0"/>
        <v>4.7923184710784978</v>
      </c>
      <c r="E13" s="67">
        <f t="shared" si="0"/>
        <v>9.096654285229965</v>
      </c>
      <c r="F13" s="67">
        <f t="shared" si="0"/>
        <v>16.070125043661921</v>
      </c>
      <c r="G13" s="67">
        <f t="shared" si="0"/>
        <v>6.407506532933569</v>
      </c>
      <c r="H13" s="67">
        <f t="shared" si="0"/>
        <v>5.2988508201132722</v>
      </c>
      <c r="I13" s="67">
        <f t="shared" si="0"/>
        <v>6.3250548954224488</v>
      </c>
      <c r="J13" s="67">
        <f t="shared" si="0"/>
        <v>4.2914261338240918</v>
      </c>
    </row>
    <row r="16" spans="2:10" ht="15.6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</row>
    <row r="17" spans="2:12" ht="15" customHeight="1">
      <c r="B17" s="76">
        <f t="shared" ref="B17:D17" si="1">B1-B18</f>
        <v>7.2883298380363533</v>
      </c>
      <c r="C17" s="76">
        <f t="shared" si="1"/>
        <v>16.014726036999793</v>
      </c>
      <c r="D17" s="76">
        <f t="shared" si="1"/>
        <v>4.7963317307642557</v>
      </c>
      <c r="E17" s="76">
        <f t="shared" ref="E17:J17" si="2">E13-E18</f>
        <v>-1.3133457147700351</v>
      </c>
      <c r="F17" s="76">
        <f t="shared" si="2"/>
        <v>-0.28987495633807825</v>
      </c>
      <c r="G17" s="76">
        <f t="shared" si="2"/>
        <v>-0.31249346706643077</v>
      </c>
      <c r="H17" s="76">
        <f t="shared" si="2"/>
        <v>0.83885082011327228</v>
      </c>
      <c r="I17" s="76">
        <f t="shared" si="2"/>
        <v>1.5050548954224485</v>
      </c>
      <c r="J17" s="76">
        <f t="shared" si="2"/>
        <v>0.20142613382409191</v>
      </c>
      <c r="K17" s="75"/>
      <c r="L17" s="75"/>
    </row>
    <row r="18" spans="2:12" s="70" customFormat="1">
      <c r="E18" s="75">
        <v>10.41</v>
      </c>
      <c r="F18" s="75">
        <v>16.36</v>
      </c>
      <c r="G18" s="75">
        <v>6.72</v>
      </c>
      <c r="H18" s="75">
        <v>4.46</v>
      </c>
      <c r="I18" s="75">
        <v>4.82</v>
      </c>
      <c r="J18" s="75">
        <v>4.09</v>
      </c>
    </row>
    <row r="19" spans="2:12">
      <c r="E19" s="73"/>
      <c r="F19" s="73"/>
      <c r="G19" s="73"/>
      <c r="H19" s="73"/>
      <c r="I19" s="73"/>
      <c r="J19" s="73"/>
      <c r="K19" s="73"/>
    </row>
    <row r="20" spans="2:12">
      <c r="B20" s="68">
        <v>7.2844427441037416</v>
      </c>
      <c r="C20" s="68">
        <v>15.93344627731768</v>
      </c>
      <c r="D20" s="68">
        <v>4.8341433138098511</v>
      </c>
      <c r="E20" s="68">
        <v>9.31930915903264</v>
      </c>
      <c r="F20" s="68">
        <v>16.679763163906621</v>
      </c>
      <c r="G20" s="68">
        <v>6.3970596589600035</v>
      </c>
      <c r="H20" s="68">
        <v>5.342310627934288</v>
      </c>
      <c r="I20" s="68">
        <v>6.1821335088027869</v>
      </c>
      <c r="J20" s="68">
        <v>4.49113111581672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28" sqref="E28"/>
    </sheetView>
  </sheetViews>
  <sheetFormatPr defaultRowHeight="14.4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>
      <c r="A8" s="22">
        <v>5</v>
      </c>
      <c r="B8" s="25"/>
      <c r="D8" s="22">
        <v>5</v>
      </c>
      <c r="E8" s="25"/>
      <c r="G8" s="22">
        <v>5</v>
      </c>
      <c r="H8" s="25"/>
    </row>
    <row r="9" spans="1:9">
      <c r="A9" s="22">
        <v>6</v>
      </c>
      <c r="B9" s="25"/>
      <c r="D9" s="22">
        <v>6</v>
      </c>
      <c r="E9" s="25"/>
      <c r="G9" s="22">
        <v>6</v>
      </c>
      <c r="H9" s="25"/>
    </row>
    <row r="10" spans="1:9">
      <c r="A10" s="22">
        <v>7</v>
      </c>
      <c r="B10" s="25"/>
      <c r="D10" s="22">
        <v>7</v>
      </c>
      <c r="E10" s="25"/>
      <c r="G10" s="22">
        <v>7</v>
      </c>
      <c r="H10" s="25"/>
    </row>
    <row r="11" spans="1:9">
      <c r="A11" s="22">
        <v>8</v>
      </c>
      <c r="B11" s="25"/>
      <c r="D11" s="22">
        <v>8</v>
      </c>
      <c r="E11" s="25"/>
      <c r="G11" s="22">
        <v>8</v>
      </c>
      <c r="H11" s="25"/>
    </row>
    <row r="12" spans="1:9">
      <c r="A12" s="22">
        <v>9</v>
      </c>
      <c r="B12" s="25"/>
      <c r="D12" s="22">
        <v>9</v>
      </c>
      <c r="E12" s="25"/>
      <c r="G12" s="22">
        <v>9</v>
      </c>
      <c r="H12" s="25"/>
    </row>
    <row r="13" spans="1:9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I24"/>
  <sheetViews>
    <sheetView workbookViewId="0"/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>
      <c r="A6" s="22">
        <v>3</v>
      </c>
      <c r="B6" s="25"/>
      <c r="D6" s="22">
        <v>3</v>
      </c>
      <c r="E6" s="25"/>
      <c r="H6" s="22">
        <v>3</v>
      </c>
      <c r="I6" s="25"/>
    </row>
    <row r="7" spans="1:9">
      <c r="A7" s="22">
        <v>4</v>
      </c>
      <c r="B7" s="25"/>
      <c r="D7" s="22">
        <v>4</v>
      </c>
      <c r="E7" s="25"/>
      <c r="H7" s="22">
        <v>4</v>
      </c>
      <c r="I7" s="25"/>
    </row>
    <row r="8" spans="1:9">
      <c r="A8" s="22">
        <v>5</v>
      </c>
      <c r="B8" s="25"/>
      <c r="D8" s="22">
        <v>5</v>
      </c>
      <c r="E8" s="25"/>
      <c r="H8" s="22">
        <v>5</v>
      </c>
      <c r="I8" s="25"/>
    </row>
    <row r="9" spans="1:9">
      <c r="A9" s="22">
        <v>6</v>
      </c>
      <c r="B9" s="25"/>
      <c r="D9" s="22">
        <v>6</v>
      </c>
      <c r="E9" s="25"/>
      <c r="H9" s="22">
        <v>6</v>
      </c>
      <c r="I9" s="25"/>
    </row>
    <row r="10" spans="1:9">
      <c r="A10" s="22">
        <v>7</v>
      </c>
      <c r="B10" s="25"/>
      <c r="D10" s="22">
        <v>7</v>
      </c>
      <c r="E10" s="25"/>
      <c r="H10" s="22">
        <v>7</v>
      </c>
      <c r="I10" s="25"/>
    </row>
    <row r="11" spans="1:9">
      <c r="A11" s="22">
        <v>8</v>
      </c>
      <c r="B11" s="25"/>
      <c r="D11" s="22">
        <v>8</v>
      </c>
      <c r="E11" s="25"/>
      <c r="H11" s="22">
        <v>8</v>
      </c>
      <c r="I11" s="25"/>
    </row>
    <row r="12" spans="1:9">
      <c r="A12" s="22">
        <v>9</v>
      </c>
      <c r="B12" s="25"/>
      <c r="D12" s="22">
        <v>9</v>
      </c>
      <c r="E12" s="25"/>
      <c r="H12" s="22">
        <v>9</v>
      </c>
      <c r="I12" s="25"/>
    </row>
    <row r="13" spans="1:9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"/>
  <sheetViews>
    <sheetView workbookViewId="0">
      <selection activeCell="N5" sqref="N5"/>
    </sheetView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>
      <c r="A7" s="22">
        <v>4</v>
      </c>
      <c r="B7" s="25"/>
      <c r="E7" s="22">
        <v>4</v>
      </c>
      <c r="F7" s="25"/>
      <c r="H7" s="22">
        <v>4</v>
      </c>
      <c r="I7" s="25"/>
    </row>
    <row r="8" spans="1:10">
      <c r="A8" s="22">
        <v>5</v>
      </c>
      <c r="B8" s="25"/>
      <c r="E8" s="22">
        <v>5</v>
      </c>
      <c r="F8" s="25"/>
      <c r="H8" s="22">
        <v>5</v>
      </c>
      <c r="I8" s="25"/>
    </row>
    <row r="9" spans="1:10">
      <c r="A9" s="22">
        <v>6</v>
      </c>
      <c r="B9" s="25"/>
      <c r="E9" s="22">
        <v>6</v>
      </c>
      <c r="F9" s="25"/>
      <c r="H9" s="22">
        <v>6</v>
      </c>
      <c r="I9" s="25"/>
    </row>
    <row r="10" spans="1:10">
      <c r="A10" s="22">
        <v>7</v>
      </c>
      <c r="B10" s="25"/>
      <c r="E10" s="22">
        <v>7</v>
      </c>
      <c r="F10" s="25"/>
      <c r="H10" s="22">
        <v>7</v>
      </c>
      <c r="I10" s="25"/>
    </row>
    <row r="11" spans="1:10">
      <c r="A11" s="22">
        <v>8</v>
      </c>
      <c r="B11" s="25"/>
      <c r="E11" s="22">
        <v>8</v>
      </c>
      <c r="F11" s="25"/>
      <c r="H11" s="22">
        <v>8</v>
      </c>
      <c r="I11" s="25"/>
    </row>
    <row r="12" spans="1:10">
      <c r="A12" s="22">
        <v>9</v>
      </c>
      <c r="B12" s="25"/>
      <c r="E12" s="22">
        <v>9</v>
      </c>
      <c r="F12" s="25"/>
      <c r="H12" s="22">
        <v>9</v>
      </c>
      <c r="I12" s="25"/>
    </row>
    <row r="13" spans="1:10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B4" sqref="B4"/>
    </sheetView>
  </sheetViews>
  <sheetFormatPr defaultRowHeight="14.4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>
      <c r="A3" s="22">
        <v>0</v>
      </c>
      <c r="B3" s="25">
        <v>6</v>
      </c>
      <c r="E3" s="22">
        <v>0</v>
      </c>
      <c r="F3" s="25">
        <v>5</v>
      </c>
    </row>
    <row r="4" spans="1:7">
      <c r="A4" s="22">
        <v>1</v>
      </c>
      <c r="B4" s="25">
        <v>92</v>
      </c>
      <c r="E4" s="22">
        <v>1</v>
      </c>
      <c r="F4" s="25">
        <v>95</v>
      </c>
    </row>
    <row r="5" spans="1:7">
      <c r="A5" s="22">
        <v>2</v>
      </c>
      <c r="B5" s="25">
        <v>0</v>
      </c>
      <c r="E5" s="22">
        <v>2</v>
      </c>
      <c r="F5" s="25"/>
    </row>
    <row r="6" spans="1:7">
      <c r="A6" s="22">
        <v>3</v>
      </c>
      <c r="B6" s="25">
        <v>2</v>
      </c>
      <c r="E6" s="22">
        <v>3</v>
      </c>
      <c r="F6" s="25"/>
    </row>
    <row r="7" spans="1:7">
      <c r="A7" s="22">
        <v>4</v>
      </c>
      <c r="B7" s="25"/>
      <c r="E7" s="22">
        <v>4</v>
      </c>
      <c r="F7" s="25"/>
    </row>
    <row r="8" spans="1:7">
      <c r="A8" s="22">
        <v>5</v>
      </c>
      <c r="B8" s="25"/>
      <c r="E8" s="22">
        <v>5</v>
      </c>
      <c r="F8" s="25"/>
    </row>
    <row r="9" spans="1:7">
      <c r="A9" s="22">
        <v>6</v>
      </c>
      <c r="B9" s="25"/>
      <c r="E9" s="22">
        <v>6</v>
      </c>
      <c r="F9" s="25"/>
    </row>
    <row r="10" spans="1:7">
      <c r="A10" s="22">
        <v>7</v>
      </c>
      <c r="B10" s="25"/>
      <c r="E10" s="22">
        <v>7</v>
      </c>
      <c r="F10" s="25"/>
    </row>
    <row r="11" spans="1:7">
      <c r="A11" s="22">
        <v>8</v>
      </c>
      <c r="B11" s="25"/>
      <c r="E11" s="22">
        <v>8</v>
      </c>
      <c r="F11" s="25"/>
    </row>
    <row r="12" spans="1:7">
      <c r="A12" s="22">
        <v>9</v>
      </c>
      <c r="B12" s="25"/>
      <c r="E12" s="22">
        <v>9</v>
      </c>
      <c r="F12" s="25"/>
    </row>
    <row r="13" spans="1:7">
      <c r="A13" s="22">
        <v>10</v>
      </c>
      <c r="B13" s="25"/>
      <c r="E13" s="22">
        <v>10</v>
      </c>
      <c r="F13" s="25"/>
    </row>
    <row r="14" spans="1:7">
      <c r="A14" s="22">
        <v>11</v>
      </c>
      <c r="B14" s="25"/>
      <c r="E14" s="22">
        <v>11</v>
      </c>
      <c r="F14" s="25"/>
    </row>
    <row r="15" spans="1:7">
      <c r="A15" s="22">
        <v>12</v>
      </c>
      <c r="B15" s="25"/>
      <c r="E15" s="22">
        <v>12</v>
      </c>
      <c r="F15" s="25"/>
    </row>
    <row r="16" spans="1:7">
      <c r="A16" s="22">
        <v>13</v>
      </c>
      <c r="B16" s="25"/>
      <c r="E16" s="22">
        <v>13</v>
      </c>
      <c r="F16" s="25"/>
    </row>
    <row r="17" spans="1:6">
      <c r="A17" s="22">
        <v>14</v>
      </c>
      <c r="B17" s="25"/>
      <c r="E17" s="22">
        <v>14</v>
      </c>
      <c r="F17" s="25"/>
    </row>
    <row r="18" spans="1:6">
      <c r="A18" s="22">
        <v>15</v>
      </c>
      <c r="B18" s="25"/>
      <c r="E18" s="22">
        <v>15</v>
      </c>
      <c r="F18" s="25"/>
    </row>
    <row r="19" spans="1:6">
      <c r="A19" s="22">
        <v>16</v>
      </c>
      <c r="B19" s="25"/>
      <c r="E19" s="22">
        <v>16</v>
      </c>
      <c r="F19" s="25"/>
    </row>
    <row r="20" spans="1:6">
      <c r="A20" s="22">
        <v>17</v>
      </c>
      <c r="B20" s="25"/>
      <c r="E20" s="22">
        <v>17</v>
      </c>
      <c r="F20" s="25"/>
    </row>
    <row r="21" spans="1:6">
      <c r="A21" s="22">
        <v>18</v>
      </c>
      <c r="B21" s="25"/>
      <c r="E21" s="22">
        <v>18</v>
      </c>
      <c r="F21" s="25"/>
    </row>
    <row r="22" spans="1:6">
      <c r="A22" s="22">
        <v>19</v>
      </c>
      <c r="B22" s="25"/>
      <c r="E22" s="22">
        <v>19</v>
      </c>
      <c r="F22" s="25"/>
    </row>
    <row r="23" spans="1:6">
      <c r="A23" s="22">
        <v>20</v>
      </c>
      <c r="B23" s="25"/>
      <c r="E23" s="22">
        <v>20</v>
      </c>
      <c r="F23" s="25"/>
    </row>
    <row r="24" spans="1:6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L14" sqref="L14"/>
    </sheetView>
  </sheetViews>
  <sheetFormatPr defaultRowHeight="14.4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I24"/>
  <sheetViews>
    <sheetView zoomScaleNormal="100" workbookViewId="0">
      <selection activeCell="B5" sqref="B5"/>
    </sheetView>
  </sheetViews>
  <sheetFormatPr defaultRowHeight="14.4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16</v>
      </c>
    </row>
    <row r="4" spans="1:9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34</v>
      </c>
    </row>
    <row r="6" spans="1:9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>
      <c r="A7" s="22">
        <v>4</v>
      </c>
      <c r="B7" s="25"/>
      <c r="E7" s="22">
        <v>4</v>
      </c>
      <c r="F7" s="25"/>
      <c r="H7" s="22">
        <v>4</v>
      </c>
      <c r="I7" s="25"/>
    </row>
    <row r="8" spans="1:9">
      <c r="A8" s="22">
        <v>5</v>
      </c>
      <c r="B8" s="25"/>
      <c r="E8" s="22">
        <v>5</v>
      </c>
      <c r="F8" s="25"/>
      <c r="H8" s="22">
        <v>5</v>
      </c>
      <c r="I8" s="25"/>
    </row>
    <row r="9" spans="1:9">
      <c r="A9" s="22">
        <v>6</v>
      </c>
      <c r="B9" s="25"/>
      <c r="E9" s="22">
        <v>6</v>
      </c>
      <c r="F9" s="25"/>
      <c r="H9" s="22">
        <v>6</v>
      </c>
      <c r="I9" s="25"/>
    </row>
    <row r="10" spans="1:9">
      <c r="A10" s="22">
        <v>7</v>
      </c>
      <c r="B10" s="25"/>
      <c r="E10" s="22">
        <v>7</v>
      </c>
      <c r="F10" s="25"/>
      <c r="H10" s="22">
        <v>7</v>
      </c>
      <c r="I10" s="25"/>
    </row>
    <row r="11" spans="1:9">
      <c r="A11" s="22">
        <v>8</v>
      </c>
      <c r="B11" s="25"/>
      <c r="E11" s="22">
        <v>8</v>
      </c>
      <c r="F11" s="25"/>
      <c r="H11" s="22">
        <v>8</v>
      </c>
      <c r="I11" s="25"/>
    </row>
    <row r="12" spans="1:9">
      <c r="A12" s="22">
        <v>9</v>
      </c>
      <c r="B12" s="25"/>
      <c r="E12" s="22">
        <v>9</v>
      </c>
      <c r="F12" s="25"/>
      <c r="H12" s="22">
        <v>9</v>
      </c>
      <c r="I12" s="25"/>
    </row>
    <row r="13" spans="1:9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F24"/>
  <sheetViews>
    <sheetView workbookViewId="0">
      <selection activeCell="E4" sqref="E4"/>
    </sheetView>
  </sheetViews>
  <sheetFormatPr defaultRowHeight="14.4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>
      <c r="A9" s="22">
        <v>6</v>
      </c>
      <c r="B9" s="25"/>
      <c r="D9" s="22">
        <v>6</v>
      </c>
      <c r="E9" s="25"/>
    </row>
    <row r="10" spans="1:6">
      <c r="A10" s="22">
        <v>7</v>
      </c>
      <c r="B10" s="25"/>
      <c r="D10" s="22">
        <v>7</v>
      </c>
      <c r="E10" s="25"/>
    </row>
    <row r="11" spans="1:6">
      <c r="A11" s="22">
        <v>8</v>
      </c>
      <c r="B11" s="25"/>
      <c r="D11" s="22">
        <v>8</v>
      </c>
      <c r="E11" s="25"/>
    </row>
    <row r="12" spans="1:6">
      <c r="A12" s="22">
        <v>9</v>
      </c>
      <c r="B12" s="25"/>
      <c r="D12" s="22">
        <v>9</v>
      </c>
      <c r="E12" s="25"/>
    </row>
    <row r="13" spans="1:6">
      <c r="A13" s="22">
        <v>10</v>
      </c>
      <c r="B13" s="25"/>
      <c r="D13" s="22">
        <v>10</v>
      </c>
      <c r="E13" s="25"/>
    </row>
    <row r="14" spans="1:6">
      <c r="A14" s="22">
        <v>11</v>
      </c>
      <c r="B14" s="25"/>
      <c r="D14" s="22">
        <v>11</v>
      </c>
      <c r="E14" s="25"/>
    </row>
    <row r="15" spans="1:6">
      <c r="A15" s="22">
        <v>12</v>
      </c>
      <c r="B15" s="25"/>
      <c r="D15" s="22">
        <v>12</v>
      </c>
      <c r="E15" s="25"/>
    </row>
    <row r="16" spans="1:6">
      <c r="A16" s="22">
        <v>13</v>
      </c>
      <c r="B16" s="25"/>
      <c r="D16" s="22">
        <v>13</v>
      </c>
      <c r="E16" s="25"/>
    </row>
    <row r="17" spans="1:5">
      <c r="A17" s="22">
        <v>14</v>
      </c>
      <c r="B17" s="25"/>
      <c r="D17" s="22">
        <v>14</v>
      </c>
      <c r="E17" s="25"/>
    </row>
    <row r="18" spans="1:5">
      <c r="A18" s="22">
        <v>15</v>
      </c>
      <c r="B18" s="25"/>
      <c r="D18" s="22">
        <v>15</v>
      </c>
      <c r="E18" s="25"/>
    </row>
    <row r="19" spans="1:5">
      <c r="A19" s="22">
        <v>16</v>
      </c>
      <c r="B19" s="25"/>
      <c r="D19" s="22">
        <v>16</v>
      </c>
      <c r="E19" s="25"/>
    </row>
    <row r="20" spans="1:5">
      <c r="A20" s="22">
        <v>17</v>
      </c>
      <c r="B20" s="25"/>
      <c r="D20" s="22">
        <v>17</v>
      </c>
      <c r="E20" s="25"/>
    </row>
    <row r="21" spans="1:5">
      <c r="A21" s="22">
        <v>18</v>
      </c>
      <c r="B21" s="25"/>
      <c r="D21" s="22">
        <v>18</v>
      </c>
      <c r="E21" s="25"/>
    </row>
    <row r="22" spans="1:5">
      <c r="A22" s="22">
        <v>19</v>
      </c>
      <c r="B22" s="25"/>
      <c r="D22" s="22">
        <v>19</v>
      </c>
      <c r="E22" s="25"/>
    </row>
    <row r="23" spans="1:5">
      <c r="A23" s="22">
        <v>20</v>
      </c>
      <c r="B23" s="25"/>
      <c r="D23" s="22">
        <v>20</v>
      </c>
      <c r="E23" s="25"/>
    </row>
    <row r="24" spans="1:5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19"/>
  <sheetViews>
    <sheetView zoomScale="55" zoomScaleNormal="55" workbookViewId="0">
      <selection activeCell="B1" sqref="B1:K5"/>
    </sheetView>
  </sheetViews>
  <sheetFormatPr defaultRowHeight="14.4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>
      <c r="B1" s="68">
        <v>8.5650589990302368</v>
      </c>
      <c r="C1" s="68">
        <v>17.25149370657461</v>
      </c>
      <c r="D1" s="68">
        <v>6.0844727001048637</v>
      </c>
      <c r="E1" s="68">
        <v>53.189104360497694</v>
      </c>
      <c r="F1" s="68">
        <v>62.91190316072629</v>
      </c>
      <c r="G1" s="68">
        <v>67.680115273775215</v>
      </c>
      <c r="H1" s="68">
        <v>77.337559429477025</v>
      </c>
      <c r="I1" s="68">
        <v>0.93133300095181981</v>
      </c>
      <c r="J1" s="68">
        <v>0.26478720029007841</v>
      </c>
      <c r="K1" s="68">
        <v>4.0882926165979244E-2</v>
      </c>
    </row>
    <row r="2" spans="2:11">
      <c r="B2" s="68">
        <v>8.3113644444986026</v>
      </c>
      <c r="C2" s="68">
        <v>16.583836331723635</v>
      </c>
      <c r="D2" s="68">
        <v>5.9279144670408845</v>
      </c>
      <c r="E2" s="68">
        <v>54.621848739495796</v>
      </c>
      <c r="F2" s="68">
        <v>62.802316339275578</v>
      </c>
      <c r="G2" s="68">
        <v>69.387158110282286</v>
      </c>
      <c r="H2" s="68">
        <v>77.157063468850538</v>
      </c>
      <c r="I2" s="68">
        <v>0.93206670311645712</v>
      </c>
      <c r="J2" s="68">
        <v>0.26585565882996171</v>
      </c>
      <c r="K2" s="68">
        <v>4.100601421541826E-2</v>
      </c>
    </row>
    <row r="3" spans="2:11">
      <c r="B3" s="68">
        <v>8.0411499345788755</v>
      </c>
      <c r="C3" s="68">
        <v>16.037373328481479</v>
      </c>
      <c r="D3" s="68">
        <v>5.5949136001047126</v>
      </c>
      <c r="E3" s="68">
        <v>55.781161872532422</v>
      </c>
      <c r="F3" s="68">
        <v>64.628919467629146</v>
      </c>
      <c r="G3" s="68">
        <v>71.453822359699515</v>
      </c>
      <c r="H3" s="68">
        <v>78.821796759941094</v>
      </c>
      <c r="I3" s="68">
        <v>0.94025997971789432</v>
      </c>
      <c r="J3" s="68">
        <v>0.27274822531575549</v>
      </c>
      <c r="K3" s="68">
        <v>3.3096708767401124E-2</v>
      </c>
    </row>
    <row r="4" spans="2:11">
      <c r="B4" s="68">
        <v>8.2664847945073365</v>
      </c>
      <c r="C4" s="68">
        <v>16.165440261351254</v>
      </c>
      <c r="D4" s="68">
        <v>6.0125823800110352</v>
      </c>
      <c r="E4" s="68">
        <v>53.903345724907062</v>
      </c>
      <c r="F4" s="68">
        <v>63.291281820229784</v>
      </c>
      <c r="G4" s="68">
        <v>68.220645721731572</v>
      </c>
      <c r="H4" s="68">
        <v>76.954255935147657</v>
      </c>
      <c r="I4" s="68">
        <v>0.93119642531460878</v>
      </c>
      <c r="J4" s="68">
        <v>0.26481853000182382</v>
      </c>
      <c r="K4" s="68">
        <v>4.1811052343607512E-2</v>
      </c>
    </row>
    <row r="5" spans="2:11">
      <c r="B5" s="68">
        <v>8.7109186896094002</v>
      </c>
      <c r="C5" s="68">
        <v>16.933290381474723</v>
      </c>
      <c r="D5" s="68">
        <v>6.339532222223851</v>
      </c>
      <c r="E5" s="68">
        <v>51.922011742550126</v>
      </c>
      <c r="F5" s="68">
        <v>61.264953478068229</v>
      </c>
      <c r="G5" s="68">
        <v>66.119594691023266</v>
      </c>
      <c r="H5" s="68">
        <v>75.242579908675793</v>
      </c>
      <c r="I5" s="68">
        <v>0.92976648474545942</v>
      </c>
      <c r="J5" s="68">
        <v>0.26151919119620648</v>
      </c>
      <c r="K5" s="68">
        <v>4.4868927261340251E-2</v>
      </c>
    </row>
    <row r="6" spans="2:11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>
      <c r="B13" s="67">
        <f>AVERAGE(B1:B10)</f>
        <v>8.3789953724448907</v>
      </c>
      <c r="C13" s="67">
        <f t="shared" ref="C13:J13" si="0">AVERAGE(C1:C10)</f>
        <v>16.59428680192114</v>
      </c>
      <c r="D13" s="67">
        <f t="shared" si="0"/>
        <v>5.9918830738970694</v>
      </c>
      <c r="E13" s="67">
        <f t="shared" si="0"/>
        <v>53.883494487996622</v>
      </c>
      <c r="F13" s="67">
        <f t="shared" si="0"/>
        <v>62.979874853185798</v>
      </c>
      <c r="G13" s="67">
        <f t="shared" si="0"/>
        <v>68.572267231302376</v>
      </c>
      <c r="H13" s="67">
        <f t="shared" si="0"/>
        <v>77.102651100418427</v>
      </c>
      <c r="I13" s="67">
        <f t="shared" si="0"/>
        <v>0.93292451876924787</v>
      </c>
      <c r="J13" s="67">
        <f t="shared" si="0"/>
        <v>0.26594576112676516</v>
      </c>
      <c r="K13" s="67">
        <f>AVERAGE(K1:K10)</f>
        <v>4.033312575074928E-2</v>
      </c>
    </row>
    <row r="16" spans="2:11" ht="15.6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>
      <c r="E17" s="73"/>
      <c r="F17" s="73"/>
      <c r="G17" s="73"/>
      <c r="H17" s="73"/>
      <c r="I17" s="73"/>
      <c r="J17" s="73"/>
      <c r="K17" s="73"/>
    </row>
    <row r="18" spans="2:12" s="70" customFormat="1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19"/>
  <sheetViews>
    <sheetView zoomScale="70" zoomScaleNormal="70" workbookViewId="0">
      <selection sqref="A1:G19"/>
    </sheetView>
  </sheetViews>
  <sheetFormatPr defaultRowHeight="14.4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>
      <c r="A1" s="80" t="s">
        <v>69</v>
      </c>
      <c r="B1" s="81"/>
      <c r="C1" s="78" t="s">
        <v>68</v>
      </c>
      <c r="D1" s="79"/>
      <c r="E1" s="82" t="s">
        <v>72</v>
      </c>
      <c r="F1" s="83"/>
      <c r="G1" t="s">
        <v>122</v>
      </c>
    </row>
    <row r="2" spans="1:7">
      <c r="A2" s="21" t="s">
        <v>64</v>
      </c>
      <c r="B2" s="38">
        <v>0.16666290044366069</v>
      </c>
      <c r="C2" s="21" t="s">
        <v>4</v>
      </c>
      <c r="D2" s="36">
        <v>0.28242867439915453</v>
      </c>
      <c r="E2" s="21" t="s">
        <v>80</v>
      </c>
      <c r="F2" s="37">
        <v>522.65512137656401</v>
      </c>
      <c r="G2">
        <f>F2/1440</f>
        <v>0.36295494540039169</v>
      </c>
    </row>
    <row r="3" spans="1:7">
      <c r="A3" s="43" t="s">
        <v>56</v>
      </c>
      <c r="B3" s="46">
        <v>0</v>
      </c>
      <c r="C3" s="21" t="s">
        <v>2</v>
      </c>
      <c r="D3" s="36">
        <v>0.23943014656902326</v>
      </c>
      <c r="E3" s="21" t="s">
        <v>73</v>
      </c>
      <c r="F3" s="37">
        <v>51.899014505591843</v>
      </c>
    </row>
    <row r="4" spans="1:7">
      <c r="A4" s="21" t="s">
        <v>83</v>
      </c>
      <c r="B4" s="38">
        <v>17.62114537444933</v>
      </c>
      <c r="C4" s="21" t="s">
        <v>3</v>
      </c>
      <c r="D4" s="36">
        <v>7.0401217766553267E-2</v>
      </c>
      <c r="E4" s="21" t="s">
        <v>74</v>
      </c>
      <c r="F4" s="37">
        <v>61.237821080602309</v>
      </c>
    </row>
    <row r="5" spans="1:7">
      <c r="A5" s="21" t="s">
        <v>84</v>
      </c>
      <c r="B5" s="38">
        <v>90.309597940506634</v>
      </c>
      <c r="C5" s="21" t="s">
        <v>70</v>
      </c>
      <c r="D5" s="36">
        <v>42.132556319425682</v>
      </c>
      <c r="E5" s="35" t="s">
        <v>75</v>
      </c>
      <c r="F5" s="37">
        <v>7.1295354130405837</v>
      </c>
    </row>
    <row r="6" spans="1:7">
      <c r="A6" s="21" t="s">
        <v>85</v>
      </c>
      <c r="B6" s="38">
        <v>30.787388298769208</v>
      </c>
      <c r="C6" s="21" t="s">
        <v>71</v>
      </c>
      <c r="D6" s="36">
        <v>0.18219231397998978</v>
      </c>
      <c r="E6" s="35" t="s">
        <v>76</v>
      </c>
      <c r="F6" s="37">
        <v>-1780.2602641434742</v>
      </c>
      <c r="G6">
        <f>F6/1440</f>
        <v>-1.2362918500996349</v>
      </c>
    </row>
    <row r="7" spans="1:7">
      <c r="A7" s="21" t="s">
        <v>103</v>
      </c>
      <c r="B7" s="38">
        <v>60.11750154607288</v>
      </c>
      <c r="C7" s="21" t="s">
        <v>6</v>
      </c>
      <c r="D7" s="36">
        <v>0.29960952133813851</v>
      </c>
      <c r="E7" s="35" t="s">
        <v>77</v>
      </c>
      <c r="F7" s="37">
        <v>0</v>
      </c>
      <c r="G7">
        <f>F7/1440</f>
        <v>0</v>
      </c>
    </row>
    <row r="8" spans="1:7">
      <c r="C8" s="21" t="s">
        <v>7</v>
      </c>
      <c r="D8" s="36">
        <v>0.32284989521948776</v>
      </c>
      <c r="E8" s="35" t="s">
        <v>78</v>
      </c>
      <c r="F8" s="37">
        <v>0.26807938424910588</v>
      </c>
      <c r="G8">
        <f>F8/1440</f>
        <v>1.8616623906187908E-4</v>
      </c>
    </row>
    <row r="9" spans="1:7">
      <c r="C9" s="43" t="s">
        <v>66</v>
      </c>
      <c r="D9" s="47">
        <v>0</v>
      </c>
    </row>
    <row r="12" spans="1:7">
      <c r="C12" s="78" t="s">
        <v>68</v>
      </c>
      <c r="D12" s="79"/>
    </row>
    <row r="13" spans="1:7">
      <c r="C13" s="21" t="s">
        <v>4</v>
      </c>
      <c r="D13" s="36">
        <v>0.12924913812373334</v>
      </c>
    </row>
    <row r="14" spans="1:7">
      <c r="C14" s="21" t="s">
        <v>2</v>
      </c>
      <c r="D14" s="36">
        <v>0.2204178577169989</v>
      </c>
    </row>
    <row r="15" spans="1:7">
      <c r="C15" s="43" t="s">
        <v>3</v>
      </c>
      <c r="D15" s="47">
        <v>0</v>
      </c>
    </row>
    <row r="16" spans="1:7">
      <c r="C16" s="21" t="s">
        <v>70</v>
      </c>
      <c r="D16" s="36">
        <v>28.140905126039325</v>
      </c>
    </row>
    <row r="17" spans="3:4">
      <c r="C17" s="43" t="s">
        <v>71</v>
      </c>
      <c r="D17" s="47">
        <v>0</v>
      </c>
    </row>
    <row r="18" spans="3:4">
      <c r="C18" s="21" t="s">
        <v>6</v>
      </c>
      <c r="D18" s="36">
        <v>6.4833395252360759E-2</v>
      </c>
    </row>
    <row r="19" spans="3:4">
      <c r="C19" s="21" t="s">
        <v>7</v>
      </c>
      <c r="D19" s="36">
        <v>9.3944437743583603E-2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"/>
  <sheetViews>
    <sheetView workbookViewId="0">
      <selection activeCell="G22" sqref="G22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J14"/>
  <sheetViews>
    <sheetView zoomScaleNormal="100" workbookViewId="0">
      <selection activeCell="J2" sqref="J2"/>
    </sheetView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>
      <c r="A13" s="16"/>
    </row>
    <row r="14" spans="1:10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21"/>
  <sheetViews>
    <sheetView zoomScaleNormal="100" workbookViewId="0">
      <selection activeCell="B7" sqref="B7"/>
    </sheetView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4</v>
      </c>
    </row>
    <row r="18" spans="1:11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84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>
      <c r="A20" s="85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>
      <c r="A21" s="85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M21"/>
  <sheetViews>
    <sheetView workbookViewId="0">
      <selection activeCell="B17" sqref="B17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13</v>
      </c>
      <c r="C14">
        <v>13</v>
      </c>
    </row>
    <row r="15" spans="1:10">
      <c r="A15" s="15" t="s">
        <v>22</v>
      </c>
      <c r="B15" s="5">
        <v>0</v>
      </c>
      <c r="C15">
        <v>2</v>
      </c>
    </row>
    <row r="18" spans="1:1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>
      <c r="A19" s="8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>
      <c r="A20" s="8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>
      <c r="A21" s="8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/>
  <dimension ref="A1:J15"/>
  <sheetViews>
    <sheetView workbookViewId="0">
      <selection activeCell="J5" sqref="J5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1</v>
      </c>
      <c r="I6" s="11">
        <f>'ZONE (1) MAJOR'!I6</f>
        <v>1</v>
      </c>
      <c r="J6" s="11">
        <f>'ZONE (1) MAJOR'!J6</f>
        <v>1</v>
      </c>
    </row>
    <row r="7" spans="1:10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'ZONE (1) MAJOR'!B14</f>
        <v>13</v>
      </c>
    </row>
    <row r="15" spans="1:10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2014-12-01T07:53:28Z</dcterms:modified>
</cp:coreProperties>
</file>