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30720" windowHeight="10656" tabRatio="914"/>
  </bookViews>
  <sheets>
    <sheet name="Sim Runs (2)" sheetId="33" r:id="rId1"/>
    <sheet name="Sim Runs" sheetId="29" r:id="rId2"/>
    <sheet name="Output" sheetId="27" r:id="rId3"/>
    <sheet name="Interface" sheetId="20" r:id="rId4"/>
    <sheet name="Zone1" sheetId="1" state="hidden" r:id="rId5"/>
    <sheet name="Resus" sheetId="21" r:id="rId6"/>
    <sheet name="ZONE (1) MAJOR" sheetId="23" r:id="rId7"/>
    <sheet name="Zone2" sheetId="2" state="hidden" r:id="rId8"/>
    <sheet name="AMAU" sheetId="31" r:id="rId9"/>
    <sheet name="Minor" sheetId="22" r:id="rId10"/>
    <sheet name="Zone3" sheetId="3" state="hidden" r:id="rId11"/>
    <sheet name="Discharge Waiting Time" sheetId="17" r:id="rId12"/>
    <sheet name="Other Processes Timing" sheetId="18" r:id="rId13"/>
    <sheet name="Resources" sheetId="4" r:id="rId14"/>
    <sheet name="Resources_AMAU" sheetId="30" r:id="rId15"/>
    <sheet name="Scans, Imaging and Tests" sheetId="28" r:id="rId16"/>
    <sheet name="Routes Patient Arrival" sheetId="11" r:id="rId17"/>
    <sheet name="Routes Triage" sheetId="10" r:id="rId18"/>
    <sheet name="Routes RAT" sheetId="9" state="hidden" r:id="rId19"/>
    <sheet name="Routes RESUS" sheetId="24" r:id="rId20"/>
    <sheet name="Routes Zone1" sheetId="6" state="hidden" r:id="rId21"/>
    <sheet name="Routes Zone (1) Major" sheetId="25" r:id="rId22"/>
    <sheet name="Routes Zone2" sheetId="7" state="hidden" r:id="rId23"/>
    <sheet name="Routes Minor" sheetId="26" r:id="rId24"/>
    <sheet name="Routes Zone3" sheetId="8" state="hidden" r:id="rId25"/>
    <sheet name="Routes AMAU" sheetId="32" r:id="rId26"/>
    <sheet name="Routes Discharge" sheetId="16" r:id="rId27"/>
  </sheets>
  <definedNames>
    <definedName name="Prob" localSheetId="8">#REF!</definedName>
    <definedName name="Prob" localSheetId="9">#REF!</definedName>
    <definedName name="Prob" localSheetId="14">#REF!</definedName>
    <definedName name="Prob" localSheetId="5">#REF!</definedName>
    <definedName name="Prob" localSheetId="25">#REF!</definedName>
    <definedName name="Prob" localSheetId="23">#REF!</definedName>
    <definedName name="Prob" localSheetId="19">#REF!</definedName>
    <definedName name="Prob" localSheetId="21">#REF!</definedName>
    <definedName name="Prob" localSheetId="15">#REF!</definedName>
    <definedName name="Prob" localSheetId="0">#REF!</definedName>
    <definedName name="Prob" localSheetId="6">#REF!</definedName>
    <definedName name="Prob">#REF!</definedName>
    <definedName name="Scans_Imaging_Tests_Routes" localSheetId="8">#REF!</definedName>
    <definedName name="Scans_Imaging_Tests_Routes" localSheetId="14">#REF!</definedName>
    <definedName name="Scans_Imaging_Tests_Routes" localSheetId="25">#REF!</definedName>
    <definedName name="Scans_Imaging_Tests_Routes" localSheetId="0">#REF!</definedName>
    <definedName name="Scans_Imaging_Tests_Routes">#REF!</definedName>
    <definedName name="Values" localSheetId="8">#REF!</definedName>
    <definedName name="Values" localSheetId="9">#REF!</definedName>
    <definedName name="Values" localSheetId="14">#REF!</definedName>
    <definedName name="Values" localSheetId="5">#REF!</definedName>
    <definedName name="Values" localSheetId="25">#REF!</definedName>
    <definedName name="Values" localSheetId="23">#REF!</definedName>
    <definedName name="Values" localSheetId="19">#REF!</definedName>
    <definedName name="Values" localSheetId="21">#REF!</definedName>
    <definedName name="Values" localSheetId="15">#REF!</definedName>
    <definedName name="Values" localSheetId="0">#REF!</definedName>
    <definedName name="Values" localSheetId="6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B17" i="33" l="1"/>
  <c r="C17" i="33"/>
  <c r="D17" i="33"/>
  <c r="E17" i="33"/>
  <c r="F17" i="33"/>
  <c r="G17" i="33"/>
  <c r="I17" i="33" l="1"/>
  <c r="J17" i="33"/>
  <c r="H17" i="33"/>
  <c r="J13" i="33" l="1"/>
  <c r="I13" i="33"/>
  <c r="H13" i="33"/>
  <c r="G13" i="33"/>
  <c r="F13" i="33"/>
  <c r="E13" i="33"/>
  <c r="D13" i="33"/>
  <c r="C13" i="33"/>
  <c r="B13" i="33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<sst xmlns="http://schemas.openxmlformats.org/spreadsheetml/2006/main" count="516" uniqueCount="153">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</sst>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abSelected="1" zoomScale="85" zoomScaleNormal="85" workbookViewId="0"/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77734375" bestFit="1" customWidth="1"/>
    <col min="6" max="6" width="17" bestFit="1" customWidth="1"/>
    <col min="7" max="7" width="18.5546875" bestFit="1" customWidth="1"/>
    <col min="8" max="8" width="17.44140625" bestFit="1" customWidth="1"/>
    <col min="9" max="9" width="19.44140625" bestFit="1" customWidth="1"/>
    <col min="10" max="10" width="20.88671875" bestFit="1" customWidth="1"/>
  </cols>
  <sheetData>
    <row r="1" spans="2:10" s="64" customFormat="1" x14ac:dyDescent="0.3">
      <c r="B1" s="68">
        <v>6.0960414944960748</v>
      </c>
      <c r="C1" s="68">
        <v>15.927057241936573</v>
      </c>
      <c r="D1" s="68">
        <v>2.9005222305498846</v>
      </c>
      <c r="E1" s="68">
        <v>7.6020925796009697</v>
      </c>
      <c r="F1" s="68">
        <v>16.534918625538303</v>
      </c>
      <c r="G1" s="68">
        <v>3.500132909047752</v>
      </c>
      <c r="H1" s="68">
        <v>11.522614490050126</v>
      </c>
      <c r="I1" s="68">
        <v>16.442613213024408</v>
      </c>
      <c r="J1" s="68">
        <v>6.4460525618897409</v>
      </c>
    </row>
    <row r="2" spans="2:10" x14ac:dyDescent="0.3">
      <c r="B2" s="68"/>
      <c r="C2" s="68"/>
      <c r="D2" s="68"/>
      <c r="E2" s="68"/>
      <c r="F2" s="68"/>
      <c r="G2" s="68"/>
      <c r="H2" s="68"/>
      <c r="I2" s="68"/>
      <c r="J2" s="68"/>
    </row>
    <row r="3" spans="2:10" x14ac:dyDescent="0.3">
      <c r="B3" s="68"/>
      <c r="C3" s="68"/>
      <c r="D3" s="68"/>
      <c r="E3" s="68"/>
      <c r="F3" s="68"/>
      <c r="G3" s="68"/>
      <c r="H3" s="68"/>
      <c r="I3" s="68"/>
      <c r="J3" s="68"/>
    </row>
    <row r="4" spans="2:10" x14ac:dyDescent="0.3">
      <c r="B4" s="68"/>
      <c r="C4" s="68"/>
      <c r="D4" s="68"/>
      <c r="E4" s="68"/>
      <c r="F4" s="68"/>
      <c r="G4" s="68"/>
      <c r="H4" s="68"/>
      <c r="I4" s="68"/>
      <c r="J4" s="68"/>
    </row>
    <row r="5" spans="2:10" x14ac:dyDescent="0.3">
      <c r="B5" s="68"/>
      <c r="C5" s="68"/>
      <c r="D5" s="68"/>
      <c r="E5" s="68"/>
      <c r="F5" s="68"/>
      <c r="G5" s="68"/>
      <c r="H5" s="68"/>
      <c r="I5" s="68"/>
      <c r="J5" s="68"/>
    </row>
    <row r="6" spans="2:10" x14ac:dyDescent="0.3">
      <c r="B6" s="68"/>
      <c r="C6" s="68"/>
      <c r="D6" s="68"/>
      <c r="E6" s="68"/>
      <c r="F6" s="68"/>
      <c r="G6" s="68"/>
      <c r="H6" s="68"/>
      <c r="I6" s="68"/>
      <c r="J6" s="68"/>
    </row>
    <row r="7" spans="2:10" x14ac:dyDescent="0.3">
      <c r="B7" s="68"/>
      <c r="C7" s="68"/>
      <c r="D7" s="68"/>
      <c r="E7" s="68"/>
      <c r="F7" s="68"/>
      <c r="G7" s="68"/>
      <c r="H7" s="68"/>
      <c r="I7" s="68"/>
      <c r="J7" s="68"/>
    </row>
    <row r="8" spans="2:10" x14ac:dyDescent="0.3">
      <c r="B8" s="68"/>
      <c r="C8" s="68"/>
      <c r="D8" s="68"/>
      <c r="E8" s="68"/>
      <c r="F8" s="68"/>
      <c r="G8" s="68"/>
      <c r="H8" s="68"/>
      <c r="I8" s="68"/>
      <c r="J8" s="68"/>
    </row>
    <row r="9" spans="2:10" x14ac:dyDescent="0.3">
      <c r="B9" s="68"/>
      <c r="C9" s="68"/>
      <c r="D9" s="68"/>
      <c r="E9" s="68"/>
      <c r="F9" s="68"/>
      <c r="G9" s="68"/>
      <c r="H9" s="68"/>
      <c r="I9" s="68"/>
      <c r="J9" s="68"/>
    </row>
    <row r="10" spans="2:10" x14ac:dyDescent="0.3">
      <c r="B10" s="68"/>
      <c r="C10" s="68"/>
      <c r="D10" s="68"/>
      <c r="E10" s="68"/>
      <c r="F10" s="68"/>
      <c r="G10" s="68"/>
      <c r="H10" s="68"/>
      <c r="I10" s="68"/>
      <c r="J10" s="68"/>
    </row>
    <row r="11" spans="2:10" x14ac:dyDescent="0.3">
      <c r="B11" s="66"/>
      <c r="C11" s="66"/>
      <c r="D11" s="66"/>
      <c r="E11" s="66"/>
      <c r="F11" s="66"/>
      <c r="G11" s="66"/>
      <c r="H11" s="66"/>
      <c r="I11" s="66"/>
      <c r="J11" s="66"/>
    </row>
    <row r="12" spans="2:10" x14ac:dyDescent="0.3">
      <c r="B12" s="66"/>
      <c r="C12" s="66"/>
      <c r="D12" s="66"/>
      <c r="E12" s="66"/>
      <c r="F12" s="66"/>
      <c r="G12" s="66"/>
      <c r="H12" s="66"/>
      <c r="I12" s="66"/>
      <c r="J12" s="66"/>
    </row>
    <row r="13" spans="2:10" x14ac:dyDescent="0.3">
      <c r="B13" s="67">
        <f>AVERAGE(B1:B10)</f>
        <v>6.0960414944960748</v>
      </c>
      <c r="C13" s="67">
        <f t="shared" ref="C13:J13" si="0">AVERAGE(C1:C10)</f>
        <v>15.927057241936573</v>
      </c>
      <c r="D13" s="67">
        <f t="shared" si="0"/>
        <v>2.9005222305498846</v>
      </c>
      <c r="E13" s="67">
        <f t="shared" si="0"/>
        <v>7.6020925796009697</v>
      </c>
      <c r="F13" s="67">
        <f t="shared" si="0"/>
        <v>16.534918625538303</v>
      </c>
      <c r="G13" s="67">
        <f t="shared" si="0"/>
        <v>3.500132909047752</v>
      </c>
      <c r="H13" s="67">
        <f t="shared" si="0"/>
        <v>11.522614490050126</v>
      </c>
      <c r="I13" s="67">
        <f t="shared" si="0"/>
        <v>16.442613213024408</v>
      </c>
      <c r="J13" s="67">
        <f t="shared" si="0"/>
        <v>6.4460525618897409</v>
      </c>
    </row>
    <row r="16" spans="2:10" ht="15.6" x14ac:dyDescent="0.3">
      <c r="B16" s="63" t="s">
        <v>142</v>
      </c>
      <c r="C16" s="63" t="s">
        <v>143</v>
      </c>
      <c r="D16" s="63" t="s">
        <v>144</v>
      </c>
      <c r="E16" s="63" t="s">
        <v>145</v>
      </c>
      <c r="F16" s="63" t="s">
        <v>146</v>
      </c>
      <c r="G16" s="63" t="s">
        <v>147</v>
      </c>
      <c r="H16" s="63" t="s">
        <v>148</v>
      </c>
      <c r="I16" s="63" t="s">
        <v>149</v>
      </c>
      <c r="J16" s="63" t="s">
        <v>150</v>
      </c>
    </row>
    <row r="17" spans="2:12" ht="15" customHeight="1" x14ac:dyDescent="0.3">
      <c r="B17" s="76">
        <f t="shared" ref="B17:G17" si="1">B1-B18</f>
        <v>6.0960414944960748</v>
      </c>
      <c r="C17" s="76">
        <f t="shared" si="1"/>
        <v>15.927057241936573</v>
      </c>
      <c r="D17" s="76">
        <f t="shared" si="1"/>
        <v>2.9005222305498846</v>
      </c>
      <c r="E17" s="76">
        <f t="shared" si="1"/>
        <v>-2.8079074203990304</v>
      </c>
      <c r="F17" s="76">
        <f t="shared" si="1"/>
        <v>0.17491862553830373</v>
      </c>
      <c r="G17" s="76">
        <f t="shared" si="1"/>
        <v>-3.2198670909522478</v>
      </c>
      <c r="H17" s="76">
        <f>H1-H18</f>
        <v>7.0626144900501258</v>
      </c>
      <c r="I17" s="76">
        <f t="shared" ref="I17:J17" si="2">I1-I18</f>
        <v>11.622613213024408</v>
      </c>
      <c r="J17" s="76">
        <f t="shared" si="2"/>
        <v>2.356052561889741</v>
      </c>
      <c r="K17" s="75"/>
      <c r="L17" s="75"/>
    </row>
    <row r="18" spans="2:12" s="70" customFormat="1" x14ac:dyDescent="0.3">
      <c r="E18" s="75">
        <v>10.41</v>
      </c>
      <c r="F18" s="75">
        <v>16.36</v>
      </c>
      <c r="G18" s="75">
        <v>6.72</v>
      </c>
      <c r="H18" s="75">
        <v>4.46</v>
      </c>
      <c r="I18" s="75">
        <v>4.82</v>
      </c>
      <c r="J18" s="75">
        <v>4.09</v>
      </c>
    </row>
    <row r="19" spans="2:12" x14ac:dyDescent="0.3">
      <c r="E19" s="73"/>
      <c r="F19" s="73"/>
      <c r="G19" s="73"/>
      <c r="H19" s="73"/>
      <c r="I19" s="73"/>
      <c r="J19" s="73"/>
      <c r="K19" s="7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>
      <selection activeCell="B19" sqref="B19:D21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0</v>
      </c>
      <c r="E6" s="61"/>
      <c r="F6" s="61">
        <v>0</v>
      </c>
      <c r="G6" s="11">
        <v>0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0</v>
      </c>
      <c r="E6" s="49">
        <f>Minor!E6</f>
        <v>0</v>
      </c>
      <c r="F6" s="11">
        <f>Minor!F6</f>
        <v>0</v>
      </c>
      <c r="G6" s="11">
        <f>Minor!G6</f>
        <v>0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3"/>
  <sheetViews>
    <sheetView workbookViewId="0">
      <selection activeCell="J19" sqref="J19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77" t="s">
        <v>151</v>
      </c>
      <c r="C1" s="88"/>
      <c r="D1" s="78"/>
      <c r="J1" s="77" t="s">
        <v>152</v>
      </c>
      <c r="K1" s="88"/>
      <c r="L1" s="78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300</v>
      </c>
      <c r="C9" s="30">
        <v>120</v>
      </c>
      <c r="D9" s="30">
        <v>540</v>
      </c>
      <c r="F9" s="30">
        <v>1140</v>
      </c>
      <c r="G9" s="30">
        <v>240</v>
      </c>
      <c r="H9" s="30">
        <v>1400</v>
      </c>
      <c r="J9" s="30">
        <v>90</v>
      </c>
      <c r="K9" s="30">
        <v>30</v>
      </c>
      <c r="L9" s="30">
        <v>120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>
      <selection activeCell="B2" sqref="B2:D9"/>
    </sheetView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77" t="s">
        <v>49</v>
      </c>
      <c r="C1" s="88"/>
      <c r="D1" s="78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19" sqref="B19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7</v>
      </c>
      <c r="D3" s="12">
        <v>7</v>
      </c>
    </row>
    <row r="4" spans="1:4" x14ac:dyDescent="0.3">
      <c r="A4" s="7" t="s">
        <v>3</v>
      </c>
      <c r="B4" s="12">
        <v>10</v>
      </c>
      <c r="D4" s="12">
        <v>10</v>
      </c>
    </row>
    <row r="5" spans="1:4" x14ac:dyDescent="0.3">
      <c r="A5" s="7" t="s">
        <v>5</v>
      </c>
      <c r="B5" s="12">
        <v>10</v>
      </c>
      <c r="D5" s="12">
        <v>11</v>
      </c>
    </row>
    <row r="6" spans="1:4" x14ac:dyDescent="0.3">
      <c r="A6" s="7" t="s">
        <v>6</v>
      </c>
      <c r="B6" s="12">
        <v>5</v>
      </c>
      <c r="C6">
        <v>3</v>
      </c>
      <c r="D6" s="12">
        <v>3</v>
      </c>
    </row>
    <row r="7" spans="1:4" x14ac:dyDescent="0.3">
      <c r="A7" s="7" t="s">
        <v>7</v>
      </c>
      <c r="B7" s="12">
        <v>1</v>
      </c>
      <c r="D7" s="12">
        <v>4</v>
      </c>
    </row>
    <row r="8" spans="1:4" x14ac:dyDescent="0.3">
      <c r="A8" s="7" t="s">
        <v>8</v>
      </c>
      <c r="B8" s="12">
        <v>14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23</v>
      </c>
      <c r="D11" s="12">
        <v>23</v>
      </c>
    </row>
    <row r="12" spans="1:4" x14ac:dyDescent="0.3">
      <c r="A12" s="7" t="s">
        <v>25</v>
      </c>
      <c r="B12" s="12">
        <v>2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5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7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9"/>
  <sheetViews>
    <sheetView workbookViewId="0">
      <selection activeCell="B19" sqref="B19"/>
    </sheetView>
  </sheetViews>
  <sheetFormatPr defaultRowHeight="14.4" x14ac:dyDescent="0.3"/>
  <cols>
    <col min="1" max="1" width="33.33203125" bestFit="1" customWidth="1"/>
  </cols>
  <sheetData>
    <row r="1" spans="1:4" x14ac:dyDescent="0.3">
      <c r="A1" s="17" t="s">
        <v>86</v>
      </c>
      <c r="B1" s="17" t="s">
        <v>24</v>
      </c>
    </row>
    <row r="2" spans="1:4" x14ac:dyDescent="0.3">
      <c r="A2" s="7" t="s">
        <v>4</v>
      </c>
      <c r="B2" s="12">
        <v>1</v>
      </c>
      <c r="D2" s="12">
        <v>1</v>
      </c>
    </row>
    <row r="3" spans="1:4" x14ac:dyDescent="0.3">
      <c r="A3" s="7" t="s">
        <v>2</v>
      </c>
      <c r="B3" s="12">
        <v>2</v>
      </c>
      <c r="D3" s="12">
        <v>7</v>
      </c>
    </row>
    <row r="4" spans="1:4" x14ac:dyDescent="0.3">
      <c r="A4" s="7" t="s">
        <v>3</v>
      </c>
      <c r="B4" s="12">
        <v>3</v>
      </c>
      <c r="D4" s="12">
        <v>10</v>
      </c>
    </row>
    <row r="5" spans="1:4" x14ac:dyDescent="0.3">
      <c r="A5" s="7" t="s">
        <v>5</v>
      </c>
      <c r="B5" s="12">
        <v>3</v>
      </c>
      <c r="D5" s="12">
        <v>11</v>
      </c>
    </row>
    <row r="6" spans="1:4" x14ac:dyDescent="0.3">
      <c r="A6" s="7" t="s">
        <v>6</v>
      </c>
      <c r="B6" s="12">
        <v>4</v>
      </c>
      <c r="C6">
        <v>3</v>
      </c>
      <c r="D6" s="12">
        <v>3</v>
      </c>
    </row>
    <row r="7" spans="1:4" x14ac:dyDescent="0.3">
      <c r="A7" s="7" t="s">
        <v>7</v>
      </c>
      <c r="B7" s="12">
        <v>4</v>
      </c>
      <c r="D7" s="12">
        <v>4</v>
      </c>
    </row>
    <row r="8" spans="1:4" x14ac:dyDescent="0.3">
      <c r="A8" s="7" t="s">
        <v>8</v>
      </c>
      <c r="B8" s="12">
        <v>11</v>
      </c>
      <c r="D8" s="12">
        <v>36</v>
      </c>
    </row>
    <row r="9" spans="1:4" x14ac:dyDescent="0.3">
      <c r="A9" s="7" t="s">
        <v>9</v>
      </c>
      <c r="B9" s="12">
        <v>100</v>
      </c>
      <c r="D9" s="12">
        <v>100</v>
      </c>
    </row>
    <row r="10" spans="1:4" x14ac:dyDescent="0.3">
      <c r="A10" s="7" t="s">
        <v>10</v>
      </c>
      <c r="B10" s="12">
        <v>4</v>
      </c>
      <c r="C10">
        <v>1</v>
      </c>
      <c r="D10" s="12">
        <v>1</v>
      </c>
    </row>
    <row r="11" spans="1:4" x14ac:dyDescent="0.3">
      <c r="A11" s="7" t="s">
        <v>12</v>
      </c>
      <c r="B11" s="12">
        <v>11</v>
      </c>
      <c r="D11" s="12">
        <v>23</v>
      </c>
    </row>
    <row r="12" spans="1:4" x14ac:dyDescent="0.3">
      <c r="A12" s="7" t="s">
        <v>25</v>
      </c>
      <c r="B12" s="12">
        <v>1</v>
      </c>
      <c r="D12" s="12">
        <v>1</v>
      </c>
    </row>
    <row r="13" spans="1:4" x14ac:dyDescent="0.3">
      <c r="A13" s="7" t="s">
        <v>113</v>
      </c>
      <c r="B13" s="12">
        <v>10</v>
      </c>
      <c r="D13" s="12">
        <v>1</v>
      </c>
    </row>
    <row r="14" spans="1:4" x14ac:dyDescent="0.3">
      <c r="A14" s="7" t="s">
        <v>114</v>
      </c>
      <c r="B14" s="12">
        <v>10</v>
      </c>
      <c r="D14" s="12">
        <v>1</v>
      </c>
    </row>
    <row r="15" spans="1:4" x14ac:dyDescent="0.3">
      <c r="A15" s="7" t="s">
        <v>81</v>
      </c>
      <c r="B15" s="12">
        <v>100</v>
      </c>
      <c r="D15" s="12">
        <v>10</v>
      </c>
    </row>
    <row r="16" spans="1:4" x14ac:dyDescent="0.3">
      <c r="A16" s="7" t="s">
        <v>112</v>
      </c>
      <c r="B16" s="12">
        <v>3</v>
      </c>
      <c r="D16" s="12">
        <v>3</v>
      </c>
    </row>
    <row r="17" spans="1:4" x14ac:dyDescent="0.3">
      <c r="A17" s="7" t="s">
        <v>116</v>
      </c>
      <c r="B17" s="12">
        <v>10</v>
      </c>
      <c r="D17" s="12">
        <v>2</v>
      </c>
    </row>
    <row r="18" spans="1:4" x14ac:dyDescent="0.3">
      <c r="A18" s="7" t="s">
        <v>88</v>
      </c>
      <c r="B18" s="12">
        <v>30</v>
      </c>
      <c r="D18" s="12">
        <v>7</v>
      </c>
    </row>
    <row r="19" spans="1:4" x14ac:dyDescent="0.3">
      <c r="A19" s="7" t="s">
        <v>115</v>
      </c>
      <c r="B19" s="12">
        <v>10</v>
      </c>
      <c r="D19" s="12">
        <v>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H6" sqref="H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/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Z31" sqref="Z31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="85" zoomScaleNormal="85" workbookViewId="0"/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7.2588821828366097</v>
      </c>
      <c r="C1" s="68">
        <v>17.12105309406887</v>
      </c>
      <c r="D1" s="68">
        <v>4.0532360989741942</v>
      </c>
      <c r="E1" s="68">
        <v>63.626151426645691</v>
      </c>
      <c r="F1" s="68">
        <v>73.772885544198587</v>
      </c>
      <c r="G1" s="68">
        <v>83.271320136925141</v>
      </c>
      <c r="H1" s="68">
        <v>93.467261904761898</v>
      </c>
      <c r="I1" s="68">
        <v>0.97761329579511402</v>
      </c>
      <c r="J1" s="68">
        <v>0.29157206429933702</v>
      </c>
      <c r="K1" s="68">
        <v>3.2240486785941333E-3</v>
      </c>
    </row>
    <row r="2" spans="2:11" x14ac:dyDescent="0.3">
      <c r="B2" s="68"/>
      <c r="C2" s="68"/>
      <c r="D2" s="68"/>
      <c r="E2" s="68"/>
      <c r="F2" s="68"/>
      <c r="G2" s="68"/>
      <c r="H2" s="68"/>
      <c r="I2" s="68"/>
      <c r="J2" s="68"/>
      <c r="K2" s="68"/>
    </row>
    <row r="3" spans="2:11" x14ac:dyDescent="0.3"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2:11" x14ac:dyDescent="0.3"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2:11" x14ac:dyDescent="0.3">
      <c r="B5" s="68"/>
      <c r="C5" s="68"/>
      <c r="D5" s="68"/>
      <c r="E5" s="68"/>
      <c r="F5" s="68"/>
      <c r="G5" s="68"/>
      <c r="H5" s="68"/>
      <c r="I5" s="68"/>
      <c r="J5" s="68"/>
      <c r="K5" s="68"/>
    </row>
    <row r="6" spans="2:11" x14ac:dyDescent="0.3">
      <c r="B6" s="68"/>
      <c r="C6" s="68"/>
      <c r="D6" s="68"/>
      <c r="E6" s="68"/>
      <c r="F6" s="68"/>
      <c r="G6" s="68"/>
      <c r="H6" s="68"/>
      <c r="I6" s="68"/>
      <c r="J6" s="68"/>
      <c r="K6" s="68"/>
    </row>
    <row r="7" spans="2:11" x14ac:dyDescent="0.3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7.2588821828366097</v>
      </c>
      <c r="C13" s="67">
        <f t="shared" ref="C13:J13" si="0">AVERAGE(C1:C10)</f>
        <v>17.12105309406887</v>
      </c>
      <c r="D13" s="67">
        <f t="shared" si="0"/>
        <v>4.0532360989741942</v>
      </c>
      <c r="E13" s="67">
        <f t="shared" si="0"/>
        <v>63.626151426645691</v>
      </c>
      <c r="F13" s="67">
        <f t="shared" si="0"/>
        <v>73.772885544198587</v>
      </c>
      <c r="G13" s="67">
        <f t="shared" si="0"/>
        <v>83.271320136925141</v>
      </c>
      <c r="H13" s="67">
        <f t="shared" si="0"/>
        <v>93.467261904761898</v>
      </c>
      <c r="I13" s="67">
        <f t="shared" si="0"/>
        <v>0.97761329579511402</v>
      </c>
      <c r="J13" s="67">
        <f t="shared" si="0"/>
        <v>0.29157206429933702</v>
      </c>
      <c r="K13" s="67">
        <f>AVERAGE(K1:K10)</f>
        <v>3.2240486785941333E-3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E19" s="73"/>
      <c r="F19" s="73"/>
      <c r="G19" s="73"/>
      <c r="H19" s="73"/>
      <c r="I19" s="73"/>
      <c r="J19" s="73"/>
      <c r="K19" s="73"/>
      <c r="L19" s="73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>
      <selection activeCell="B6" sqref="B6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60</v>
      </c>
      <c r="C3" t="s">
        <v>99</v>
      </c>
      <c r="E3" s="22">
        <v>0</v>
      </c>
      <c r="F3" s="25">
        <v>51.7</v>
      </c>
      <c r="H3" s="22">
        <v>0</v>
      </c>
      <c r="I3" s="25">
        <v>16</v>
      </c>
    </row>
    <row r="4" spans="1:9" x14ac:dyDescent="0.3">
      <c r="A4" s="22">
        <v>1</v>
      </c>
      <c r="B4" s="25">
        <v>38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34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>
      <selection activeCell="E4" sqref="E4"/>
    </sheetView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9"/>
  <sheetViews>
    <sheetView workbookViewId="0">
      <selection sqref="A1:B1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</cols>
  <sheetData>
    <row r="1" spans="1:7" x14ac:dyDescent="0.3">
      <c r="A1" s="77" t="s">
        <v>69</v>
      </c>
      <c r="B1" s="78"/>
      <c r="C1" s="79" t="s">
        <v>68</v>
      </c>
      <c r="D1" s="80"/>
      <c r="E1" s="81" t="s">
        <v>72</v>
      </c>
      <c r="F1" s="82"/>
      <c r="G1" t="s">
        <v>122</v>
      </c>
    </row>
    <row r="2" spans="1:7" x14ac:dyDescent="0.3">
      <c r="A2" s="21" t="s">
        <v>64</v>
      </c>
      <c r="B2" s="38">
        <v>0.1666628441243698</v>
      </c>
      <c r="C2" s="21" t="s">
        <v>4</v>
      </c>
      <c r="D2" s="36">
        <v>0.3140476443322226</v>
      </c>
      <c r="E2" s="21" t="s">
        <v>80</v>
      </c>
      <c r="F2" s="37">
        <v>435.53293097019656</v>
      </c>
      <c r="G2">
        <f>F2/1440</f>
        <v>0.30245342428485872</v>
      </c>
    </row>
    <row r="3" spans="1:7" x14ac:dyDescent="0.3">
      <c r="A3" s="43" t="s">
        <v>56</v>
      </c>
      <c r="B3" s="46">
        <v>0</v>
      </c>
      <c r="C3" s="21" t="s">
        <v>2</v>
      </c>
      <c r="D3" s="36">
        <v>0.26660737728983663</v>
      </c>
      <c r="E3" s="21" t="s">
        <v>73</v>
      </c>
      <c r="F3" s="37">
        <v>63.642488210195367</v>
      </c>
    </row>
    <row r="4" spans="1:7" x14ac:dyDescent="0.3">
      <c r="A4" s="21" t="s">
        <v>83</v>
      </c>
      <c r="B4" s="38">
        <v>19.693396226415111</v>
      </c>
      <c r="C4" s="21" t="s">
        <v>3</v>
      </c>
      <c r="D4" s="36">
        <v>6.9624402390749587E-2</v>
      </c>
      <c r="E4" s="21" t="s">
        <v>74</v>
      </c>
      <c r="F4" s="37">
        <v>73.784663747614232</v>
      </c>
    </row>
    <row r="5" spans="1:7" x14ac:dyDescent="0.3">
      <c r="A5" s="21" t="s">
        <v>84</v>
      </c>
      <c r="B5" s="38">
        <v>80.578456258267508</v>
      </c>
      <c r="C5" s="21" t="s">
        <v>70</v>
      </c>
      <c r="D5" s="36">
        <v>36.714745333825597</v>
      </c>
      <c r="E5" s="35" t="s">
        <v>75</v>
      </c>
      <c r="F5" s="37">
        <v>7.0919981467999635</v>
      </c>
    </row>
    <row r="6" spans="1:7" x14ac:dyDescent="0.3">
      <c r="A6" s="21" t="s">
        <v>85</v>
      </c>
      <c r="B6" s="38">
        <v>30.62366692261757</v>
      </c>
      <c r="C6" s="21" t="s">
        <v>71</v>
      </c>
      <c r="D6" s="36">
        <v>0.18010653185241357</v>
      </c>
      <c r="E6" s="35" t="s">
        <v>76</v>
      </c>
      <c r="F6" s="37">
        <v>246.26884747269486</v>
      </c>
      <c r="G6">
        <f>F6/1440</f>
        <v>0.17102003296714921</v>
      </c>
    </row>
    <row r="7" spans="1:7" x14ac:dyDescent="0.3">
      <c r="A7" s="21" t="s">
        <v>103</v>
      </c>
      <c r="B7" s="38">
        <v>57.405082712639619</v>
      </c>
      <c r="C7" s="21" t="s">
        <v>6</v>
      </c>
      <c r="D7" s="36">
        <v>0.3146195250898039</v>
      </c>
      <c r="E7" s="35" t="s">
        <v>77</v>
      </c>
      <c r="F7" s="37">
        <v>0</v>
      </c>
      <c r="G7">
        <f>F7/1440</f>
        <v>0</v>
      </c>
    </row>
    <row r="8" spans="1:7" x14ac:dyDescent="0.3">
      <c r="C8" s="21" t="s">
        <v>7</v>
      </c>
      <c r="D8" s="36">
        <v>0.38358215118247413</v>
      </c>
      <c r="E8" s="35" t="s">
        <v>78</v>
      </c>
      <c r="F8" s="37">
        <v>0.12590771793231564</v>
      </c>
      <c r="G8">
        <f>F8/1440</f>
        <v>8.7435915230774759E-5</v>
      </c>
    </row>
    <row r="9" spans="1:7" x14ac:dyDescent="0.3">
      <c r="C9" s="43" t="s">
        <v>66</v>
      </c>
      <c r="D9" s="47">
        <v>0</v>
      </c>
    </row>
    <row r="12" spans="1:7" x14ac:dyDescent="0.3">
      <c r="C12" s="79" t="s">
        <v>68</v>
      </c>
      <c r="D12" s="80"/>
    </row>
    <row r="13" spans="1:7" x14ac:dyDescent="0.3">
      <c r="C13" s="21" t="s">
        <v>4</v>
      </c>
      <c r="D13" s="36">
        <v>0.10503202477604377</v>
      </c>
    </row>
    <row r="14" spans="1:7" x14ac:dyDescent="0.3">
      <c r="C14" s="21" t="s">
        <v>2</v>
      </c>
      <c r="D14" s="36">
        <v>0.28910060035701884</v>
      </c>
    </row>
    <row r="15" spans="1:7" x14ac:dyDescent="0.3">
      <c r="C15" s="43" t="s">
        <v>3</v>
      </c>
      <c r="D15" s="47">
        <v>0</v>
      </c>
    </row>
    <row r="16" spans="1:7" x14ac:dyDescent="0.3">
      <c r="C16" s="21" t="s">
        <v>70</v>
      </c>
      <c r="D16" s="36">
        <v>41.040816357749726</v>
      </c>
    </row>
    <row r="17" spans="3:4" x14ac:dyDescent="0.3">
      <c r="C17" s="43" t="s">
        <v>71</v>
      </c>
      <c r="D17" s="47">
        <v>0</v>
      </c>
    </row>
    <row r="18" spans="3:4" x14ac:dyDescent="0.3">
      <c r="C18" s="21" t="s">
        <v>6</v>
      </c>
      <c r="D18" s="36">
        <v>5.3972767431266666E-2</v>
      </c>
    </row>
    <row r="19" spans="3:4" x14ac:dyDescent="0.3">
      <c r="C19" s="21" t="s">
        <v>7</v>
      </c>
      <c r="D19" s="36">
        <v>0.33102425018587123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>
      <selection activeCell="G22" sqref="G22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0</v>
      </c>
      <c r="C6" s="11">
        <f>Resus!C6</f>
        <v>1</v>
      </c>
      <c r="D6" s="11">
        <f>Resus!D6</f>
        <v>1</v>
      </c>
      <c r="E6" s="11">
        <f>Resus!E6</f>
        <v>1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0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B19" sqref="B19:E21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1</v>
      </c>
      <c r="H6" s="11">
        <v>1</v>
      </c>
      <c r="I6" s="11">
        <v>1</v>
      </c>
      <c r="J6" s="11">
        <v>0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83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84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84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L19" sqref="L19:L21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15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85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86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87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1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15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C23" sqref="C23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14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85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86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87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2014-11-29T16:42:33Z</dcterms:modified>
</cp:coreProperties>
</file>