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 firstSheet="4" activeTab="25"/>
  </bookViews>
  <sheets>
    <sheet name="Output" sheetId="27" r:id="rId1"/>
    <sheet name="Interface" sheetId="20" r:id="rId2"/>
    <sheet name="Zone1" sheetId="1" state="hidden" r:id="rId3"/>
    <sheet name="Resus" sheetId="21" r:id="rId4"/>
    <sheet name="ZONE (1) MAJOR" sheetId="23" r:id="rId5"/>
    <sheet name="Zone2" sheetId="2" state="hidden" r:id="rId6"/>
    <sheet name="AMAU" sheetId="31" r:id="rId7"/>
    <sheet name="Minor" sheetId="22" r:id="rId8"/>
    <sheet name="Zone3" sheetId="3" state="hidden" r:id="rId9"/>
    <sheet name="Discharge Waiting Time" sheetId="17" r:id="rId10"/>
    <sheet name="Other Processes Timing" sheetId="18" r:id="rId11"/>
    <sheet name="Resources" sheetId="4" r:id="rId12"/>
    <sheet name="Resources_AMAU" sheetId="30" r:id="rId13"/>
    <sheet name="Scans, Imaging and Tests" sheetId="28" r:id="rId14"/>
    <sheet name="Routes Patient Arrival" sheetId="11" r:id="rId15"/>
    <sheet name="Routes Triage" sheetId="10" r:id="rId16"/>
    <sheet name="Routes RAT" sheetId="9" state="hidden" r:id="rId17"/>
    <sheet name="Routes RESUS" sheetId="24" r:id="rId18"/>
    <sheet name="Routes Zone1" sheetId="6" state="hidden" r:id="rId19"/>
    <sheet name="Routes Zone (1) Major" sheetId="25" r:id="rId20"/>
    <sheet name="Routes Zone2" sheetId="7" state="hidden" r:id="rId21"/>
    <sheet name="Routes Minor" sheetId="26" r:id="rId22"/>
    <sheet name="Routes Zone3" sheetId="8" state="hidden" r:id="rId23"/>
    <sheet name="Routes AMAU" sheetId="32" r:id="rId24"/>
    <sheet name="Routes Discharge" sheetId="16" r:id="rId25"/>
    <sheet name="Sim Runs" sheetId="29" r:id="rId26"/>
  </sheets>
  <definedNames>
    <definedName name="Prob" localSheetId="6">#REF!</definedName>
    <definedName name="Prob" localSheetId="7">#REF!</definedName>
    <definedName name="Prob" localSheetId="12">#REF!</definedName>
    <definedName name="Prob" localSheetId="3">#REF!</definedName>
    <definedName name="Prob" localSheetId="23">#REF!</definedName>
    <definedName name="Prob" localSheetId="21">#REF!</definedName>
    <definedName name="Prob" localSheetId="17">#REF!</definedName>
    <definedName name="Prob" localSheetId="19">#REF!</definedName>
    <definedName name="Prob" localSheetId="13">#REF!</definedName>
    <definedName name="Prob" localSheetId="4">#REF!</definedName>
    <definedName name="Prob">#REF!</definedName>
    <definedName name="Scans_Imaging_Tests_Routes" localSheetId="6">#REF!</definedName>
    <definedName name="Scans_Imaging_Tests_Routes" localSheetId="12">#REF!</definedName>
    <definedName name="Scans_Imaging_Tests_Routes" localSheetId="23">#REF!</definedName>
    <definedName name="Scans_Imaging_Tests_Routes">#REF!</definedName>
    <definedName name="Values" localSheetId="6">#REF!</definedName>
    <definedName name="Values" localSheetId="7">#REF!</definedName>
    <definedName name="Values" localSheetId="12">#REF!</definedName>
    <definedName name="Values" localSheetId="3">#REF!</definedName>
    <definedName name="Values" localSheetId="23">#REF!</definedName>
    <definedName name="Values" localSheetId="21">#REF!</definedName>
    <definedName name="Values" localSheetId="17">#REF!</definedName>
    <definedName name="Values" localSheetId="19">#REF!</definedName>
    <definedName name="Values" localSheetId="13">#REF!</definedName>
    <definedName name="Values" localSheetId="4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I24" i="32" l="1"/>
  <c r="F24" i="32"/>
  <c r="B24" i="32"/>
  <c r="C13" i="29"/>
  <c r="D13" i="29"/>
  <c r="E13" i="29"/>
  <c r="F13" i="29"/>
  <c r="G13" i="29"/>
  <c r="H13" i="29"/>
  <c r="I13" i="29"/>
  <c r="J13" i="29"/>
  <c r="K13" i="29"/>
  <c r="B13" i="29"/>
  <c r="P13" i="29"/>
  <c r="Q13" i="29"/>
  <c r="R13" i="29"/>
  <c r="S13" i="29"/>
  <c r="T13" i="29"/>
  <c r="U13" i="29"/>
  <c r="V13" i="29"/>
  <c r="W13" i="29"/>
  <c r="X13" i="29"/>
  <c r="O13" i="29"/>
  <c r="B6" i="10"/>
  <c r="B5" i="10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K24" i="7"/>
  <c r="H24" i="9"/>
  <c r="B24" i="9"/>
  <c r="K24" i="8" l="1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<sst xmlns="http://schemas.openxmlformats.org/spreadsheetml/2006/main" count="496" uniqueCount="141">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</sst>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9"/>
  <sheetViews>
    <sheetView workbookViewId="0">
      <selection activeCell="H1" sqref="H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</cols>
  <sheetData>
    <row r="1" spans="1:7" x14ac:dyDescent="0.3">
      <c r="A1" s="72" t="s">
        <v>69</v>
      </c>
      <c r="B1" s="73"/>
      <c r="C1" s="74" t="s">
        <v>68</v>
      </c>
      <c r="D1" s="75"/>
      <c r="E1" s="76" t="s">
        <v>72</v>
      </c>
      <c r="F1" s="77"/>
      <c r="G1" t="s">
        <v>122</v>
      </c>
    </row>
    <row r="2" spans="1:7" x14ac:dyDescent="0.3">
      <c r="A2" s="21" t="s">
        <v>64</v>
      </c>
      <c r="B2" s="38">
        <v>0.16664044059795421</v>
      </c>
      <c r="C2" s="21" t="s">
        <v>4</v>
      </c>
      <c r="D2" s="36">
        <v>0.32505006766681138</v>
      </c>
      <c r="E2" s="21" t="s">
        <v>80</v>
      </c>
      <c r="F2" s="37">
        <v>438.74648084277305</v>
      </c>
      <c r="G2">
        <f>F2/1440</f>
        <v>0.30468505614081465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0.28719377069695268</v>
      </c>
      <c r="E3" s="21" t="s">
        <v>73</v>
      </c>
      <c r="F3" s="37">
        <v>40.434618766486622</v>
      </c>
    </row>
    <row r="4" spans="1:7" x14ac:dyDescent="0.3">
      <c r="A4" s="21" t="s">
        <v>83</v>
      </c>
      <c r="B4" s="38">
        <v>0.50959095528455245</v>
      </c>
      <c r="C4" s="21" t="s">
        <v>3</v>
      </c>
      <c r="D4" s="36">
        <v>1.1133841242085751E-2</v>
      </c>
      <c r="E4" s="21" t="s">
        <v>74</v>
      </c>
      <c r="F4" s="37">
        <v>66.503391107761871</v>
      </c>
    </row>
    <row r="5" spans="1:7" x14ac:dyDescent="0.3">
      <c r="A5" s="21" t="s">
        <v>84</v>
      </c>
      <c r="B5" s="38">
        <v>0.44923995864762423</v>
      </c>
      <c r="C5" s="21" t="s">
        <v>70</v>
      </c>
      <c r="D5" s="36">
        <v>0.24220783152004319</v>
      </c>
      <c r="E5" s="35" t="s">
        <v>75</v>
      </c>
      <c r="F5" s="37">
        <v>7.6577889447236229</v>
      </c>
    </row>
    <row r="6" spans="1:7" x14ac:dyDescent="0.3">
      <c r="A6" s="21" t="s">
        <v>85</v>
      </c>
      <c r="B6" s="38">
        <v>8.9509888220120418E-2</v>
      </c>
      <c r="C6" s="21" t="s">
        <v>71</v>
      </c>
      <c r="D6" s="36">
        <v>0.10519610156380195</v>
      </c>
      <c r="E6" s="35" t="s">
        <v>76</v>
      </c>
      <c r="F6" s="37">
        <v>162.96799679428128</v>
      </c>
      <c r="G6">
        <f>F6/1440</f>
        <v>0.11317221999602867</v>
      </c>
    </row>
    <row r="7" spans="1:7" x14ac:dyDescent="0.3">
      <c r="C7" s="21" t="s">
        <v>6</v>
      </c>
      <c r="D7" s="36">
        <v>0.196523811720205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3.9984040215546322E-2</v>
      </c>
      <c r="E8" s="35" t="s">
        <v>78</v>
      </c>
      <c r="F8" s="37">
        <v>7.7337411370795818E-3</v>
      </c>
      <c r="G8">
        <f>F8/1440</f>
        <v>5.3706535674163759E-6</v>
      </c>
    </row>
    <row r="9" spans="1:7" x14ac:dyDescent="0.3">
      <c r="C9" s="43" t="s">
        <v>66</v>
      </c>
      <c r="D9" s="47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3"/>
  <sheetViews>
    <sheetView workbookViewId="0">
      <selection activeCell="D9" sqref="B9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8" s="1" customFormat="1" x14ac:dyDescent="0.3">
      <c r="A1" s="29" t="s">
        <v>48</v>
      </c>
      <c r="B1" s="72" t="s">
        <v>49</v>
      </c>
      <c r="C1" s="83"/>
      <c r="D1" s="73"/>
    </row>
    <row r="2" spans="1:8" x14ac:dyDescent="0.3">
      <c r="A2" s="65" t="s">
        <v>50</v>
      </c>
      <c r="B2" s="65">
        <v>150</v>
      </c>
      <c r="C2" s="65">
        <v>120</v>
      </c>
      <c r="D2" s="65">
        <v>180</v>
      </c>
    </row>
    <row r="3" spans="1:8" x14ac:dyDescent="0.3">
      <c r="A3" s="44" t="s">
        <v>51</v>
      </c>
      <c r="B3" s="45">
        <v>90</v>
      </c>
      <c r="C3" s="45">
        <v>90</v>
      </c>
      <c r="D3" s="45">
        <v>90</v>
      </c>
    </row>
    <row r="4" spans="1:8" x14ac:dyDescent="0.3">
      <c r="A4" s="44" t="s">
        <v>52</v>
      </c>
      <c r="B4" s="45">
        <v>150</v>
      </c>
      <c r="C4" s="45">
        <v>150</v>
      </c>
      <c r="D4" s="45">
        <v>150</v>
      </c>
    </row>
    <row r="5" spans="1:8" x14ac:dyDescent="0.3">
      <c r="A5" s="62"/>
      <c r="B5" s="45"/>
      <c r="C5" s="45"/>
      <c r="D5" s="45"/>
    </row>
    <row r="6" spans="1:8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 x14ac:dyDescent="0.3">
      <c r="A7" s="22"/>
      <c r="B7" s="30"/>
      <c r="C7" s="30"/>
      <c r="D7" s="30"/>
    </row>
    <row r="8" spans="1:8" x14ac:dyDescent="0.3">
      <c r="A8" s="22"/>
      <c r="B8" s="30"/>
      <c r="C8" s="30"/>
      <c r="D8" s="30"/>
    </row>
    <row r="9" spans="1:8" x14ac:dyDescent="0.3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 x14ac:dyDescent="0.3">
      <c r="A10" s="22" t="s">
        <v>60</v>
      </c>
      <c r="B10" s="30">
        <v>15</v>
      </c>
      <c r="C10" s="30">
        <v>10</v>
      </c>
      <c r="D10" s="30">
        <v>45</v>
      </c>
    </row>
    <row r="11" spans="1:8" x14ac:dyDescent="0.3">
      <c r="A11" s="22" t="s">
        <v>61</v>
      </c>
      <c r="B11" s="30">
        <v>15</v>
      </c>
      <c r="C11" s="30">
        <v>10</v>
      </c>
      <c r="D11" s="30">
        <v>45</v>
      </c>
    </row>
    <row r="12" spans="1:8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 x14ac:dyDescent="0.3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2" t="s">
        <v>49</v>
      </c>
      <c r="C1" s="83"/>
      <c r="D1" s="73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11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36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/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2</v>
      </c>
      <c r="D4" s="12">
        <v>10</v>
      </c>
    </row>
    <row r="5" spans="1:4" x14ac:dyDescent="0.3">
      <c r="A5" s="7" t="s">
        <v>5</v>
      </c>
      <c r="B5" s="12">
        <v>4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8" x14ac:dyDescent="0.3">
      <c r="A1" s="21" t="s">
        <v>26</v>
      </c>
      <c r="B1" s="23" t="s">
        <v>37</v>
      </c>
      <c r="C1" s="1"/>
    </row>
    <row r="2" spans="1:8" x14ac:dyDescent="0.3">
      <c r="A2" s="21" t="s">
        <v>27</v>
      </c>
      <c r="B2" s="24" t="s">
        <v>28</v>
      </c>
      <c r="C2" s="1"/>
      <c r="H2" t="s">
        <v>139</v>
      </c>
    </row>
    <row r="3" spans="1:8" x14ac:dyDescent="0.3">
      <c r="A3" s="22">
        <v>0</v>
      </c>
      <c r="B3" s="25">
        <v>1.4</v>
      </c>
      <c r="C3" t="s">
        <v>134</v>
      </c>
      <c r="D3" s="32" t="s">
        <v>57</v>
      </c>
      <c r="E3" s="25">
        <v>1.7</v>
      </c>
      <c r="H3" s="25">
        <v>1.4</v>
      </c>
    </row>
    <row r="4" spans="1:8" x14ac:dyDescent="0.3">
      <c r="A4" s="22">
        <v>1</v>
      </c>
      <c r="B4" s="25">
        <v>25.8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</row>
    <row r="5" spans="1:8" x14ac:dyDescent="0.3">
      <c r="A5" s="22">
        <v>2</v>
      </c>
      <c r="B5" s="25">
        <f>55.5</f>
        <v>55.5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</row>
    <row r="6" spans="1:8" x14ac:dyDescent="0.3">
      <c r="A6" s="22">
        <v>3</v>
      </c>
      <c r="B6" s="25">
        <f>15.2</f>
        <v>15.2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</row>
    <row r="7" spans="1:8" x14ac:dyDescent="0.3">
      <c r="A7" s="22">
        <v>4</v>
      </c>
      <c r="B7" s="25">
        <v>2.1</v>
      </c>
      <c r="C7" t="s">
        <v>138</v>
      </c>
      <c r="H7" s="25">
        <v>2.1</v>
      </c>
    </row>
    <row r="8" spans="1:8" x14ac:dyDescent="0.3">
      <c r="A8" s="22">
        <v>5</v>
      </c>
      <c r="B8" s="25"/>
    </row>
    <row r="9" spans="1:8" x14ac:dyDescent="0.3">
      <c r="A9" s="22">
        <v>6</v>
      </c>
      <c r="B9" s="25"/>
    </row>
    <row r="10" spans="1:8" x14ac:dyDescent="0.3">
      <c r="A10" s="22">
        <v>7</v>
      </c>
      <c r="B10" s="25"/>
    </row>
    <row r="11" spans="1:8" x14ac:dyDescent="0.3">
      <c r="A11" s="22">
        <v>8</v>
      </c>
      <c r="B11" s="25"/>
    </row>
    <row r="12" spans="1:8" x14ac:dyDescent="0.3">
      <c r="A12" s="22">
        <v>9</v>
      </c>
      <c r="B12" s="25"/>
    </row>
    <row r="13" spans="1:8" x14ac:dyDescent="0.3">
      <c r="A13" s="22">
        <v>10</v>
      </c>
      <c r="B13" s="25"/>
    </row>
    <row r="14" spans="1:8" x14ac:dyDescent="0.3">
      <c r="A14" s="22">
        <v>11</v>
      </c>
      <c r="B14" s="25"/>
    </row>
    <row r="15" spans="1:8" x14ac:dyDescent="0.3">
      <c r="A15" s="22">
        <v>12</v>
      </c>
      <c r="B15" s="25"/>
    </row>
    <row r="16" spans="1:8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19" sqref="N19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J3" sqref="J3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46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53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2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96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46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53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I3" sqref="I3:I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33</v>
      </c>
      <c r="J3" s="69">
        <v>1</v>
      </c>
    </row>
    <row r="4" spans="1:10" x14ac:dyDescent="0.3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49</v>
      </c>
      <c r="J4" s="69">
        <v>47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18</v>
      </c>
      <c r="J5" s="69">
        <v>52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35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5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23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2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35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"/>
  <sheetViews>
    <sheetView tabSelected="1" zoomScale="85" zoomScaleNormal="85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24" s="64" customFormat="1" x14ac:dyDescent="0.3">
      <c r="B1" s="68">
        <v>7.3124413473795506</v>
      </c>
      <c r="C1" s="68">
        <v>10.134311276161366</v>
      </c>
      <c r="D1" s="68">
        <v>4.4948254938672694</v>
      </c>
      <c r="E1" s="68">
        <v>40.404675128817388</v>
      </c>
      <c r="F1" s="68">
        <v>66.486554410655941</v>
      </c>
      <c r="G1" s="68">
        <v>72.934973637961335</v>
      </c>
      <c r="H1" s="68">
        <v>92.570281124497996</v>
      </c>
      <c r="I1" s="68">
        <v>0.93000709387562075</v>
      </c>
      <c r="J1" s="68">
        <v>0.49290612437928588</v>
      </c>
      <c r="K1" s="68">
        <v>2.1754551903523291E-2</v>
      </c>
      <c r="O1" s="68">
        <v>9.3255076414271194</v>
      </c>
      <c r="P1" s="68">
        <v>13.133060530390901</v>
      </c>
      <c r="Q1" s="68">
        <v>5.6726497329772361</v>
      </c>
      <c r="R1" s="68">
        <v>30.458474257797818</v>
      </c>
      <c r="S1" s="68">
        <v>51.374710340076412</v>
      </c>
      <c r="T1" s="68">
        <v>57.754601226993863</v>
      </c>
      <c r="U1" s="68">
        <v>83.646178383020484</v>
      </c>
      <c r="V1" s="68">
        <v>0.96536955457660301</v>
      </c>
      <c r="W1" s="68">
        <v>0.49969407733724913</v>
      </c>
      <c r="X1" s="68">
        <v>2.3005384238864415E-2</v>
      </c>
    </row>
    <row r="2" spans="2:24" x14ac:dyDescent="0.3">
      <c r="B2" s="68">
        <v>24.11969675609075</v>
      </c>
      <c r="C2" s="68">
        <v>42.022464036523708</v>
      </c>
      <c r="D2" s="68">
        <v>7.4333307995653453</v>
      </c>
      <c r="E2" s="68">
        <v>21.989333994791021</v>
      </c>
      <c r="F2" s="68">
        <v>33.794258076517643</v>
      </c>
      <c r="G2" s="68">
        <v>42.297556300910401</v>
      </c>
      <c r="H2" s="68">
        <v>63.624386154030418</v>
      </c>
      <c r="I2" s="68">
        <v>0.95089769851789374</v>
      </c>
      <c r="J2" s="68">
        <v>0.49078202193035303</v>
      </c>
      <c r="K2" s="68">
        <v>3.2473792023135314E-2</v>
      </c>
      <c r="O2" s="68">
        <v>9.0798223136649359</v>
      </c>
      <c r="P2" s="68">
        <v>12.675121521918038</v>
      </c>
      <c r="Q2" s="68">
        <v>5.6601176943375453</v>
      </c>
      <c r="R2" s="68">
        <v>30.901582931865107</v>
      </c>
      <c r="S2" s="68">
        <v>53.215715715715717</v>
      </c>
      <c r="T2" s="68">
        <v>58.15940436958379</v>
      </c>
      <c r="U2" s="68">
        <v>84.085916524286063</v>
      </c>
      <c r="V2" s="68">
        <v>0.95938341081477851</v>
      </c>
      <c r="W2" s="68">
        <v>0.49712503058478102</v>
      </c>
      <c r="X2" s="68">
        <v>2.7587472473697087E-2</v>
      </c>
    </row>
    <row r="3" spans="2:24" x14ac:dyDescent="0.3">
      <c r="B3" s="68">
        <v>21.91588362706678</v>
      </c>
      <c r="C3" s="68">
        <v>37.466536632366143</v>
      </c>
      <c r="D3" s="68">
        <v>7.1711113103729511</v>
      </c>
      <c r="E3" s="68">
        <v>22.809762202753443</v>
      </c>
      <c r="F3" s="68">
        <v>35.623552969150865</v>
      </c>
      <c r="G3" s="68">
        <v>44.319843978547055</v>
      </c>
      <c r="H3" s="68">
        <v>67.739183424741015</v>
      </c>
      <c r="I3" s="68">
        <v>0.84985422740524785</v>
      </c>
      <c r="J3" s="68">
        <v>0.49605199222546159</v>
      </c>
      <c r="K3" s="68">
        <v>3.0065597667638486E-2</v>
      </c>
      <c r="O3" s="68">
        <v>8.9099774563801457</v>
      </c>
      <c r="P3" s="68">
        <v>12.401023127576359</v>
      </c>
      <c r="Q3" s="68">
        <v>5.6347906542758244</v>
      </c>
      <c r="R3" s="68">
        <v>31.388579214666173</v>
      </c>
      <c r="S3" s="68">
        <v>54.010032823434692</v>
      </c>
      <c r="T3" s="68">
        <v>58.617378780604902</v>
      </c>
      <c r="U3" s="68">
        <v>84.963398535941437</v>
      </c>
      <c r="V3" s="68">
        <v>0.96011843615928449</v>
      </c>
      <c r="W3" s="68">
        <v>0.49537736419118977</v>
      </c>
      <c r="X3" s="68">
        <v>2.7010695510302739E-2</v>
      </c>
    </row>
    <row r="4" spans="2:24" x14ac:dyDescent="0.3">
      <c r="B4" s="68">
        <v>14.651612248687435</v>
      </c>
      <c r="C4" s="68">
        <v>23.577529782580424</v>
      </c>
      <c r="D4" s="68">
        <v>6.4074840136354911</v>
      </c>
      <c r="E4" s="68">
        <v>27.048420011131036</v>
      </c>
      <c r="F4" s="68">
        <v>41.497650259708138</v>
      </c>
      <c r="G4" s="68">
        <v>51.676974310180782</v>
      </c>
      <c r="H4" s="68">
        <v>76.655963848257826</v>
      </c>
      <c r="I4" s="68">
        <v>0.95658989509224646</v>
      </c>
      <c r="J4" s="68">
        <v>0.49077535270710237</v>
      </c>
      <c r="K4" s="68">
        <v>3.171349330760883E-2</v>
      </c>
      <c r="O4" s="68">
        <v>9.3032621647513896</v>
      </c>
      <c r="P4" s="68">
        <v>13.152932685454097</v>
      </c>
      <c r="Q4" s="68">
        <v>5.7506313102613813</v>
      </c>
      <c r="R4" s="68">
        <v>31.40114454495108</v>
      </c>
      <c r="S4" s="68">
        <v>52.37509229633276</v>
      </c>
      <c r="T4" s="68">
        <v>58.22784810126582</v>
      </c>
      <c r="U4" s="68">
        <v>82.623610125384431</v>
      </c>
      <c r="V4" s="68">
        <v>0.85473013583363389</v>
      </c>
      <c r="W4" s="68">
        <v>0.49056376968385623</v>
      </c>
      <c r="X4" s="68">
        <v>2.9150138237768963E-2</v>
      </c>
    </row>
    <row r="5" spans="2:24" x14ac:dyDescent="0.3">
      <c r="B5" s="68">
        <v>15.639982038500012</v>
      </c>
      <c r="C5" s="68">
        <v>25.251551235144891</v>
      </c>
      <c r="D5" s="68">
        <v>6.7112646235868256</v>
      </c>
      <c r="E5" s="68">
        <v>25.083549944300039</v>
      </c>
      <c r="F5" s="68">
        <v>39.05563463085587</v>
      </c>
      <c r="G5" s="68">
        <v>48.221532585342565</v>
      </c>
      <c r="H5" s="68">
        <v>72.94426542546843</v>
      </c>
      <c r="I5" s="68">
        <v>0.95906538670530705</v>
      </c>
      <c r="J5" s="68">
        <v>0.4906116041779871</v>
      </c>
      <c r="K5" s="68">
        <v>2.8255750769788084E-2</v>
      </c>
      <c r="O5" s="68">
        <v>9.3806827616478827</v>
      </c>
      <c r="P5" s="68">
        <v>13.076284683487293</v>
      </c>
      <c r="Q5" s="68">
        <v>5.8829711702951064</v>
      </c>
      <c r="R5" s="68">
        <v>29.711820966431208</v>
      </c>
      <c r="S5" s="68">
        <v>50.512564070508816</v>
      </c>
      <c r="T5" s="68">
        <v>56.034063260340631</v>
      </c>
      <c r="U5" s="68">
        <v>81.522929084053033</v>
      </c>
      <c r="V5" s="68">
        <v>0.96215589330403462</v>
      </c>
      <c r="W5" s="68">
        <v>0.49673441982542882</v>
      </c>
      <c r="X5" s="68">
        <v>2.6551913568943417E-2</v>
      </c>
    </row>
    <row r="6" spans="2:24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24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24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24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24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24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24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24" x14ac:dyDescent="0.3">
      <c r="B13" s="67">
        <f>AVERAGE(B1:B5)</f>
        <v>16.727923203544904</v>
      </c>
      <c r="C13" s="67">
        <f t="shared" ref="C13:K13" si="0">AVERAGE(C1:C5)</f>
        <v>27.690478592555309</v>
      </c>
      <c r="D13" s="67">
        <f t="shared" si="0"/>
        <v>6.4436032482055765</v>
      </c>
      <c r="E13" s="67">
        <f t="shared" si="0"/>
        <v>27.467148256358588</v>
      </c>
      <c r="F13" s="67">
        <f t="shared" si="0"/>
        <v>43.291530069377693</v>
      </c>
      <c r="G13" s="67">
        <f t="shared" si="0"/>
        <v>51.890176162588418</v>
      </c>
      <c r="H13" s="67">
        <f t="shared" si="0"/>
        <v>74.706815995399126</v>
      </c>
      <c r="I13" s="67">
        <f t="shared" si="0"/>
        <v>0.92928286031926322</v>
      </c>
      <c r="J13" s="67">
        <f t="shared" si="0"/>
        <v>0.49222541908403805</v>
      </c>
      <c r="K13" s="67">
        <f t="shared" si="0"/>
        <v>2.8852637134338804E-2</v>
      </c>
      <c r="O13" s="67">
        <f>AVERAGE(O1:O5)</f>
        <v>9.1998504675742954</v>
      </c>
      <c r="P13" s="67">
        <f t="shared" ref="P13:X13" si="1">AVERAGE(P1:P5)</f>
        <v>12.887684509765339</v>
      </c>
      <c r="Q13" s="67">
        <f t="shared" si="1"/>
        <v>5.7202321124294189</v>
      </c>
      <c r="R13" s="67">
        <f t="shared" si="1"/>
        <v>30.772320383142279</v>
      </c>
      <c r="S13" s="67">
        <f t="shared" si="1"/>
        <v>52.297623049213676</v>
      </c>
      <c r="T13" s="67">
        <f t="shared" si="1"/>
        <v>57.758659147757804</v>
      </c>
      <c r="U13" s="67">
        <f t="shared" si="1"/>
        <v>83.368406530537086</v>
      </c>
      <c r="V13" s="67">
        <f t="shared" si="1"/>
        <v>0.94035148613766695</v>
      </c>
      <c r="W13" s="67">
        <f t="shared" si="1"/>
        <v>0.495898932324501</v>
      </c>
      <c r="X13" s="67">
        <f t="shared" si="1"/>
        <v>2.6661120805915327E-2</v>
      </c>
    </row>
    <row r="16" spans="2:24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1" ht="15" customHeight="1" x14ac:dyDescent="0.3"/>
    <row r="18" spans="2:11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0">
        <v>0.1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C14" sqref="C14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0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78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 x14ac:dyDescent="0.3">
      <c r="A20" s="79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 x14ac:dyDescent="0.3">
      <c r="A21" s="79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6" sqref="B1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</row>
    <row r="15" spans="1:10" x14ac:dyDescent="0.3">
      <c r="A15" s="15" t="s">
        <v>22</v>
      </c>
      <c r="B15" s="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0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5</v>
      </c>
      <c r="H19" s="10">
        <v>5</v>
      </c>
      <c r="I19" s="10">
        <v>5</v>
      </c>
      <c r="J19" s="10">
        <v>1</v>
      </c>
      <c r="K19" t="s">
        <v>105</v>
      </c>
      <c r="L19" s="55">
        <v>150</v>
      </c>
    </row>
    <row r="20" spans="1:12" x14ac:dyDescent="0.3">
      <c r="A20" s="81"/>
      <c r="B20" s="8">
        <v>7</v>
      </c>
      <c r="C20" s="9">
        <v>15</v>
      </c>
      <c r="D20" s="9">
        <v>60</v>
      </c>
      <c r="E20" s="61"/>
      <c r="F20" s="61">
        <v>30</v>
      </c>
      <c r="G20" s="10">
        <v>15</v>
      </c>
      <c r="H20" s="10">
        <v>15</v>
      </c>
      <c r="I20" s="10">
        <v>15</v>
      </c>
      <c r="J20" s="10">
        <v>7</v>
      </c>
      <c r="K20" t="s">
        <v>106</v>
      </c>
      <c r="L20" s="55">
        <v>300</v>
      </c>
    </row>
    <row r="21" spans="1:12" x14ac:dyDescent="0.3">
      <c r="A21" s="82"/>
      <c r="B21" s="8">
        <v>5</v>
      </c>
      <c r="C21" s="9">
        <v>10</v>
      </c>
      <c r="D21" s="9">
        <v>40</v>
      </c>
      <c r="E21" s="61"/>
      <c r="F21" s="61">
        <v>30</v>
      </c>
      <c r="G21" s="10">
        <v>10</v>
      </c>
      <c r="H21" s="10">
        <v>10</v>
      </c>
      <c r="I21" s="10">
        <v>10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0</v>
      </c>
      <c r="H6" s="11">
        <f>'ZONE (1) MAJOR'!H6</f>
        <v>1</v>
      </c>
      <c r="I6" s="11">
        <f>'ZONE (1) MAJOR'!I6</f>
        <v>1</v>
      </c>
      <c r="J6" s="11">
        <f>'ZONE (1) MAJOR'!J6</f>
        <v>0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4" sqref="D4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0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5</v>
      </c>
      <c r="H19" s="10">
        <v>5</v>
      </c>
      <c r="I19" s="10">
        <v>5</v>
      </c>
      <c r="J19" s="10">
        <v>1</v>
      </c>
      <c r="K19" t="s">
        <v>105</v>
      </c>
      <c r="L19" s="55">
        <v>150</v>
      </c>
    </row>
    <row r="20" spans="1:12" x14ac:dyDescent="0.3">
      <c r="A20" s="81"/>
      <c r="B20" s="8">
        <v>7</v>
      </c>
      <c r="C20" s="9">
        <v>15</v>
      </c>
      <c r="D20" s="9">
        <v>60</v>
      </c>
      <c r="E20" s="61"/>
      <c r="F20" s="61">
        <v>30</v>
      </c>
      <c r="G20" s="10">
        <v>15</v>
      </c>
      <c r="H20" s="10">
        <v>15</v>
      </c>
      <c r="I20" s="10">
        <v>15</v>
      </c>
      <c r="J20" s="10">
        <v>7</v>
      </c>
      <c r="K20" t="s">
        <v>106</v>
      </c>
      <c r="L20" s="55">
        <v>300</v>
      </c>
    </row>
    <row r="21" spans="1:12" x14ac:dyDescent="0.3">
      <c r="A21" s="82"/>
      <c r="B21" s="8">
        <v>5</v>
      </c>
      <c r="C21" s="9">
        <v>10</v>
      </c>
      <c r="D21" s="9">
        <v>40</v>
      </c>
      <c r="E21" s="61"/>
      <c r="F21" s="61">
        <v>30</v>
      </c>
      <c r="G21" s="10">
        <v>10</v>
      </c>
      <c r="H21" s="10">
        <v>10</v>
      </c>
      <c r="I21" s="10">
        <v>10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 x14ac:dyDescent="0.3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B8" sqref="B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0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  <vt:lpstr>Sim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2014-11-17T10:59:20Z</dcterms:modified>
</cp:coreProperties>
</file>