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30720" windowHeight="10656" tabRatio="914"/>
  </bookViews>
  <sheets>
    <sheet name="Output" sheetId="27" r:id="rId1"/>
    <sheet name="Interface" sheetId="20" r:id="rId2"/>
    <sheet name="Zone1" sheetId="1" state="hidden" r:id="rId3"/>
    <sheet name="Resus" sheetId="21" r:id="rId4"/>
    <sheet name="ZONE (1) MAJOR" sheetId="23" r:id="rId5"/>
    <sheet name="Zone2" sheetId="2" state="hidden" r:id="rId6"/>
    <sheet name="AMAU" sheetId="31" r:id="rId7"/>
    <sheet name="Minor" sheetId="22" r:id="rId8"/>
    <sheet name="Zone3" sheetId="3" state="hidden" r:id="rId9"/>
    <sheet name="Discharge Waiting Time" sheetId="17" r:id="rId10"/>
    <sheet name="Other Processes Timing" sheetId="18" r:id="rId11"/>
    <sheet name="Resources" sheetId="4" r:id="rId12"/>
    <sheet name="Resources_AMAU" sheetId="30" r:id="rId13"/>
    <sheet name="Scans, Imaging and Tests" sheetId="28" r:id="rId14"/>
    <sheet name="Routes Patient Arrival" sheetId="11" r:id="rId15"/>
    <sheet name="Routes Triage" sheetId="10" r:id="rId16"/>
    <sheet name="Routes RAT" sheetId="9" state="hidden" r:id="rId17"/>
    <sheet name="Routes RESUS" sheetId="24" r:id="rId18"/>
    <sheet name="Routes Zone1" sheetId="6" state="hidden" r:id="rId19"/>
    <sheet name="Routes Zone (1) Major" sheetId="25" r:id="rId20"/>
    <sheet name="Routes Zone2" sheetId="7" state="hidden" r:id="rId21"/>
    <sheet name="Routes Minor" sheetId="26" r:id="rId22"/>
    <sheet name="Routes Zone3" sheetId="8" state="hidden" r:id="rId23"/>
    <sheet name="Routes AMAU" sheetId="32" r:id="rId24"/>
    <sheet name="Routes Discharge" sheetId="16" r:id="rId25"/>
    <sheet name="Sim Runs" sheetId="29" r:id="rId26"/>
  </sheets>
  <definedNames>
    <definedName name="Prob" localSheetId="6">#REF!</definedName>
    <definedName name="Prob" localSheetId="7">#REF!</definedName>
    <definedName name="Prob" localSheetId="12">#REF!</definedName>
    <definedName name="Prob" localSheetId="3">#REF!</definedName>
    <definedName name="Prob" localSheetId="23">#REF!</definedName>
    <definedName name="Prob" localSheetId="21">#REF!</definedName>
    <definedName name="Prob" localSheetId="17">#REF!</definedName>
    <definedName name="Prob" localSheetId="19">#REF!</definedName>
    <definedName name="Prob" localSheetId="13">#REF!</definedName>
    <definedName name="Prob" localSheetId="4">#REF!</definedName>
    <definedName name="Prob">#REF!</definedName>
    <definedName name="Scans_Imaging_Tests_Routes" localSheetId="6">#REF!</definedName>
    <definedName name="Scans_Imaging_Tests_Routes" localSheetId="12">#REF!</definedName>
    <definedName name="Scans_Imaging_Tests_Routes" localSheetId="23">#REF!</definedName>
    <definedName name="Scans_Imaging_Tests_Routes">#REF!</definedName>
    <definedName name="Values" localSheetId="6">#REF!</definedName>
    <definedName name="Values" localSheetId="7">#REF!</definedName>
    <definedName name="Values" localSheetId="12">#REF!</definedName>
    <definedName name="Values" localSheetId="3">#REF!</definedName>
    <definedName name="Values" localSheetId="23">#REF!</definedName>
    <definedName name="Values" localSheetId="21">#REF!</definedName>
    <definedName name="Values" localSheetId="17">#REF!</definedName>
    <definedName name="Values" localSheetId="19">#REF!</definedName>
    <definedName name="Values" localSheetId="13">#REF!</definedName>
    <definedName name="Values" localSheetId="4">#REF!</definedName>
    <definedName name="Values">#REF!</definedName>
  </definedNames>
  <calcPr calcId="152511"/>
</workbook>
</file>

<file path=xl/calcChain.xml><?xml version="1.0" encoding="utf-8"?>
<calcChain xmlns="http://schemas.openxmlformats.org/spreadsheetml/2006/main">
  <c r="I24" i="32" l="1"/>
  <c r="F24" i="32"/>
  <c r="B24" i="32"/>
  <c r="C13" i="29"/>
  <c r="D13" i="29"/>
  <c r="E13" i="29"/>
  <c r="F13" i="29"/>
  <c r="G13" i="29"/>
  <c r="H13" i="29"/>
  <c r="I13" i="29"/>
  <c r="J13" i="29"/>
  <c r="K13" i="29"/>
  <c r="B13" i="29"/>
  <c r="P13" i="29"/>
  <c r="Q13" i="29"/>
  <c r="R13" i="29"/>
  <c r="S13" i="29"/>
  <c r="T13" i="29"/>
  <c r="U13" i="29"/>
  <c r="V13" i="29"/>
  <c r="W13" i="29"/>
  <c r="X13" i="29"/>
  <c r="O13" i="29"/>
  <c r="G8" i="27" l="1"/>
  <c r="G7" i="27"/>
  <c r="G6" i="27"/>
  <c r="G2" i="27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K3" i="8"/>
  <c r="H3" i="8"/>
  <c r="E3" i="8"/>
  <c r="B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K3" i="7"/>
  <c r="H3" i="7"/>
  <c r="E3" i="7"/>
  <c r="B3" i="7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3" i="6"/>
  <c r="F24" i="26"/>
  <c r="B24" i="26"/>
  <c r="I24" i="25"/>
  <c r="F24" i="25"/>
  <c r="B24" i="25"/>
  <c r="I24" i="24"/>
  <c r="E24" i="24"/>
  <c r="B24" i="24"/>
  <c r="B15" i="2"/>
  <c r="B14" i="2"/>
  <c r="F11" i="2"/>
  <c r="G11" i="2"/>
  <c r="H11" i="2"/>
  <c r="I11" i="2"/>
  <c r="J11" i="2"/>
  <c r="G10" i="2"/>
  <c r="H10" i="2"/>
  <c r="I10" i="2"/>
  <c r="J10" i="2"/>
  <c r="F10" i="2"/>
  <c r="B11" i="2"/>
  <c r="C11" i="2"/>
  <c r="D11" i="2"/>
  <c r="C10" i="2"/>
  <c r="D10" i="2"/>
  <c r="B10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G3" i="2"/>
  <c r="H3" i="2"/>
  <c r="I3" i="2"/>
  <c r="J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C3" i="2"/>
  <c r="D3" i="2"/>
  <c r="B3" i="2"/>
  <c r="G2" i="2"/>
  <c r="H2" i="2"/>
  <c r="I2" i="2"/>
  <c r="J2" i="2"/>
  <c r="F2" i="2"/>
  <c r="C2" i="2"/>
  <c r="D2" i="2"/>
  <c r="B2" i="2"/>
  <c r="B14" i="3"/>
  <c r="F11" i="3"/>
  <c r="G11" i="3"/>
  <c r="H11" i="3"/>
  <c r="I11" i="3"/>
  <c r="J11" i="3"/>
  <c r="G10" i="3"/>
  <c r="H10" i="3"/>
  <c r="I10" i="3"/>
  <c r="J10" i="3"/>
  <c r="F10" i="3"/>
  <c r="B11" i="3"/>
  <c r="C11" i="3"/>
  <c r="D11" i="3"/>
  <c r="C10" i="3"/>
  <c r="D10" i="3"/>
  <c r="B10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G3" i="3"/>
  <c r="H3" i="3"/>
  <c r="I3" i="3"/>
  <c r="J3" i="3"/>
  <c r="F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C3" i="3"/>
  <c r="D3" i="3"/>
  <c r="B3" i="3"/>
  <c r="G2" i="3"/>
  <c r="H2" i="3"/>
  <c r="I2" i="3"/>
  <c r="J2" i="3"/>
  <c r="F2" i="3"/>
  <c r="E3" i="3"/>
  <c r="E4" i="3"/>
  <c r="E5" i="3"/>
  <c r="E6" i="3"/>
  <c r="E7" i="3"/>
  <c r="E8" i="3"/>
  <c r="E9" i="3"/>
  <c r="E10" i="3"/>
  <c r="E11" i="3"/>
  <c r="E12" i="3"/>
  <c r="E2" i="3"/>
  <c r="C2" i="3"/>
  <c r="D2" i="3"/>
  <c r="B2" i="3"/>
  <c r="A2" i="3"/>
  <c r="G1" i="3"/>
  <c r="H1" i="3"/>
  <c r="I1" i="3"/>
  <c r="J1" i="3"/>
  <c r="F1" i="3"/>
  <c r="E1" i="3"/>
  <c r="B1" i="3"/>
  <c r="C1" i="3"/>
  <c r="D1" i="3"/>
  <c r="A1" i="3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  <c r="C10" i="1"/>
  <c r="D10" i="1"/>
  <c r="E10" i="1"/>
  <c r="F10" i="1"/>
  <c r="G10" i="1"/>
  <c r="H10" i="1"/>
  <c r="I10" i="1"/>
  <c r="J10" i="1"/>
  <c r="B10" i="1"/>
  <c r="C9" i="1"/>
  <c r="D9" i="1"/>
  <c r="E9" i="1"/>
  <c r="F9" i="1"/>
  <c r="G9" i="1"/>
  <c r="H9" i="1"/>
  <c r="I9" i="1"/>
  <c r="J9" i="1"/>
  <c r="B9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E4" i="1"/>
  <c r="E5" i="1"/>
  <c r="E6" i="1"/>
  <c r="E7" i="1"/>
  <c r="E8" i="1"/>
  <c r="D4" i="1"/>
  <c r="D5" i="1"/>
  <c r="D6" i="1"/>
  <c r="D7" i="1"/>
  <c r="D8" i="1"/>
  <c r="C4" i="1"/>
  <c r="C5" i="1"/>
  <c r="C6" i="1"/>
  <c r="C7" i="1"/>
  <c r="C8" i="1"/>
  <c r="B4" i="1"/>
  <c r="B5" i="1"/>
  <c r="B6" i="1"/>
  <c r="B7" i="1"/>
  <c r="B8" i="1"/>
  <c r="C3" i="1"/>
  <c r="D3" i="1"/>
  <c r="E3" i="1"/>
  <c r="F3" i="1"/>
  <c r="G3" i="1"/>
  <c r="H3" i="1"/>
  <c r="I3" i="1"/>
  <c r="J3" i="1"/>
  <c r="B3" i="1"/>
  <c r="C2" i="1"/>
  <c r="D2" i="1"/>
  <c r="E2" i="1"/>
  <c r="F2" i="1"/>
  <c r="G2" i="1"/>
  <c r="H2" i="1"/>
  <c r="I2" i="1"/>
  <c r="J2" i="1"/>
  <c r="B2" i="1"/>
  <c r="B14" i="1"/>
  <c r="A14" i="1"/>
  <c r="A12" i="1"/>
  <c r="A11" i="1"/>
  <c r="A10" i="1"/>
  <c r="A9" i="1"/>
  <c r="A4" i="1"/>
  <c r="A5" i="1"/>
  <c r="A6" i="1"/>
  <c r="A7" i="1"/>
  <c r="A8" i="1"/>
  <c r="A3" i="1"/>
  <c r="A2" i="1"/>
  <c r="B1" i="1"/>
  <c r="C1" i="1"/>
  <c r="D1" i="1"/>
  <c r="E1" i="1"/>
  <c r="F1" i="1"/>
  <c r="G1" i="1"/>
  <c r="H1" i="1"/>
  <c r="I1" i="1"/>
  <c r="J1" i="1"/>
  <c r="A1" i="1"/>
  <c r="E24" i="9"/>
  <c r="E24" i="16"/>
  <c r="B24" i="16"/>
  <c r="H24" i="11"/>
  <c r="E24" i="11"/>
  <c r="B24" i="11"/>
  <c r="B24" i="10"/>
  <c r="K24" i="7"/>
  <c r="H24" i="9"/>
  <c r="B24" i="9"/>
  <c r="K24" i="8" l="1"/>
  <c r="E24" i="6"/>
  <c r="B24" i="6"/>
  <c r="B24" i="7"/>
  <c r="E24" i="7"/>
  <c r="H24" i="7"/>
  <c r="B24" i="8"/>
  <c r="E24" i="8"/>
  <c r="H24" i="8"/>
  <c r="K24" i="6"/>
  <c r="N24" i="6"/>
  <c r="H24" i="6"/>
</calcChain>
</file>

<file path=xl/sharedStrings.xml><?xml version="1.0" encoding="utf-8"?>
<sst xmlns="http://schemas.openxmlformats.org/spreadsheetml/2006/main" count="497" uniqueCount="142">
  <si>
    <t>Resources/Process</t>
  </si>
  <si>
    <t>Time</t>
  </si>
  <si>
    <t>Registrar</t>
  </si>
  <si>
    <t>SHO</t>
  </si>
  <si>
    <t>Consultant</t>
  </si>
  <si>
    <t>Nurses</t>
  </si>
  <si>
    <t>Porters</t>
  </si>
  <si>
    <t>Cleaners</t>
  </si>
  <si>
    <t>Trolly</t>
  </si>
  <si>
    <t>Wheelchair</t>
  </si>
  <si>
    <t>Portable Xray</t>
  </si>
  <si>
    <t>Patient Pass</t>
  </si>
  <si>
    <t>Cubicle</t>
  </si>
  <si>
    <t>Preparation</t>
  </si>
  <si>
    <t>Diagnose</t>
  </si>
  <si>
    <t>Res</t>
  </si>
  <si>
    <t>Consult</t>
  </si>
  <si>
    <t>Treat</t>
  </si>
  <si>
    <t>Clean</t>
  </si>
  <si>
    <t>Exit</t>
  </si>
  <si>
    <t>Zone Capacity:</t>
  </si>
  <si>
    <t>Examination</t>
  </si>
  <si>
    <t>Overflow Spaces</t>
  </si>
  <si>
    <t>6 bays + 4 seats</t>
  </si>
  <si>
    <t>Capacity</t>
  </si>
  <si>
    <t>Reg Staff</t>
  </si>
  <si>
    <t>Router Name:</t>
  </si>
  <si>
    <t>Value</t>
  </si>
  <si>
    <t>Distribution</t>
  </si>
  <si>
    <t>prep_2_diagnose_res</t>
  </si>
  <si>
    <t>diag_res_2_scn_noscn</t>
  </si>
  <si>
    <t>consult_2_trt_notrt</t>
  </si>
  <si>
    <t>Norml_2_scn_noscn</t>
  </si>
  <si>
    <t>Nrml_2_scn_noscn</t>
  </si>
  <si>
    <t>RATCore_2_NoXray_Xray</t>
  </si>
  <si>
    <t>RAT_2_Out</t>
  </si>
  <si>
    <t>Should be 100</t>
  </si>
  <si>
    <t>TriageCore_2_Out</t>
  </si>
  <si>
    <t>arrive_2_Amb_WI</t>
  </si>
  <si>
    <t>Amb_2_Zones_reg</t>
  </si>
  <si>
    <t>diag_2_discharge_normal</t>
  </si>
  <si>
    <t>z1_2_z2_z3_discharge</t>
  </si>
  <si>
    <t>Intrviw_2_trt_norml_discharge</t>
  </si>
  <si>
    <t>z2_2_z3_discharge</t>
  </si>
  <si>
    <t>intrvw_2_Trt_nrml_dischrg_z2</t>
  </si>
  <si>
    <t>z3_2_z2_discharge</t>
  </si>
  <si>
    <t>to_dschrg_out</t>
  </si>
  <si>
    <t>cnslt_2_trt_notrt</t>
  </si>
  <si>
    <t>Process</t>
  </si>
  <si>
    <t>Waiting Time</t>
  </si>
  <si>
    <t>Wait in CDU</t>
  </si>
  <si>
    <t>Wait in CPEU</t>
  </si>
  <si>
    <t>Wait in CCU</t>
  </si>
  <si>
    <t>Z1</t>
  </si>
  <si>
    <t>Z2</t>
  </si>
  <si>
    <t>Z3</t>
  </si>
  <si>
    <t>RAT</t>
  </si>
  <si>
    <t>Discharge</t>
  </si>
  <si>
    <t>Wait for Home</t>
  </si>
  <si>
    <t>Wait for Admit</t>
  </si>
  <si>
    <t>Wait for Transfer</t>
  </si>
  <si>
    <t>Wait for Die</t>
  </si>
  <si>
    <t>Wait for GP</t>
  </si>
  <si>
    <t>Registration</t>
  </si>
  <si>
    <t>Triage</t>
  </si>
  <si>
    <t>XRay</t>
  </si>
  <si>
    <t>RAT Staff</t>
  </si>
  <si>
    <t>assess_2_trt_notrt</t>
  </si>
  <si>
    <t>Resource Utilisation</t>
  </si>
  <si>
    <t>Place Utilisation</t>
  </si>
  <si>
    <t>Nurse</t>
  </si>
  <si>
    <t>Admin</t>
  </si>
  <si>
    <t>Patient</t>
  </si>
  <si>
    <t>PET/LOS &lt;= 6Hours</t>
  </si>
  <si>
    <t>PET/LOS &lt;= 9Hours</t>
  </si>
  <si>
    <t>Number of Steps</t>
  </si>
  <si>
    <t>Avg Waiting Time</t>
  </si>
  <si>
    <t>Avg Waiting To Triage</t>
  </si>
  <si>
    <t>Avg Waiting To Doctor</t>
  </si>
  <si>
    <t>Interview</t>
  </si>
  <si>
    <t>AVG PET/LOS (Min)</t>
  </si>
  <si>
    <t>CDU</t>
  </si>
  <si>
    <t>dschrg_in_2_CDU_othrs</t>
  </si>
  <si>
    <t>RES</t>
  </si>
  <si>
    <t>MAJOR</t>
  </si>
  <si>
    <t>MINOR</t>
  </si>
  <si>
    <t>Resources / Shift</t>
  </si>
  <si>
    <t>Amb_2_Zones_discharge</t>
  </si>
  <si>
    <t>Major Admited &amp; Treatment Rooms</t>
  </si>
  <si>
    <t>Home</t>
  </si>
  <si>
    <t>Admit</t>
  </si>
  <si>
    <t>Transfer</t>
  </si>
  <si>
    <t>GP</t>
  </si>
  <si>
    <t>conslt_2_trt_nrml</t>
  </si>
  <si>
    <t>Resus</t>
  </si>
  <si>
    <t>Z1 Major</t>
  </si>
  <si>
    <t>Minor</t>
  </si>
  <si>
    <t>diag_2_z2_z3_normal</t>
  </si>
  <si>
    <t>conslt_2_trt_specialityTeam</t>
  </si>
  <si>
    <t>Treatment</t>
  </si>
  <si>
    <t>Speciality Team</t>
  </si>
  <si>
    <t>Intrviw_2_trt_normal_ST_discharg</t>
  </si>
  <si>
    <t>Normal</t>
  </si>
  <si>
    <t>AMAU</t>
  </si>
  <si>
    <t>DNW</t>
  </si>
  <si>
    <t>min</t>
  </si>
  <si>
    <t>max</t>
  </si>
  <si>
    <t>most likely</t>
  </si>
  <si>
    <t>Most likely</t>
  </si>
  <si>
    <t>Most Likely</t>
  </si>
  <si>
    <t>Mortury</t>
  </si>
  <si>
    <t>Blood Test</t>
  </si>
  <si>
    <t>ECG</t>
  </si>
  <si>
    <t>MRI</t>
  </si>
  <si>
    <t>CT</t>
  </si>
  <si>
    <t>US</t>
  </si>
  <si>
    <t>Radiography (xray)</t>
  </si>
  <si>
    <t>Xray</t>
  </si>
  <si>
    <t>Radiography</t>
  </si>
  <si>
    <t>?CT</t>
  </si>
  <si>
    <t>?MRI</t>
  </si>
  <si>
    <t>?US</t>
  </si>
  <si>
    <t>Days</t>
  </si>
  <si>
    <t>z2_2_z3_discharge_admit</t>
  </si>
  <si>
    <t>Los (All)</t>
  </si>
  <si>
    <t>LOS_Admitted</t>
  </si>
  <si>
    <t>LOS_Non-admitted</t>
  </si>
  <si>
    <t>%&lt;=6hrs (All)</t>
  </si>
  <si>
    <t>%&lt;=9hrs (All)</t>
  </si>
  <si>
    <t>%&lt;=6hrs (non-admitted)</t>
  </si>
  <si>
    <t>%&lt;=9hrs (non-admitted)</t>
  </si>
  <si>
    <t>%treated</t>
  </si>
  <si>
    <t>%admitted</t>
  </si>
  <si>
    <t>%%DNW</t>
  </si>
  <si>
    <t>Cat 1</t>
  </si>
  <si>
    <t>Cat 2</t>
  </si>
  <si>
    <t>Cat 3</t>
  </si>
  <si>
    <t>Cat 4</t>
  </si>
  <si>
    <t>Cat 5</t>
  </si>
  <si>
    <t>From Data</t>
  </si>
  <si>
    <t>AMAU_2_SSU_discharge_admit</t>
  </si>
  <si>
    <t>From Data of ED + 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</si>
</sst>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"/>
      <color theme="0"/>
      <name val="Constantia"/>
      <family val="1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0" xfId="0" applyFont="1" applyFill="1"/>
    <xf numFmtId="0" fontId="7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1" fillId="11" borderId="1" xfId="0" applyFont="1" applyFill="1" applyBorder="1"/>
    <xf numFmtId="0" fontId="0" fillId="12" borderId="1" xfId="0" applyFill="1" applyBorder="1"/>
    <xf numFmtId="0" fontId="8" fillId="13" borderId="0" xfId="0" applyFont="1" applyFill="1"/>
    <xf numFmtId="0" fontId="9" fillId="13" borderId="0" xfId="0" applyFont="1" applyFill="1"/>
    <xf numFmtId="0" fontId="10" fillId="13" borderId="0" xfId="0" applyFont="1" applyFill="1"/>
    <xf numFmtId="0" fontId="10" fillId="6" borderId="0" xfId="0" applyFont="1" applyFill="1"/>
    <xf numFmtId="0" fontId="1" fillId="0" borderId="1" xfId="0" applyFont="1" applyFill="1" applyBorder="1"/>
    <xf numFmtId="0" fontId="0" fillId="14" borderId="1" xfId="0" applyFill="1" applyBorder="1"/>
    <xf numFmtId="0" fontId="0" fillId="16" borderId="1" xfId="0" applyFill="1" applyBorder="1"/>
    <xf numFmtId="0" fontId="0" fillId="3" borderId="4" xfId="0" applyFill="1" applyBorder="1"/>
    <xf numFmtId="0" fontId="5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0" fontId="14" fillId="12" borderId="1" xfId="0" applyFont="1" applyFill="1" applyBorder="1"/>
    <xf numFmtId="0" fontId="13" fillId="3" borderId="4" xfId="0" applyFont="1" applyFill="1" applyBorder="1"/>
    <xf numFmtId="0" fontId="15" fillId="14" borderId="1" xfId="0" applyFont="1" applyFill="1" applyBorder="1"/>
    <xf numFmtId="0" fontId="0" fillId="18" borderId="0" xfId="0" applyFill="1"/>
    <xf numFmtId="0" fontId="9" fillId="17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17" fillId="6" borderId="1" xfId="0" applyFont="1" applyFill="1" applyBorder="1"/>
    <xf numFmtId="0" fontId="17" fillId="0" borderId="3" xfId="0" applyFont="1" applyFill="1" applyBorder="1"/>
    <xf numFmtId="0" fontId="17" fillId="0" borderId="1" xfId="0" applyFont="1" applyBorder="1"/>
    <xf numFmtId="0" fontId="18" fillId="19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/>
    </xf>
    <xf numFmtId="0" fontId="19" fillId="19" borderId="2" xfId="0" applyFont="1" applyFill="1" applyBorder="1" applyAlignment="1">
      <alignment horizontal="center"/>
    </xf>
    <xf numFmtId="0" fontId="0" fillId="6" borderId="1" xfId="0" applyFont="1" applyFill="1" applyBorder="1"/>
    <xf numFmtId="0" fontId="20" fillId="20" borderId="10" xfId="1" applyFont="1" applyBorder="1"/>
    <xf numFmtId="0" fontId="0" fillId="0" borderId="0" xfId="0" applyAlignment="1">
      <alignment horizontal="center" vertical="center"/>
    </xf>
    <xf numFmtId="0" fontId="19" fillId="6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12" fillId="21" borderId="10" xfId="2" applyNumberFormat="1" applyBorder="1" applyAlignment="1">
      <alignment horizontal="center" vertical="center"/>
    </xf>
    <xf numFmtId="2" fontId="12" fillId="22" borderId="10" xfId="3" applyNumberFormat="1" applyBorder="1" applyAlignment="1">
      <alignment horizontal="center" vertical="center"/>
    </xf>
    <xf numFmtId="0" fontId="0" fillId="0" borderId="3" xfId="0" applyFill="1" applyBorder="1"/>
    <xf numFmtId="0" fontId="17" fillId="0" borderId="0" xfId="0" applyFont="1"/>
    <xf numFmtId="9" fontId="17" fillId="0" borderId="0" xfId="0" applyNumberFormat="1" applyFont="1"/>
    <xf numFmtId="0" fontId="1" fillId="11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/>
    </xf>
    <xf numFmtId="164" fontId="0" fillId="0" borderId="0" xfId="0" applyNumberFormat="1"/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9"/>
  <sheetViews>
    <sheetView tabSelected="1" workbookViewId="0">
      <selection activeCell="D5" sqref="D5"/>
    </sheetView>
  </sheetViews>
  <sheetFormatPr defaultRowHeight="14.4" x14ac:dyDescent="0.3"/>
  <cols>
    <col min="1" max="1" width="7.44140625" bestFit="1" customWidth="1"/>
    <col min="2" max="2" width="12" bestFit="1" customWidth="1"/>
    <col min="3" max="3" width="10.5546875" bestFit="1" customWidth="1"/>
    <col min="4" max="4" width="12" bestFit="1" customWidth="1"/>
    <col min="5" max="5" width="20.88671875" bestFit="1" customWidth="1"/>
    <col min="6" max="7" width="12" bestFit="1" customWidth="1"/>
  </cols>
  <sheetData>
    <row r="1" spans="1:7" x14ac:dyDescent="0.3">
      <c r="A1" s="72" t="s">
        <v>69</v>
      </c>
      <c r="B1" s="73"/>
      <c r="C1" s="74" t="s">
        <v>68</v>
      </c>
      <c r="D1" s="75"/>
      <c r="E1" s="76" t="s">
        <v>72</v>
      </c>
      <c r="F1" s="77"/>
      <c r="G1" t="s">
        <v>122</v>
      </c>
    </row>
    <row r="2" spans="1:7" x14ac:dyDescent="0.3">
      <c r="A2" s="21" t="s">
        <v>64</v>
      </c>
      <c r="B2" s="38">
        <v>0.16666162609002497</v>
      </c>
      <c r="C2" s="21" t="s">
        <v>4</v>
      </c>
      <c r="D2" s="36">
        <v>10.978841897973325</v>
      </c>
      <c r="E2" s="21" t="s">
        <v>80</v>
      </c>
      <c r="F2" s="37">
        <v>572.30647262032824</v>
      </c>
      <c r="G2">
        <f>F2/1440</f>
        <v>0.39743505043078348</v>
      </c>
    </row>
    <row r="3" spans="1:7" x14ac:dyDescent="0.3">
      <c r="A3" s="43" t="s">
        <v>56</v>
      </c>
      <c r="B3" s="46">
        <v>0</v>
      </c>
      <c r="C3" s="21" t="s">
        <v>2</v>
      </c>
      <c r="D3" s="36">
        <v>0.77403013118876773</v>
      </c>
      <c r="E3" s="21" t="s">
        <v>73</v>
      </c>
      <c r="F3" s="37">
        <v>32.286758342148289</v>
      </c>
    </row>
    <row r="4" spans="1:7" x14ac:dyDescent="0.3">
      <c r="A4" s="21" t="s">
        <v>83</v>
      </c>
      <c r="B4" s="38">
        <v>1.3526256490643651</v>
      </c>
      <c r="C4" s="21" t="s">
        <v>3</v>
      </c>
      <c r="D4" s="36">
        <v>8.9675200192274152E-2</v>
      </c>
      <c r="E4" s="21" t="s">
        <v>74</v>
      </c>
      <c r="F4" s="37">
        <v>51.098610510120679</v>
      </c>
    </row>
    <row r="5" spans="1:7" x14ac:dyDescent="0.3">
      <c r="A5" s="21" t="s">
        <v>84</v>
      </c>
      <c r="B5" s="38">
        <v>-0.23332211909520939</v>
      </c>
      <c r="C5" s="21" t="s">
        <v>70</v>
      </c>
      <c r="D5" s="36">
        <v>0.65344681025284346</v>
      </c>
      <c r="E5" s="35" t="s">
        <v>75</v>
      </c>
      <c r="F5" s="37">
        <v>7.6490997749437373</v>
      </c>
    </row>
    <row r="6" spans="1:7" x14ac:dyDescent="0.3">
      <c r="A6" s="21" t="s">
        <v>85</v>
      </c>
      <c r="B6" s="38">
        <v>0.33739289386496057</v>
      </c>
      <c r="C6" s="21" t="s">
        <v>71</v>
      </c>
      <c r="D6" s="36">
        <v>0.27240387557548817</v>
      </c>
      <c r="E6" s="35" t="s">
        <v>76</v>
      </c>
      <c r="F6" s="37">
        <v>192.04148267250656</v>
      </c>
      <c r="G6">
        <f>F6/1440</f>
        <v>0.13336214074479621</v>
      </c>
    </row>
    <row r="7" spans="1:7" x14ac:dyDescent="0.3">
      <c r="C7" s="21" t="s">
        <v>6</v>
      </c>
      <c r="D7" s="36">
        <v>0.11750510529954228</v>
      </c>
      <c r="E7" s="35" t="s">
        <v>77</v>
      </c>
      <c r="F7" s="37">
        <v>0</v>
      </c>
      <c r="G7">
        <f>F7/1440</f>
        <v>0</v>
      </c>
    </row>
    <row r="8" spans="1:7" x14ac:dyDescent="0.3">
      <c r="C8" s="21" t="s">
        <v>7</v>
      </c>
      <c r="D8" s="36">
        <v>0.11204107703115605</v>
      </c>
      <c r="E8" s="35" t="s">
        <v>78</v>
      </c>
      <c r="F8" s="37">
        <v>25.557435173782309</v>
      </c>
      <c r="G8">
        <f>F8/1440</f>
        <v>1.7748218870682158E-2</v>
      </c>
    </row>
    <row r="9" spans="1:7" x14ac:dyDescent="0.3">
      <c r="C9" s="43" t="s">
        <v>66</v>
      </c>
      <c r="D9" s="47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zoomScaleNormal="100" workbookViewId="0">
      <selection activeCell="C14" sqref="C14"/>
    </sheetView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3" t="str">
        <f>Resus!A1</f>
        <v>Resources/Process</v>
      </c>
      <c r="B1" s="13" t="str">
        <f>Resus!B1</f>
        <v>Patient Pass</v>
      </c>
      <c r="C1" s="13" t="str">
        <f>Resus!C1</f>
        <v>Preparation</v>
      </c>
      <c r="D1" s="13" t="str">
        <f>Resus!D1</f>
        <v>Diagnose</v>
      </c>
      <c r="E1" s="13" t="str">
        <f>Resus!E1</f>
        <v>Res</v>
      </c>
      <c r="F1" s="13" t="str">
        <f>Resus!F1</f>
        <v>Examination</v>
      </c>
      <c r="G1" s="13" t="str">
        <f>Resus!G1</f>
        <v>Consult</v>
      </c>
      <c r="H1" s="13" t="str">
        <f>Resus!H1</f>
        <v>Treat</v>
      </c>
      <c r="I1" s="13" t="str">
        <f>Resus!I1</f>
        <v>Exit</v>
      </c>
      <c r="J1" s="13" t="str">
        <f>Resus!J1</f>
        <v>Clean</v>
      </c>
    </row>
    <row r="2" spans="1:10" s="3" customFormat="1" x14ac:dyDescent="0.3">
      <c r="A2" s="6" t="str">
        <f>Resus!A2</f>
        <v>Time</v>
      </c>
      <c r="B2" s="8">
        <f>Resus!B2</f>
        <v>2</v>
      </c>
      <c r="C2" s="8">
        <f>Resus!C2</f>
        <v>5</v>
      </c>
      <c r="D2" s="8">
        <f>Resus!D2</f>
        <v>30</v>
      </c>
      <c r="E2" s="8">
        <f>Resus!E2</f>
        <v>30</v>
      </c>
      <c r="F2" s="8">
        <f>Resus!F2</f>
        <v>15</v>
      </c>
      <c r="G2" s="8">
        <f>Resus!G2</f>
        <v>5</v>
      </c>
      <c r="H2" s="8">
        <f>Resus!H2</f>
        <v>10</v>
      </c>
      <c r="I2" s="8">
        <f>Resus!I2</f>
        <v>5</v>
      </c>
      <c r="J2" s="8">
        <f>Resus!J2</f>
        <v>5</v>
      </c>
    </row>
    <row r="3" spans="1:10" s="4" customFormat="1" x14ac:dyDescent="0.3">
      <c r="A3" s="7" t="str">
        <f>Resus!A3</f>
        <v>Consultant</v>
      </c>
      <c r="B3" s="11">
        <f>Resus!B3</f>
        <v>0</v>
      </c>
      <c r="C3" s="11">
        <f>Resus!C3</f>
        <v>0</v>
      </c>
      <c r="D3" s="11">
        <f>Resus!D3</f>
        <v>0</v>
      </c>
      <c r="E3" s="11">
        <f>Resus!E3</f>
        <v>0</v>
      </c>
      <c r="F3" s="11">
        <f>Resus!F3</f>
        <v>0</v>
      </c>
      <c r="G3" s="11">
        <f>Resus!G3</f>
        <v>1</v>
      </c>
      <c r="H3" s="11">
        <f>Resus!H3</f>
        <v>0</v>
      </c>
      <c r="I3" s="11">
        <f>Resus!I3</f>
        <v>0</v>
      </c>
      <c r="J3" s="11">
        <f>Resus!J3</f>
        <v>0</v>
      </c>
    </row>
    <row r="4" spans="1:10" s="4" customFormat="1" x14ac:dyDescent="0.3">
      <c r="A4" s="7" t="str">
        <f>Resus!A4</f>
        <v>Registrar</v>
      </c>
      <c r="B4" s="11">
        <f>Resus!B4</f>
        <v>0</v>
      </c>
      <c r="C4" s="11">
        <f>Resus!C4</f>
        <v>0</v>
      </c>
      <c r="D4" s="11">
        <f>Resus!D4</f>
        <v>1</v>
      </c>
      <c r="E4" s="11">
        <f>Resus!E4</f>
        <v>1</v>
      </c>
      <c r="F4" s="11">
        <f>Resus!F4</f>
        <v>0</v>
      </c>
      <c r="G4" s="11">
        <f>Resus!G4</f>
        <v>1</v>
      </c>
      <c r="H4" s="11">
        <f>Resus!H4</f>
        <v>1</v>
      </c>
      <c r="I4" s="11">
        <f>Resus!I4</f>
        <v>0</v>
      </c>
      <c r="J4" s="11">
        <f>Resus!J4</f>
        <v>0</v>
      </c>
    </row>
    <row r="5" spans="1:10" s="4" customFormat="1" x14ac:dyDescent="0.3">
      <c r="A5" s="7" t="str">
        <f>Resus!A5</f>
        <v>SHO</v>
      </c>
      <c r="B5" s="11">
        <f>Resus!B5</f>
        <v>0</v>
      </c>
      <c r="C5" s="11">
        <f>Resus!C5</f>
        <v>0</v>
      </c>
      <c r="D5" s="11">
        <f>Resus!D5</f>
        <v>0</v>
      </c>
      <c r="E5" s="11">
        <f>Resus!E5</f>
        <v>0</v>
      </c>
      <c r="F5" s="11">
        <f>Resus!F5</f>
        <v>0</v>
      </c>
      <c r="G5" s="11">
        <f>Resus!G5</f>
        <v>0</v>
      </c>
      <c r="H5" s="11">
        <f>Resus!H5</f>
        <v>0</v>
      </c>
      <c r="I5" s="11">
        <f>Resus!I5</f>
        <v>0</v>
      </c>
      <c r="J5" s="11">
        <f>Resus!J5</f>
        <v>0</v>
      </c>
    </row>
    <row r="6" spans="1:10" s="4" customFormat="1" x14ac:dyDescent="0.3">
      <c r="A6" s="7" t="str">
        <f>Resus!A6</f>
        <v>Nurses</v>
      </c>
      <c r="B6" s="11">
        <f>Resus!B6</f>
        <v>0</v>
      </c>
      <c r="C6" s="11">
        <f>Resus!C6</f>
        <v>1</v>
      </c>
      <c r="D6" s="11">
        <f>Resus!D6</f>
        <v>1</v>
      </c>
      <c r="E6" s="11">
        <f>Resus!E6</f>
        <v>1</v>
      </c>
      <c r="F6" s="11">
        <f>Resus!F6</f>
        <v>0</v>
      </c>
      <c r="G6" s="11">
        <f>Resus!G6</f>
        <v>0</v>
      </c>
      <c r="H6" s="11">
        <f>Resus!H6</f>
        <v>1</v>
      </c>
      <c r="I6" s="11">
        <f>Resus!I6</f>
        <v>1</v>
      </c>
      <c r="J6" s="11">
        <f>Resus!J6</f>
        <v>0</v>
      </c>
    </row>
    <row r="7" spans="1:10" s="4" customFormat="1" x14ac:dyDescent="0.3">
      <c r="A7" s="7" t="str">
        <f>Resus!A7</f>
        <v>Porters</v>
      </c>
      <c r="B7" s="11">
        <f>Resus!B7</f>
        <v>1</v>
      </c>
      <c r="C7" s="11">
        <f>Resus!C7</f>
        <v>1</v>
      </c>
      <c r="D7" s="11">
        <f>Resus!D7</f>
        <v>0</v>
      </c>
      <c r="E7" s="11">
        <f>Resus!E7</f>
        <v>0</v>
      </c>
      <c r="F7" s="11">
        <f>Resus!F7</f>
        <v>1</v>
      </c>
      <c r="G7" s="11">
        <f>Resus!G7</f>
        <v>0</v>
      </c>
      <c r="H7" s="11">
        <f>Resus!H7</f>
        <v>0</v>
      </c>
      <c r="I7" s="11">
        <f>Resus!I7</f>
        <v>1</v>
      </c>
      <c r="J7" s="11">
        <f>Resus!J7</f>
        <v>0</v>
      </c>
    </row>
    <row r="8" spans="1:10" s="4" customFormat="1" x14ac:dyDescent="0.3">
      <c r="A8" s="7" t="str">
        <f>Resus!A8</f>
        <v>Cleaners</v>
      </c>
      <c r="B8" s="11">
        <f>Resus!B8</f>
        <v>0</v>
      </c>
      <c r="C8" s="11">
        <f>Resus!C8</f>
        <v>0</v>
      </c>
      <c r="D8" s="11">
        <f>Resus!D8</f>
        <v>0</v>
      </c>
      <c r="E8" s="11">
        <f>Resus!E8</f>
        <v>0</v>
      </c>
      <c r="F8" s="11">
        <f>Resus!F8</f>
        <v>0</v>
      </c>
      <c r="G8" s="11">
        <f>Resus!G8</f>
        <v>0</v>
      </c>
      <c r="H8" s="11">
        <f>Resus!H8</f>
        <v>0</v>
      </c>
      <c r="I8" s="11">
        <f>Resus!I8</f>
        <v>0</v>
      </c>
      <c r="J8" s="11">
        <f>Resus!J8</f>
        <v>1</v>
      </c>
    </row>
    <row r="9" spans="1:10" s="4" customFormat="1" x14ac:dyDescent="0.3">
      <c r="A9" s="18" t="str">
        <f>Resus!A9</f>
        <v>Trolly</v>
      </c>
      <c r="B9" s="19">
        <f>Resus!B9</f>
        <v>0</v>
      </c>
      <c r="C9" s="19">
        <f>Resus!C9</f>
        <v>0</v>
      </c>
      <c r="D9" s="19">
        <f>Resus!D9</f>
        <v>0</v>
      </c>
      <c r="E9" s="19">
        <f>Resus!E9</f>
        <v>0</v>
      </c>
      <c r="F9" s="19">
        <f>Resus!F9</f>
        <v>0</v>
      </c>
      <c r="G9" s="19">
        <f>Resus!G9</f>
        <v>0</v>
      </c>
      <c r="H9" s="19">
        <f>Resus!H9</f>
        <v>0</v>
      </c>
      <c r="I9" s="19">
        <f>Resus!I9</f>
        <v>0</v>
      </c>
      <c r="J9" s="19">
        <f>Resus!J9</f>
        <v>0</v>
      </c>
    </row>
    <row r="10" spans="1:10" s="4" customFormat="1" x14ac:dyDescent="0.3">
      <c r="A10" s="7" t="str">
        <f>Resus!A10</f>
        <v>Wheelchair</v>
      </c>
      <c r="B10" s="11">
        <f>Resus!B10</f>
        <v>0</v>
      </c>
      <c r="C10" s="11">
        <f>Resus!C10</f>
        <v>1</v>
      </c>
      <c r="D10" s="11">
        <f>Resus!D10</f>
        <v>0</v>
      </c>
      <c r="E10" s="11">
        <f>Resus!E10</f>
        <v>0</v>
      </c>
      <c r="F10" s="11">
        <f>Resus!F10</f>
        <v>1</v>
      </c>
      <c r="G10" s="11">
        <f>Resus!G10</f>
        <v>0</v>
      </c>
      <c r="H10" s="11">
        <f>Resus!H10</f>
        <v>0</v>
      </c>
      <c r="I10" s="11">
        <f>Resus!I10</f>
        <v>0</v>
      </c>
      <c r="J10" s="11">
        <f>Resus!J10</f>
        <v>0</v>
      </c>
    </row>
    <row r="11" spans="1:10" s="4" customFormat="1" x14ac:dyDescent="0.3">
      <c r="A11" s="7" t="str">
        <f>Resus!A11</f>
        <v>Portable Xray</v>
      </c>
      <c r="B11" s="11">
        <f>Resus!B11</f>
        <v>0</v>
      </c>
      <c r="C11" s="11">
        <f>Resus!C11</f>
        <v>0</v>
      </c>
      <c r="D11" s="11">
        <f>Resus!D11</f>
        <v>1</v>
      </c>
      <c r="E11" s="11">
        <f>Resus!E11</f>
        <v>1</v>
      </c>
      <c r="F11" s="11">
        <f>Resus!F11</f>
        <v>0</v>
      </c>
      <c r="G11" s="11">
        <f>Resus!G11</f>
        <v>0</v>
      </c>
      <c r="H11" s="11">
        <f>Resus!H11</f>
        <v>0</v>
      </c>
      <c r="I11" s="11">
        <f>Resus!I11</f>
        <v>0</v>
      </c>
      <c r="J11" s="11">
        <f>Resus!J11</f>
        <v>0</v>
      </c>
    </row>
    <row r="12" spans="1:10" s="4" customFormat="1" x14ac:dyDescent="0.3">
      <c r="A12" s="18" t="str">
        <f>Resus!A12</f>
        <v>Cubicle</v>
      </c>
      <c r="B12" s="19">
        <f>Resus!B12</f>
        <v>0</v>
      </c>
      <c r="C12" s="19">
        <f>Resus!C12</f>
        <v>0</v>
      </c>
      <c r="D12" s="19">
        <f>Resus!D12</f>
        <v>0</v>
      </c>
      <c r="E12" s="19">
        <f>Resus!E12</f>
        <v>0</v>
      </c>
      <c r="F12" s="19">
        <f>Resus!F12</f>
        <v>0</v>
      </c>
      <c r="G12" s="19">
        <f>Resus!G12</f>
        <v>0</v>
      </c>
      <c r="H12" s="19">
        <f>Resus!H12</f>
        <v>0</v>
      </c>
      <c r="I12" s="19">
        <f>Resus!I12</f>
        <v>0</v>
      </c>
      <c r="J12" s="19">
        <f>Resus!J12</f>
        <v>0</v>
      </c>
    </row>
    <row r="13" spans="1:10" x14ac:dyDescent="0.3">
      <c r="A13" s="16"/>
    </row>
    <row r="14" spans="1:10" x14ac:dyDescent="0.3">
      <c r="A14" s="15" t="str">
        <f>Resus!A14</f>
        <v>Zone Capacity:</v>
      </c>
      <c r="B14" s="5">
        <f>Resus!B14</f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21"/>
  <sheetViews>
    <sheetView zoomScaleNormal="100" workbookViewId="0"/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3" t="s">
        <v>0</v>
      </c>
      <c r="B1" s="14" t="s">
        <v>11</v>
      </c>
      <c r="C1" s="14" t="s">
        <v>13</v>
      </c>
      <c r="D1" s="14" t="s">
        <v>14</v>
      </c>
      <c r="E1" s="14" t="s">
        <v>15</v>
      </c>
      <c r="F1" s="59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s="3" customFormat="1" x14ac:dyDescent="0.3">
      <c r="A2" s="61" t="s">
        <v>1</v>
      </c>
      <c r="B2" s="61">
        <v>2</v>
      </c>
      <c r="C2" s="61">
        <v>5</v>
      </c>
      <c r="D2" s="61">
        <v>30</v>
      </c>
      <c r="E2" s="61">
        <v>30</v>
      </c>
      <c r="F2" s="61">
        <v>15</v>
      </c>
      <c r="G2" s="61">
        <v>5</v>
      </c>
      <c r="H2" s="61">
        <v>10</v>
      </c>
      <c r="I2" s="61">
        <v>5</v>
      </c>
      <c r="J2" s="61">
        <v>5</v>
      </c>
    </row>
    <row r="3" spans="1:10" s="4" customFormat="1" x14ac:dyDescent="0.3">
      <c r="A3" s="7" t="s">
        <v>4</v>
      </c>
      <c r="B3" s="11">
        <v>0</v>
      </c>
      <c r="C3" s="11">
        <v>0</v>
      </c>
      <c r="D3" s="11">
        <v>0</v>
      </c>
      <c r="E3" s="11">
        <v>0</v>
      </c>
      <c r="F3" s="61">
        <v>0</v>
      </c>
      <c r="G3" s="11">
        <v>1</v>
      </c>
      <c r="H3" s="11">
        <v>0</v>
      </c>
      <c r="I3" s="11">
        <v>0</v>
      </c>
      <c r="J3" s="11">
        <v>0</v>
      </c>
    </row>
    <row r="4" spans="1:10" s="4" customFormat="1" x14ac:dyDescent="0.3">
      <c r="A4" s="7" t="s">
        <v>2</v>
      </c>
      <c r="B4" s="11">
        <v>0</v>
      </c>
      <c r="C4" s="11">
        <v>0</v>
      </c>
      <c r="D4" s="11">
        <v>1</v>
      </c>
      <c r="E4" s="11">
        <v>1</v>
      </c>
      <c r="F4" s="61">
        <v>0</v>
      </c>
      <c r="G4" s="11">
        <v>1</v>
      </c>
      <c r="H4" s="11">
        <v>1</v>
      </c>
      <c r="I4" s="11">
        <v>0</v>
      </c>
      <c r="J4" s="11">
        <v>0</v>
      </c>
    </row>
    <row r="5" spans="1:10" s="4" customFormat="1" x14ac:dyDescent="0.3">
      <c r="A5" s="7" t="s">
        <v>3</v>
      </c>
      <c r="B5" s="11">
        <v>0</v>
      </c>
      <c r="C5" s="11">
        <v>0</v>
      </c>
      <c r="D5" s="11">
        <v>0</v>
      </c>
      <c r="E5" s="11">
        <v>0</v>
      </c>
      <c r="F5" s="61">
        <v>0</v>
      </c>
      <c r="G5" s="11">
        <v>0</v>
      </c>
      <c r="H5" s="11">
        <v>0</v>
      </c>
      <c r="I5" s="11">
        <v>0</v>
      </c>
      <c r="J5" s="11">
        <v>0</v>
      </c>
    </row>
    <row r="6" spans="1:10" s="4" customFormat="1" x14ac:dyDescent="0.3">
      <c r="A6" s="7" t="s">
        <v>5</v>
      </c>
      <c r="B6" s="11">
        <v>0</v>
      </c>
      <c r="C6" s="11">
        <v>1</v>
      </c>
      <c r="D6" s="11">
        <v>1</v>
      </c>
      <c r="E6" s="11">
        <v>1</v>
      </c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s="4" customFormat="1" x14ac:dyDescent="0.3">
      <c r="A7" s="7" t="s">
        <v>6</v>
      </c>
      <c r="B7" s="11">
        <v>1</v>
      </c>
      <c r="C7" s="11">
        <v>1</v>
      </c>
      <c r="D7" s="11">
        <v>0</v>
      </c>
      <c r="E7" s="11">
        <v>0</v>
      </c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s="4" customFormat="1" x14ac:dyDescent="0.3">
      <c r="A8" s="7" t="s">
        <v>7</v>
      </c>
      <c r="B8" s="11">
        <v>0</v>
      </c>
      <c r="C8" s="11">
        <v>0</v>
      </c>
      <c r="D8" s="11">
        <v>0</v>
      </c>
      <c r="E8" s="11">
        <v>0</v>
      </c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s="4" customFormat="1" x14ac:dyDescent="0.3">
      <c r="A9" s="61" t="s">
        <v>8</v>
      </c>
      <c r="B9" s="61">
        <v>0</v>
      </c>
      <c r="C9" s="61">
        <v>0</v>
      </c>
      <c r="D9" s="61">
        <v>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s="4" customFormat="1" x14ac:dyDescent="0.3">
      <c r="A10" s="7" t="s">
        <v>9</v>
      </c>
      <c r="B10" s="11">
        <v>0</v>
      </c>
      <c r="C10" s="11">
        <v>1</v>
      </c>
      <c r="D10" s="11">
        <v>0</v>
      </c>
      <c r="E10" s="11">
        <v>0</v>
      </c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s="4" customFormat="1" x14ac:dyDescent="0.3">
      <c r="A11" s="7" t="s">
        <v>10</v>
      </c>
      <c r="B11" s="11">
        <v>0</v>
      </c>
      <c r="C11" s="11">
        <v>0</v>
      </c>
      <c r="D11" s="11">
        <v>1</v>
      </c>
      <c r="E11" s="11">
        <v>1</v>
      </c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s="4" customFormat="1" x14ac:dyDescent="0.3">
      <c r="A12" s="61" t="s">
        <v>12</v>
      </c>
      <c r="B12" s="61">
        <v>0</v>
      </c>
      <c r="C12" s="61">
        <v>0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4</v>
      </c>
    </row>
    <row r="18" spans="1:11" x14ac:dyDescent="0.3">
      <c r="A18" s="13" t="s">
        <v>0</v>
      </c>
      <c r="B18" s="14" t="s">
        <v>11</v>
      </c>
      <c r="C18" s="14" t="s">
        <v>13</v>
      </c>
      <c r="D18" s="14" t="s">
        <v>14</v>
      </c>
      <c r="E18" s="14" t="s">
        <v>15</v>
      </c>
      <c r="F18" s="59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</row>
    <row r="19" spans="1:11" x14ac:dyDescent="0.3">
      <c r="A19" s="78" t="s">
        <v>1</v>
      </c>
      <c r="B19" s="8">
        <v>1</v>
      </c>
      <c r="C19" s="9">
        <v>1</v>
      </c>
      <c r="D19" s="9">
        <v>60</v>
      </c>
      <c r="E19" s="9">
        <v>60</v>
      </c>
      <c r="F19" s="60">
        <v>5</v>
      </c>
      <c r="G19" s="10">
        <v>2</v>
      </c>
      <c r="H19" s="10">
        <v>10</v>
      </c>
      <c r="I19" s="10">
        <v>2</v>
      </c>
      <c r="J19" s="10">
        <v>5</v>
      </c>
      <c r="K19" t="s">
        <v>105</v>
      </c>
    </row>
    <row r="20" spans="1:11" x14ac:dyDescent="0.3">
      <c r="A20" s="79"/>
      <c r="B20" s="8">
        <v>2</v>
      </c>
      <c r="C20" s="8">
        <v>7</v>
      </c>
      <c r="D20" s="8">
        <v>120</v>
      </c>
      <c r="E20" s="8">
        <v>120</v>
      </c>
      <c r="F20" s="61">
        <v>20</v>
      </c>
      <c r="G20" s="8">
        <v>45</v>
      </c>
      <c r="H20" s="8">
        <v>30</v>
      </c>
      <c r="I20" s="8">
        <v>7</v>
      </c>
      <c r="J20" s="8">
        <v>10</v>
      </c>
      <c r="K20" t="s">
        <v>106</v>
      </c>
    </row>
    <row r="21" spans="1:11" x14ac:dyDescent="0.3">
      <c r="A21" s="79"/>
      <c r="B21" s="8">
        <v>2</v>
      </c>
      <c r="C21" s="9">
        <v>5</v>
      </c>
      <c r="D21" s="9">
        <v>90</v>
      </c>
      <c r="E21" s="9">
        <v>90</v>
      </c>
      <c r="F21" s="60">
        <v>15</v>
      </c>
      <c r="G21" s="10">
        <v>20</v>
      </c>
      <c r="H21" s="10">
        <v>20</v>
      </c>
      <c r="I21" s="10">
        <v>5</v>
      </c>
      <c r="J21" s="10">
        <v>5</v>
      </c>
      <c r="K21" t="s">
        <v>107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>
      <selection activeCell="B16" sqref="B16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  <col min="11" max="11" width="10.6640625" bestFit="1" customWidth="1"/>
    <col min="12" max="12" width="15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61"/>
      <c r="F1" s="61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  <c r="H2" s="61">
        <v>10</v>
      </c>
      <c r="I2" s="61">
        <v>10</v>
      </c>
      <c r="J2" s="61">
        <v>5</v>
      </c>
    </row>
    <row r="3" spans="1:10" x14ac:dyDescent="0.3">
      <c r="A3" s="7" t="s">
        <v>4</v>
      </c>
      <c r="B3" s="11">
        <v>0</v>
      </c>
      <c r="C3" s="11">
        <v>0</v>
      </c>
      <c r="D3" s="11">
        <v>0</v>
      </c>
      <c r="E3" s="61"/>
      <c r="F3" s="61">
        <v>0</v>
      </c>
      <c r="G3" s="11">
        <v>1</v>
      </c>
      <c r="H3" s="11">
        <v>0</v>
      </c>
      <c r="I3" s="11">
        <v>0</v>
      </c>
      <c r="J3" s="11">
        <v>0</v>
      </c>
    </row>
    <row r="4" spans="1:10" x14ac:dyDescent="0.3">
      <c r="A4" s="7" t="s">
        <v>2</v>
      </c>
      <c r="B4" s="11">
        <v>0</v>
      </c>
      <c r="C4" s="11">
        <v>0</v>
      </c>
      <c r="D4" s="11">
        <v>1</v>
      </c>
      <c r="E4" s="61"/>
      <c r="F4" s="61">
        <v>0</v>
      </c>
      <c r="G4" s="11">
        <v>1</v>
      </c>
      <c r="H4" s="11">
        <v>1</v>
      </c>
      <c r="I4" s="11">
        <v>0</v>
      </c>
      <c r="J4" s="11">
        <v>0</v>
      </c>
    </row>
    <row r="5" spans="1:10" x14ac:dyDescent="0.3">
      <c r="A5" s="7" t="s">
        <v>3</v>
      </c>
      <c r="B5" s="11">
        <v>0</v>
      </c>
      <c r="C5" s="11">
        <v>0</v>
      </c>
      <c r="D5" s="11">
        <v>0</v>
      </c>
      <c r="E5" s="61"/>
      <c r="F5" s="61">
        <v>0</v>
      </c>
      <c r="G5" s="11">
        <v>0</v>
      </c>
      <c r="H5" s="11">
        <v>0</v>
      </c>
      <c r="I5" s="11">
        <v>0</v>
      </c>
      <c r="J5" s="11">
        <v>0</v>
      </c>
    </row>
    <row r="6" spans="1:10" x14ac:dyDescent="0.3">
      <c r="A6" s="7" t="s">
        <v>5</v>
      </c>
      <c r="B6" s="11">
        <v>0</v>
      </c>
      <c r="C6" s="11">
        <v>1</v>
      </c>
      <c r="D6" s="11">
        <v>1</v>
      </c>
      <c r="E6" s="61"/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x14ac:dyDescent="0.3">
      <c r="A7" s="7" t="s">
        <v>6</v>
      </c>
      <c r="B7" s="11">
        <v>1</v>
      </c>
      <c r="C7" s="11">
        <v>1</v>
      </c>
      <c r="D7" s="11">
        <v>0</v>
      </c>
      <c r="E7" s="61"/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x14ac:dyDescent="0.3">
      <c r="A8" s="7" t="s">
        <v>7</v>
      </c>
      <c r="B8" s="11">
        <v>0</v>
      </c>
      <c r="C8" s="11">
        <v>0</v>
      </c>
      <c r="D8" s="11">
        <v>0</v>
      </c>
      <c r="E8" s="61"/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x14ac:dyDescent="0.3">
      <c r="A10" s="7" t="s">
        <v>9</v>
      </c>
      <c r="B10" s="11">
        <v>0</v>
      </c>
      <c r="C10" s="11">
        <v>1</v>
      </c>
      <c r="D10" s="11">
        <v>0</v>
      </c>
      <c r="E10" s="61"/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 t="s">
        <v>10</v>
      </c>
      <c r="B11" s="11">
        <v>0</v>
      </c>
      <c r="C11" s="11">
        <v>0</v>
      </c>
      <c r="D11" s="11">
        <v>0</v>
      </c>
      <c r="E11" s="61"/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13</v>
      </c>
    </row>
    <row r="15" spans="1:10" x14ac:dyDescent="0.3">
      <c r="A15" s="15" t="s">
        <v>22</v>
      </c>
      <c r="B15" s="5">
        <v>2</v>
      </c>
    </row>
    <row r="18" spans="1:12" x14ac:dyDescent="0.3">
      <c r="A18" s="13" t="s">
        <v>0</v>
      </c>
      <c r="B18" s="14" t="s">
        <v>11</v>
      </c>
      <c r="C18" s="14" t="s">
        <v>13</v>
      </c>
      <c r="D18" s="14" t="s">
        <v>79</v>
      </c>
      <c r="E18" s="61"/>
      <c r="F18" s="61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  <c r="L18" s="54" t="s">
        <v>100</v>
      </c>
    </row>
    <row r="19" spans="1:12" x14ac:dyDescent="0.3">
      <c r="A19" s="80" t="s">
        <v>1</v>
      </c>
      <c r="B19" s="8">
        <v>1</v>
      </c>
      <c r="C19" s="9">
        <v>5</v>
      </c>
      <c r="D19" s="9">
        <v>20</v>
      </c>
      <c r="E19" s="61"/>
      <c r="F19" s="61">
        <v>30</v>
      </c>
      <c r="G19" s="10">
        <v>5</v>
      </c>
      <c r="H19" s="10">
        <v>5</v>
      </c>
      <c r="I19" s="10">
        <v>5</v>
      </c>
      <c r="J19" s="10">
        <v>1</v>
      </c>
      <c r="K19" t="s">
        <v>105</v>
      </c>
      <c r="L19" s="55">
        <v>150</v>
      </c>
    </row>
    <row r="20" spans="1:12" x14ac:dyDescent="0.3">
      <c r="A20" s="81"/>
      <c r="B20" s="8">
        <v>7</v>
      </c>
      <c r="C20" s="9">
        <v>15</v>
      </c>
      <c r="D20" s="9">
        <v>60</v>
      </c>
      <c r="E20" s="61"/>
      <c r="F20" s="61">
        <v>30</v>
      </c>
      <c r="G20" s="10">
        <v>15</v>
      </c>
      <c r="H20" s="10">
        <v>15</v>
      </c>
      <c r="I20" s="10">
        <v>15</v>
      </c>
      <c r="J20" s="10">
        <v>7</v>
      </c>
      <c r="K20" t="s">
        <v>106</v>
      </c>
      <c r="L20" s="55">
        <v>300</v>
      </c>
    </row>
    <row r="21" spans="1:12" x14ac:dyDescent="0.3">
      <c r="A21" s="82"/>
      <c r="B21" s="8">
        <v>5</v>
      </c>
      <c r="C21" s="9">
        <v>10</v>
      </c>
      <c r="D21" s="9">
        <v>40</v>
      </c>
      <c r="E21" s="61"/>
      <c r="F21" s="61">
        <v>30</v>
      </c>
      <c r="G21" s="10">
        <v>10</v>
      </c>
      <c r="H21" s="10">
        <v>10</v>
      </c>
      <c r="I21" s="10">
        <v>10</v>
      </c>
      <c r="J21" s="10">
        <v>5</v>
      </c>
      <c r="K21" t="s">
        <v>107</v>
      </c>
      <c r="L21" s="55">
        <v>180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B15" sqref="B15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39"/>
      <c r="F1" s="14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" t="s">
        <v>1</v>
      </c>
      <c r="B2" s="8">
        <f>'ZONE (1) MAJOR'!B2</f>
        <v>5</v>
      </c>
      <c r="C2" s="8">
        <f>'ZONE (1) MAJOR'!C2</f>
        <v>10</v>
      </c>
      <c r="D2" s="8">
        <f>'ZONE (1) MAJOR'!D2</f>
        <v>30</v>
      </c>
      <c r="E2" s="40"/>
      <c r="F2" s="10">
        <f>'ZONE (1) MAJOR'!F2</f>
        <v>30</v>
      </c>
      <c r="G2" s="10">
        <f>'ZONE (1) MAJOR'!G2</f>
        <v>5</v>
      </c>
      <c r="H2" s="10">
        <f>'ZONE (1) MAJOR'!H2</f>
        <v>10</v>
      </c>
      <c r="I2" s="10">
        <f>'ZONE (1) MAJOR'!I2</f>
        <v>10</v>
      </c>
      <c r="J2" s="10">
        <f>'ZONE (1) MAJOR'!J2</f>
        <v>5</v>
      </c>
    </row>
    <row r="3" spans="1:10" x14ac:dyDescent="0.3">
      <c r="A3" s="7" t="s">
        <v>4</v>
      </c>
      <c r="B3" s="11">
        <f>'ZONE (1) MAJOR'!B3</f>
        <v>0</v>
      </c>
      <c r="C3" s="11">
        <f>'ZONE (1) MAJOR'!C3</f>
        <v>0</v>
      </c>
      <c r="D3" s="11">
        <f>'ZONE (1) MAJOR'!D3</f>
        <v>0</v>
      </c>
      <c r="E3" s="41"/>
      <c r="F3" s="11">
        <f>'ZONE (1) MAJOR'!F3</f>
        <v>0</v>
      </c>
      <c r="G3" s="11">
        <f>'ZONE (1) MAJOR'!G3</f>
        <v>1</v>
      </c>
      <c r="H3" s="11">
        <f>'ZONE (1) MAJOR'!H3</f>
        <v>0</v>
      </c>
      <c r="I3" s="11">
        <f>'ZONE (1) MAJOR'!I3</f>
        <v>0</v>
      </c>
      <c r="J3" s="11">
        <f>'ZONE (1) MAJOR'!J3</f>
        <v>0</v>
      </c>
    </row>
    <row r="4" spans="1:10" x14ac:dyDescent="0.3">
      <c r="A4" s="7" t="s">
        <v>2</v>
      </c>
      <c r="B4" s="11">
        <f>'ZONE (1) MAJOR'!B4</f>
        <v>0</v>
      </c>
      <c r="C4" s="11">
        <f>'ZONE (1) MAJOR'!C4</f>
        <v>0</v>
      </c>
      <c r="D4" s="11">
        <f>'ZONE (1) MAJOR'!D4</f>
        <v>1</v>
      </c>
      <c r="E4" s="41"/>
      <c r="F4" s="11">
        <f>'ZONE (1) MAJOR'!F4</f>
        <v>0</v>
      </c>
      <c r="G4" s="11">
        <f>'ZONE (1) MAJOR'!G4</f>
        <v>1</v>
      </c>
      <c r="H4" s="11">
        <f>'ZONE (1) MAJOR'!H4</f>
        <v>1</v>
      </c>
      <c r="I4" s="11">
        <f>'ZONE (1) MAJOR'!I4</f>
        <v>0</v>
      </c>
      <c r="J4" s="11">
        <f>'ZONE (1) MAJOR'!J4</f>
        <v>0</v>
      </c>
    </row>
    <row r="5" spans="1:10" x14ac:dyDescent="0.3">
      <c r="A5" s="7" t="s">
        <v>3</v>
      </c>
      <c r="B5" s="11">
        <f>'ZONE (1) MAJOR'!B5</f>
        <v>0</v>
      </c>
      <c r="C5" s="11">
        <f>'ZONE (1) MAJOR'!C5</f>
        <v>0</v>
      </c>
      <c r="D5" s="11">
        <f>'ZONE (1) MAJOR'!D5</f>
        <v>0</v>
      </c>
      <c r="E5" s="41"/>
      <c r="F5" s="11">
        <f>'ZONE (1) MAJOR'!F5</f>
        <v>0</v>
      </c>
      <c r="G5" s="11">
        <f>'ZONE (1) MAJOR'!G5</f>
        <v>0</v>
      </c>
      <c r="H5" s="11">
        <f>'ZONE (1) MAJOR'!H5</f>
        <v>0</v>
      </c>
      <c r="I5" s="11">
        <f>'ZONE (1) MAJOR'!I5</f>
        <v>0</v>
      </c>
      <c r="J5" s="11">
        <f>'ZONE (1) MAJOR'!J5</f>
        <v>0</v>
      </c>
    </row>
    <row r="6" spans="1:10" x14ac:dyDescent="0.3">
      <c r="A6" s="7" t="s">
        <v>5</v>
      </c>
      <c r="B6" s="11">
        <f>'ZONE (1) MAJOR'!B6</f>
        <v>0</v>
      </c>
      <c r="C6" s="11">
        <f>'ZONE (1) MAJOR'!C6</f>
        <v>1</v>
      </c>
      <c r="D6" s="11">
        <f>'ZONE (1) MAJOR'!D6</f>
        <v>1</v>
      </c>
      <c r="E6" s="41"/>
      <c r="F6" s="11">
        <f>'ZONE (1) MAJOR'!F6</f>
        <v>0</v>
      </c>
      <c r="G6" s="11">
        <f>'ZONE (1) MAJOR'!G6</f>
        <v>0</v>
      </c>
      <c r="H6" s="11">
        <f>'ZONE (1) MAJOR'!H6</f>
        <v>1</v>
      </c>
      <c r="I6" s="11">
        <f>'ZONE (1) MAJOR'!I6</f>
        <v>1</v>
      </c>
      <c r="J6" s="11">
        <f>'ZONE (1) MAJOR'!J6</f>
        <v>0</v>
      </c>
    </row>
    <row r="7" spans="1:10" x14ac:dyDescent="0.3">
      <c r="A7" s="7" t="s">
        <v>6</v>
      </c>
      <c r="B7" s="11">
        <f>'ZONE (1) MAJOR'!B7</f>
        <v>1</v>
      </c>
      <c r="C7" s="11">
        <f>'ZONE (1) MAJOR'!C7</f>
        <v>1</v>
      </c>
      <c r="D7" s="11">
        <f>'ZONE (1) MAJOR'!D7</f>
        <v>0</v>
      </c>
      <c r="E7" s="41"/>
      <c r="F7" s="11">
        <f>'ZONE (1) MAJOR'!F7</f>
        <v>1</v>
      </c>
      <c r="G7" s="11">
        <f>'ZONE (1) MAJOR'!G7</f>
        <v>0</v>
      </c>
      <c r="H7" s="11">
        <f>'ZONE (1) MAJOR'!H7</f>
        <v>0</v>
      </c>
      <c r="I7" s="11">
        <f>'ZONE (1) MAJOR'!I7</f>
        <v>1</v>
      </c>
      <c r="J7" s="11">
        <f>'ZONE (1) MAJOR'!J7</f>
        <v>0</v>
      </c>
    </row>
    <row r="8" spans="1:10" x14ac:dyDescent="0.3">
      <c r="A8" s="7" t="s">
        <v>7</v>
      </c>
      <c r="B8" s="11">
        <f>'ZONE (1) MAJOR'!B8</f>
        <v>0</v>
      </c>
      <c r="C8" s="11">
        <f>'ZONE (1) MAJOR'!C8</f>
        <v>0</v>
      </c>
      <c r="D8" s="11">
        <f>'ZONE (1) MAJOR'!D8</f>
        <v>0</v>
      </c>
      <c r="E8" s="41"/>
      <c r="F8" s="11">
        <f>'ZONE (1) MAJOR'!F8</f>
        <v>0</v>
      </c>
      <c r="G8" s="11">
        <f>'ZONE (1) MAJOR'!G8</f>
        <v>0</v>
      </c>
      <c r="H8" s="11">
        <f>'ZONE (1) MAJOR'!H8</f>
        <v>0</v>
      </c>
      <c r="I8" s="11">
        <f>'ZONE (1) MAJOR'!I8</f>
        <v>0</v>
      </c>
      <c r="J8" s="11">
        <f>'ZONE (1) MAJOR'!J8</f>
        <v>1</v>
      </c>
    </row>
    <row r="9" spans="1:10" x14ac:dyDescent="0.3">
      <c r="A9" s="18" t="s">
        <v>8</v>
      </c>
      <c r="B9" s="19">
        <v>0</v>
      </c>
      <c r="C9" s="20">
        <v>0</v>
      </c>
      <c r="D9" s="20">
        <v>0</v>
      </c>
      <c r="E9" s="42"/>
      <c r="F9" s="20">
        <v>0</v>
      </c>
      <c r="G9" s="20">
        <v>0</v>
      </c>
      <c r="H9" s="20">
        <v>0</v>
      </c>
      <c r="I9" s="20">
        <v>0</v>
      </c>
      <c r="J9" s="20">
        <v>0</v>
      </c>
    </row>
    <row r="10" spans="1:10" x14ac:dyDescent="0.3">
      <c r="A10" s="7" t="s">
        <v>9</v>
      </c>
      <c r="B10" s="11">
        <f>'ZONE (1) MAJOR'!B10</f>
        <v>0</v>
      </c>
      <c r="C10" s="11">
        <f>'ZONE (1) MAJOR'!C10</f>
        <v>1</v>
      </c>
      <c r="D10" s="11">
        <f>'ZONE (1) MAJOR'!D10</f>
        <v>0</v>
      </c>
      <c r="E10" s="41"/>
      <c r="F10" s="11">
        <f>'ZONE (1) MAJOR'!F10</f>
        <v>1</v>
      </c>
      <c r="G10" s="11">
        <f>'ZONE (1) MAJOR'!G10</f>
        <v>0</v>
      </c>
      <c r="H10" s="11">
        <f>'ZONE (1) MAJOR'!H10</f>
        <v>0</v>
      </c>
      <c r="I10" s="11">
        <f>'ZONE (1) MAJOR'!I10</f>
        <v>0</v>
      </c>
      <c r="J10" s="11">
        <f>'ZONE (1) MAJOR'!J10</f>
        <v>0</v>
      </c>
    </row>
    <row r="11" spans="1:10" x14ac:dyDescent="0.3">
      <c r="A11" s="7" t="s">
        <v>10</v>
      </c>
      <c r="B11" s="11">
        <f>'ZONE (1) MAJOR'!B11</f>
        <v>0</v>
      </c>
      <c r="C11" s="11">
        <f>'ZONE (1) MAJOR'!C11</f>
        <v>0</v>
      </c>
      <c r="D11" s="11">
        <f>'ZONE (1) MAJOR'!D11</f>
        <v>0</v>
      </c>
      <c r="E11" s="41"/>
      <c r="F11" s="11">
        <f>'ZONE (1) MAJOR'!F11</f>
        <v>0</v>
      </c>
      <c r="G11" s="11">
        <f>'ZONE (1) MAJOR'!G11</f>
        <v>0</v>
      </c>
      <c r="H11" s="11">
        <f>'ZONE (1) MAJOR'!H11</f>
        <v>0</v>
      </c>
      <c r="I11" s="11">
        <f>'ZONE (1) MAJOR'!I11</f>
        <v>0</v>
      </c>
      <c r="J11" s="11">
        <f>'ZONE (1) MAJOR'!J11</f>
        <v>0</v>
      </c>
    </row>
    <row r="12" spans="1:10" x14ac:dyDescent="0.3">
      <c r="A12" s="18" t="s">
        <v>12</v>
      </c>
      <c r="B12" s="19">
        <v>0</v>
      </c>
      <c r="C12" s="20">
        <v>0</v>
      </c>
      <c r="D12" s="20">
        <v>0</v>
      </c>
      <c r="E12" s="42"/>
      <c r="F12" s="20">
        <v>0</v>
      </c>
      <c r="G12" s="20">
        <v>0</v>
      </c>
      <c r="H12" s="20">
        <v>0</v>
      </c>
      <c r="I12" s="20">
        <v>0</v>
      </c>
      <c r="J12" s="20">
        <v>0</v>
      </c>
    </row>
    <row r="13" spans="1:10" x14ac:dyDescent="0.3">
      <c r="A13" s="16"/>
    </row>
    <row r="14" spans="1:10" x14ac:dyDescent="0.3">
      <c r="A14" s="15" t="s">
        <v>20</v>
      </c>
      <c r="B14" s="5">
        <f>'ZONE (1) MAJOR'!B14</f>
        <v>13</v>
      </c>
    </row>
    <row r="15" spans="1:10" x14ac:dyDescent="0.3">
      <c r="A15" s="15" t="s">
        <v>22</v>
      </c>
      <c r="B15" s="5">
        <f>'ZONE (1) MAJOR'!B15</f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>
      <selection activeCell="D4" sqref="D4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  <col min="11" max="11" width="10.6640625" bestFit="1" customWidth="1"/>
    <col min="12" max="12" width="15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61"/>
      <c r="F1" s="61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  <c r="H2" s="61">
        <v>10</v>
      </c>
      <c r="I2" s="61">
        <v>10</v>
      </c>
      <c r="J2" s="61">
        <v>5</v>
      </c>
    </row>
    <row r="3" spans="1:10" x14ac:dyDescent="0.3">
      <c r="A3" s="7" t="s">
        <v>4</v>
      </c>
      <c r="B3" s="11">
        <v>0</v>
      </c>
      <c r="C3" s="11">
        <v>0</v>
      </c>
      <c r="D3" s="11">
        <v>0</v>
      </c>
      <c r="E3" s="61"/>
      <c r="F3" s="61">
        <v>0</v>
      </c>
      <c r="G3" s="11">
        <v>1</v>
      </c>
      <c r="H3" s="11">
        <v>0</v>
      </c>
      <c r="I3" s="11">
        <v>0</v>
      </c>
      <c r="J3" s="11">
        <v>0</v>
      </c>
    </row>
    <row r="4" spans="1:10" x14ac:dyDescent="0.3">
      <c r="A4" s="7" t="s">
        <v>2</v>
      </c>
      <c r="B4" s="11">
        <v>0</v>
      </c>
      <c r="C4" s="11">
        <v>0</v>
      </c>
      <c r="D4" s="11">
        <v>1</v>
      </c>
      <c r="E4" s="61"/>
      <c r="F4" s="61">
        <v>0</v>
      </c>
      <c r="G4" s="11">
        <v>1</v>
      </c>
      <c r="H4" s="11">
        <v>1</v>
      </c>
      <c r="I4" s="11">
        <v>0</v>
      </c>
      <c r="J4" s="11">
        <v>0</v>
      </c>
    </row>
    <row r="5" spans="1:10" x14ac:dyDescent="0.3">
      <c r="A5" s="7" t="s">
        <v>3</v>
      </c>
      <c r="B5" s="11">
        <v>0</v>
      </c>
      <c r="C5" s="11">
        <v>0</v>
      </c>
      <c r="D5" s="11">
        <v>0</v>
      </c>
      <c r="E5" s="61"/>
      <c r="F5" s="61">
        <v>0</v>
      </c>
      <c r="G5" s="11">
        <v>0</v>
      </c>
      <c r="H5" s="11">
        <v>0</v>
      </c>
      <c r="I5" s="11">
        <v>0</v>
      </c>
      <c r="J5" s="11">
        <v>0</v>
      </c>
    </row>
    <row r="6" spans="1:10" x14ac:dyDescent="0.3">
      <c r="A6" s="7" t="s">
        <v>5</v>
      </c>
      <c r="B6" s="11">
        <v>0</v>
      </c>
      <c r="C6" s="11">
        <v>1</v>
      </c>
      <c r="D6" s="11">
        <v>1</v>
      </c>
      <c r="E6" s="61"/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x14ac:dyDescent="0.3">
      <c r="A7" s="7" t="s">
        <v>6</v>
      </c>
      <c r="B7" s="11">
        <v>1</v>
      </c>
      <c r="C7" s="11">
        <v>1</v>
      </c>
      <c r="D7" s="11">
        <v>0</v>
      </c>
      <c r="E7" s="61"/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x14ac:dyDescent="0.3">
      <c r="A8" s="7" t="s">
        <v>7</v>
      </c>
      <c r="B8" s="11">
        <v>0</v>
      </c>
      <c r="C8" s="11">
        <v>0</v>
      </c>
      <c r="D8" s="11">
        <v>0</v>
      </c>
      <c r="E8" s="61"/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x14ac:dyDescent="0.3">
      <c r="A10" s="7" t="s">
        <v>9</v>
      </c>
      <c r="B10" s="11">
        <v>0</v>
      </c>
      <c r="C10" s="11">
        <v>1</v>
      </c>
      <c r="D10" s="11">
        <v>0</v>
      </c>
      <c r="E10" s="61"/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 t="s">
        <v>10</v>
      </c>
      <c r="B11" s="11">
        <v>0</v>
      </c>
      <c r="C11" s="11">
        <v>0</v>
      </c>
      <c r="D11" s="11">
        <v>0</v>
      </c>
      <c r="E11" s="61"/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11</v>
      </c>
    </row>
    <row r="15" spans="1:10" x14ac:dyDescent="0.3">
      <c r="A15" s="15" t="s">
        <v>22</v>
      </c>
      <c r="B15" s="5">
        <v>3</v>
      </c>
    </row>
    <row r="18" spans="1:12" x14ac:dyDescent="0.3">
      <c r="A18" s="13" t="s">
        <v>0</v>
      </c>
      <c r="B18" s="14" t="s">
        <v>11</v>
      </c>
      <c r="C18" s="14" t="s">
        <v>13</v>
      </c>
      <c r="D18" s="14" t="s">
        <v>79</v>
      </c>
      <c r="E18" s="61"/>
      <c r="F18" s="61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  <c r="L18" s="54" t="s">
        <v>100</v>
      </c>
    </row>
    <row r="19" spans="1:12" x14ac:dyDescent="0.3">
      <c r="A19" s="80" t="s">
        <v>1</v>
      </c>
      <c r="B19" s="8">
        <v>1</v>
      </c>
      <c r="C19" s="9">
        <v>5</v>
      </c>
      <c r="D19" s="9">
        <v>20</v>
      </c>
      <c r="E19" s="61"/>
      <c r="F19" s="61">
        <v>30</v>
      </c>
      <c r="G19" s="10">
        <v>5</v>
      </c>
      <c r="H19" s="10">
        <v>5</v>
      </c>
      <c r="I19" s="10">
        <v>5</v>
      </c>
      <c r="J19" s="10">
        <v>1</v>
      </c>
      <c r="K19" t="s">
        <v>105</v>
      </c>
      <c r="L19" s="55">
        <v>150</v>
      </c>
    </row>
    <row r="20" spans="1:12" x14ac:dyDescent="0.3">
      <c r="A20" s="81"/>
      <c r="B20" s="8">
        <v>7</v>
      </c>
      <c r="C20" s="9">
        <v>15</v>
      </c>
      <c r="D20" s="9">
        <v>60</v>
      </c>
      <c r="E20" s="61"/>
      <c r="F20" s="61">
        <v>30</v>
      </c>
      <c r="G20" s="10">
        <v>15</v>
      </c>
      <c r="H20" s="10">
        <v>15</v>
      </c>
      <c r="I20" s="10">
        <v>15</v>
      </c>
      <c r="J20" s="10">
        <v>7</v>
      </c>
      <c r="K20" t="s">
        <v>106</v>
      </c>
      <c r="L20" s="55">
        <v>300</v>
      </c>
    </row>
    <row r="21" spans="1:12" x14ac:dyDescent="0.3">
      <c r="A21" s="82"/>
      <c r="B21" s="8">
        <v>5</v>
      </c>
      <c r="C21" s="9">
        <v>10</v>
      </c>
      <c r="D21" s="9">
        <v>40</v>
      </c>
      <c r="E21" s="61"/>
      <c r="F21" s="61">
        <v>30</v>
      </c>
      <c r="G21" s="10">
        <v>10</v>
      </c>
      <c r="H21" s="10">
        <v>10</v>
      </c>
      <c r="I21" s="10">
        <v>10</v>
      </c>
      <c r="J21" s="10">
        <v>5</v>
      </c>
      <c r="K21" t="s">
        <v>107</v>
      </c>
      <c r="L21" s="55">
        <v>180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K21"/>
  <sheetViews>
    <sheetView zoomScaleNormal="100" workbookViewId="0"/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3" t="s">
        <v>0</v>
      </c>
      <c r="B1" s="14" t="s">
        <v>11</v>
      </c>
      <c r="C1" s="14" t="s">
        <v>13</v>
      </c>
      <c r="D1" s="14" t="s">
        <v>79</v>
      </c>
      <c r="E1" s="61"/>
      <c r="F1" s="61" t="s">
        <v>21</v>
      </c>
      <c r="G1" s="14" t="s">
        <v>16</v>
      </c>
      <c r="H1" s="14" t="s">
        <v>17</v>
      </c>
      <c r="I1" s="14" t="s">
        <v>19</v>
      </c>
      <c r="J1" s="14" t="s">
        <v>18</v>
      </c>
    </row>
    <row r="2" spans="1:10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  <c r="H2" s="61">
        <v>10</v>
      </c>
      <c r="I2" s="61">
        <v>10</v>
      </c>
      <c r="J2" s="61">
        <v>5</v>
      </c>
    </row>
    <row r="3" spans="1:10" x14ac:dyDescent="0.3">
      <c r="A3" s="7" t="s">
        <v>4</v>
      </c>
      <c r="B3" s="11">
        <v>0</v>
      </c>
      <c r="C3" s="11">
        <v>0</v>
      </c>
      <c r="D3" s="11">
        <v>0</v>
      </c>
      <c r="E3" s="61"/>
      <c r="F3" s="61">
        <v>0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7" t="s">
        <v>2</v>
      </c>
      <c r="B4" s="11">
        <v>0</v>
      </c>
      <c r="C4" s="11">
        <v>0</v>
      </c>
      <c r="D4" s="11">
        <v>0</v>
      </c>
      <c r="E4" s="61"/>
      <c r="F4" s="61">
        <v>0</v>
      </c>
      <c r="G4" s="11">
        <v>1</v>
      </c>
      <c r="H4" s="11">
        <v>0</v>
      </c>
      <c r="I4" s="11">
        <v>0</v>
      </c>
      <c r="J4" s="11">
        <v>0</v>
      </c>
    </row>
    <row r="5" spans="1:10" x14ac:dyDescent="0.3">
      <c r="A5" s="7" t="s">
        <v>3</v>
      </c>
      <c r="B5" s="11">
        <v>0</v>
      </c>
      <c r="C5" s="11">
        <v>0</v>
      </c>
      <c r="D5" s="11">
        <v>1</v>
      </c>
      <c r="E5" s="61"/>
      <c r="F5" s="61">
        <v>0</v>
      </c>
      <c r="G5" s="11">
        <v>1</v>
      </c>
      <c r="H5" s="11">
        <v>1</v>
      </c>
      <c r="I5" s="11">
        <v>0</v>
      </c>
      <c r="J5" s="11">
        <v>0</v>
      </c>
    </row>
    <row r="6" spans="1:10" x14ac:dyDescent="0.3">
      <c r="A6" s="7" t="s">
        <v>5</v>
      </c>
      <c r="B6" s="11">
        <v>0</v>
      </c>
      <c r="C6" s="11">
        <v>1</v>
      </c>
      <c r="D6" s="11">
        <v>0</v>
      </c>
      <c r="E6" s="61"/>
      <c r="F6" s="61">
        <v>0</v>
      </c>
      <c r="G6" s="11">
        <v>0</v>
      </c>
      <c r="H6" s="11">
        <v>1</v>
      </c>
      <c r="I6" s="11">
        <v>1</v>
      </c>
      <c r="J6" s="11">
        <v>0</v>
      </c>
    </row>
    <row r="7" spans="1:10" x14ac:dyDescent="0.3">
      <c r="A7" s="7" t="s">
        <v>6</v>
      </c>
      <c r="B7" s="11">
        <v>1</v>
      </c>
      <c r="C7" s="11">
        <v>1</v>
      </c>
      <c r="D7" s="11">
        <v>0</v>
      </c>
      <c r="E7" s="61"/>
      <c r="F7" s="61">
        <v>1</v>
      </c>
      <c r="G7" s="11">
        <v>0</v>
      </c>
      <c r="H7" s="11">
        <v>0</v>
      </c>
      <c r="I7" s="11">
        <v>1</v>
      </c>
      <c r="J7" s="11">
        <v>0</v>
      </c>
    </row>
    <row r="8" spans="1:10" x14ac:dyDescent="0.3">
      <c r="A8" s="7" t="s">
        <v>7</v>
      </c>
      <c r="B8" s="11">
        <v>0</v>
      </c>
      <c r="C8" s="11">
        <v>0</v>
      </c>
      <c r="D8" s="11">
        <v>0</v>
      </c>
      <c r="E8" s="61"/>
      <c r="F8" s="61">
        <v>0</v>
      </c>
      <c r="G8" s="11">
        <v>0</v>
      </c>
      <c r="H8" s="11">
        <v>0</v>
      </c>
      <c r="I8" s="11">
        <v>0</v>
      </c>
      <c r="J8" s="11">
        <v>1</v>
      </c>
    </row>
    <row r="9" spans="1:10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  <c r="H9" s="61">
        <v>0</v>
      </c>
      <c r="I9" s="61">
        <v>0</v>
      </c>
      <c r="J9" s="61">
        <v>0</v>
      </c>
    </row>
    <row r="10" spans="1:10" x14ac:dyDescent="0.3">
      <c r="A10" s="7" t="s">
        <v>9</v>
      </c>
      <c r="B10" s="11">
        <v>0</v>
      </c>
      <c r="C10" s="11">
        <v>1</v>
      </c>
      <c r="D10" s="11">
        <v>0</v>
      </c>
      <c r="E10" s="61"/>
      <c r="F10" s="61">
        <v>1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 t="s">
        <v>10</v>
      </c>
      <c r="B11" s="11">
        <v>0</v>
      </c>
      <c r="C11" s="11">
        <v>0</v>
      </c>
      <c r="D11" s="11">
        <v>1</v>
      </c>
      <c r="E11" s="61"/>
      <c r="F11" s="6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  <c r="H12" s="61">
        <v>0</v>
      </c>
      <c r="I12" s="61">
        <v>0</v>
      </c>
      <c r="J12" s="61">
        <v>0</v>
      </c>
    </row>
    <row r="13" spans="1:10" x14ac:dyDescent="0.3">
      <c r="A13" s="16"/>
    </row>
    <row r="14" spans="1:10" x14ac:dyDescent="0.3">
      <c r="A14" s="15" t="s">
        <v>20</v>
      </c>
      <c r="B14" s="5">
        <v>6</v>
      </c>
      <c r="C14" t="s">
        <v>23</v>
      </c>
    </row>
    <row r="15" spans="1:10" x14ac:dyDescent="0.3">
      <c r="A15" s="15"/>
      <c r="B15" s="5"/>
    </row>
    <row r="18" spans="1:11" x14ac:dyDescent="0.3">
      <c r="A18" s="13" t="s">
        <v>0</v>
      </c>
      <c r="B18" s="14" t="s">
        <v>11</v>
      </c>
      <c r="C18" s="14" t="s">
        <v>13</v>
      </c>
      <c r="D18" s="14" t="s">
        <v>79</v>
      </c>
      <c r="E18" s="61"/>
      <c r="F18" s="14" t="s">
        <v>21</v>
      </c>
      <c r="G18" s="14" t="s">
        <v>16</v>
      </c>
      <c r="H18" s="14" t="s">
        <v>17</v>
      </c>
      <c r="I18" s="14" t="s">
        <v>19</v>
      </c>
      <c r="J18" s="14" t="s">
        <v>18</v>
      </c>
    </row>
    <row r="19" spans="1:11" x14ac:dyDescent="0.3">
      <c r="A19" s="51" t="s">
        <v>1</v>
      </c>
      <c r="B19" s="8">
        <v>1</v>
      </c>
      <c r="C19" s="9">
        <v>1</v>
      </c>
      <c r="D19" s="9">
        <v>10</v>
      </c>
      <c r="E19" s="61"/>
      <c r="F19" s="10">
        <v>10</v>
      </c>
      <c r="G19" s="10">
        <v>1</v>
      </c>
      <c r="H19" s="10">
        <v>5</v>
      </c>
      <c r="I19" s="10">
        <v>1</v>
      </c>
      <c r="J19" s="10">
        <v>1</v>
      </c>
      <c r="K19" t="s">
        <v>105</v>
      </c>
    </row>
    <row r="20" spans="1:11" x14ac:dyDescent="0.3">
      <c r="A20" s="52"/>
      <c r="B20" s="8">
        <v>2</v>
      </c>
      <c r="C20" s="9">
        <v>7</v>
      </c>
      <c r="D20" s="9">
        <v>30</v>
      </c>
      <c r="E20" s="61"/>
      <c r="F20" s="10">
        <v>30</v>
      </c>
      <c r="G20" s="10">
        <v>7</v>
      </c>
      <c r="H20" s="10">
        <v>15</v>
      </c>
      <c r="I20" s="10">
        <v>2</v>
      </c>
      <c r="J20" s="10">
        <v>2</v>
      </c>
      <c r="K20" t="s">
        <v>106</v>
      </c>
    </row>
    <row r="21" spans="1:11" x14ac:dyDescent="0.3">
      <c r="A21" s="53"/>
      <c r="B21" s="8">
        <v>1</v>
      </c>
      <c r="C21" s="9">
        <v>5</v>
      </c>
      <c r="D21" s="9">
        <v>20</v>
      </c>
      <c r="E21" s="61"/>
      <c r="F21" s="10">
        <v>20</v>
      </c>
      <c r="G21" s="10">
        <v>5</v>
      </c>
      <c r="H21" s="10">
        <v>10</v>
      </c>
      <c r="I21" s="10">
        <v>1</v>
      </c>
      <c r="J21" s="10">
        <v>1</v>
      </c>
      <c r="K21" t="s">
        <v>107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15"/>
  <sheetViews>
    <sheetView zoomScaleNormal="100" workbookViewId="0">
      <selection activeCell="B8" sqref="B8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3" t="str">
        <f>Minor!A1</f>
        <v>Resources/Process</v>
      </c>
      <c r="B1" s="13" t="str">
        <f>Minor!B1</f>
        <v>Patient Pass</v>
      </c>
      <c r="C1" s="13" t="str">
        <f>Minor!C1</f>
        <v>Preparation</v>
      </c>
      <c r="D1" s="13" t="str">
        <f>Minor!D1</f>
        <v>Interview</v>
      </c>
      <c r="E1" s="50">
        <f>Minor!E1</f>
        <v>0</v>
      </c>
      <c r="F1" s="14" t="str">
        <f>Minor!F1</f>
        <v>Examination</v>
      </c>
      <c r="G1" s="14" t="str">
        <f>Minor!G1</f>
        <v>Consult</v>
      </c>
      <c r="H1" s="14" t="str">
        <f>Minor!H1</f>
        <v>Treat</v>
      </c>
      <c r="I1" s="14" t="str">
        <f>Minor!I1</f>
        <v>Exit</v>
      </c>
      <c r="J1" s="14" t="str">
        <f>Minor!J1</f>
        <v>Clean</v>
      </c>
    </row>
    <row r="2" spans="1:10" x14ac:dyDescent="0.3">
      <c r="A2" s="6" t="str">
        <f>Minor!A2</f>
        <v>Time</v>
      </c>
      <c r="B2" s="8">
        <f>Minor!B2</f>
        <v>5</v>
      </c>
      <c r="C2" s="8">
        <f>Minor!C2</f>
        <v>10</v>
      </c>
      <c r="D2" s="8">
        <f>Minor!D2</f>
        <v>30</v>
      </c>
      <c r="E2" s="49">
        <f>Minor!E2</f>
        <v>0</v>
      </c>
      <c r="F2" s="10">
        <f>Minor!F2</f>
        <v>30</v>
      </c>
      <c r="G2" s="10">
        <f>Minor!G2</f>
        <v>5</v>
      </c>
      <c r="H2" s="10">
        <f>Minor!H2</f>
        <v>10</v>
      </c>
      <c r="I2" s="10">
        <f>Minor!I2</f>
        <v>10</v>
      </c>
      <c r="J2" s="10">
        <f>Minor!J2</f>
        <v>5</v>
      </c>
    </row>
    <row r="3" spans="1:10" x14ac:dyDescent="0.3">
      <c r="A3" s="7" t="s">
        <v>4</v>
      </c>
      <c r="B3" s="11">
        <f>Minor!B3</f>
        <v>0</v>
      </c>
      <c r="C3" s="11">
        <f>Minor!C3</f>
        <v>0</v>
      </c>
      <c r="D3" s="11">
        <f>Minor!D3</f>
        <v>0</v>
      </c>
      <c r="E3" s="49">
        <f>Minor!E3</f>
        <v>0</v>
      </c>
      <c r="F3" s="11">
        <f>Minor!F3</f>
        <v>0</v>
      </c>
      <c r="G3" s="11">
        <f>Minor!G3</f>
        <v>0</v>
      </c>
      <c r="H3" s="11">
        <f>Minor!H3</f>
        <v>0</v>
      </c>
      <c r="I3" s="11">
        <f>Minor!I3</f>
        <v>0</v>
      </c>
      <c r="J3" s="11">
        <f>Minor!J3</f>
        <v>0</v>
      </c>
    </row>
    <row r="4" spans="1:10" x14ac:dyDescent="0.3">
      <c r="A4" s="7" t="s">
        <v>2</v>
      </c>
      <c r="B4" s="11">
        <f>Minor!B4</f>
        <v>0</v>
      </c>
      <c r="C4" s="11">
        <f>Minor!C4</f>
        <v>0</v>
      </c>
      <c r="D4" s="11">
        <f>Minor!D4</f>
        <v>0</v>
      </c>
      <c r="E4" s="49">
        <f>Minor!E4</f>
        <v>0</v>
      </c>
      <c r="F4" s="11">
        <f>Minor!F4</f>
        <v>0</v>
      </c>
      <c r="G4" s="11">
        <f>Minor!G4</f>
        <v>1</v>
      </c>
      <c r="H4" s="11">
        <f>Minor!H4</f>
        <v>0</v>
      </c>
      <c r="I4" s="11">
        <f>Minor!I4</f>
        <v>0</v>
      </c>
      <c r="J4" s="11">
        <f>Minor!J4</f>
        <v>0</v>
      </c>
    </row>
    <row r="5" spans="1:10" x14ac:dyDescent="0.3">
      <c r="A5" s="7" t="s">
        <v>3</v>
      </c>
      <c r="B5" s="11">
        <f>Minor!B5</f>
        <v>0</v>
      </c>
      <c r="C5" s="11">
        <f>Minor!C5</f>
        <v>0</v>
      </c>
      <c r="D5" s="11">
        <f>Minor!D5</f>
        <v>1</v>
      </c>
      <c r="E5" s="49">
        <f>Minor!E5</f>
        <v>0</v>
      </c>
      <c r="F5" s="11">
        <f>Minor!F5</f>
        <v>0</v>
      </c>
      <c r="G5" s="11">
        <f>Minor!G5</f>
        <v>1</v>
      </c>
      <c r="H5" s="11">
        <f>Minor!H5</f>
        <v>1</v>
      </c>
      <c r="I5" s="11">
        <f>Minor!I5</f>
        <v>0</v>
      </c>
      <c r="J5" s="11">
        <f>Minor!J5</f>
        <v>0</v>
      </c>
    </row>
    <row r="6" spans="1:10" x14ac:dyDescent="0.3">
      <c r="A6" s="7" t="s">
        <v>5</v>
      </c>
      <c r="B6" s="11">
        <f>Minor!B6</f>
        <v>0</v>
      </c>
      <c r="C6" s="11">
        <f>Minor!C6</f>
        <v>1</v>
      </c>
      <c r="D6" s="11">
        <f>Minor!D6</f>
        <v>0</v>
      </c>
      <c r="E6" s="49">
        <f>Minor!E6</f>
        <v>0</v>
      </c>
      <c r="F6" s="11">
        <f>Minor!F6</f>
        <v>0</v>
      </c>
      <c r="G6" s="11">
        <f>Minor!G6</f>
        <v>0</v>
      </c>
      <c r="H6" s="11">
        <f>Minor!H6</f>
        <v>1</v>
      </c>
      <c r="I6" s="11">
        <f>Minor!I6</f>
        <v>1</v>
      </c>
      <c r="J6" s="11">
        <f>Minor!J6</f>
        <v>0</v>
      </c>
    </row>
    <row r="7" spans="1:10" x14ac:dyDescent="0.3">
      <c r="A7" s="7" t="s">
        <v>6</v>
      </c>
      <c r="B7" s="11">
        <f>Minor!B7</f>
        <v>1</v>
      </c>
      <c r="C7" s="11">
        <f>Minor!C7</f>
        <v>1</v>
      </c>
      <c r="D7" s="11">
        <f>Minor!D7</f>
        <v>0</v>
      </c>
      <c r="E7" s="49">
        <f>Minor!E7</f>
        <v>0</v>
      </c>
      <c r="F7" s="11">
        <f>Minor!F7</f>
        <v>1</v>
      </c>
      <c r="G7" s="11">
        <f>Minor!G7</f>
        <v>0</v>
      </c>
      <c r="H7" s="11">
        <f>Minor!H7</f>
        <v>0</v>
      </c>
      <c r="I7" s="11">
        <f>Minor!I7</f>
        <v>1</v>
      </c>
      <c r="J7" s="11">
        <f>Minor!J7</f>
        <v>0</v>
      </c>
    </row>
    <row r="8" spans="1:10" x14ac:dyDescent="0.3">
      <c r="A8" s="7" t="s">
        <v>7</v>
      </c>
      <c r="B8" s="11">
        <f>Minor!B8</f>
        <v>0</v>
      </c>
      <c r="C8" s="11">
        <f>Minor!C8</f>
        <v>0</v>
      </c>
      <c r="D8" s="11">
        <f>Minor!D8</f>
        <v>0</v>
      </c>
      <c r="E8" s="49">
        <f>Minor!E8</f>
        <v>0</v>
      </c>
      <c r="F8" s="11">
        <f>Minor!F8</f>
        <v>0</v>
      </c>
      <c r="G8" s="11">
        <f>Minor!G8</f>
        <v>0</v>
      </c>
      <c r="H8" s="11">
        <f>Minor!H8</f>
        <v>0</v>
      </c>
      <c r="I8" s="11">
        <f>Minor!I8</f>
        <v>0</v>
      </c>
      <c r="J8" s="11">
        <f>Minor!J8</f>
        <v>1</v>
      </c>
    </row>
    <row r="9" spans="1:10" x14ac:dyDescent="0.3">
      <c r="A9" s="18" t="s">
        <v>8</v>
      </c>
      <c r="B9" s="19">
        <v>0</v>
      </c>
      <c r="C9" s="20">
        <v>0</v>
      </c>
      <c r="D9" s="20">
        <v>0</v>
      </c>
      <c r="E9" s="49">
        <f>Minor!E9</f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</row>
    <row r="10" spans="1:10" x14ac:dyDescent="0.3">
      <c r="A10" s="7" t="s">
        <v>9</v>
      </c>
      <c r="B10" s="11">
        <f>Minor!B10</f>
        <v>0</v>
      </c>
      <c r="C10" s="11">
        <f>Minor!C10</f>
        <v>1</v>
      </c>
      <c r="D10" s="11">
        <f>Minor!D10</f>
        <v>0</v>
      </c>
      <c r="E10" s="49">
        <f>Minor!E10</f>
        <v>0</v>
      </c>
      <c r="F10" s="11">
        <f>Minor!F10</f>
        <v>1</v>
      </c>
      <c r="G10" s="11">
        <f>Minor!G10</f>
        <v>0</v>
      </c>
      <c r="H10" s="11">
        <f>Minor!H10</f>
        <v>0</v>
      </c>
      <c r="I10" s="11">
        <f>Minor!I10</f>
        <v>0</v>
      </c>
      <c r="J10" s="11">
        <f>Minor!J10</f>
        <v>0</v>
      </c>
    </row>
    <row r="11" spans="1:10" x14ac:dyDescent="0.3">
      <c r="A11" s="7" t="s">
        <v>10</v>
      </c>
      <c r="B11" s="11">
        <f>Minor!B11</f>
        <v>0</v>
      </c>
      <c r="C11" s="11">
        <f>Minor!C11</f>
        <v>0</v>
      </c>
      <c r="D11" s="11">
        <f>Minor!D11</f>
        <v>1</v>
      </c>
      <c r="E11" s="49">
        <f>Minor!E11</f>
        <v>0</v>
      </c>
      <c r="F11" s="11">
        <f>Minor!F11</f>
        <v>0</v>
      </c>
      <c r="G11" s="11">
        <f>Minor!G11</f>
        <v>0</v>
      </c>
      <c r="H11" s="11">
        <f>Minor!H11</f>
        <v>0</v>
      </c>
      <c r="I11" s="11">
        <f>Minor!I11</f>
        <v>0</v>
      </c>
      <c r="J11" s="11">
        <f>Minor!J11</f>
        <v>0</v>
      </c>
    </row>
    <row r="12" spans="1:10" x14ac:dyDescent="0.3">
      <c r="A12" s="18" t="s">
        <v>12</v>
      </c>
      <c r="B12" s="19">
        <v>0</v>
      </c>
      <c r="C12" s="20">
        <v>0</v>
      </c>
      <c r="D12" s="20">
        <v>0</v>
      </c>
      <c r="E12" s="49">
        <f>Minor!E12</f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</row>
    <row r="13" spans="1:10" x14ac:dyDescent="0.3">
      <c r="A13" s="16"/>
    </row>
    <row r="14" spans="1:10" x14ac:dyDescent="0.3">
      <c r="A14" s="15" t="s">
        <v>20</v>
      </c>
      <c r="B14" s="5">
        <f>Minor!B14</f>
        <v>6</v>
      </c>
      <c r="C14" t="s">
        <v>23</v>
      </c>
    </row>
    <row r="15" spans="1:10" x14ac:dyDescent="0.3">
      <c r="A15" s="15"/>
      <c r="B15" s="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H13"/>
  <sheetViews>
    <sheetView workbookViewId="0">
      <selection activeCell="D9" sqref="B9:D9"/>
    </sheetView>
  </sheetViews>
  <sheetFormatPr defaultRowHeight="14.4" x14ac:dyDescent="0.3"/>
  <cols>
    <col min="1" max="1" width="15.33203125" bestFit="1" customWidth="1"/>
    <col min="2" max="2" width="12.88671875" bestFit="1" customWidth="1"/>
  </cols>
  <sheetData>
    <row r="1" spans="1:8" s="1" customFormat="1" x14ac:dyDescent="0.3">
      <c r="A1" s="29" t="s">
        <v>48</v>
      </c>
      <c r="B1" s="72" t="s">
        <v>49</v>
      </c>
      <c r="C1" s="83"/>
      <c r="D1" s="73"/>
    </row>
    <row r="2" spans="1:8" x14ac:dyDescent="0.3">
      <c r="A2" s="65" t="s">
        <v>50</v>
      </c>
      <c r="B2" s="65">
        <v>150</v>
      </c>
      <c r="C2" s="65">
        <v>120</v>
      </c>
      <c r="D2" s="65">
        <v>180</v>
      </c>
    </row>
    <row r="3" spans="1:8" x14ac:dyDescent="0.3">
      <c r="A3" s="44" t="s">
        <v>51</v>
      </c>
      <c r="B3" s="45">
        <v>90</v>
      </c>
      <c r="C3" s="45">
        <v>90</v>
      </c>
      <c r="D3" s="45">
        <v>90</v>
      </c>
    </row>
    <row r="4" spans="1:8" x14ac:dyDescent="0.3">
      <c r="A4" s="44" t="s">
        <v>52</v>
      </c>
      <c r="B4" s="45">
        <v>150</v>
      </c>
      <c r="C4" s="45">
        <v>150</v>
      </c>
      <c r="D4" s="45">
        <v>150</v>
      </c>
    </row>
    <row r="5" spans="1:8" x14ac:dyDescent="0.3">
      <c r="A5" s="62"/>
      <c r="B5" s="45"/>
      <c r="C5" s="45"/>
      <c r="D5" s="45"/>
    </row>
    <row r="6" spans="1:8" x14ac:dyDescent="0.3">
      <c r="A6" s="22" t="s">
        <v>58</v>
      </c>
      <c r="B6" s="30">
        <v>15</v>
      </c>
      <c r="C6" s="30">
        <v>10</v>
      </c>
      <c r="D6" s="30">
        <v>45</v>
      </c>
      <c r="F6" s="30">
        <v>230</v>
      </c>
      <c r="G6" s="30">
        <v>50</v>
      </c>
      <c r="H6" s="30">
        <v>410</v>
      </c>
    </row>
    <row r="7" spans="1:8" x14ac:dyDescent="0.3">
      <c r="A7" s="22"/>
      <c r="B7" s="30"/>
      <c r="C7" s="30"/>
      <c r="D7" s="30"/>
    </row>
    <row r="8" spans="1:8" x14ac:dyDescent="0.3">
      <c r="A8" s="22"/>
      <c r="B8" s="30"/>
      <c r="C8" s="30"/>
      <c r="D8" s="30"/>
    </row>
    <row r="9" spans="1:8" x14ac:dyDescent="0.3">
      <c r="A9" s="22" t="s">
        <v>59</v>
      </c>
      <c r="B9" s="30">
        <v>240</v>
      </c>
      <c r="C9" s="30">
        <v>120</v>
      </c>
      <c r="D9" s="30">
        <v>540</v>
      </c>
      <c r="F9" s="30">
        <v>1140</v>
      </c>
      <c r="G9" s="30">
        <v>240</v>
      </c>
      <c r="H9" s="30">
        <v>1400</v>
      </c>
    </row>
    <row r="10" spans="1:8" x14ac:dyDescent="0.3">
      <c r="A10" s="22" t="s">
        <v>60</v>
      </c>
      <c r="B10" s="30">
        <v>15</v>
      </c>
      <c r="C10" s="30">
        <v>10</v>
      </c>
      <c r="D10" s="30">
        <v>45</v>
      </c>
    </row>
    <row r="11" spans="1:8" x14ac:dyDescent="0.3">
      <c r="A11" s="22" t="s">
        <v>61</v>
      </c>
      <c r="B11" s="30">
        <v>15</v>
      </c>
      <c r="C11" s="30">
        <v>10</v>
      </c>
      <c r="D11" s="30">
        <v>45</v>
      </c>
    </row>
    <row r="12" spans="1:8" x14ac:dyDescent="0.3">
      <c r="A12" s="22" t="s">
        <v>62</v>
      </c>
      <c r="B12" s="30">
        <v>15</v>
      </c>
      <c r="C12" s="30">
        <v>10</v>
      </c>
      <c r="D12" s="30">
        <v>45</v>
      </c>
      <c r="F12" s="30">
        <v>230</v>
      </c>
      <c r="G12" s="30">
        <v>50</v>
      </c>
      <c r="H12" s="30">
        <v>410</v>
      </c>
    </row>
    <row r="13" spans="1:8" x14ac:dyDescent="0.3">
      <c r="B13" t="s">
        <v>108</v>
      </c>
      <c r="C13" t="s">
        <v>105</v>
      </c>
      <c r="D13" t="s">
        <v>106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1"/>
  <sheetViews>
    <sheetView workbookViewId="0"/>
  </sheetViews>
  <sheetFormatPr defaultRowHeight="14.4" x14ac:dyDescent="0.3"/>
  <cols>
    <col min="1" max="1" width="15.33203125" bestFit="1" customWidth="1"/>
    <col min="2" max="2" width="12.88671875" bestFit="1" customWidth="1"/>
  </cols>
  <sheetData>
    <row r="1" spans="1:4" s="1" customFormat="1" x14ac:dyDescent="0.3">
      <c r="A1" s="29" t="s">
        <v>48</v>
      </c>
      <c r="B1" s="72" t="s">
        <v>49</v>
      </c>
      <c r="C1" s="83"/>
      <c r="D1" s="73"/>
    </row>
    <row r="2" spans="1:4" x14ac:dyDescent="0.3">
      <c r="A2" s="22" t="s">
        <v>63</v>
      </c>
      <c r="B2" s="30">
        <v>5</v>
      </c>
      <c r="C2" s="30">
        <v>1</v>
      </c>
      <c r="D2" s="30">
        <v>7</v>
      </c>
    </row>
    <row r="3" spans="1:4" x14ac:dyDescent="0.3">
      <c r="A3" s="22" t="s">
        <v>64</v>
      </c>
      <c r="B3" s="30">
        <v>10</v>
      </c>
      <c r="C3" s="30">
        <v>2</v>
      </c>
      <c r="D3" s="30">
        <v>15</v>
      </c>
    </row>
    <row r="4" spans="1:4" x14ac:dyDescent="0.3">
      <c r="A4" s="22" t="s">
        <v>65</v>
      </c>
      <c r="B4" s="30">
        <v>20</v>
      </c>
      <c r="C4" s="30">
        <v>10</v>
      </c>
      <c r="D4" s="30">
        <v>30</v>
      </c>
    </row>
    <row r="5" spans="1:4" x14ac:dyDescent="0.3">
      <c r="A5" s="56" t="s">
        <v>111</v>
      </c>
      <c r="B5" s="30">
        <v>10</v>
      </c>
      <c r="C5" s="30">
        <v>5</v>
      </c>
      <c r="D5" s="30">
        <v>30</v>
      </c>
    </row>
    <row r="6" spans="1:4" x14ac:dyDescent="0.3">
      <c r="A6" s="57" t="s">
        <v>112</v>
      </c>
      <c r="B6" s="30">
        <v>30</v>
      </c>
      <c r="C6" s="30">
        <v>10</v>
      </c>
      <c r="D6" s="30">
        <v>40</v>
      </c>
    </row>
    <row r="7" spans="1:4" x14ac:dyDescent="0.3">
      <c r="A7" s="58" t="s">
        <v>113</v>
      </c>
      <c r="B7" s="30">
        <v>30</v>
      </c>
      <c r="C7" s="30">
        <v>10</v>
      </c>
      <c r="D7" s="30">
        <v>40</v>
      </c>
    </row>
    <row r="8" spans="1:4" x14ac:dyDescent="0.3">
      <c r="A8" s="58" t="s">
        <v>114</v>
      </c>
      <c r="B8" s="30">
        <v>30</v>
      </c>
      <c r="C8" s="30">
        <v>10</v>
      </c>
      <c r="D8" s="30">
        <v>40</v>
      </c>
    </row>
    <row r="9" spans="1:4" x14ac:dyDescent="0.3">
      <c r="A9" s="58" t="s">
        <v>115</v>
      </c>
      <c r="B9" s="30">
        <v>30</v>
      </c>
      <c r="C9" s="30">
        <v>10</v>
      </c>
      <c r="D9" s="30">
        <v>40</v>
      </c>
    </row>
    <row r="11" spans="1:4" x14ac:dyDescent="0.3">
      <c r="B11" t="s">
        <v>109</v>
      </c>
      <c r="C11" t="s">
        <v>105</v>
      </c>
      <c r="D11" t="s">
        <v>106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9"/>
  <sheetViews>
    <sheetView workbookViewId="0">
      <selection activeCell="B18" sqref="B18"/>
    </sheetView>
  </sheetViews>
  <sheetFormatPr defaultRowHeight="14.4" x14ac:dyDescent="0.3"/>
  <cols>
    <col min="1" max="1" width="33.33203125" bestFit="1" customWidth="1"/>
  </cols>
  <sheetData>
    <row r="1" spans="1:4" x14ac:dyDescent="0.3">
      <c r="A1" s="17" t="s">
        <v>86</v>
      </c>
      <c r="B1" s="17" t="s">
        <v>24</v>
      </c>
    </row>
    <row r="2" spans="1:4" x14ac:dyDescent="0.3">
      <c r="A2" s="7" t="s">
        <v>4</v>
      </c>
      <c r="B2" s="12">
        <v>1</v>
      </c>
      <c r="D2" s="12">
        <v>1</v>
      </c>
    </row>
    <row r="3" spans="1:4" x14ac:dyDescent="0.3">
      <c r="A3" s="7" t="s">
        <v>2</v>
      </c>
      <c r="B3" s="12">
        <v>7</v>
      </c>
      <c r="D3" s="12">
        <v>7</v>
      </c>
    </row>
    <row r="4" spans="1:4" x14ac:dyDescent="0.3">
      <c r="A4" s="7" t="s">
        <v>3</v>
      </c>
      <c r="B4" s="12">
        <v>10</v>
      </c>
      <c r="D4" s="12">
        <v>10</v>
      </c>
    </row>
    <row r="5" spans="1:4" x14ac:dyDescent="0.3">
      <c r="A5" s="7" t="s">
        <v>5</v>
      </c>
      <c r="B5" s="12">
        <v>11</v>
      </c>
      <c r="D5" s="12">
        <v>11</v>
      </c>
    </row>
    <row r="6" spans="1:4" x14ac:dyDescent="0.3">
      <c r="A6" s="7" t="s">
        <v>6</v>
      </c>
      <c r="B6" s="12">
        <v>4</v>
      </c>
      <c r="C6">
        <v>3</v>
      </c>
      <c r="D6" s="12">
        <v>3</v>
      </c>
    </row>
    <row r="7" spans="1:4" x14ac:dyDescent="0.3">
      <c r="A7" s="7" t="s">
        <v>7</v>
      </c>
      <c r="B7" s="12">
        <v>4</v>
      </c>
      <c r="D7" s="12">
        <v>4</v>
      </c>
    </row>
    <row r="8" spans="1:4" x14ac:dyDescent="0.3">
      <c r="A8" s="7" t="s">
        <v>8</v>
      </c>
      <c r="B8" s="12">
        <v>36</v>
      </c>
      <c r="D8" s="12">
        <v>36</v>
      </c>
    </row>
    <row r="9" spans="1:4" x14ac:dyDescent="0.3">
      <c r="A9" s="7" t="s">
        <v>9</v>
      </c>
      <c r="B9" s="12">
        <v>100</v>
      </c>
      <c r="D9" s="12">
        <v>100</v>
      </c>
    </row>
    <row r="10" spans="1:4" x14ac:dyDescent="0.3">
      <c r="A10" s="7" t="s">
        <v>10</v>
      </c>
      <c r="B10" s="12">
        <v>4</v>
      </c>
      <c r="C10">
        <v>1</v>
      </c>
      <c r="D10" s="12">
        <v>1</v>
      </c>
    </row>
    <row r="11" spans="1:4" x14ac:dyDescent="0.3">
      <c r="A11" s="7" t="s">
        <v>12</v>
      </c>
      <c r="B11" s="12">
        <v>23</v>
      </c>
      <c r="D11" s="12">
        <v>23</v>
      </c>
    </row>
    <row r="12" spans="1:4" x14ac:dyDescent="0.3">
      <c r="A12" s="7" t="s">
        <v>25</v>
      </c>
      <c r="B12" s="12">
        <v>1</v>
      </c>
      <c r="D12" s="12">
        <v>1</v>
      </c>
    </row>
    <row r="13" spans="1:4" x14ac:dyDescent="0.3">
      <c r="A13" s="7" t="s">
        <v>113</v>
      </c>
      <c r="B13" s="12">
        <v>10</v>
      </c>
      <c r="D13" s="12">
        <v>1</v>
      </c>
    </row>
    <row r="14" spans="1:4" x14ac:dyDescent="0.3">
      <c r="A14" s="7" t="s">
        <v>114</v>
      </c>
      <c r="B14" s="12">
        <v>10</v>
      </c>
      <c r="D14" s="12">
        <v>1</v>
      </c>
    </row>
    <row r="15" spans="1:4" x14ac:dyDescent="0.3">
      <c r="A15" s="7" t="s">
        <v>81</v>
      </c>
      <c r="B15" s="12">
        <v>100</v>
      </c>
      <c r="D15" s="12">
        <v>10</v>
      </c>
    </row>
    <row r="16" spans="1:4" x14ac:dyDescent="0.3">
      <c r="A16" s="7" t="s">
        <v>112</v>
      </c>
      <c r="B16" s="12">
        <v>3</v>
      </c>
      <c r="D16" s="12">
        <v>3</v>
      </c>
    </row>
    <row r="17" spans="1:4" x14ac:dyDescent="0.3">
      <c r="A17" s="7" t="s">
        <v>116</v>
      </c>
      <c r="B17" s="12">
        <v>10</v>
      </c>
      <c r="D17" s="12">
        <v>2</v>
      </c>
    </row>
    <row r="18" spans="1:4" x14ac:dyDescent="0.3">
      <c r="A18" s="7" t="s">
        <v>88</v>
      </c>
      <c r="B18" s="12">
        <v>13</v>
      </c>
      <c r="D18" s="12">
        <v>7</v>
      </c>
    </row>
    <row r="19" spans="1:4" x14ac:dyDescent="0.3">
      <c r="A19" s="7" t="s">
        <v>115</v>
      </c>
      <c r="B19" s="12">
        <v>10</v>
      </c>
      <c r="D19" s="12">
        <v>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9"/>
  <sheetViews>
    <sheetView workbookViewId="0"/>
  </sheetViews>
  <sheetFormatPr defaultRowHeight="14.4" x14ac:dyDescent="0.3"/>
  <cols>
    <col min="1" max="1" width="33.33203125" bestFit="1" customWidth="1"/>
  </cols>
  <sheetData>
    <row r="1" spans="1:4" x14ac:dyDescent="0.3">
      <c r="A1" s="17" t="s">
        <v>86</v>
      </c>
      <c r="B1" s="17" t="s">
        <v>24</v>
      </c>
    </row>
    <row r="2" spans="1:4" x14ac:dyDescent="0.3">
      <c r="A2" s="7" t="s">
        <v>4</v>
      </c>
      <c r="B2" s="12">
        <v>1</v>
      </c>
      <c r="D2" s="12">
        <v>1</v>
      </c>
    </row>
    <row r="3" spans="1:4" x14ac:dyDescent="0.3">
      <c r="A3" s="7" t="s">
        <v>2</v>
      </c>
      <c r="B3" s="12">
        <v>2</v>
      </c>
      <c r="D3" s="12">
        <v>7</v>
      </c>
    </row>
    <row r="4" spans="1:4" x14ac:dyDescent="0.3">
      <c r="A4" s="7" t="s">
        <v>3</v>
      </c>
      <c r="B4" s="12">
        <v>2</v>
      </c>
      <c r="D4" s="12">
        <v>10</v>
      </c>
    </row>
    <row r="5" spans="1:4" x14ac:dyDescent="0.3">
      <c r="A5" s="7" t="s">
        <v>5</v>
      </c>
      <c r="B5" s="12">
        <v>4</v>
      </c>
      <c r="D5" s="12">
        <v>11</v>
      </c>
    </row>
    <row r="6" spans="1:4" x14ac:dyDescent="0.3">
      <c r="A6" s="7" t="s">
        <v>6</v>
      </c>
      <c r="B6" s="12">
        <v>4</v>
      </c>
      <c r="C6">
        <v>3</v>
      </c>
      <c r="D6" s="12">
        <v>3</v>
      </c>
    </row>
    <row r="7" spans="1:4" x14ac:dyDescent="0.3">
      <c r="A7" s="7" t="s">
        <v>7</v>
      </c>
      <c r="B7" s="12">
        <v>4</v>
      </c>
      <c r="D7" s="12">
        <v>4</v>
      </c>
    </row>
    <row r="8" spans="1:4" x14ac:dyDescent="0.3">
      <c r="A8" s="7" t="s">
        <v>8</v>
      </c>
      <c r="B8" s="12">
        <v>11</v>
      </c>
      <c r="D8" s="12">
        <v>36</v>
      </c>
    </row>
    <row r="9" spans="1:4" x14ac:dyDescent="0.3">
      <c r="A9" s="7" t="s">
        <v>9</v>
      </c>
      <c r="B9" s="12">
        <v>100</v>
      </c>
      <c r="D9" s="12">
        <v>100</v>
      </c>
    </row>
    <row r="10" spans="1:4" x14ac:dyDescent="0.3">
      <c r="A10" s="7" t="s">
        <v>10</v>
      </c>
      <c r="B10" s="12">
        <v>4</v>
      </c>
      <c r="C10">
        <v>1</v>
      </c>
      <c r="D10" s="12">
        <v>1</v>
      </c>
    </row>
    <row r="11" spans="1:4" x14ac:dyDescent="0.3">
      <c r="A11" s="7" t="s">
        <v>12</v>
      </c>
      <c r="B11" s="12">
        <v>11</v>
      </c>
      <c r="D11" s="12">
        <v>23</v>
      </c>
    </row>
    <row r="12" spans="1:4" x14ac:dyDescent="0.3">
      <c r="A12" s="7" t="s">
        <v>25</v>
      </c>
      <c r="B12" s="12">
        <v>1</v>
      </c>
      <c r="D12" s="12">
        <v>1</v>
      </c>
    </row>
    <row r="13" spans="1:4" x14ac:dyDescent="0.3">
      <c r="A13" s="7" t="s">
        <v>113</v>
      </c>
      <c r="B13" s="12">
        <v>10</v>
      </c>
      <c r="D13" s="12">
        <v>1</v>
      </c>
    </row>
    <row r="14" spans="1:4" x14ac:dyDescent="0.3">
      <c r="A14" s="7" t="s">
        <v>114</v>
      </c>
      <c r="B14" s="12">
        <v>10</v>
      </c>
      <c r="D14" s="12">
        <v>1</v>
      </c>
    </row>
    <row r="15" spans="1:4" x14ac:dyDescent="0.3">
      <c r="A15" s="7" t="s">
        <v>81</v>
      </c>
      <c r="B15" s="12">
        <v>100</v>
      </c>
      <c r="D15" s="12">
        <v>10</v>
      </c>
    </row>
    <row r="16" spans="1:4" x14ac:dyDescent="0.3">
      <c r="A16" s="7" t="s">
        <v>112</v>
      </c>
      <c r="B16" s="12">
        <v>3</v>
      </c>
      <c r="D16" s="12">
        <v>3</v>
      </c>
    </row>
    <row r="17" spans="1:4" x14ac:dyDescent="0.3">
      <c r="A17" s="7" t="s">
        <v>116</v>
      </c>
      <c r="B17" s="12">
        <v>10</v>
      </c>
      <c r="D17" s="12">
        <v>2</v>
      </c>
    </row>
    <row r="18" spans="1:4" x14ac:dyDescent="0.3">
      <c r="A18" s="7" t="s">
        <v>88</v>
      </c>
      <c r="B18" s="12">
        <v>7</v>
      </c>
      <c r="D18" s="12">
        <v>7</v>
      </c>
    </row>
    <row r="19" spans="1:4" x14ac:dyDescent="0.3">
      <c r="A19" s="7" t="s">
        <v>115</v>
      </c>
      <c r="B19" s="12">
        <v>10</v>
      </c>
      <c r="D19" s="12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6"/>
  <sheetViews>
    <sheetView workbookViewId="0"/>
  </sheetViews>
  <sheetFormatPr defaultRowHeight="14.4" x14ac:dyDescent="0.3"/>
  <cols>
    <col min="1" max="1" width="33.33203125" bestFit="1" customWidth="1"/>
    <col min="2" max="2" width="18.44140625" bestFit="1" customWidth="1"/>
  </cols>
  <sheetData>
    <row r="1" spans="1:7" x14ac:dyDescent="0.3">
      <c r="A1" s="13" t="s">
        <v>0</v>
      </c>
      <c r="B1" s="14" t="s">
        <v>111</v>
      </c>
      <c r="C1" s="14" t="s">
        <v>112</v>
      </c>
      <c r="D1" s="14" t="s">
        <v>117</v>
      </c>
      <c r="E1" s="14" t="s">
        <v>113</v>
      </c>
      <c r="F1" s="14" t="s">
        <v>114</v>
      </c>
      <c r="G1" s="14" t="s">
        <v>115</v>
      </c>
    </row>
    <row r="2" spans="1:7" x14ac:dyDescent="0.3">
      <c r="A2" s="61" t="s">
        <v>1</v>
      </c>
      <c r="B2" s="61">
        <v>5</v>
      </c>
      <c r="C2" s="61">
        <v>10</v>
      </c>
      <c r="D2" s="61">
        <v>30</v>
      </c>
      <c r="E2" s="61"/>
      <c r="F2" s="61">
        <v>30</v>
      </c>
      <c r="G2" s="61">
        <v>5</v>
      </c>
    </row>
    <row r="3" spans="1:7" x14ac:dyDescent="0.3">
      <c r="A3" s="7" t="s">
        <v>4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</row>
    <row r="4" spans="1:7" x14ac:dyDescent="0.3">
      <c r="A4" s="7" t="s">
        <v>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</row>
    <row r="5" spans="1:7" x14ac:dyDescent="0.3">
      <c r="A5" s="7" t="s">
        <v>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7" x14ac:dyDescent="0.3">
      <c r="A6" s="7" t="s">
        <v>5</v>
      </c>
      <c r="B6" s="11">
        <v>1</v>
      </c>
      <c r="C6" s="11">
        <v>1</v>
      </c>
      <c r="D6" s="11">
        <v>0</v>
      </c>
      <c r="E6" s="11">
        <v>0</v>
      </c>
      <c r="F6" s="11">
        <v>0</v>
      </c>
      <c r="G6" s="11">
        <v>0</v>
      </c>
    </row>
    <row r="7" spans="1:7" x14ac:dyDescent="0.3">
      <c r="A7" s="7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 x14ac:dyDescent="0.3">
      <c r="A8" s="7" t="s">
        <v>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</row>
    <row r="9" spans="1:7" x14ac:dyDescent="0.3">
      <c r="A9" s="61" t="s">
        <v>8</v>
      </c>
      <c r="B9" s="61">
        <v>0</v>
      </c>
      <c r="C9" s="61">
        <v>0</v>
      </c>
      <c r="D9" s="61">
        <v>0</v>
      </c>
      <c r="E9" s="61"/>
      <c r="F9" s="61">
        <v>0</v>
      </c>
      <c r="G9" s="61">
        <v>0</v>
      </c>
    </row>
    <row r="10" spans="1:7" x14ac:dyDescent="0.3">
      <c r="A10" s="7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1:7" x14ac:dyDescent="0.3">
      <c r="A11" s="7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</row>
    <row r="12" spans="1:7" x14ac:dyDescent="0.3">
      <c r="A12" s="61" t="s">
        <v>12</v>
      </c>
      <c r="B12" s="61">
        <v>0</v>
      </c>
      <c r="C12" s="61">
        <v>0</v>
      </c>
      <c r="D12" s="61">
        <v>0</v>
      </c>
      <c r="E12" s="61"/>
      <c r="F12" s="61">
        <v>0</v>
      </c>
      <c r="G12" s="61">
        <v>0</v>
      </c>
    </row>
    <row r="13" spans="1:7" x14ac:dyDescent="0.3">
      <c r="A13" s="7" t="s">
        <v>118</v>
      </c>
      <c r="B13" s="11">
        <v>0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</row>
    <row r="14" spans="1:7" x14ac:dyDescent="0.3">
      <c r="A14" s="7" t="s">
        <v>119</v>
      </c>
      <c r="B14" s="11">
        <v>0</v>
      </c>
      <c r="C14" s="11">
        <v>0</v>
      </c>
      <c r="D14" s="11">
        <v>0</v>
      </c>
      <c r="E14" s="11">
        <v>0</v>
      </c>
      <c r="F14" s="11">
        <v>1</v>
      </c>
      <c r="G14" s="11">
        <v>0</v>
      </c>
    </row>
    <row r="15" spans="1:7" x14ac:dyDescent="0.3">
      <c r="A15" s="7" t="s">
        <v>120</v>
      </c>
      <c r="B15" s="11">
        <v>0</v>
      </c>
      <c r="C15" s="11">
        <v>0</v>
      </c>
      <c r="D15" s="11">
        <v>0</v>
      </c>
      <c r="E15" s="11">
        <v>1</v>
      </c>
      <c r="F15" s="11">
        <v>0</v>
      </c>
      <c r="G15" s="11">
        <v>0</v>
      </c>
    </row>
    <row r="16" spans="1:7" x14ac:dyDescent="0.3">
      <c r="A16" s="7" t="s">
        <v>121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workbookViewId="0"/>
  </sheetViews>
  <sheetFormatPr defaultRowHeight="14.4" x14ac:dyDescent="0.3"/>
  <cols>
    <col min="1" max="1" width="13.44140625" bestFit="1" customWidth="1"/>
    <col min="2" max="2" width="17" bestFit="1" customWidth="1"/>
    <col min="4" max="4" width="13.44140625" bestFit="1" customWidth="1"/>
    <col min="5" max="5" width="17.5546875" bestFit="1" customWidth="1"/>
    <col min="7" max="7" width="13.44140625" bestFit="1" customWidth="1"/>
    <col min="8" max="8" width="23.33203125" bestFit="1" customWidth="1"/>
    <col min="9" max="9" width="9.5546875" bestFit="1" customWidth="1"/>
  </cols>
  <sheetData>
    <row r="1" spans="1:10" x14ac:dyDescent="0.3">
      <c r="A1" s="21" t="s">
        <v>26</v>
      </c>
      <c r="B1" s="23" t="s">
        <v>38</v>
      </c>
      <c r="C1" s="1"/>
      <c r="D1" s="21" t="s">
        <v>26</v>
      </c>
      <c r="E1" s="23" t="s">
        <v>39</v>
      </c>
      <c r="F1" s="1"/>
      <c r="G1" s="21" t="s">
        <v>26</v>
      </c>
      <c r="H1" s="23" t="s">
        <v>87</v>
      </c>
      <c r="J1" s="28"/>
    </row>
    <row r="2" spans="1:10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F2" s="1"/>
      <c r="G2" s="21" t="s">
        <v>27</v>
      </c>
      <c r="H2" s="24" t="s">
        <v>28</v>
      </c>
    </row>
    <row r="3" spans="1:10" x14ac:dyDescent="0.3">
      <c r="A3" s="22">
        <v>0</v>
      </c>
      <c r="B3" s="25">
        <v>25</v>
      </c>
      <c r="D3" s="22">
        <v>0</v>
      </c>
      <c r="E3" s="25">
        <v>100</v>
      </c>
      <c r="G3" s="22">
        <v>0</v>
      </c>
      <c r="H3" s="25">
        <v>90.7</v>
      </c>
      <c r="I3" s="31" t="s">
        <v>94</v>
      </c>
    </row>
    <row r="4" spans="1:10" x14ac:dyDescent="0.3">
      <c r="A4" s="22">
        <v>1</v>
      </c>
      <c r="B4" s="25">
        <v>75</v>
      </c>
      <c r="D4" s="22">
        <v>1</v>
      </c>
      <c r="E4" s="25">
        <v>0</v>
      </c>
      <c r="G4" s="22">
        <v>1</v>
      </c>
      <c r="H4" s="25">
        <v>9.3000000000000007</v>
      </c>
      <c r="I4" s="31" t="s">
        <v>95</v>
      </c>
    </row>
    <row r="5" spans="1:10" x14ac:dyDescent="0.3">
      <c r="A5" s="22">
        <v>2</v>
      </c>
      <c r="B5" s="25"/>
      <c r="D5" s="22">
        <v>2</v>
      </c>
      <c r="E5" s="25"/>
      <c r="G5" s="22">
        <v>2</v>
      </c>
      <c r="H5" s="25">
        <v>0</v>
      </c>
      <c r="I5" s="31" t="s">
        <v>96</v>
      </c>
    </row>
    <row r="6" spans="1:10" x14ac:dyDescent="0.3">
      <c r="A6" s="22">
        <v>3</v>
      </c>
      <c r="B6" s="25"/>
      <c r="D6" s="22">
        <v>3</v>
      </c>
      <c r="E6" s="25"/>
      <c r="G6" s="22">
        <v>3</v>
      </c>
      <c r="H6" s="25">
        <v>0</v>
      </c>
      <c r="I6" s="31" t="s">
        <v>57</v>
      </c>
    </row>
    <row r="7" spans="1:10" x14ac:dyDescent="0.3">
      <c r="A7" s="22">
        <v>4</v>
      </c>
      <c r="B7" s="25"/>
      <c r="D7" s="22">
        <v>4</v>
      </c>
      <c r="E7" s="25"/>
      <c r="G7" s="22">
        <v>4</v>
      </c>
      <c r="H7" s="25"/>
    </row>
    <row r="8" spans="1:10" x14ac:dyDescent="0.3">
      <c r="A8" s="22">
        <v>5</v>
      </c>
      <c r="B8" s="25"/>
      <c r="D8" s="22">
        <v>5</v>
      </c>
      <c r="E8" s="25"/>
      <c r="G8" s="22">
        <v>5</v>
      </c>
      <c r="H8" s="25"/>
    </row>
    <row r="9" spans="1:10" x14ac:dyDescent="0.3">
      <c r="A9" s="22">
        <v>6</v>
      </c>
      <c r="B9" s="25"/>
      <c r="D9" s="22">
        <v>6</v>
      </c>
      <c r="E9" s="25"/>
      <c r="G9" s="22">
        <v>6</v>
      </c>
      <c r="H9" s="25"/>
    </row>
    <row r="10" spans="1:10" x14ac:dyDescent="0.3">
      <c r="A10" s="22">
        <v>7</v>
      </c>
      <c r="B10" s="25"/>
      <c r="D10" s="22">
        <v>7</v>
      </c>
      <c r="E10" s="25"/>
      <c r="G10" s="22">
        <v>7</v>
      </c>
      <c r="H10" s="25"/>
    </row>
    <row r="11" spans="1:10" x14ac:dyDescent="0.3">
      <c r="A11" s="22">
        <v>8</v>
      </c>
      <c r="B11" s="25"/>
      <c r="D11" s="22">
        <v>8</v>
      </c>
      <c r="E11" s="25"/>
      <c r="G11" s="22">
        <v>8</v>
      </c>
      <c r="H11" s="25"/>
    </row>
    <row r="12" spans="1:10" x14ac:dyDescent="0.3">
      <c r="A12" s="22">
        <v>9</v>
      </c>
      <c r="B12" s="25"/>
      <c r="D12" s="22">
        <v>9</v>
      </c>
      <c r="E12" s="25"/>
      <c r="G12" s="22">
        <v>9</v>
      </c>
      <c r="H12" s="25"/>
    </row>
    <row r="13" spans="1:10" x14ac:dyDescent="0.3">
      <c r="A13" s="22">
        <v>10</v>
      </c>
      <c r="B13" s="25"/>
      <c r="D13" s="22">
        <v>10</v>
      </c>
      <c r="E13" s="25"/>
      <c r="G13" s="22">
        <v>10</v>
      </c>
      <c r="H13" s="25"/>
    </row>
    <row r="14" spans="1:10" x14ac:dyDescent="0.3">
      <c r="A14" s="22">
        <v>11</v>
      </c>
      <c r="B14" s="25"/>
      <c r="D14" s="22">
        <v>11</v>
      </c>
      <c r="E14" s="25"/>
      <c r="G14" s="22">
        <v>11</v>
      </c>
      <c r="H14" s="25"/>
    </row>
    <row r="15" spans="1:10" x14ac:dyDescent="0.3">
      <c r="A15" s="22">
        <v>12</v>
      </c>
      <c r="B15" s="25"/>
      <c r="D15" s="22">
        <v>12</v>
      </c>
      <c r="E15" s="25"/>
      <c r="G15" s="22">
        <v>12</v>
      </c>
      <c r="H15" s="25"/>
    </row>
    <row r="16" spans="1:10" x14ac:dyDescent="0.3">
      <c r="A16" s="22">
        <v>13</v>
      </c>
      <c r="B16" s="25"/>
      <c r="D16" s="22">
        <v>13</v>
      </c>
      <c r="E16" s="25"/>
      <c r="G16" s="22">
        <v>13</v>
      </c>
      <c r="H16" s="25"/>
    </row>
    <row r="17" spans="1:8" x14ac:dyDescent="0.3">
      <c r="A17" s="22">
        <v>14</v>
      </c>
      <c r="B17" s="25"/>
      <c r="D17" s="22">
        <v>14</v>
      </c>
      <c r="E17" s="25"/>
      <c r="G17" s="22">
        <v>14</v>
      </c>
      <c r="H17" s="25"/>
    </row>
    <row r="18" spans="1:8" x14ac:dyDescent="0.3">
      <c r="A18" s="22">
        <v>15</v>
      </c>
      <c r="B18" s="25"/>
      <c r="D18" s="22">
        <v>15</v>
      </c>
      <c r="E18" s="25"/>
      <c r="G18" s="22">
        <v>15</v>
      </c>
      <c r="H18" s="25"/>
    </row>
    <row r="19" spans="1:8" x14ac:dyDescent="0.3">
      <c r="A19" s="22">
        <v>16</v>
      </c>
      <c r="B19" s="25"/>
      <c r="D19" s="22">
        <v>16</v>
      </c>
      <c r="E19" s="25"/>
      <c r="G19" s="22">
        <v>16</v>
      </c>
      <c r="H19" s="25"/>
    </row>
    <row r="20" spans="1:8" x14ac:dyDescent="0.3">
      <c r="A20" s="22">
        <v>17</v>
      </c>
      <c r="B20" s="25"/>
      <c r="D20" s="22">
        <v>17</v>
      </c>
      <c r="E20" s="25"/>
      <c r="G20" s="22">
        <v>17</v>
      </c>
      <c r="H20" s="25"/>
    </row>
    <row r="21" spans="1:8" x14ac:dyDescent="0.3">
      <c r="A21" s="22">
        <v>18</v>
      </c>
      <c r="B21" s="25"/>
      <c r="D21" s="22">
        <v>18</v>
      </c>
      <c r="E21" s="25"/>
      <c r="G21" s="22">
        <v>18</v>
      </c>
      <c r="H21" s="25"/>
    </row>
    <row r="22" spans="1:8" x14ac:dyDescent="0.3">
      <c r="A22" s="22">
        <v>19</v>
      </c>
      <c r="B22" s="25"/>
      <c r="D22" s="22">
        <v>19</v>
      </c>
      <c r="E22" s="25"/>
      <c r="G22" s="22">
        <v>19</v>
      </c>
      <c r="H22" s="25"/>
    </row>
    <row r="23" spans="1:8" x14ac:dyDescent="0.3">
      <c r="A23" s="22">
        <v>20</v>
      </c>
      <c r="B23" s="25"/>
      <c r="D23" s="22">
        <v>20</v>
      </c>
      <c r="E23" s="25"/>
      <c r="G23" s="22">
        <v>20</v>
      </c>
      <c r="H23" s="25"/>
    </row>
    <row r="24" spans="1:8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G24" s="28" t="s">
        <v>36</v>
      </c>
      <c r="H24" s="27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workbookViewId="0">
      <selection activeCell="G7" sqref="G7"/>
    </sheetView>
  </sheetViews>
  <sheetFormatPr defaultRowHeight="14.4" x14ac:dyDescent="0.3"/>
  <cols>
    <col min="1" max="1" width="13.44140625" bestFit="1" customWidth="1"/>
    <col min="2" max="2" width="17" bestFit="1" customWidth="1"/>
  </cols>
  <sheetData>
    <row r="1" spans="1:9" x14ac:dyDescent="0.3">
      <c r="A1" s="21" t="s">
        <v>26</v>
      </c>
      <c r="B1" s="23" t="s">
        <v>37</v>
      </c>
      <c r="C1" s="1"/>
    </row>
    <row r="2" spans="1:9" x14ac:dyDescent="0.3">
      <c r="A2" s="21" t="s">
        <v>27</v>
      </c>
      <c r="B2" s="24" t="s">
        <v>28</v>
      </c>
      <c r="C2" s="1"/>
      <c r="H2" t="s">
        <v>139</v>
      </c>
      <c r="I2" t="s">
        <v>141</v>
      </c>
    </row>
    <row r="3" spans="1:9" x14ac:dyDescent="0.3">
      <c r="A3" s="22">
        <v>0</v>
      </c>
      <c r="B3" s="25">
        <v>0.8</v>
      </c>
      <c r="C3" t="s">
        <v>134</v>
      </c>
      <c r="D3" s="32" t="s">
        <v>57</v>
      </c>
      <c r="E3" s="25">
        <v>1.7</v>
      </c>
      <c r="H3" s="25">
        <v>1.4</v>
      </c>
      <c r="I3" s="84">
        <v>7.9047792113392697E-3</v>
      </c>
    </row>
    <row r="4" spans="1:9" x14ac:dyDescent="0.3">
      <c r="A4" s="22">
        <v>1</v>
      </c>
      <c r="B4" s="25">
        <v>18.399999999999999</v>
      </c>
      <c r="C4" t="s">
        <v>135</v>
      </c>
      <c r="D4" s="32" t="s">
        <v>103</v>
      </c>
      <c r="E4" s="25">
        <v>0.8</v>
      </c>
      <c r="F4">
        <v>10</v>
      </c>
      <c r="H4" s="25">
        <v>25.8</v>
      </c>
      <c r="I4" s="84">
        <v>0.18408141013992368</v>
      </c>
    </row>
    <row r="5" spans="1:9" x14ac:dyDescent="0.3">
      <c r="A5" s="22">
        <v>2</v>
      </c>
      <c r="B5" s="25">
        <v>51</v>
      </c>
      <c r="C5" t="s">
        <v>136</v>
      </c>
      <c r="D5" s="32" t="s">
        <v>95</v>
      </c>
      <c r="E5" s="25">
        <v>41</v>
      </c>
      <c r="F5">
        <v>35</v>
      </c>
      <c r="H5" s="25">
        <v>55.5</v>
      </c>
      <c r="I5" s="84">
        <v>0.50999454842813008</v>
      </c>
    </row>
    <row r="6" spans="1:9" x14ac:dyDescent="0.3">
      <c r="A6" s="22">
        <v>3</v>
      </c>
      <c r="B6" s="25">
        <v>24.8</v>
      </c>
      <c r="C6" t="s">
        <v>137</v>
      </c>
      <c r="D6" s="32" t="s">
        <v>96</v>
      </c>
      <c r="E6" s="25">
        <v>56.5</v>
      </c>
      <c r="F6">
        <v>55</v>
      </c>
      <c r="H6" s="25">
        <v>15.2</v>
      </c>
      <c r="I6" s="84">
        <v>0.2476376521897147</v>
      </c>
    </row>
    <row r="7" spans="1:9" x14ac:dyDescent="0.3">
      <c r="A7" s="22">
        <v>4</v>
      </c>
      <c r="B7" s="25">
        <v>5</v>
      </c>
      <c r="C7" t="s">
        <v>138</v>
      </c>
      <c r="H7" s="25">
        <v>2.1</v>
      </c>
      <c r="I7" s="84">
        <v>0.05</v>
      </c>
    </row>
    <row r="8" spans="1:9" x14ac:dyDescent="0.3">
      <c r="A8" s="22">
        <v>5</v>
      </c>
      <c r="B8" s="25"/>
    </row>
    <row r="9" spans="1:9" x14ac:dyDescent="0.3">
      <c r="A9" s="22">
        <v>6</v>
      </c>
      <c r="B9" s="25"/>
    </row>
    <row r="10" spans="1:9" x14ac:dyDescent="0.3">
      <c r="A10" s="22">
        <v>7</v>
      </c>
      <c r="B10" s="25"/>
    </row>
    <row r="11" spans="1:9" x14ac:dyDescent="0.3">
      <c r="A11" s="22">
        <v>8</v>
      </c>
      <c r="B11" s="25"/>
    </row>
    <row r="12" spans="1:9" x14ac:dyDescent="0.3">
      <c r="A12" s="22">
        <v>9</v>
      </c>
      <c r="B12" s="25"/>
    </row>
    <row r="13" spans="1:9" x14ac:dyDescent="0.3">
      <c r="A13" s="22">
        <v>10</v>
      </c>
      <c r="B13" s="25"/>
    </row>
    <row r="14" spans="1:9" x14ac:dyDescent="0.3">
      <c r="A14" s="22">
        <v>11</v>
      </c>
      <c r="B14" s="25"/>
    </row>
    <row r="15" spans="1:9" x14ac:dyDescent="0.3">
      <c r="A15" s="22">
        <v>12</v>
      </c>
      <c r="B15" s="25"/>
    </row>
    <row r="16" spans="1:9" x14ac:dyDescent="0.3">
      <c r="A16" s="22">
        <v>13</v>
      </c>
      <c r="B16" s="25"/>
    </row>
    <row r="17" spans="1:2" x14ac:dyDescent="0.3">
      <c r="A17" s="22">
        <v>14</v>
      </c>
      <c r="B17" s="25"/>
    </row>
    <row r="18" spans="1:2" x14ac:dyDescent="0.3">
      <c r="A18" s="22">
        <v>15</v>
      </c>
      <c r="B18" s="25"/>
    </row>
    <row r="19" spans="1:2" x14ac:dyDescent="0.3">
      <c r="A19" s="22">
        <v>16</v>
      </c>
      <c r="B19" s="25"/>
    </row>
    <row r="20" spans="1:2" x14ac:dyDescent="0.3">
      <c r="A20" s="22">
        <v>17</v>
      </c>
      <c r="B20" s="25"/>
    </row>
    <row r="21" spans="1:2" x14ac:dyDescent="0.3">
      <c r="A21" s="22">
        <v>18</v>
      </c>
      <c r="B21" s="25"/>
    </row>
    <row r="22" spans="1:2" x14ac:dyDescent="0.3">
      <c r="A22" s="22">
        <v>19</v>
      </c>
      <c r="B22" s="25"/>
    </row>
    <row r="23" spans="1:2" x14ac:dyDescent="0.3">
      <c r="A23" s="22">
        <v>20</v>
      </c>
      <c r="B23" s="25"/>
    </row>
    <row r="24" spans="1:2" x14ac:dyDescent="0.3">
      <c r="A24" s="28" t="s">
        <v>36</v>
      </c>
      <c r="B24" s="27">
        <f>SUM(B3:B23)</f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8" sqref="E28"/>
    </sheetView>
  </sheetViews>
  <sheetFormatPr defaultRowHeight="14.4" x14ac:dyDescent="0.3"/>
  <cols>
    <col min="1" max="1" width="13.44140625" bestFit="1" customWidth="1"/>
    <col min="2" max="2" width="23.33203125" bestFit="1" customWidth="1"/>
    <col min="4" max="4" width="13.44140625" bestFit="1" customWidth="1"/>
    <col min="5" max="5" width="23.33203125" bestFit="1" customWidth="1"/>
    <col min="6" max="6" width="13.44140625" customWidth="1"/>
    <col min="7" max="7" width="13.44140625" bestFit="1" customWidth="1"/>
    <col min="8" max="8" width="11.5546875" bestFit="1" customWidth="1"/>
    <col min="9" max="9" width="9.5546875" bestFit="1" customWidth="1"/>
  </cols>
  <sheetData>
    <row r="1" spans="1:9" x14ac:dyDescent="0.3">
      <c r="A1" s="21" t="s">
        <v>26</v>
      </c>
      <c r="B1" s="23" t="s">
        <v>34</v>
      </c>
      <c r="C1" s="1"/>
      <c r="D1" s="21" t="s">
        <v>26</v>
      </c>
      <c r="E1" s="23" t="s">
        <v>67</v>
      </c>
      <c r="G1" s="21" t="s">
        <v>26</v>
      </c>
      <c r="H1" s="23" t="s">
        <v>35</v>
      </c>
    </row>
    <row r="2" spans="1:9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G2" s="21" t="s">
        <v>27</v>
      </c>
      <c r="H2" s="24" t="s">
        <v>28</v>
      </c>
    </row>
    <row r="3" spans="1:9" x14ac:dyDescent="0.3">
      <c r="A3" s="22">
        <v>0</v>
      </c>
      <c r="B3" s="25">
        <v>50</v>
      </c>
      <c r="D3" s="22">
        <v>0</v>
      </c>
      <c r="E3" s="25">
        <v>50</v>
      </c>
      <c r="G3" s="22">
        <v>0</v>
      </c>
      <c r="H3" s="25">
        <v>25</v>
      </c>
      <c r="I3" s="33" t="s">
        <v>57</v>
      </c>
    </row>
    <row r="4" spans="1:9" x14ac:dyDescent="0.3">
      <c r="A4" s="22">
        <v>1</v>
      </c>
      <c r="B4" s="25">
        <v>50</v>
      </c>
      <c r="D4" s="22">
        <v>1</v>
      </c>
      <c r="E4" s="25">
        <v>50</v>
      </c>
      <c r="G4" s="22">
        <v>1</v>
      </c>
      <c r="H4" s="25">
        <v>25</v>
      </c>
      <c r="I4" s="33" t="s">
        <v>53</v>
      </c>
    </row>
    <row r="5" spans="1:9" x14ac:dyDescent="0.3">
      <c r="A5" s="22">
        <v>2</v>
      </c>
      <c r="B5" s="25"/>
      <c r="D5" s="22">
        <v>2</v>
      </c>
      <c r="E5" s="25"/>
      <c r="G5" s="22">
        <v>2</v>
      </c>
      <c r="H5" s="25">
        <v>35</v>
      </c>
      <c r="I5" s="33" t="s">
        <v>54</v>
      </c>
    </row>
    <row r="6" spans="1:9" x14ac:dyDescent="0.3">
      <c r="A6" s="22">
        <v>3</v>
      </c>
      <c r="B6" s="25"/>
      <c r="D6" s="22">
        <v>3</v>
      </c>
      <c r="E6" s="25"/>
      <c r="G6" s="22">
        <v>3</v>
      </c>
      <c r="H6" s="25">
        <v>15</v>
      </c>
      <c r="I6" s="33" t="s">
        <v>55</v>
      </c>
    </row>
    <row r="7" spans="1:9" x14ac:dyDescent="0.3">
      <c r="A7" s="22">
        <v>4</v>
      </c>
      <c r="B7" s="25"/>
      <c r="D7" s="22">
        <v>4</v>
      </c>
      <c r="E7" s="25"/>
      <c r="G7" s="22">
        <v>4</v>
      </c>
      <c r="H7" s="25"/>
      <c r="I7" s="34"/>
    </row>
    <row r="8" spans="1:9" x14ac:dyDescent="0.3">
      <c r="A8" s="22">
        <v>5</v>
      </c>
      <c r="B8" s="25"/>
      <c r="D8" s="22">
        <v>5</v>
      </c>
      <c r="E8" s="25"/>
      <c r="G8" s="22">
        <v>5</v>
      </c>
      <c r="H8" s="25"/>
    </row>
    <row r="9" spans="1:9" x14ac:dyDescent="0.3">
      <c r="A9" s="22">
        <v>6</v>
      </c>
      <c r="B9" s="25"/>
      <c r="D9" s="22">
        <v>6</v>
      </c>
      <c r="E9" s="25"/>
      <c r="G9" s="22">
        <v>6</v>
      </c>
      <c r="H9" s="25"/>
    </row>
    <row r="10" spans="1:9" x14ac:dyDescent="0.3">
      <c r="A10" s="22">
        <v>7</v>
      </c>
      <c r="B10" s="25"/>
      <c r="D10" s="22">
        <v>7</v>
      </c>
      <c r="E10" s="25"/>
      <c r="G10" s="22">
        <v>7</v>
      </c>
      <c r="H10" s="25"/>
    </row>
    <row r="11" spans="1:9" x14ac:dyDescent="0.3">
      <c r="A11" s="22">
        <v>8</v>
      </c>
      <c r="B11" s="25"/>
      <c r="D11" s="22">
        <v>8</v>
      </c>
      <c r="E11" s="25"/>
      <c r="G11" s="22">
        <v>8</v>
      </c>
      <c r="H11" s="25"/>
    </row>
    <row r="12" spans="1:9" x14ac:dyDescent="0.3">
      <c r="A12" s="22">
        <v>9</v>
      </c>
      <c r="B12" s="25"/>
      <c r="D12" s="22">
        <v>9</v>
      </c>
      <c r="E12" s="25"/>
      <c r="G12" s="22">
        <v>9</v>
      </c>
      <c r="H12" s="25"/>
    </row>
    <row r="13" spans="1:9" x14ac:dyDescent="0.3">
      <c r="A13" s="22">
        <v>10</v>
      </c>
      <c r="B13" s="25"/>
      <c r="D13" s="22">
        <v>10</v>
      </c>
      <c r="E13" s="25"/>
      <c r="G13" s="22">
        <v>10</v>
      </c>
      <c r="H13" s="25"/>
    </row>
    <row r="14" spans="1:9" x14ac:dyDescent="0.3">
      <c r="A14" s="22">
        <v>11</v>
      </c>
      <c r="B14" s="25"/>
      <c r="D14" s="22">
        <v>11</v>
      </c>
      <c r="E14" s="25"/>
      <c r="G14" s="22">
        <v>11</v>
      </c>
      <c r="H14" s="25"/>
    </row>
    <row r="15" spans="1:9" x14ac:dyDescent="0.3">
      <c r="A15" s="22">
        <v>12</v>
      </c>
      <c r="B15" s="25"/>
      <c r="D15" s="22">
        <v>12</v>
      </c>
      <c r="E15" s="25"/>
      <c r="G15" s="22">
        <v>12</v>
      </c>
      <c r="H15" s="25"/>
    </row>
    <row r="16" spans="1:9" x14ac:dyDescent="0.3">
      <c r="A16" s="22">
        <v>13</v>
      </c>
      <c r="B16" s="25"/>
      <c r="D16" s="22">
        <v>13</v>
      </c>
      <c r="E16" s="25"/>
      <c r="G16" s="22">
        <v>13</v>
      </c>
      <c r="H16" s="25"/>
    </row>
    <row r="17" spans="1:8" x14ac:dyDescent="0.3">
      <c r="A17" s="22">
        <v>14</v>
      </c>
      <c r="B17" s="25"/>
      <c r="D17" s="22">
        <v>14</v>
      </c>
      <c r="E17" s="25"/>
      <c r="G17" s="22">
        <v>14</v>
      </c>
      <c r="H17" s="25"/>
    </row>
    <row r="18" spans="1:8" x14ac:dyDescent="0.3">
      <c r="A18" s="22">
        <v>15</v>
      </c>
      <c r="B18" s="25"/>
      <c r="D18" s="22">
        <v>15</v>
      </c>
      <c r="E18" s="25"/>
      <c r="G18" s="22">
        <v>15</v>
      </c>
      <c r="H18" s="25"/>
    </row>
    <row r="19" spans="1:8" x14ac:dyDescent="0.3">
      <c r="A19" s="22">
        <v>16</v>
      </c>
      <c r="B19" s="25"/>
      <c r="D19" s="22">
        <v>16</v>
      </c>
      <c r="E19" s="25"/>
      <c r="G19" s="22">
        <v>16</v>
      </c>
      <c r="H19" s="25"/>
    </row>
    <row r="20" spans="1:8" x14ac:dyDescent="0.3">
      <c r="A20" s="22">
        <v>17</v>
      </c>
      <c r="B20" s="25"/>
      <c r="D20" s="22">
        <v>17</v>
      </c>
      <c r="E20" s="25"/>
      <c r="G20" s="22">
        <v>17</v>
      </c>
      <c r="H20" s="25"/>
    </row>
    <row r="21" spans="1:8" x14ac:dyDescent="0.3">
      <c r="A21" s="22">
        <v>18</v>
      </c>
      <c r="B21" s="25"/>
      <c r="D21" s="22">
        <v>18</v>
      </c>
      <c r="E21" s="25"/>
      <c r="G21" s="22">
        <v>18</v>
      </c>
      <c r="H21" s="25"/>
    </row>
    <row r="22" spans="1:8" x14ac:dyDescent="0.3">
      <c r="A22" s="22">
        <v>19</v>
      </c>
      <c r="B22" s="25"/>
      <c r="D22" s="22">
        <v>19</v>
      </c>
      <c r="E22" s="25"/>
      <c r="G22" s="22">
        <v>19</v>
      </c>
      <c r="H22" s="25"/>
    </row>
    <row r="23" spans="1:8" x14ac:dyDescent="0.3">
      <c r="A23" s="22">
        <v>20</v>
      </c>
      <c r="B23" s="25"/>
      <c r="D23" s="22">
        <v>20</v>
      </c>
      <c r="E23" s="25"/>
      <c r="G23" s="22">
        <v>20</v>
      </c>
      <c r="H23" s="25"/>
    </row>
    <row r="24" spans="1:8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G24" s="28" t="s">
        <v>36</v>
      </c>
      <c r="H24" s="27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I24"/>
  <sheetViews>
    <sheetView workbookViewId="0"/>
  </sheetViews>
  <sheetFormatPr defaultRowHeight="14.4" x14ac:dyDescent="0.3"/>
  <cols>
    <col min="1" max="1" width="13.44140625" bestFit="1" customWidth="1"/>
    <col min="2" max="2" width="20.109375" style="26" bestFit="1" customWidth="1"/>
    <col min="4" max="4" width="13.44140625" bestFit="1" customWidth="1"/>
    <col min="5" max="5" width="23.88671875" style="26" bestFit="1" customWidth="1"/>
    <col min="8" max="8" width="13.44140625" bestFit="1" customWidth="1"/>
    <col min="9" max="9" width="20.33203125" style="26" bestFit="1" customWidth="1"/>
  </cols>
  <sheetData>
    <row r="1" spans="1:9" s="1" customFormat="1" x14ac:dyDescent="0.3">
      <c r="A1" s="21" t="s">
        <v>26</v>
      </c>
      <c r="B1" s="23" t="s">
        <v>29</v>
      </c>
      <c r="D1" s="21" t="s">
        <v>26</v>
      </c>
      <c r="E1" s="23" t="s">
        <v>97</v>
      </c>
      <c r="H1" s="21" t="s">
        <v>26</v>
      </c>
      <c r="I1" s="23" t="s">
        <v>41</v>
      </c>
    </row>
    <row r="2" spans="1:9" s="1" customFormat="1" x14ac:dyDescent="0.3">
      <c r="A2" s="21" t="s">
        <v>27</v>
      </c>
      <c r="B2" s="24" t="s">
        <v>28</v>
      </c>
      <c r="D2" s="21" t="s">
        <v>27</v>
      </c>
      <c r="E2" s="24" t="s">
        <v>28</v>
      </c>
      <c r="H2" s="21" t="s">
        <v>27</v>
      </c>
      <c r="I2" s="24" t="s">
        <v>28</v>
      </c>
    </row>
    <row r="3" spans="1:9" x14ac:dyDescent="0.3">
      <c r="A3" s="22">
        <v>0</v>
      </c>
      <c r="B3" s="25">
        <v>95.6</v>
      </c>
      <c r="D3" s="22">
        <v>0</v>
      </c>
      <c r="E3" s="25">
        <v>11.9</v>
      </c>
      <c r="H3" s="22">
        <v>0</v>
      </c>
      <c r="I3" s="25">
        <v>75</v>
      </c>
    </row>
    <row r="4" spans="1:9" x14ac:dyDescent="0.3">
      <c r="A4" s="22">
        <v>1</v>
      </c>
      <c r="B4" s="25">
        <v>4.4000000000000004</v>
      </c>
      <c r="D4" s="22">
        <v>1</v>
      </c>
      <c r="E4" s="25">
        <v>4.0999999999999996</v>
      </c>
      <c r="H4" s="22">
        <v>1</v>
      </c>
      <c r="I4" s="25">
        <v>0</v>
      </c>
    </row>
    <row r="5" spans="1:9" x14ac:dyDescent="0.3">
      <c r="A5" s="22">
        <v>2</v>
      </c>
      <c r="B5" s="25"/>
      <c r="D5" s="22">
        <v>2</v>
      </c>
      <c r="E5" s="25">
        <v>84</v>
      </c>
      <c r="H5" s="22">
        <v>2</v>
      </c>
      <c r="I5" s="25">
        <v>25</v>
      </c>
    </row>
    <row r="6" spans="1:9" x14ac:dyDescent="0.3">
      <c r="A6" s="22">
        <v>3</v>
      </c>
      <c r="B6" s="25"/>
      <c r="D6" s="22">
        <v>3</v>
      </c>
      <c r="E6" s="25"/>
      <c r="H6" s="22">
        <v>3</v>
      </c>
      <c r="I6" s="25"/>
    </row>
    <row r="7" spans="1:9" x14ac:dyDescent="0.3">
      <c r="A7" s="22">
        <v>4</v>
      </c>
      <c r="B7" s="25"/>
      <c r="D7" s="22">
        <v>4</v>
      </c>
      <c r="E7" s="25"/>
      <c r="H7" s="22">
        <v>4</v>
      </c>
      <c r="I7" s="25"/>
    </row>
    <row r="8" spans="1:9" x14ac:dyDescent="0.3">
      <c r="A8" s="22">
        <v>5</v>
      </c>
      <c r="B8" s="25"/>
      <c r="D8" s="22">
        <v>5</v>
      </c>
      <c r="E8" s="25"/>
      <c r="H8" s="22">
        <v>5</v>
      </c>
      <c r="I8" s="25"/>
    </row>
    <row r="9" spans="1:9" x14ac:dyDescent="0.3">
      <c r="A9" s="22">
        <v>6</v>
      </c>
      <c r="B9" s="25"/>
      <c r="D9" s="22">
        <v>6</v>
      </c>
      <c r="E9" s="25"/>
      <c r="H9" s="22">
        <v>6</v>
      </c>
      <c r="I9" s="25"/>
    </row>
    <row r="10" spans="1:9" x14ac:dyDescent="0.3">
      <c r="A10" s="22">
        <v>7</v>
      </c>
      <c r="B10" s="25"/>
      <c r="D10" s="22">
        <v>7</v>
      </c>
      <c r="E10" s="25"/>
      <c r="H10" s="22">
        <v>7</v>
      </c>
      <c r="I10" s="25"/>
    </row>
    <row r="11" spans="1:9" x14ac:dyDescent="0.3">
      <c r="A11" s="22">
        <v>8</v>
      </c>
      <c r="B11" s="25"/>
      <c r="D11" s="22">
        <v>8</v>
      </c>
      <c r="E11" s="25"/>
      <c r="H11" s="22">
        <v>8</v>
      </c>
      <c r="I11" s="25"/>
    </row>
    <row r="12" spans="1:9" x14ac:dyDescent="0.3">
      <c r="A12" s="22">
        <v>9</v>
      </c>
      <c r="B12" s="25"/>
      <c r="D12" s="22">
        <v>9</v>
      </c>
      <c r="E12" s="25"/>
      <c r="H12" s="22">
        <v>9</v>
      </c>
      <c r="I12" s="25"/>
    </row>
    <row r="13" spans="1:9" x14ac:dyDescent="0.3">
      <c r="A13" s="22">
        <v>10</v>
      </c>
      <c r="B13" s="25"/>
      <c r="D13" s="22">
        <v>10</v>
      </c>
      <c r="E13" s="25"/>
      <c r="H13" s="22">
        <v>10</v>
      </c>
      <c r="I13" s="25"/>
    </row>
    <row r="14" spans="1:9" x14ac:dyDescent="0.3">
      <c r="A14" s="22">
        <v>11</v>
      </c>
      <c r="B14" s="25"/>
      <c r="D14" s="22">
        <v>11</v>
      </c>
      <c r="E14" s="25"/>
      <c r="H14" s="22">
        <v>11</v>
      </c>
      <c r="I14" s="25"/>
    </row>
    <row r="15" spans="1:9" x14ac:dyDescent="0.3">
      <c r="A15" s="22">
        <v>12</v>
      </c>
      <c r="B15" s="25"/>
      <c r="D15" s="22">
        <v>12</v>
      </c>
      <c r="E15" s="25"/>
      <c r="H15" s="22">
        <v>12</v>
      </c>
      <c r="I15" s="25"/>
    </row>
    <row r="16" spans="1:9" x14ac:dyDescent="0.3">
      <c r="A16" s="22">
        <v>13</v>
      </c>
      <c r="B16" s="25"/>
      <c r="D16" s="22">
        <v>13</v>
      </c>
      <c r="E16" s="25"/>
      <c r="H16" s="22">
        <v>13</v>
      </c>
      <c r="I16" s="25"/>
    </row>
    <row r="17" spans="1:9" x14ac:dyDescent="0.3">
      <c r="A17" s="22">
        <v>14</v>
      </c>
      <c r="B17" s="25"/>
      <c r="D17" s="22">
        <v>14</v>
      </c>
      <c r="E17" s="25"/>
      <c r="H17" s="22">
        <v>14</v>
      </c>
      <c r="I17" s="25"/>
    </row>
    <row r="18" spans="1:9" x14ac:dyDescent="0.3">
      <c r="A18" s="22">
        <v>15</v>
      </c>
      <c r="B18" s="25"/>
      <c r="D18" s="22">
        <v>15</v>
      </c>
      <c r="E18" s="25"/>
      <c r="H18" s="22">
        <v>15</v>
      </c>
      <c r="I18" s="25"/>
    </row>
    <row r="19" spans="1:9" x14ac:dyDescent="0.3">
      <c r="A19" s="22">
        <v>16</v>
      </c>
      <c r="B19" s="25"/>
      <c r="D19" s="22">
        <v>16</v>
      </c>
      <c r="E19" s="25"/>
      <c r="H19" s="22">
        <v>16</v>
      </c>
      <c r="I19" s="25"/>
    </row>
    <row r="20" spans="1:9" x14ac:dyDescent="0.3">
      <c r="A20" s="22">
        <v>17</v>
      </c>
      <c r="B20" s="25"/>
      <c r="D20" s="22">
        <v>17</v>
      </c>
      <c r="E20" s="25"/>
      <c r="H20" s="22">
        <v>17</v>
      </c>
      <c r="I20" s="25"/>
    </row>
    <row r="21" spans="1:9" x14ac:dyDescent="0.3">
      <c r="A21" s="22">
        <v>18</v>
      </c>
      <c r="B21" s="25"/>
      <c r="D21" s="22">
        <v>18</v>
      </c>
      <c r="E21" s="25"/>
      <c r="H21" s="22">
        <v>18</v>
      </c>
      <c r="I21" s="25"/>
    </row>
    <row r="22" spans="1:9" x14ac:dyDescent="0.3">
      <c r="A22" s="22">
        <v>19</v>
      </c>
      <c r="B22" s="25"/>
      <c r="D22" s="22">
        <v>19</v>
      </c>
      <c r="E22" s="25"/>
      <c r="H22" s="22">
        <v>19</v>
      </c>
      <c r="I22" s="25"/>
    </row>
    <row r="23" spans="1:9" x14ac:dyDescent="0.3">
      <c r="A23" s="22">
        <v>20</v>
      </c>
      <c r="B23" s="25"/>
      <c r="D23" s="22">
        <v>20</v>
      </c>
      <c r="E23" s="25"/>
      <c r="H23" s="22">
        <v>20</v>
      </c>
      <c r="I23" s="25"/>
    </row>
    <row r="24" spans="1:9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H24" s="28" t="s">
        <v>36</v>
      </c>
      <c r="I24" s="27">
        <f>SUM(I3:I23)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N19" sqref="N19"/>
    </sheetView>
  </sheetViews>
  <sheetFormatPr defaultRowHeight="14.4" x14ac:dyDescent="0.3"/>
  <cols>
    <col min="1" max="1" width="13.44140625" bestFit="1" customWidth="1"/>
    <col min="2" max="2" width="20.109375" style="26" bestFit="1" customWidth="1"/>
    <col min="4" max="4" width="13.44140625" bestFit="1" customWidth="1"/>
    <col min="5" max="5" width="23.88671875" style="26" bestFit="1" customWidth="1"/>
    <col min="7" max="7" width="13.44140625" bestFit="1" customWidth="1"/>
    <col min="8" max="8" width="20.6640625" style="26" bestFit="1" customWidth="1"/>
    <col min="10" max="10" width="13.44140625" bestFit="1" customWidth="1"/>
    <col min="11" max="11" width="18.33203125" style="26" bestFit="1" customWidth="1"/>
    <col min="13" max="13" width="13.44140625" bestFit="1" customWidth="1"/>
    <col min="14" max="14" width="20.33203125" style="26" bestFit="1" customWidth="1"/>
  </cols>
  <sheetData>
    <row r="1" spans="1:14" s="1" customFormat="1" x14ac:dyDescent="0.3">
      <c r="A1" s="21" t="s">
        <v>26</v>
      </c>
      <c r="B1" s="23" t="s">
        <v>29</v>
      </c>
      <c r="D1" s="21" t="s">
        <v>26</v>
      </c>
      <c r="E1" s="23" t="s">
        <v>40</v>
      </c>
      <c r="G1" s="21" t="s">
        <v>26</v>
      </c>
      <c r="H1" s="23" t="s">
        <v>30</v>
      </c>
      <c r="J1" s="21" t="s">
        <v>26</v>
      </c>
      <c r="K1" s="23" t="s">
        <v>31</v>
      </c>
      <c r="M1" s="21" t="s">
        <v>26</v>
      </c>
      <c r="N1" s="23" t="s">
        <v>41</v>
      </c>
    </row>
    <row r="2" spans="1:14" s="1" customFormat="1" x14ac:dyDescent="0.3">
      <c r="A2" s="21" t="s">
        <v>27</v>
      </c>
      <c r="B2" s="24" t="s">
        <v>28</v>
      </c>
      <c r="D2" s="21" t="s">
        <v>27</v>
      </c>
      <c r="E2" s="24" t="s">
        <v>28</v>
      </c>
      <c r="G2" s="21" t="s">
        <v>27</v>
      </c>
      <c r="H2" s="24" t="s">
        <v>28</v>
      </c>
      <c r="J2" s="21" t="s">
        <v>27</v>
      </c>
      <c r="K2" s="24" t="s">
        <v>28</v>
      </c>
      <c r="M2" s="21" t="s">
        <v>27</v>
      </c>
      <c r="N2" s="24" t="s">
        <v>28</v>
      </c>
    </row>
    <row r="3" spans="1:14" x14ac:dyDescent="0.3">
      <c r="A3" s="22">
        <v>0</v>
      </c>
      <c r="B3" s="25">
        <f>'Routes RESUS'!B3</f>
        <v>95.6</v>
      </c>
      <c r="D3" s="22">
        <v>0</v>
      </c>
      <c r="E3" s="25">
        <f>'Routes RESUS'!E3</f>
        <v>11.9</v>
      </c>
      <c r="G3" s="22">
        <v>0</v>
      </c>
      <c r="H3" s="25" t="e">
        <f>'Routes RESUS'!#REF!</f>
        <v>#REF!</v>
      </c>
      <c r="J3" s="22">
        <v>0</v>
      </c>
      <c r="K3" s="25" t="e">
        <f>'Routes RESUS'!#REF!</f>
        <v>#REF!</v>
      </c>
      <c r="M3" s="22">
        <v>0</v>
      </c>
      <c r="N3" s="25">
        <f>'Routes RESUS'!I3</f>
        <v>75</v>
      </c>
    </row>
    <row r="4" spans="1:14" x14ac:dyDescent="0.3">
      <c r="A4" s="22">
        <v>1</v>
      </c>
      <c r="B4" s="25">
        <f>'Routes RESUS'!B4</f>
        <v>4.4000000000000004</v>
      </c>
      <c r="D4" s="22">
        <v>1</v>
      </c>
      <c r="E4" s="25">
        <f>'Routes RESUS'!E4</f>
        <v>4.0999999999999996</v>
      </c>
      <c r="G4" s="22">
        <v>1</v>
      </c>
      <c r="H4" s="25" t="e">
        <f>'Routes RESUS'!#REF!</f>
        <v>#REF!</v>
      </c>
      <c r="J4" s="22">
        <v>1</v>
      </c>
      <c r="K4" s="25" t="e">
        <f>'Routes RESUS'!#REF!</f>
        <v>#REF!</v>
      </c>
      <c r="M4" s="22">
        <v>1</v>
      </c>
      <c r="N4" s="25">
        <f>'Routes RESUS'!I4</f>
        <v>0</v>
      </c>
    </row>
    <row r="5" spans="1:14" x14ac:dyDescent="0.3">
      <c r="A5" s="22">
        <v>2</v>
      </c>
      <c r="B5" s="25">
        <f>'Routes RESUS'!B5</f>
        <v>0</v>
      </c>
      <c r="D5" s="22">
        <v>2</v>
      </c>
      <c r="E5" s="25">
        <f>'Routes RESUS'!E5</f>
        <v>84</v>
      </c>
      <c r="G5" s="22">
        <v>2</v>
      </c>
      <c r="H5" s="25" t="e">
        <f>'Routes RESUS'!#REF!</f>
        <v>#REF!</v>
      </c>
      <c r="J5" s="22">
        <v>2</v>
      </c>
      <c r="K5" s="25" t="e">
        <f>'Routes RESUS'!#REF!</f>
        <v>#REF!</v>
      </c>
      <c r="M5" s="22">
        <v>2</v>
      </c>
      <c r="N5" s="25">
        <f>'Routes RESUS'!I5</f>
        <v>25</v>
      </c>
    </row>
    <row r="6" spans="1:14" x14ac:dyDescent="0.3">
      <c r="A6" s="22">
        <v>3</v>
      </c>
      <c r="B6" s="25">
        <f>'Routes RESUS'!B6</f>
        <v>0</v>
      </c>
      <c r="D6" s="22">
        <v>3</v>
      </c>
      <c r="E6" s="25">
        <f>'Routes RESUS'!E6</f>
        <v>0</v>
      </c>
      <c r="G6" s="22">
        <v>3</v>
      </c>
      <c r="H6" s="25" t="e">
        <f>'Routes RESUS'!#REF!</f>
        <v>#REF!</v>
      </c>
      <c r="J6" s="22">
        <v>3</v>
      </c>
      <c r="K6" s="25" t="e">
        <f>'Routes RESUS'!#REF!</f>
        <v>#REF!</v>
      </c>
      <c r="M6" s="22">
        <v>3</v>
      </c>
      <c r="N6" s="25">
        <f>'Routes RESUS'!I6</f>
        <v>0</v>
      </c>
    </row>
    <row r="7" spans="1:14" x14ac:dyDescent="0.3">
      <c r="A7" s="22">
        <v>4</v>
      </c>
      <c r="B7" s="25">
        <f>'Routes RESUS'!B7</f>
        <v>0</v>
      </c>
      <c r="D7" s="22">
        <v>4</v>
      </c>
      <c r="E7" s="25">
        <f>'Routes RESUS'!E7</f>
        <v>0</v>
      </c>
      <c r="G7" s="22">
        <v>4</v>
      </c>
      <c r="H7" s="25" t="e">
        <f>'Routes RESUS'!#REF!</f>
        <v>#REF!</v>
      </c>
      <c r="J7" s="22">
        <v>4</v>
      </c>
      <c r="K7" s="25" t="e">
        <f>'Routes RESUS'!#REF!</f>
        <v>#REF!</v>
      </c>
      <c r="M7" s="22">
        <v>4</v>
      </c>
      <c r="N7" s="25">
        <f>'Routes RESUS'!I7</f>
        <v>0</v>
      </c>
    </row>
    <row r="8" spans="1:14" x14ac:dyDescent="0.3">
      <c r="A8" s="22">
        <v>5</v>
      </c>
      <c r="B8" s="25">
        <f>'Routes RESUS'!B8</f>
        <v>0</v>
      </c>
      <c r="D8" s="22">
        <v>5</v>
      </c>
      <c r="E8" s="25">
        <f>'Routes RESUS'!E8</f>
        <v>0</v>
      </c>
      <c r="G8" s="22">
        <v>5</v>
      </c>
      <c r="H8" s="25" t="e">
        <f>'Routes RESUS'!#REF!</f>
        <v>#REF!</v>
      </c>
      <c r="J8" s="22">
        <v>5</v>
      </c>
      <c r="K8" s="25" t="e">
        <f>'Routes RESUS'!#REF!</f>
        <v>#REF!</v>
      </c>
      <c r="M8" s="22">
        <v>5</v>
      </c>
      <c r="N8" s="25">
        <f>'Routes RESUS'!I8</f>
        <v>0</v>
      </c>
    </row>
    <row r="9" spans="1:14" x14ac:dyDescent="0.3">
      <c r="A9" s="22">
        <v>6</v>
      </c>
      <c r="B9" s="25">
        <f>'Routes RESUS'!B9</f>
        <v>0</v>
      </c>
      <c r="D9" s="22">
        <v>6</v>
      </c>
      <c r="E9" s="25">
        <f>'Routes RESUS'!E9</f>
        <v>0</v>
      </c>
      <c r="G9" s="22">
        <v>6</v>
      </c>
      <c r="H9" s="25" t="e">
        <f>'Routes RESUS'!#REF!</f>
        <v>#REF!</v>
      </c>
      <c r="J9" s="22">
        <v>6</v>
      </c>
      <c r="K9" s="25" t="e">
        <f>'Routes RESUS'!#REF!</f>
        <v>#REF!</v>
      </c>
      <c r="M9" s="22">
        <v>6</v>
      </c>
      <c r="N9" s="25">
        <f>'Routes RESUS'!I9</f>
        <v>0</v>
      </c>
    </row>
    <row r="10" spans="1:14" x14ac:dyDescent="0.3">
      <c r="A10" s="22">
        <v>7</v>
      </c>
      <c r="B10" s="25">
        <f>'Routes RESUS'!B10</f>
        <v>0</v>
      </c>
      <c r="D10" s="22">
        <v>7</v>
      </c>
      <c r="E10" s="25">
        <f>'Routes RESUS'!E10</f>
        <v>0</v>
      </c>
      <c r="G10" s="22">
        <v>7</v>
      </c>
      <c r="H10" s="25" t="e">
        <f>'Routes RESUS'!#REF!</f>
        <v>#REF!</v>
      </c>
      <c r="J10" s="22">
        <v>7</v>
      </c>
      <c r="K10" s="25" t="e">
        <f>'Routes RESUS'!#REF!</f>
        <v>#REF!</v>
      </c>
      <c r="M10" s="22">
        <v>7</v>
      </c>
      <c r="N10" s="25">
        <f>'Routes RESUS'!I10</f>
        <v>0</v>
      </c>
    </row>
    <row r="11" spans="1:14" x14ac:dyDescent="0.3">
      <c r="A11" s="22">
        <v>8</v>
      </c>
      <c r="B11" s="25">
        <f>'Routes RESUS'!B11</f>
        <v>0</v>
      </c>
      <c r="D11" s="22">
        <v>8</v>
      </c>
      <c r="E11" s="25">
        <f>'Routes RESUS'!E11</f>
        <v>0</v>
      </c>
      <c r="G11" s="22">
        <v>8</v>
      </c>
      <c r="H11" s="25" t="e">
        <f>'Routes RESUS'!#REF!</f>
        <v>#REF!</v>
      </c>
      <c r="J11" s="22">
        <v>8</v>
      </c>
      <c r="K11" s="25" t="e">
        <f>'Routes RESUS'!#REF!</f>
        <v>#REF!</v>
      </c>
      <c r="M11" s="22">
        <v>8</v>
      </c>
      <c r="N11" s="25">
        <f>'Routes RESUS'!I11</f>
        <v>0</v>
      </c>
    </row>
    <row r="12" spans="1:14" x14ac:dyDescent="0.3">
      <c r="A12" s="22">
        <v>9</v>
      </c>
      <c r="B12" s="25">
        <f>'Routes RESUS'!B12</f>
        <v>0</v>
      </c>
      <c r="D12" s="22">
        <v>9</v>
      </c>
      <c r="E12" s="25">
        <f>'Routes RESUS'!E12</f>
        <v>0</v>
      </c>
      <c r="G12" s="22">
        <v>9</v>
      </c>
      <c r="H12" s="25" t="e">
        <f>'Routes RESUS'!#REF!</f>
        <v>#REF!</v>
      </c>
      <c r="J12" s="22">
        <v>9</v>
      </c>
      <c r="K12" s="25" t="e">
        <f>'Routes RESUS'!#REF!</f>
        <v>#REF!</v>
      </c>
      <c r="M12" s="22">
        <v>9</v>
      </c>
      <c r="N12" s="25">
        <f>'Routes RESUS'!I12</f>
        <v>0</v>
      </c>
    </row>
    <row r="13" spans="1:14" x14ac:dyDescent="0.3">
      <c r="A13" s="22">
        <v>10</v>
      </c>
      <c r="B13" s="25">
        <f>'Routes RESUS'!B13</f>
        <v>0</v>
      </c>
      <c r="D13" s="22">
        <v>10</v>
      </c>
      <c r="E13" s="25">
        <f>'Routes RESUS'!E13</f>
        <v>0</v>
      </c>
      <c r="G13" s="22">
        <v>10</v>
      </c>
      <c r="H13" s="25" t="e">
        <f>'Routes RESUS'!#REF!</f>
        <v>#REF!</v>
      </c>
      <c r="J13" s="22">
        <v>10</v>
      </c>
      <c r="K13" s="25" t="e">
        <f>'Routes RESUS'!#REF!</f>
        <v>#REF!</v>
      </c>
      <c r="M13" s="22">
        <v>10</v>
      </c>
      <c r="N13" s="25">
        <f>'Routes RESUS'!I13</f>
        <v>0</v>
      </c>
    </row>
    <row r="14" spans="1:14" x14ac:dyDescent="0.3">
      <c r="A14" s="22">
        <v>11</v>
      </c>
      <c r="B14" s="25">
        <f>'Routes RESUS'!B14</f>
        <v>0</v>
      </c>
      <c r="D14" s="22">
        <v>11</v>
      </c>
      <c r="E14" s="25">
        <f>'Routes RESUS'!E14</f>
        <v>0</v>
      </c>
      <c r="G14" s="22">
        <v>11</v>
      </c>
      <c r="H14" s="25" t="e">
        <f>'Routes RESUS'!#REF!</f>
        <v>#REF!</v>
      </c>
      <c r="J14" s="22">
        <v>11</v>
      </c>
      <c r="K14" s="25" t="e">
        <f>'Routes RESUS'!#REF!</f>
        <v>#REF!</v>
      </c>
      <c r="M14" s="22">
        <v>11</v>
      </c>
      <c r="N14" s="25">
        <f>'Routes RESUS'!I14</f>
        <v>0</v>
      </c>
    </row>
    <row r="15" spans="1:14" x14ac:dyDescent="0.3">
      <c r="A15" s="22">
        <v>12</v>
      </c>
      <c r="B15" s="25">
        <f>'Routes RESUS'!B15</f>
        <v>0</v>
      </c>
      <c r="D15" s="22">
        <v>12</v>
      </c>
      <c r="E15" s="25">
        <f>'Routes RESUS'!E15</f>
        <v>0</v>
      </c>
      <c r="G15" s="22">
        <v>12</v>
      </c>
      <c r="H15" s="25" t="e">
        <f>'Routes RESUS'!#REF!</f>
        <v>#REF!</v>
      </c>
      <c r="J15" s="22">
        <v>12</v>
      </c>
      <c r="K15" s="25" t="e">
        <f>'Routes RESUS'!#REF!</f>
        <v>#REF!</v>
      </c>
      <c r="M15" s="22">
        <v>12</v>
      </c>
      <c r="N15" s="25">
        <f>'Routes RESUS'!I15</f>
        <v>0</v>
      </c>
    </row>
    <row r="16" spans="1:14" x14ac:dyDescent="0.3">
      <c r="A16" s="22">
        <v>13</v>
      </c>
      <c r="B16" s="25">
        <f>'Routes RESUS'!B16</f>
        <v>0</v>
      </c>
      <c r="D16" s="22">
        <v>13</v>
      </c>
      <c r="E16" s="25">
        <f>'Routes RESUS'!E16</f>
        <v>0</v>
      </c>
      <c r="G16" s="22">
        <v>13</v>
      </c>
      <c r="H16" s="25" t="e">
        <f>'Routes RESUS'!#REF!</f>
        <v>#REF!</v>
      </c>
      <c r="J16" s="22">
        <v>13</v>
      </c>
      <c r="K16" s="25" t="e">
        <f>'Routes RESUS'!#REF!</f>
        <v>#REF!</v>
      </c>
      <c r="M16" s="22">
        <v>13</v>
      </c>
      <c r="N16" s="25">
        <f>'Routes RESUS'!I16</f>
        <v>0</v>
      </c>
    </row>
    <row r="17" spans="1:14" x14ac:dyDescent="0.3">
      <c r="A17" s="22">
        <v>14</v>
      </c>
      <c r="B17" s="25">
        <f>'Routes RESUS'!B17</f>
        <v>0</v>
      </c>
      <c r="D17" s="22">
        <v>14</v>
      </c>
      <c r="E17" s="25">
        <f>'Routes RESUS'!E17</f>
        <v>0</v>
      </c>
      <c r="G17" s="22">
        <v>14</v>
      </c>
      <c r="H17" s="25" t="e">
        <f>'Routes RESUS'!#REF!</f>
        <v>#REF!</v>
      </c>
      <c r="J17" s="22">
        <v>14</v>
      </c>
      <c r="K17" s="25" t="e">
        <f>'Routes RESUS'!#REF!</f>
        <v>#REF!</v>
      </c>
      <c r="M17" s="22">
        <v>14</v>
      </c>
      <c r="N17" s="25">
        <f>'Routes RESUS'!I17</f>
        <v>0</v>
      </c>
    </row>
    <row r="18" spans="1:14" x14ac:dyDescent="0.3">
      <c r="A18" s="22">
        <v>15</v>
      </c>
      <c r="B18" s="25">
        <f>'Routes RESUS'!B18</f>
        <v>0</v>
      </c>
      <c r="D18" s="22">
        <v>15</v>
      </c>
      <c r="E18" s="25">
        <f>'Routes RESUS'!E18</f>
        <v>0</v>
      </c>
      <c r="G18" s="22">
        <v>15</v>
      </c>
      <c r="H18" s="25" t="e">
        <f>'Routes RESUS'!#REF!</f>
        <v>#REF!</v>
      </c>
      <c r="J18" s="22">
        <v>15</v>
      </c>
      <c r="K18" s="25" t="e">
        <f>'Routes RESUS'!#REF!</f>
        <v>#REF!</v>
      </c>
      <c r="M18" s="22">
        <v>15</v>
      </c>
      <c r="N18" s="25">
        <f>'Routes RESUS'!I18</f>
        <v>0</v>
      </c>
    </row>
    <row r="19" spans="1:14" x14ac:dyDescent="0.3">
      <c r="A19" s="22">
        <v>16</v>
      </c>
      <c r="B19" s="25">
        <f>'Routes RESUS'!B19</f>
        <v>0</v>
      </c>
      <c r="D19" s="22">
        <v>16</v>
      </c>
      <c r="E19" s="25">
        <f>'Routes RESUS'!E19</f>
        <v>0</v>
      </c>
      <c r="G19" s="22">
        <v>16</v>
      </c>
      <c r="H19" s="25" t="e">
        <f>'Routes RESUS'!#REF!</f>
        <v>#REF!</v>
      </c>
      <c r="J19" s="22">
        <v>16</v>
      </c>
      <c r="K19" s="25" t="e">
        <f>'Routes RESUS'!#REF!</f>
        <v>#REF!</v>
      </c>
      <c r="M19" s="22">
        <v>16</v>
      </c>
      <c r="N19" s="25">
        <f>'Routes RESUS'!I19</f>
        <v>0</v>
      </c>
    </row>
    <row r="20" spans="1:14" x14ac:dyDescent="0.3">
      <c r="A20" s="22">
        <v>17</v>
      </c>
      <c r="B20" s="25">
        <f>'Routes RESUS'!B20</f>
        <v>0</v>
      </c>
      <c r="D20" s="22">
        <v>17</v>
      </c>
      <c r="E20" s="25">
        <f>'Routes RESUS'!E20</f>
        <v>0</v>
      </c>
      <c r="G20" s="22">
        <v>17</v>
      </c>
      <c r="H20" s="25" t="e">
        <f>'Routes RESUS'!#REF!</f>
        <v>#REF!</v>
      </c>
      <c r="J20" s="22">
        <v>17</v>
      </c>
      <c r="K20" s="25" t="e">
        <f>'Routes RESUS'!#REF!</f>
        <v>#REF!</v>
      </c>
      <c r="M20" s="22">
        <v>17</v>
      </c>
      <c r="N20" s="25">
        <f>'Routes RESUS'!I20</f>
        <v>0</v>
      </c>
    </row>
    <row r="21" spans="1:14" x14ac:dyDescent="0.3">
      <c r="A21" s="22">
        <v>18</v>
      </c>
      <c r="B21" s="25">
        <f>'Routes RESUS'!B21</f>
        <v>0</v>
      </c>
      <c r="D21" s="22">
        <v>18</v>
      </c>
      <c r="E21" s="25">
        <f>'Routes RESUS'!E21</f>
        <v>0</v>
      </c>
      <c r="G21" s="22">
        <v>18</v>
      </c>
      <c r="H21" s="25" t="e">
        <f>'Routes RESUS'!#REF!</f>
        <v>#REF!</v>
      </c>
      <c r="J21" s="22">
        <v>18</v>
      </c>
      <c r="K21" s="25" t="e">
        <f>'Routes RESUS'!#REF!</f>
        <v>#REF!</v>
      </c>
      <c r="M21" s="22">
        <v>18</v>
      </c>
      <c r="N21" s="25">
        <f>'Routes RESUS'!I21</f>
        <v>0</v>
      </c>
    </row>
    <row r="22" spans="1:14" x14ac:dyDescent="0.3">
      <c r="A22" s="22">
        <v>19</v>
      </c>
      <c r="B22" s="25">
        <f>'Routes RESUS'!B22</f>
        <v>0</v>
      </c>
      <c r="D22" s="22">
        <v>19</v>
      </c>
      <c r="E22" s="25">
        <f>'Routes RESUS'!E22</f>
        <v>0</v>
      </c>
      <c r="G22" s="22">
        <v>19</v>
      </c>
      <c r="H22" s="25" t="e">
        <f>'Routes RESUS'!#REF!</f>
        <v>#REF!</v>
      </c>
      <c r="J22" s="22">
        <v>19</v>
      </c>
      <c r="K22" s="25" t="e">
        <f>'Routes RESUS'!#REF!</f>
        <v>#REF!</v>
      </c>
      <c r="M22" s="22">
        <v>19</v>
      </c>
      <c r="N22" s="25">
        <f>'Routes RESUS'!I22</f>
        <v>0</v>
      </c>
    </row>
    <row r="23" spans="1:14" x14ac:dyDescent="0.3">
      <c r="A23" s="22">
        <v>20</v>
      </c>
      <c r="B23" s="25">
        <f>'Routes RESUS'!B23</f>
        <v>0</v>
      </c>
      <c r="D23" s="22">
        <v>20</v>
      </c>
      <c r="E23" s="25">
        <f>'Routes RESUS'!E23</f>
        <v>0</v>
      </c>
      <c r="G23" s="22">
        <v>20</v>
      </c>
      <c r="H23" s="25" t="e">
        <f>'Routes RESUS'!#REF!</f>
        <v>#REF!</v>
      </c>
      <c r="J23" s="22">
        <v>20</v>
      </c>
      <c r="K23" s="25" t="e">
        <f>'Routes RESUS'!#REF!</f>
        <v>#REF!</v>
      </c>
      <c r="M23" s="22">
        <v>20</v>
      </c>
      <c r="N23" s="25">
        <f>'Routes RESUS'!I23</f>
        <v>0</v>
      </c>
    </row>
    <row r="24" spans="1:14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  <c r="G24" s="28" t="s">
        <v>36</v>
      </c>
      <c r="H24" s="27" t="e">
        <f>SUM(H3:H23)</f>
        <v>#REF!</v>
      </c>
      <c r="J24" s="28" t="s">
        <v>36</v>
      </c>
      <c r="K24" s="27" t="e">
        <f>SUM(K3:K23)</f>
        <v>#REF!</v>
      </c>
      <c r="M24" s="28" t="s">
        <v>36</v>
      </c>
      <c r="N24" s="27">
        <f>SUM(N3:N23)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zoomScaleNormal="100" workbookViewId="0">
      <selection activeCell="J3" sqref="J3"/>
    </sheetView>
  </sheetViews>
  <sheetFormatPr defaultRowHeight="14.4" x14ac:dyDescent="0.3"/>
  <cols>
    <col min="1" max="1" width="13.44140625" bestFit="1" customWidth="1"/>
    <col min="2" max="2" width="29.33203125" bestFit="1" customWidth="1"/>
    <col min="3" max="3" width="16.6640625" customWidth="1"/>
    <col min="5" max="5" width="13.44140625" bestFit="1" customWidth="1"/>
    <col min="6" max="6" width="25.6640625" customWidth="1"/>
    <col min="8" max="8" width="13.44140625" bestFit="1" customWidth="1"/>
    <col min="9" max="9" width="27.109375" customWidth="1"/>
  </cols>
  <sheetData>
    <row r="1" spans="1:10" x14ac:dyDescent="0.3">
      <c r="A1" s="21" t="s">
        <v>26</v>
      </c>
      <c r="B1" s="23" t="s">
        <v>101</v>
      </c>
      <c r="C1" s="1"/>
      <c r="D1" s="1"/>
      <c r="E1" s="21" t="s">
        <v>26</v>
      </c>
      <c r="F1" s="23" t="s">
        <v>98</v>
      </c>
      <c r="G1" s="1"/>
      <c r="H1" s="21" t="s">
        <v>26</v>
      </c>
      <c r="I1" s="23" t="s">
        <v>123</v>
      </c>
      <c r="J1" s="1"/>
    </row>
    <row r="2" spans="1:10" x14ac:dyDescent="0.3">
      <c r="A2" s="21" t="s">
        <v>27</v>
      </c>
      <c r="B2" s="24" t="s">
        <v>28</v>
      </c>
      <c r="C2" s="1"/>
      <c r="D2" s="1"/>
      <c r="E2" s="21" t="s">
        <v>27</v>
      </c>
      <c r="F2" s="24" t="s">
        <v>28</v>
      </c>
      <c r="G2" s="1"/>
      <c r="H2" s="21" t="s">
        <v>27</v>
      </c>
      <c r="I2" s="24" t="s">
        <v>28</v>
      </c>
      <c r="J2" s="1"/>
    </row>
    <row r="3" spans="1:10" x14ac:dyDescent="0.3">
      <c r="A3" s="22">
        <v>0</v>
      </c>
      <c r="B3" s="25">
        <v>2</v>
      </c>
      <c r="C3" t="s">
        <v>99</v>
      </c>
      <c r="E3" s="22">
        <v>0</v>
      </c>
      <c r="F3" s="25">
        <v>51.7</v>
      </c>
      <c r="H3" s="22">
        <v>0</v>
      </c>
      <c r="I3" s="25">
        <v>1</v>
      </c>
      <c r="J3" s="69">
        <v>1</v>
      </c>
    </row>
    <row r="4" spans="1:10" x14ac:dyDescent="0.3">
      <c r="A4" s="22">
        <v>1</v>
      </c>
      <c r="B4" s="25">
        <v>96</v>
      </c>
      <c r="C4" t="s">
        <v>102</v>
      </c>
      <c r="E4" s="22">
        <v>1</v>
      </c>
      <c r="F4" s="25">
        <v>48.3</v>
      </c>
      <c r="H4" s="22">
        <v>1</v>
      </c>
      <c r="I4" s="25">
        <v>46</v>
      </c>
      <c r="J4" s="69">
        <v>46</v>
      </c>
    </row>
    <row r="5" spans="1:10" x14ac:dyDescent="0.3">
      <c r="A5" s="22">
        <v>2</v>
      </c>
      <c r="B5" s="25">
        <v>2</v>
      </c>
      <c r="C5" t="s">
        <v>100</v>
      </c>
      <c r="E5" s="22">
        <v>2</v>
      </c>
      <c r="F5" s="25"/>
      <c r="H5" s="22">
        <v>2</v>
      </c>
      <c r="I5" s="25">
        <v>53</v>
      </c>
      <c r="J5" s="69">
        <v>53</v>
      </c>
    </row>
    <row r="6" spans="1:10" x14ac:dyDescent="0.3">
      <c r="A6" s="22">
        <v>3</v>
      </c>
      <c r="B6" s="25">
        <v>0</v>
      </c>
      <c r="C6" t="s">
        <v>57</v>
      </c>
      <c r="E6" s="22">
        <v>3</v>
      </c>
      <c r="F6" s="25"/>
      <c r="H6" s="22">
        <v>3</v>
      </c>
      <c r="I6" s="25"/>
    </row>
    <row r="7" spans="1:10" x14ac:dyDescent="0.3">
      <c r="A7" s="22">
        <v>4</v>
      </c>
      <c r="B7" s="25"/>
      <c r="E7" s="22">
        <v>4</v>
      </c>
      <c r="F7" s="25"/>
      <c r="H7" s="22">
        <v>4</v>
      </c>
      <c r="I7" s="25"/>
    </row>
    <row r="8" spans="1:10" x14ac:dyDescent="0.3">
      <c r="A8" s="22">
        <v>5</v>
      </c>
      <c r="B8" s="25"/>
      <c r="E8" s="22">
        <v>5</v>
      </c>
      <c r="F8" s="25"/>
      <c r="H8" s="22">
        <v>5</v>
      </c>
      <c r="I8" s="25"/>
    </row>
    <row r="9" spans="1:10" x14ac:dyDescent="0.3">
      <c r="A9" s="22">
        <v>6</v>
      </c>
      <c r="B9" s="25"/>
      <c r="E9" s="22">
        <v>6</v>
      </c>
      <c r="F9" s="25"/>
      <c r="H9" s="22">
        <v>6</v>
      </c>
      <c r="I9" s="25"/>
    </row>
    <row r="10" spans="1:10" x14ac:dyDescent="0.3">
      <c r="A10" s="22">
        <v>7</v>
      </c>
      <c r="B10" s="25"/>
      <c r="E10" s="22">
        <v>7</v>
      </c>
      <c r="F10" s="25"/>
      <c r="H10" s="22">
        <v>7</v>
      </c>
      <c r="I10" s="25"/>
    </row>
    <row r="11" spans="1:10" x14ac:dyDescent="0.3">
      <c r="A11" s="22">
        <v>8</v>
      </c>
      <c r="B11" s="25"/>
      <c r="E11" s="22">
        <v>8</v>
      </c>
      <c r="F11" s="25"/>
      <c r="H11" s="22">
        <v>8</v>
      </c>
      <c r="I11" s="25"/>
    </row>
    <row r="12" spans="1:10" x14ac:dyDescent="0.3">
      <c r="A12" s="22">
        <v>9</v>
      </c>
      <c r="B12" s="25"/>
      <c r="E12" s="22">
        <v>9</v>
      </c>
      <c r="F12" s="25"/>
      <c r="H12" s="22">
        <v>9</v>
      </c>
      <c r="I12" s="25"/>
    </row>
    <row r="13" spans="1:10" x14ac:dyDescent="0.3">
      <c r="A13" s="22">
        <v>10</v>
      </c>
      <c r="B13" s="25"/>
      <c r="E13" s="22">
        <v>10</v>
      </c>
      <c r="F13" s="25"/>
      <c r="H13" s="22">
        <v>10</v>
      </c>
      <c r="I13" s="25"/>
    </row>
    <row r="14" spans="1:10" x14ac:dyDescent="0.3">
      <c r="A14" s="22">
        <v>11</v>
      </c>
      <c r="B14" s="25"/>
      <c r="E14" s="22">
        <v>11</v>
      </c>
      <c r="F14" s="25"/>
      <c r="H14" s="22">
        <v>11</v>
      </c>
      <c r="I14" s="25"/>
    </row>
    <row r="15" spans="1:10" x14ac:dyDescent="0.3">
      <c r="A15" s="22">
        <v>12</v>
      </c>
      <c r="B15" s="25"/>
      <c r="E15" s="22">
        <v>12</v>
      </c>
      <c r="F15" s="25"/>
      <c r="H15" s="22">
        <v>12</v>
      </c>
      <c r="I15" s="25"/>
    </row>
    <row r="16" spans="1:10" x14ac:dyDescent="0.3">
      <c r="A16" s="22">
        <v>13</v>
      </c>
      <c r="B16" s="25"/>
      <c r="E16" s="22">
        <v>13</v>
      </c>
      <c r="F16" s="25"/>
      <c r="H16" s="22">
        <v>13</v>
      </c>
      <c r="I16" s="25"/>
    </row>
    <row r="17" spans="1:9" x14ac:dyDescent="0.3">
      <c r="A17" s="22">
        <v>14</v>
      </c>
      <c r="B17" s="25"/>
      <c r="E17" s="22">
        <v>14</v>
      </c>
      <c r="F17" s="25"/>
      <c r="H17" s="22">
        <v>14</v>
      </c>
      <c r="I17" s="25"/>
    </row>
    <row r="18" spans="1:9" x14ac:dyDescent="0.3">
      <c r="A18" s="22">
        <v>15</v>
      </c>
      <c r="B18" s="25"/>
      <c r="E18" s="22">
        <v>15</v>
      </c>
      <c r="F18" s="25"/>
      <c r="H18" s="22">
        <v>15</v>
      </c>
      <c r="I18" s="25"/>
    </row>
    <row r="19" spans="1:9" x14ac:dyDescent="0.3">
      <c r="A19" s="22">
        <v>16</v>
      </c>
      <c r="B19" s="25"/>
      <c r="E19" s="22">
        <v>16</v>
      </c>
      <c r="F19" s="25"/>
      <c r="H19" s="22">
        <v>16</v>
      </c>
      <c r="I19" s="25"/>
    </row>
    <row r="20" spans="1:9" x14ac:dyDescent="0.3">
      <c r="A20" s="22">
        <v>17</v>
      </c>
      <c r="B20" s="25"/>
      <c r="E20" s="22">
        <v>17</v>
      </c>
      <c r="F20" s="25"/>
      <c r="H20" s="22">
        <v>17</v>
      </c>
      <c r="I20" s="25"/>
    </row>
    <row r="21" spans="1:9" x14ac:dyDescent="0.3">
      <c r="A21" s="22">
        <v>18</v>
      </c>
      <c r="B21" s="25"/>
      <c r="E21" s="22">
        <v>18</v>
      </c>
      <c r="F21" s="25"/>
      <c r="H21" s="22">
        <v>18</v>
      </c>
      <c r="I21" s="25"/>
    </row>
    <row r="22" spans="1:9" x14ac:dyDescent="0.3">
      <c r="A22" s="22">
        <v>19</v>
      </c>
      <c r="B22" s="25"/>
      <c r="E22" s="22">
        <v>19</v>
      </c>
      <c r="F22" s="25"/>
      <c r="H22" s="22">
        <v>19</v>
      </c>
      <c r="I22" s="25"/>
    </row>
    <row r="23" spans="1:9" x14ac:dyDescent="0.3">
      <c r="A23" s="22">
        <v>20</v>
      </c>
      <c r="B23" s="25"/>
      <c r="E23" s="22">
        <v>20</v>
      </c>
      <c r="F23" s="25"/>
      <c r="H23" s="22">
        <v>20</v>
      </c>
      <c r="I23" s="25"/>
    </row>
    <row r="24" spans="1:9" x14ac:dyDescent="0.3">
      <c r="A24" s="28" t="s">
        <v>36</v>
      </c>
      <c r="B24" s="27">
        <f>SUM(B3:B23)</f>
        <v>100</v>
      </c>
      <c r="E24" s="28" t="s">
        <v>36</v>
      </c>
      <c r="F24" s="27">
        <f>SUM(F3:F23)</f>
        <v>100</v>
      </c>
      <c r="H24" s="28" t="s">
        <v>36</v>
      </c>
      <c r="I24" s="27">
        <f>SUM(I3:I23)</f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29.33203125" bestFit="1" customWidth="1"/>
    <col min="4" max="4" width="13.44140625" bestFit="1" customWidth="1"/>
    <col min="5" max="5" width="18.88671875" bestFit="1" customWidth="1"/>
    <col min="7" max="7" width="13.44140625" bestFit="1" customWidth="1"/>
    <col min="8" max="8" width="23.6640625" bestFit="1" customWidth="1"/>
    <col min="10" max="10" width="13.44140625" bestFit="1" customWidth="1"/>
    <col min="11" max="11" width="21" bestFit="1" customWidth="1"/>
  </cols>
  <sheetData>
    <row r="1" spans="1:12" x14ac:dyDescent="0.3">
      <c r="A1" s="21" t="s">
        <v>26</v>
      </c>
      <c r="B1" s="23" t="s">
        <v>42</v>
      </c>
      <c r="C1" s="1"/>
      <c r="D1" s="21" t="s">
        <v>26</v>
      </c>
      <c r="E1" s="23" t="s">
        <v>32</v>
      </c>
      <c r="F1" s="1"/>
      <c r="G1" s="21" t="s">
        <v>26</v>
      </c>
      <c r="H1" s="23" t="s">
        <v>93</v>
      </c>
      <c r="I1" s="1"/>
      <c r="J1" s="21" t="s">
        <v>26</v>
      </c>
      <c r="K1" s="23" t="s">
        <v>43</v>
      </c>
      <c r="L1" s="1"/>
    </row>
    <row r="2" spans="1:12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F2" s="1"/>
      <c r="G2" s="21" t="s">
        <v>27</v>
      </c>
      <c r="H2" s="24" t="s">
        <v>28</v>
      </c>
      <c r="I2" s="1"/>
      <c r="J2" s="21" t="s">
        <v>27</v>
      </c>
      <c r="K2" s="24" t="s">
        <v>28</v>
      </c>
      <c r="L2" s="1"/>
    </row>
    <row r="3" spans="1:12" x14ac:dyDescent="0.3">
      <c r="A3" s="22">
        <v>0</v>
      </c>
      <c r="B3" s="25">
        <f>'Routes Zone (1) Major'!B3</f>
        <v>2</v>
      </c>
      <c r="D3" s="22">
        <v>0</v>
      </c>
      <c r="E3" s="25" t="e">
        <f>'Routes Zone (1) Major'!#REF!</f>
        <v>#REF!</v>
      </c>
      <c r="G3" s="22">
        <v>0</v>
      </c>
      <c r="H3" s="25">
        <f>'Routes Zone (1) Major'!F3</f>
        <v>51.7</v>
      </c>
      <c r="J3" s="22">
        <v>0</v>
      </c>
      <c r="K3" s="25">
        <f>'Routes Zone (1) Major'!I3</f>
        <v>1</v>
      </c>
    </row>
    <row r="4" spans="1:12" x14ac:dyDescent="0.3">
      <c r="A4" s="22">
        <v>1</v>
      </c>
      <c r="B4" s="25">
        <f>'Routes Zone (1) Major'!B4</f>
        <v>96</v>
      </c>
      <c r="D4" s="22">
        <v>1</v>
      </c>
      <c r="E4" s="25" t="e">
        <f>'Routes Zone (1) Major'!#REF!</f>
        <v>#REF!</v>
      </c>
      <c r="G4" s="22">
        <v>1</v>
      </c>
      <c r="H4" s="25">
        <f>'Routes Zone (1) Major'!F4</f>
        <v>48.3</v>
      </c>
      <c r="J4" s="22">
        <v>1</v>
      </c>
      <c r="K4" s="25">
        <f>'Routes Zone (1) Major'!I4</f>
        <v>46</v>
      </c>
    </row>
    <row r="5" spans="1:12" x14ac:dyDescent="0.3">
      <c r="A5" s="22">
        <v>2</v>
      </c>
      <c r="B5" s="25">
        <f>'Routes Zone (1) Major'!B5</f>
        <v>2</v>
      </c>
      <c r="D5" s="22">
        <v>2</v>
      </c>
      <c r="E5" s="25" t="e">
        <f>'Routes Zone (1) Major'!#REF!</f>
        <v>#REF!</v>
      </c>
      <c r="G5" s="22">
        <v>2</v>
      </c>
      <c r="H5" s="25">
        <f>'Routes Zone (1) Major'!F5</f>
        <v>0</v>
      </c>
      <c r="J5" s="22">
        <v>2</v>
      </c>
      <c r="K5" s="25">
        <f>'Routes Zone (1) Major'!I5</f>
        <v>53</v>
      </c>
    </row>
    <row r="6" spans="1:12" x14ac:dyDescent="0.3">
      <c r="A6" s="22">
        <v>3</v>
      </c>
      <c r="B6" s="25">
        <f>'Routes Zone (1) Major'!B6</f>
        <v>0</v>
      </c>
      <c r="D6" s="22">
        <v>3</v>
      </c>
      <c r="E6" s="25" t="e">
        <f>'Routes Zone (1) Major'!#REF!</f>
        <v>#REF!</v>
      </c>
      <c r="G6" s="22">
        <v>3</v>
      </c>
      <c r="H6" s="25">
        <f>'Routes Zone (1) Major'!F6</f>
        <v>0</v>
      </c>
      <c r="J6" s="22">
        <v>3</v>
      </c>
      <c r="K6" s="25">
        <f>'Routes Zone (1) Major'!I6</f>
        <v>0</v>
      </c>
    </row>
    <row r="7" spans="1:12" x14ac:dyDescent="0.3">
      <c r="A7" s="22">
        <v>4</v>
      </c>
      <c r="B7" s="25">
        <f>'Routes Zone (1) Major'!B7</f>
        <v>0</v>
      </c>
      <c r="D7" s="22">
        <v>4</v>
      </c>
      <c r="E7" s="25" t="e">
        <f>'Routes Zone (1) Major'!#REF!</f>
        <v>#REF!</v>
      </c>
      <c r="G7" s="22">
        <v>4</v>
      </c>
      <c r="H7" s="25">
        <f>'Routes Zone (1) Major'!F7</f>
        <v>0</v>
      </c>
      <c r="J7" s="22">
        <v>4</v>
      </c>
      <c r="K7" s="25">
        <f>'Routes Zone (1) Major'!I7</f>
        <v>0</v>
      </c>
    </row>
    <row r="8" spans="1:12" x14ac:dyDescent="0.3">
      <c r="A8" s="22">
        <v>5</v>
      </c>
      <c r="B8" s="25">
        <f>'Routes Zone (1) Major'!B8</f>
        <v>0</v>
      </c>
      <c r="D8" s="22">
        <v>5</v>
      </c>
      <c r="E8" s="25" t="e">
        <f>'Routes Zone (1) Major'!#REF!</f>
        <v>#REF!</v>
      </c>
      <c r="G8" s="22">
        <v>5</v>
      </c>
      <c r="H8" s="25">
        <f>'Routes Zone (1) Major'!F8</f>
        <v>0</v>
      </c>
      <c r="J8" s="22">
        <v>5</v>
      </c>
      <c r="K8" s="25">
        <f>'Routes Zone (1) Major'!I8</f>
        <v>0</v>
      </c>
    </row>
    <row r="9" spans="1:12" x14ac:dyDescent="0.3">
      <c r="A9" s="22">
        <v>6</v>
      </c>
      <c r="B9" s="25">
        <f>'Routes Zone (1) Major'!B9</f>
        <v>0</v>
      </c>
      <c r="D9" s="22">
        <v>6</v>
      </c>
      <c r="E9" s="25" t="e">
        <f>'Routes Zone (1) Major'!#REF!</f>
        <v>#REF!</v>
      </c>
      <c r="G9" s="22">
        <v>6</v>
      </c>
      <c r="H9" s="25">
        <f>'Routes Zone (1) Major'!F9</f>
        <v>0</v>
      </c>
      <c r="J9" s="22">
        <v>6</v>
      </c>
      <c r="K9" s="25">
        <f>'Routes Zone (1) Major'!I9</f>
        <v>0</v>
      </c>
    </row>
    <row r="10" spans="1:12" x14ac:dyDescent="0.3">
      <c r="A10" s="22">
        <v>7</v>
      </c>
      <c r="B10" s="25">
        <f>'Routes Zone (1) Major'!B10</f>
        <v>0</v>
      </c>
      <c r="D10" s="22">
        <v>7</v>
      </c>
      <c r="E10" s="25" t="e">
        <f>'Routes Zone (1) Major'!#REF!</f>
        <v>#REF!</v>
      </c>
      <c r="G10" s="22">
        <v>7</v>
      </c>
      <c r="H10" s="25">
        <f>'Routes Zone (1) Major'!F10</f>
        <v>0</v>
      </c>
      <c r="J10" s="22">
        <v>7</v>
      </c>
      <c r="K10" s="25">
        <f>'Routes Zone (1) Major'!I10</f>
        <v>0</v>
      </c>
    </row>
    <row r="11" spans="1:12" x14ac:dyDescent="0.3">
      <c r="A11" s="22">
        <v>8</v>
      </c>
      <c r="B11" s="25">
        <f>'Routes Zone (1) Major'!B11</f>
        <v>0</v>
      </c>
      <c r="D11" s="22">
        <v>8</v>
      </c>
      <c r="E11" s="25" t="e">
        <f>'Routes Zone (1) Major'!#REF!</f>
        <v>#REF!</v>
      </c>
      <c r="G11" s="22">
        <v>8</v>
      </c>
      <c r="H11" s="25">
        <f>'Routes Zone (1) Major'!F11</f>
        <v>0</v>
      </c>
      <c r="J11" s="22">
        <v>8</v>
      </c>
      <c r="K11" s="25">
        <f>'Routes Zone (1) Major'!I11</f>
        <v>0</v>
      </c>
    </row>
    <row r="12" spans="1:12" x14ac:dyDescent="0.3">
      <c r="A12" s="22">
        <v>9</v>
      </c>
      <c r="B12" s="25">
        <f>'Routes Zone (1) Major'!B12</f>
        <v>0</v>
      </c>
      <c r="D12" s="22">
        <v>9</v>
      </c>
      <c r="E12" s="25" t="e">
        <f>'Routes Zone (1) Major'!#REF!</f>
        <v>#REF!</v>
      </c>
      <c r="G12" s="22">
        <v>9</v>
      </c>
      <c r="H12" s="25">
        <f>'Routes Zone (1) Major'!F12</f>
        <v>0</v>
      </c>
      <c r="J12" s="22">
        <v>9</v>
      </c>
      <c r="K12" s="25">
        <f>'Routes Zone (1) Major'!I12</f>
        <v>0</v>
      </c>
    </row>
    <row r="13" spans="1:12" x14ac:dyDescent="0.3">
      <c r="A13" s="22">
        <v>10</v>
      </c>
      <c r="B13" s="25">
        <f>'Routes Zone (1) Major'!B13</f>
        <v>0</v>
      </c>
      <c r="D13" s="22">
        <v>10</v>
      </c>
      <c r="E13" s="25" t="e">
        <f>'Routes Zone (1) Major'!#REF!</f>
        <v>#REF!</v>
      </c>
      <c r="G13" s="22">
        <v>10</v>
      </c>
      <c r="H13" s="25">
        <f>'Routes Zone (1) Major'!F13</f>
        <v>0</v>
      </c>
      <c r="J13" s="22">
        <v>10</v>
      </c>
      <c r="K13" s="25">
        <f>'Routes Zone (1) Major'!I13</f>
        <v>0</v>
      </c>
    </row>
    <row r="14" spans="1:12" x14ac:dyDescent="0.3">
      <c r="A14" s="22">
        <v>11</v>
      </c>
      <c r="B14" s="25">
        <f>'Routes Zone (1) Major'!B14</f>
        <v>0</v>
      </c>
      <c r="D14" s="22">
        <v>11</v>
      </c>
      <c r="E14" s="25" t="e">
        <f>'Routes Zone (1) Major'!#REF!</f>
        <v>#REF!</v>
      </c>
      <c r="G14" s="22">
        <v>11</v>
      </c>
      <c r="H14" s="25">
        <f>'Routes Zone (1) Major'!F14</f>
        <v>0</v>
      </c>
      <c r="J14" s="22">
        <v>11</v>
      </c>
      <c r="K14" s="25">
        <f>'Routes Zone (1) Major'!I14</f>
        <v>0</v>
      </c>
    </row>
    <row r="15" spans="1:12" x14ac:dyDescent="0.3">
      <c r="A15" s="22">
        <v>12</v>
      </c>
      <c r="B15" s="25">
        <f>'Routes Zone (1) Major'!B15</f>
        <v>0</v>
      </c>
      <c r="D15" s="22">
        <v>12</v>
      </c>
      <c r="E15" s="25" t="e">
        <f>'Routes Zone (1) Major'!#REF!</f>
        <v>#REF!</v>
      </c>
      <c r="G15" s="22">
        <v>12</v>
      </c>
      <c r="H15" s="25">
        <f>'Routes Zone (1) Major'!F15</f>
        <v>0</v>
      </c>
      <c r="J15" s="22">
        <v>12</v>
      </c>
      <c r="K15" s="25">
        <f>'Routes Zone (1) Major'!I15</f>
        <v>0</v>
      </c>
    </row>
    <row r="16" spans="1:12" x14ac:dyDescent="0.3">
      <c r="A16" s="22">
        <v>13</v>
      </c>
      <c r="B16" s="25">
        <f>'Routes Zone (1) Major'!B16</f>
        <v>0</v>
      </c>
      <c r="D16" s="22">
        <v>13</v>
      </c>
      <c r="E16" s="25" t="e">
        <f>'Routes Zone (1) Major'!#REF!</f>
        <v>#REF!</v>
      </c>
      <c r="G16" s="22">
        <v>13</v>
      </c>
      <c r="H16" s="25">
        <f>'Routes Zone (1) Major'!F16</f>
        <v>0</v>
      </c>
      <c r="J16" s="22">
        <v>13</v>
      </c>
      <c r="K16" s="25">
        <f>'Routes Zone (1) Major'!I16</f>
        <v>0</v>
      </c>
    </row>
    <row r="17" spans="1:11" x14ac:dyDescent="0.3">
      <c r="A17" s="22">
        <v>14</v>
      </c>
      <c r="B17" s="25">
        <f>'Routes Zone (1) Major'!B17</f>
        <v>0</v>
      </c>
      <c r="D17" s="22">
        <v>14</v>
      </c>
      <c r="E17" s="25" t="e">
        <f>'Routes Zone (1) Major'!#REF!</f>
        <v>#REF!</v>
      </c>
      <c r="G17" s="22">
        <v>14</v>
      </c>
      <c r="H17" s="25">
        <f>'Routes Zone (1) Major'!F17</f>
        <v>0</v>
      </c>
      <c r="J17" s="22">
        <v>14</v>
      </c>
      <c r="K17" s="25">
        <f>'Routes Zone (1) Major'!I17</f>
        <v>0</v>
      </c>
    </row>
    <row r="18" spans="1:11" x14ac:dyDescent="0.3">
      <c r="A18" s="22">
        <v>15</v>
      </c>
      <c r="B18" s="25">
        <f>'Routes Zone (1) Major'!B18</f>
        <v>0</v>
      </c>
      <c r="D18" s="22">
        <v>15</v>
      </c>
      <c r="E18" s="25" t="e">
        <f>'Routes Zone (1) Major'!#REF!</f>
        <v>#REF!</v>
      </c>
      <c r="G18" s="22">
        <v>15</v>
      </c>
      <c r="H18" s="25">
        <f>'Routes Zone (1) Major'!F18</f>
        <v>0</v>
      </c>
      <c r="J18" s="22">
        <v>15</v>
      </c>
      <c r="K18" s="25">
        <f>'Routes Zone (1) Major'!I18</f>
        <v>0</v>
      </c>
    </row>
    <row r="19" spans="1:11" x14ac:dyDescent="0.3">
      <c r="A19" s="22">
        <v>16</v>
      </c>
      <c r="B19" s="25">
        <f>'Routes Zone (1) Major'!B19</f>
        <v>0</v>
      </c>
      <c r="D19" s="22">
        <v>16</v>
      </c>
      <c r="E19" s="25" t="e">
        <f>'Routes Zone (1) Major'!#REF!</f>
        <v>#REF!</v>
      </c>
      <c r="G19" s="22">
        <v>16</v>
      </c>
      <c r="H19" s="25">
        <f>'Routes Zone (1) Major'!F19</f>
        <v>0</v>
      </c>
      <c r="J19" s="22">
        <v>16</v>
      </c>
      <c r="K19" s="25">
        <f>'Routes Zone (1) Major'!I19</f>
        <v>0</v>
      </c>
    </row>
    <row r="20" spans="1:11" x14ac:dyDescent="0.3">
      <c r="A20" s="22">
        <v>17</v>
      </c>
      <c r="B20" s="25">
        <f>'Routes Zone (1) Major'!B20</f>
        <v>0</v>
      </c>
      <c r="D20" s="22">
        <v>17</v>
      </c>
      <c r="E20" s="25" t="e">
        <f>'Routes Zone (1) Major'!#REF!</f>
        <v>#REF!</v>
      </c>
      <c r="G20" s="22">
        <v>17</v>
      </c>
      <c r="H20" s="25">
        <f>'Routes Zone (1) Major'!F20</f>
        <v>0</v>
      </c>
      <c r="J20" s="22">
        <v>17</v>
      </c>
      <c r="K20" s="25">
        <f>'Routes Zone (1) Major'!I20</f>
        <v>0</v>
      </c>
    </row>
    <row r="21" spans="1:11" x14ac:dyDescent="0.3">
      <c r="A21" s="22">
        <v>18</v>
      </c>
      <c r="B21" s="25">
        <f>'Routes Zone (1) Major'!B21</f>
        <v>0</v>
      </c>
      <c r="D21" s="22">
        <v>18</v>
      </c>
      <c r="E21" s="25" t="e">
        <f>'Routes Zone (1) Major'!#REF!</f>
        <v>#REF!</v>
      </c>
      <c r="G21" s="22">
        <v>18</v>
      </c>
      <c r="H21" s="25">
        <f>'Routes Zone (1) Major'!F21</f>
        <v>0</v>
      </c>
      <c r="J21" s="22">
        <v>18</v>
      </c>
      <c r="K21" s="25">
        <f>'Routes Zone (1) Major'!I21</f>
        <v>0</v>
      </c>
    </row>
    <row r="22" spans="1:11" x14ac:dyDescent="0.3">
      <c r="A22" s="22">
        <v>19</v>
      </c>
      <c r="B22" s="25">
        <f>'Routes Zone (1) Major'!B22</f>
        <v>0</v>
      </c>
      <c r="D22" s="22">
        <v>19</v>
      </c>
      <c r="E22" s="25" t="e">
        <f>'Routes Zone (1) Major'!#REF!</f>
        <v>#REF!</v>
      </c>
      <c r="G22" s="22">
        <v>19</v>
      </c>
      <c r="H22" s="25">
        <f>'Routes Zone (1) Major'!F22</f>
        <v>0</v>
      </c>
      <c r="J22" s="22">
        <v>19</v>
      </c>
      <c r="K22" s="25">
        <f>'Routes Zone (1) Major'!I22</f>
        <v>0</v>
      </c>
    </row>
    <row r="23" spans="1:11" x14ac:dyDescent="0.3">
      <c r="A23" s="22">
        <v>20</v>
      </c>
      <c r="B23" s="25">
        <f>'Routes Zone (1) Major'!B23</f>
        <v>0</v>
      </c>
      <c r="D23" s="22">
        <v>20</v>
      </c>
      <c r="E23" s="25" t="e">
        <f>'Routes Zone (1) Major'!#REF!</f>
        <v>#REF!</v>
      </c>
      <c r="G23" s="22">
        <v>20</v>
      </c>
      <c r="H23" s="25">
        <f>'Routes Zone (1) Major'!F23</f>
        <v>0</v>
      </c>
      <c r="J23" s="22">
        <v>20</v>
      </c>
      <c r="K23" s="25">
        <f>'Routes Zone (1) Major'!I23</f>
        <v>0</v>
      </c>
    </row>
    <row r="24" spans="1:11" x14ac:dyDescent="0.3">
      <c r="A24" s="28" t="s">
        <v>36</v>
      </c>
      <c r="B24" s="27">
        <f>SUM(B3:B23)</f>
        <v>100</v>
      </c>
      <c r="D24" s="28" t="s">
        <v>36</v>
      </c>
      <c r="E24" s="27" t="e">
        <f>SUM(E3:E23)</f>
        <v>#REF!</v>
      </c>
      <c r="G24" s="28" t="s">
        <v>36</v>
      </c>
      <c r="H24" s="27">
        <f>SUM(H3:H23)</f>
        <v>100</v>
      </c>
      <c r="J24" s="28" t="s">
        <v>36</v>
      </c>
      <c r="K24" s="27">
        <f>SUM(K3:K23)</f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zoomScaleNormal="100" workbookViewId="0">
      <selection activeCell="F1" sqref="F1"/>
    </sheetView>
  </sheetViews>
  <sheetFormatPr defaultRowHeight="14.4" x14ac:dyDescent="0.3"/>
  <cols>
    <col min="1" max="1" width="13.44140625" bestFit="1" customWidth="1"/>
    <col min="2" max="2" width="35" bestFit="1" customWidth="1"/>
    <col min="5" max="5" width="13.44140625" bestFit="1" customWidth="1"/>
    <col min="6" max="6" width="18" bestFit="1" customWidth="1"/>
    <col min="7" max="7" width="27.88671875" customWidth="1"/>
  </cols>
  <sheetData>
    <row r="1" spans="1:7" x14ac:dyDescent="0.3">
      <c r="A1" s="21" t="s">
        <v>26</v>
      </c>
      <c r="B1" s="23" t="s">
        <v>44</v>
      </c>
      <c r="C1" s="1"/>
      <c r="D1" s="1"/>
      <c r="E1" s="21" t="s">
        <v>26</v>
      </c>
      <c r="F1" s="23" t="s">
        <v>45</v>
      </c>
      <c r="G1" s="1"/>
    </row>
    <row r="2" spans="1:7" x14ac:dyDescent="0.3">
      <c r="A2" s="21" t="s">
        <v>27</v>
      </c>
      <c r="B2" s="24" t="s">
        <v>28</v>
      </c>
      <c r="C2" s="1"/>
      <c r="D2" s="1"/>
      <c r="E2" s="21" t="s">
        <v>27</v>
      </c>
      <c r="F2" s="24" t="s">
        <v>28</v>
      </c>
      <c r="G2" s="1"/>
    </row>
    <row r="3" spans="1:7" x14ac:dyDescent="0.3">
      <c r="A3" s="22">
        <v>0</v>
      </c>
      <c r="B3" s="25">
        <v>6</v>
      </c>
      <c r="E3" s="22">
        <v>0</v>
      </c>
      <c r="F3" s="25">
        <v>5</v>
      </c>
    </row>
    <row r="4" spans="1:7" x14ac:dyDescent="0.3">
      <c r="A4" s="22">
        <v>1</v>
      </c>
      <c r="B4" s="25">
        <v>92</v>
      </c>
      <c r="E4" s="22">
        <v>1</v>
      </c>
      <c r="F4" s="25">
        <v>95</v>
      </c>
    </row>
    <row r="5" spans="1:7" x14ac:dyDescent="0.3">
      <c r="A5" s="22">
        <v>2</v>
      </c>
      <c r="B5" s="25">
        <v>0</v>
      </c>
      <c r="E5" s="22">
        <v>2</v>
      </c>
      <c r="F5" s="25"/>
    </row>
    <row r="6" spans="1:7" x14ac:dyDescent="0.3">
      <c r="A6" s="22">
        <v>3</v>
      </c>
      <c r="B6" s="25">
        <v>2</v>
      </c>
      <c r="E6" s="22">
        <v>3</v>
      </c>
      <c r="F6" s="25"/>
    </row>
    <row r="7" spans="1:7" x14ac:dyDescent="0.3">
      <c r="A7" s="22">
        <v>4</v>
      </c>
      <c r="B7" s="25"/>
      <c r="E7" s="22">
        <v>4</v>
      </c>
      <c r="F7" s="25"/>
    </row>
    <row r="8" spans="1:7" x14ac:dyDescent="0.3">
      <c r="A8" s="22">
        <v>5</v>
      </c>
      <c r="B8" s="25"/>
      <c r="E8" s="22">
        <v>5</v>
      </c>
      <c r="F8" s="25"/>
    </row>
    <row r="9" spans="1:7" x14ac:dyDescent="0.3">
      <c r="A9" s="22">
        <v>6</v>
      </c>
      <c r="B9" s="25"/>
      <c r="E9" s="22">
        <v>6</v>
      </c>
      <c r="F9" s="25"/>
    </row>
    <row r="10" spans="1:7" x14ac:dyDescent="0.3">
      <c r="A10" s="22">
        <v>7</v>
      </c>
      <c r="B10" s="25"/>
      <c r="E10" s="22">
        <v>7</v>
      </c>
      <c r="F10" s="25"/>
    </row>
    <row r="11" spans="1:7" x14ac:dyDescent="0.3">
      <c r="A11" s="22">
        <v>8</v>
      </c>
      <c r="B11" s="25"/>
      <c r="E11" s="22">
        <v>8</v>
      </c>
      <c r="F11" s="25"/>
    </row>
    <row r="12" spans="1:7" x14ac:dyDescent="0.3">
      <c r="A12" s="22">
        <v>9</v>
      </c>
      <c r="B12" s="25"/>
      <c r="E12" s="22">
        <v>9</v>
      </c>
      <c r="F12" s="25"/>
    </row>
    <row r="13" spans="1:7" x14ac:dyDescent="0.3">
      <c r="A13" s="22">
        <v>10</v>
      </c>
      <c r="B13" s="25"/>
      <c r="E13" s="22">
        <v>10</v>
      </c>
      <c r="F13" s="25"/>
    </row>
    <row r="14" spans="1:7" x14ac:dyDescent="0.3">
      <c r="A14" s="22">
        <v>11</v>
      </c>
      <c r="B14" s="25"/>
      <c r="E14" s="22">
        <v>11</v>
      </c>
      <c r="F14" s="25"/>
    </row>
    <row r="15" spans="1:7" x14ac:dyDescent="0.3">
      <c r="A15" s="22">
        <v>12</v>
      </c>
      <c r="B15" s="25"/>
      <c r="E15" s="22">
        <v>12</v>
      </c>
      <c r="F15" s="25"/>
    </row>
    <row r="16" spans="1:7" x14ac:dyDescent="0.3">
      <c r="A16" s="22">
        <v>13</v>
      </c>
      <c r="B16" s="25"/>
      <c r="E16" s="22">
        <v>13</v>
      </c>
      <c r="F16" s="25"/>
    </row>
    <row r="17" spans="1:6" x14ac:dyDescent="0.3">
      <c r="A17" s="22">
        <v>14</v>
      </c>
      <c r="B17" s="25"/>
      <c r="E17" s="22">
        <v>14</v>
      </c>
      <c r="F17" s="25"/>
    </row>
    <row r="18" spans="1:6" x14ac:dyDescent="0.3">
      <c r="A18" s="22">
        <v>15</v>
      </c>
      <c r="B18" s="25"/>
      <c r="E18" s="22">
        <v>15</v>
      </c>
      <c r="F18" s="25"/>
    </row>
    <row r="19" spans="1:6" x14ac:dyDescent="0.3">
      <c r="A19" s="22">
        <v>16</v>
      </c>
      <c r="B19" s="25"/>
      <c r="E19" s="22">
        <v>16</v>
      </c>
      <c r="F19" s="25"/>
    </row>
    <row r="20" spans="1:6" x14ac:dyDescent="0.3">
      <c r="A20" s="22">
        <v>17</v>
      </c>
      <c r="B20" s="25"/>
      <c r="E20" s="22">
        <v>17</v>
      </c>
      <c r="F20" s="25"/>
    </row>
    <row r="21" spans="1:6" x14ac:dyDescent="0.3">
      <c r="A21" s="22">
        <v>18</v>
      </c>
      <c r="B21" s="25"/>
      <c r="E21" s="22">
        <v>18</v>
      </c>
      <c r="F21" s="25"/>
    </row>
    <row r="22" spans="1:6" x14ac:dyDescent="0.3">
      <c r="A22" s="22">
        <v>19</v>
      </c>
      <c r="B22" s="25"/>
      <c r="E22" s="22">
        <v>19</v>
      </c>
      <c r="F22" s="25"/>
    </row>
    <row r="23" spans="1:6" x14ac:dyDescent="0.3">
      <c r="A23" s="22">
        <v>20</v>
      </c>
      <c r="B23" s="25"/>
      <c r="E23" s="22">
        <v>20</v>
      </c>
      <c r="F23" s="25"/>
    </row>
    <row r="24" spans="1:6" x14ac:dyDescent="0.3">
      <c r="A24" s="28" t="s">
        <v>36</v>
      </c>
      <c r="B24" s="27">
        <f>SUM(B3:B23)</f>
        <v>100</v>
      </c>
      <c r="E24" s="28" t="s">
        <v>36</v>
      </c>
      <c r="F24" s="27">
        <f>SUM(F3:F23)</f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L14" sqref="L14"/>
    </sheetView>
  </sheetViews>
  <sheetFormatPr defaultRowHeight="14.4" x14ac:dyDescent="0.3"/>
  <cols>
    <col min="1" max="1" width="13.44140625" bestFit="1" customWidth="1"/>
    <col min="2" max="2" width="35" bestFit="1" customWidth="1"/>
    <col min="4" max="4" width="13.44140625" bestFit="1" customWidth="1"/>
    <col min="5" max="5" width="17.6640625" bestFit="1" customWidth="1"/>
    <col min="7" max="7" width="13.44140625" bestFit="1" customWidth="1"/>
    <col min="8" max="8" width="14.44140625" bestFit="1" customWidth="1"/>
    <col min="10" max="10" width="13.44140625" bestFit="1" customWidth="1"/>
    <col min="11" max="11" width="18" bestFit="1" customWidth="1"/>
    <col min="12" max="12" width="27.88671875" customWidth="1"/>
  </cols>
  <sheetData>
    <row r="1" spans="1:12" x14ac:dyDescent="0.3">
      <c r="A1" s="21" t="s">
        <v>26</v>
      </c>
      <c r="B1" s="23" t="s">
        <v>44</v>
      </c>
      <c r="C1" s="1"/>
      <c r="D1" s="21" t="s">
        <v>26</v>
      </c>
      <c r="E1" s="23" t="s">
        <v>33</v>
      </c>
      <c r="F1" s="1"/>
      <c r="G1" s="21" t="s">
        <v>26</v>
      </c>
      <c r="H1" s="23" t="s">
        <v>47</v>
      </c>
      <c r="I1" s="1"/>
      <c r="J1" s="21" t="s">
        <v>26</v>
      </c>
      <c r="K1" s="23" t="s">
        <v>45</v>
      </c>
      <c r="L1" s="1"/>
    </row>
    <row r="2" spans="1:12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  <c r="F2" s="1"/>
      <c r="G2" s="21" t="s">
        <v>27</v>
      </c>
      <c r="H2" s="24" t="s">
        <v>28</v>
      </c>
      <c r="I2" s="1"/>
      <c r="J2" s="21" t="s">
        <v>27</v>
      </c>
      <c r="K2" s="24" t="s">
        <v>28</v>
      </c>
      <c r="L2" s="1"/>
    </row>
    <row r="3" spans="1:12" x14ac:dyDescent="0.3">
      <c r="A3" s="22">
        <v>0</v>
      </c>
      <c r="B3" s="25">
        <f>'Routes Minor'!B3</f>
        <v>6</v>
      </c>
      <c r="D3" s="22">
        <v>0</v>
      </c>
      <c r="E3" s="25" t="e">
        <f>'Routes Minor'!#REF!</f>
        <v>#REF!</v>
      </c>
      <c r="G3" s="22">
        <v>0</v>
      </c>
      <c r="H3" s="25" t="e">
        <f>'Routes Minor'!#REF!</f>
        <v>#REF!</v>
      </c>
      <c r="J3" s="22">
        <v>0</v>
      </c>
      <c r="K3" s="25">
        <f>'Routes Minor'!F3</f>
        <v>5</v>
      </c>
    </row>
    <row r="4" spans="1:12" x14ac:dyDescent="0.3">
      <c r="A4" s="22">
        <v>1</v>
      </c>
      <c r="B4" s="25">
        <f>'Routes Minor'!B4</f>
        <v>92</v>
      </c>
      <c r="D4" s="22">
        <v>1</v>
      </c>
      <c r="E4" s="25" t="e">
        <f>'Routes Minor'!#REF!</f>
        <v>#REF!</v>
      </c>
      <c r="G4" s="22">
        <v>1</v>
      </c>
      <c r="H4" s="25" t="e">
        <f>'Routes Minor'!#REF!</f>
        <v>#REF!</v>
      </c>
      <c r="J4" s="22">
        <v>1</v>
      </c>
      <c r="K4" s="25">
        <f>'Routes Minor'!F4</f>
        <v>95</v>
      </c>
    </row>
    <row r="5" spans="1:12" x14ac:dyDescent="0.3">
      <c r="A5" s="22">
        <v>2</v>
      </c>
      <c r="B5" s="25">
        <f>'Routes Minor'!B5</f>
        <v>0</v>
      </c>
      <c r="D5" s="22">
        <v>2</v>
      </c>
      <c r="E5" s="25" t="e">
        <f>'Routes Minor'!#REF!</f>
        <v>#REF!</v>
      </c>
      <c r="G5" s="22">
        <v>2</v>
      </c>
      <c r="H5" s="25" t="e">
        <f>'Routes Minor'!#REF!</f>
        <v>#REF!</v>
      </c>
      <c r="J5" s="22">
        <v>2</v>
      </c>
      <c r="K5" s="25">
        <f>'Routes Minor'!F5</f>
        <v>0</v>
      </c>
    </row>
    <row r="6" spans="1:12" x14ac:dyDescent="0.3">
      <c r="A6" s="22">
        <v>3</v>
      </c>
      <c r="B6" s="25">
        <f>'Routes Minor'!B6</f>
        <v>2</v>
      </c>
      <c r="D6" s="22">
        <v>3</v>
      </c>
      <c r="E6" s="25" t="e">
        <f>'Routes Minor'!#REF!</f>
        <v>#REF!</v>
      </c>
      <c r="G6" s="22">
        <v>3</v>
      </c>
      <c r="H6" s="25" t="e">
        <f>'Routes Minor'!#REF!</f>
        <v>#REF!</v>
      </c>
      <c r="J6" s="22">
        <v>3</v>
      </c>
      <c r="K6" s="25">
        <f>'Routes Minor'!F6</f>
        <v>0</v>
      </c>
    </row>
    <row r="7" spans="1:12" x14ac:dyDescent="0.3">
      <c r="A7" s="22">
        <v>4</v>
      </c>
      <c r="B7" s="25">
        <f>'Routes Minor'!B7</f>
        <v>0</v>
      </c>
      <c r="D7" s="22">
        <v>4</v>
      </c>
      <c r="E7" s="25" t="e">
        <f>'Routes Minor'!#REF!</f>
        <v>#REF!</v>
      </c>
      <c r="G7" s="22">
        <v>4</v>
      </c>
      <c r="H7" s="25" t="e">
        <f>'Routes Minor'!#REF!</f>
        <v>#REF!</v>
      </c>
      <c r="J7" s="22">
        <v>4</v>
      </c>
      <c r="K7" s="25">
        <f>'Routes Minor'!F7</f>
        <v>0</v>
      </c>
    </row>
    <row r="8" spans="1:12" x14ac:dyDescent="0.3">
      <c r="A8" s="22">
        <v>5</v>
      </c>
      <c r="B8" s="25">
        <f>'Routes Minor'!B8</f>
        <v>0</v>
      </c>
      <c r="D8" s="22">
        <v>5</v>
      </c>
      <c r="E8" s="25" t="e">
        <f>'Routes Minor'!#REF!</f>
        <v>#REF!</v>
      </c>
      <c r="G8" s="22">
        <v>5</v>
      </c>
      <c r="H8" s="25" t="e">
        <f>'Routes Minor'!#REF!</f>
        <v>#REF!</v>
      </c>
      <c r="J8" s="22">
        <v>5</v>
      </c>
      <c r="K8" s="25">
        <f>'Routes Minor'!F8</f>
        <v>0</v>
      </c>
    </row>
    <row r="9" spans="1:12" x14ac:dyDescent="0.3">
      <c r="A9" s="22">
        <v>6</v>
      </c>
      <c r="B9" s="25">
        <f>'Routes Minor'!B9</f>
        <v>0</v>
      </c>
      <c r="D9" s="22">
        <v>6</v>
      </c>
      <c r="E9" s="25" t="e">
        <f>'Routes Minor'!#REF!</f>
        <v>#REF!</v>
      </c>
      <c r="G9" s="22">
        <v>6</v>
      </c>
      <c r="H9" s="25" t="e">
        <f>'Routes Minor'!#REF!</f>
        <v>#REF!</v>
      </c>
      <c r="J9" s="22">
        <v>6</v>
      </c>
      <c r="K9" s="25">
        <f>'Routes Minor'!F9</f>
        <v>0</v>
      </c>
    </row>
    <row r="10" spans="1:12" x14ac:dyDescent="0.3">
      <c r="A10" s="22">
        <v>7</v>
      </c>
      <c r="B10" s="25">
        <f>'Routes Minor'!B10</f>
        <v>0</v>
      </c>
      <c r="D10" s="22">
        <v>7</v>
      </c>
      <c r="E10" s="25" t="e">
        <f>'Routes Minor'!#REF!</f>
        <v>#REF!</v>
      </c>
      <c r="G10" s="22">
        <v>7</v>
      </c>
      <c r="H10" s="25" t="e">
        <f>'Routes Minor'!#REF!</f>
        <v>#REF!</v>
      </c>
      <c r="J10" s="22">
        <v>7</v>
      </c>
      <c r="K10" s="25">
        <f>'Routes Minor'!F10</f>
        <v>0</v>
      </c>
    </row>
    <row r="11" spans="1:12" x14ac:dyDescent="0.3">
      <c r="A11" s="22">
        <v>8</v>
      </c>
      <c r="B11" s="25">
        <f>'Routes Minor'!B11</f>
        <v>0</v>
      </c>
      <c r="D11" s="22">
        <v>8</v>
      </c>
      <c r="E11" s="25" t="e">
        <f>'Routes Minor'!#REF!</f>
        <v>#REF!</v>
      </c>
      <c r="G11" s="22">
        <v>8</v>
      </c>
      <c r="H11" s="25" t="e">
        <f>'Routes Minor'!#REF!</f>
        <v>#REF!</v>
      </c>
      <c r="J11" s="22">
        <v>8</v>
      </c>
      <c r="K11" s="25">
        <f>'Routes Minor'!F11</f>
        <v>0</v>
      </c>
    </row>
    <row r="12" spans="1:12" x14ac:dyDescent="0.3">
      <c r="A12" s="22">
        <v>9</v>
      </c>
      <c r="B12" s="25">
        <f>'Routes Minor'!B12</f>
        <v>0</v>
      </c>
      <c r="D12" s="22">
        <v>9</v>
      </c>
      <c r="E12" s="25" t="e">
        <f>'Routes Minor'!#REF!</f>
        <v>#REF!</v>
      </c>
      <c r="G12" s="22">
        <v>9</v>
      </c>
      <c r="H12" s="25" t="e">
        <f>'Routes Minor'!#REF!</f>
        <v>#REF!</v>
      </c>
      <c r="J12" s="22">
        <v>9</v>
      </c>
      <c r="K12" s="25">
        <f>'Routes Minor'!F12</f>
        <v>0</v>
      </c>
    </row>
    <row r="13" spans="1:12" x14ac:dyDescent="0.3">
      <c r="A13" s="22">
        <v>10</v>
      </c>
      <c r="B13" s="25">
        <f>'Routes Minor'!B13</f>
        <v>0</v>
      </c>
      <c r="D13" s="22">
        <v>10</v>
      </c>
      <c r="E13" s="25" t="e">
        <f>'Routes Minor'!#REF!</f>
        <v>#REF!</v>
      </c>
      <c r="G13" s="22">
        <v>10</v>
      </c>
      <c r="H13" s="25" t="e">
        <f>'Routes Minor'!#REF!</f>
        <v>#REF!</v>
      </c>
      <c r="J13" s="22">
        <v>10</v>
      </c>
      <c r="K13" s="25">
        <f>'Routes Minor'!F13</f>
        <v>0</v>
      </c>
    </row>
    <row r="14" spans="1:12" x14ac:dyDescent="0.3">
      <c r="A14" s="22">
        <v>11</v>
      </c>
      <c r="B14" s="25">
        <f>'Routes Minor'!B14</f>
        <v>0</v>
      </c>
      <c r="D14" s="22">
        <v>11</v>
      </c>
      <c r="E14" s="25" t="e">
        <f>'Routes Minor'!#REF!</f>
        <v>#REF!</v>
      </c>
      <c r="G14" s="22">
        <v>11</v>
      </c>
      <c r="H14" s="25" t="e">
        <f>'Routes Minor'!#REF!</f>
        <v>#REF!</v>
      </c>
      <c r="J14" s="22">
        <v>11</v>
      </c>
      <c r="K14" s="25">
        <f>'Routes Minor'!F14</f>
        <v>0</v>
      </c>
    </row>
    <row r="15" spans="1:12" x14ac:dyDescent="0.3">
      <c r="A15" s="22">
        <v>12</v>
      </c>
      <c r="B15" s="25">
        <f>'Routes Minor'!B15</f>
        <v>0</v>
      </c>
      <c r="D15" s="22">
        <v>12</v>
      </c>
      <c r="E15" s="25" t="e">
        <f>'Routes Minor'!#REF!</f>
        <v>#REF!</v>
      </c>
      <c r="G15" s="22">
        <v>12</v>
      </c>
      <c r="H15" s="25" t="e">
        <f>'Routes Minor'!#REF!</f>
        <v>#REF!</v>
      </c>
      <c r="J15" s="22">
        <v>12</v>
      </c>
      <c r="K15" s="25">
        <f>'Routes Minor'!F15</f>
        <v>0</v>
      </c>
    </row>
    <row r="16" spans="1:12" x14ac:dyDescent="0.3">
      <c r="A16" s="22">
        <v>13</v>
      </c>
      <c r="B16" s="25">
        <f>'Routes Minor'!B16</f>
        <v>0</v>
      </c>
      <c r="D16" s="22">
        <v>13</v>
      </c>
      <c r="E16" s="25" t="e">
        <f>'Routes Minor'!#REF!</f>
        <v>#REF!</v>
      </c>
      <c r="G16" s="22">
        <v>13</v>
      </c>
      <c r="H16" s="25" t="e">
        <f>'Routes Minor'!#REF!</f>
        <v>#REF!</v>
      </c>
      <c r="J16" s="22">
        <v>13</v>
      </c>
      <c r="K16" s="25">
        <f>'Routes Minor'!F16</f>
        <v>0</v>
      </c>
    </row>
    <row r="17" spans="1:11" x14ac:dyDescent="0.3">
      <c r="A17" s="22">
        <v>14</v>
      </c>
      <c r="B17" s="25">
        <f>'Routes Minor'!B17</f>
        <v>0</v>
      </c>
      <c r="D17" s="22">
        <v>14</v>
      </c>
      <c r="E17" s="25" t="e">
        <f>'Routes Minor'!#REF!</f>
        <v>#REF!</v>
      </c>
      <c r="G17" s="22">
        <v>14</v>
      </c>
      <c r="H17" s="25" t="e">
        <f>'Routes Minor'!#REF!</f>
        <v>#REF!</v>
      </c>
      <c r="J17" s="22">
        <v>14</v>
      </c>
      <c r="K17" s="25">
        <f>'Routes Minor'!F17</f>
        <v>0</v>
      </c>
    </row>
    <row r="18" spans="1:11" x14ac:dyDescent="0.3">
      <c r="A18" s="22">
        <v>15</v>
      </c>
      <c r="B18" s="25">
        <f>'Routes Minor'!B18</f>
        <v>0</v>
      </c>
      <c r="D18" s="22">
        <v>15</v>
      </c>
      <c r="E18" s="25" t="e">
        <f>'Routes Minor'!#REF!</f>
        <v>#REF!</v>
      </c>
      <c r="G18" s="22">
        <v>15</v>
      </c>
      <c r="H18" s="25" t="e">
        <f>'Routes Minor'!#REF!</f>
        <v>#REF!</v>
      </c>
      <c r="J18" s="22">
        <v>15</v>
      </c>
      <c r="K18" s="25">
        <f>'Routes Minor'!F18</f>
        <v>0</v>
      </c>
    </row>
    <row r="19" spans="1:11" x14ac:dyDescent="0.3">
      <c r="A19" s="22">
        <v>16</v>
      </c>
      <c r="B19" s="25">
        <f>'Routes Minor'!B19</f>
        <v>0</v>
      </c>
      <c r="D19" s="22">
        <v>16</v>
      </c>
      <c r="E19" s="25" t="e">
        <f>'Routes Minor'!#REF!</f>
        <v>#REF!</v>
      </c>
      <c r="G19" s="22">
        <v>16</v>
      </c>
      <c r="H19" s="25" t="e">
        <f>'Routes Minor'!#REF!</f>
        <v>#REF!</v>
      </c>
      <c r="J19" s="22">
        <v>16</v>
      </c>
      <c r="K19" s="25">
        <f>'Routes Minor'!F19</f>
        <v>0</v>
      </c>
    </row>
    <row r="20" spans="1:11" x14ac:dyDescent="0.3">
      <c r="A20" s="22">
        <v>17</v>
      </c>
      <c r="B20" s="25">
        <f>'Routes Minor'!B20</f>
        <v>0</v>
      </c>
      <c r="D20" s="22">
        <v>17</v>
      </c>
      <c r="E20" s="25" t="e">
        <f>'Routes Minor'!#REF!</f>
        <v>#REF!</v>
      </c>
      <c r="G20" s="22">
        <v>17</v>
      </c>
      <c r="H20" s="25" t="e">
        <f>'Routes Minor'!#REF!</f>
        <v>#REF!</v>
      </c>
      <c r="J20" s="22">
        <v>17</v>
      </c>
      <c r="K20" s="25">
        <f>'Routes Minor'!F20</f>
        <v>0</v>
      </c>
    </row>
    <row r="21" spans="1:11" x14ac:dyDescent="0.3">
      <c r="A21" s="22">
        <v>18</v>
      </c>
      <c r="B21" s="25">
        <f>'Routes Minor'!B21</f>
        <v>0</v>
      </c>
      <c r="D21" s="22">
        <v>18</v>
      </c>
      <c r="E21" s="25" t="e">
        <f>'Routes Minor'!#REF!</f>
        <v>#REF!</v>
      </c>
      <c r="G21" s="22">
        <v>18</v>
      </c>
      <c r="H21" s="25" t="e">
        <f>'Routes Minor'!#REF!</f>
        <v>#REF!</v>
      </c>
      <c r="J21" s="22">
        <v>18</v>
      </c>
      <c r="K21" s="25">
        <f>'Routes Minor'!F21</f>
        <v>0</v>
      </c>
    </row>
    <row r="22" spans="1:11" x14ac:dyDescent="0.3">
      <c r="A22" s="22">
        <v>19</v>
      </c>
      <c r="B22" s="25">
        <f>'Routes Minor'!B22</f>
        <v>0</v>
      </c>
      <c r="D22" s="22">
        <v>19</v>
      </c>
      <c r="E22" s="25" t="e">
        <f>'Routes Minor'!#REF!</f>
        <v>#REF!</v>
      </c>
      <c r="G22" s="22">
        <v>19</v>
      </c>
      <c r="H22" s="25" t="e">
        <f>'Routes Minor'!#REF!</f>
        <v>#REF!</v>
      </c>
      <c r="J22" s="22">
        <v>19</v>
      </c>
      <c r="K22" s="25">
        <f>'Routes Minor'!F22</f>
        <v>0</v>
      </c>
    </row>
    <row r="23" spans="1:11" x14ac:dyDescent="0.3">
      <c r="A23" s="22">
        <v>20</v>
      </c>
      <c r="B23" s="25">
        <f>'Routes Minor'!B23</f>
        <v>0</v>
      </c>
      <c r="D23" s="22">
        <v>20</v>
      </c>
      <c r="E23" s="25" t="e">
        <f>'Routes Minor'!#REF!</f>
        <v>#REF!</v>
      </c>
      <c r="G23" s="22">
        <v>20</v>
      </c>
      <c r="H23" s="25" t="e">
        <f>'Routes Minor'!#REF!</f>
        <v>#REF!</v>
      </c>
      <c r="J23" s="22">
        <v>20</v>
      </c>
      <c r="K23" s="25">
        <f>'Routes Minor'!F23</f>
        <v>0</v>
      </c>
    </row>
    <row r="24" spans="1:11" x14ac:dyDescent="0.3">
      <c r="A24" s="28" t="s">
        <v>36</v>
      </c>
      <c r="B24" s="27">
        <f>SUM(B3:B23)</f>
        <v>100</v>
      </c>
      <c r="D24" s="28" t="s">
        <v>36</v>
      </c>
      <c r="E24" s="27" t="e">
        <f>SUM(E3:E23)</f>
        <v>#REF!</v>
      </c>
      <c r="G24" s="28" t="s">
        <v>36</v>
      </c>
      <c r="H24" s="27" t="e">
        <f>SUM(H3:H23)</f>
        <v>#REF!</v>
      </c>
      <c r="J24" s="28" t="s">
        <v>36</v>
      </c>
      <c r="K24" s="27">
        <f>SUM(K3:K23)</f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zoomScaleNormal="100" workbookViewId="0">
      <selection activeCell="I3" sqref="I3:I5"/>
    </sheetView>
  </sheetViews>
  <sheetFormatPr defaultRowHeight="14.4" x14ac:dyDescent="0.3"/>
  <cols>
    <col min="1" max="1" width="13.44140625" bestFit="1" customWidth="1"/>
    <col min="2" max="2" width="29.33203125" bestFit="1" customWidth="1"/>
    <col min="3" max="3" width="16.6640625" customWidth="1"/>
    <col min="5" max="5" width="13.44140625" bestFit="1" customWidth="1"/>
    <col min="6" max="6" width="25.6640625" customWidth="1"/>
    <col min="8" max="8" width="13.44140625" bestFit="1" customWidth="1"/>
    <col min="9" max="9" width="27.109375" customWidth="1"/>
  </cols>
  <sheetData>
    <row r="1" spans="1:10" x14ac:dyDescent="0.3">
      <c r="A1" s="21" t="s">
        <v>26</v>
      </c>
      <c r="B1" s="23" t="s">
        <v>101</v>
      </c>
      <c r="C1" s="1"/>
      <c r="D1" s="1"/>
      <c r="E1" s="21" t="s">
        <v>26</v>
      </c>
      <c r="F1" s="23" t="s">
        <v>98</v>
      </c>
      <c r="G1" s="1"/>
      <c r="H1" s="21" t="s">
        <v>26</v>
      </c>
      <c r="I1" s="23" t="s">
        <v>140</v>
      </c>
      <c r="J1" s="1"/>
    </row>
    <row r="2" spans="1:10" x14ac:dyDescent="0.3">
      <c r="A2" s="21" t="s">
        <v>27</v>
      </c>
      <c r="B2" s="24" t="s">
        <v>28</v>
      </c>
      <c r="C2" s="1"/>
      <c r="D2" s="1"/>
      <c r="E2" s="21" t="s">
        <v>27</v>
      </c>
      <c r="F2" s="24" t="s">
        <v>28</v>
      </c>
      <c r="G2" s="1"/>
      <c r="H2" s="21" t="s">
        <v>27</v>
      </c>
      <c r="I2" s="24" t="s">
        <v>28</v>
      </c>
      <c r="J2" s="1"/>
    </row>
    <row r="3" spans="1:10" x14ac:dyDescent="0.3">
      <c r="A3" s="22">
        <v>0</v>
      </c>
      <c r="B3" s="25">
        <v>2</v>
      </c>
      <c r="C3" t="s">
        <v>99</v>
      </c>
      <c r="E3" s="22">
        <v>0</v>
      </c>
      <c r="F3" s="25">
        <v>51.7</v>
      </c>
      <c r="H3" s="22">
        <v>0</v>
      </c>
      <c r="I3" s="25">
        <v>33</v>
      </c>
      <c r="J3" s="69">
        <v>1</v>
      </c>
    </row>
    <row r="4" spans="1:10" x14ac:dyDescent="0.3">
      <c r="A4" s="22">
        <v>1</v>
      </c>
      <c r="B4" s="25">
        <v>96</v>
      </c>
      <c r="C4" t="s">
        <v>102</v>
      </c>
      <c r="E4" s="22">
        <v>1</v>
      </c>
      <c r="F4" s="25">
        <v>48.3</v>
      </c>
      <c r="H4" s="22">
        <v>1</v>
      </c>
      <c r="I4" s="25">
        <v>49</v>
      </c>
      <c r="J4" s="69">
        <v>47</v>
      </c>
    </row>
    <row r="5" spans="1:10" x14ac:dyDescent="0.3">
      <c r="A5" s="22">
        <v>2</v>
      </c>
      <c r="B5" s="25">
        <v>2</v>
      </c>
      <c r="C5" t="s">
        <v>100</v>
      </c>
      <c r="E5" s="22">
        <v>2</v>
      </c>
      <c r="F5" s="25"/>
      <c r="H5" s="22">
        <v>2</v>
      </c>
      <c r="I5" s="25">
        <v>18</v>
      </c>
      <c r="J5" s="69">
        <v>52</v>
      </c>
    </row>
    <row r="6" spans="1:10" x14ac:dyDescent="0.3">
      <c r="A6" s="22">
        <v>3</v>
      </c>
      <c r="B6" s="25">
        <v>0</v>
      </c>
      <c r="C6" t="s">
        <v>57</v>
      </c>
      <c r="E6" s="22">
        <v>3</v>
      </c>
      <c r="F6" s="25"/>
      <c r="H6" s="22">
        <v>3</v>
      </c>
      <c r="I6" s="25"/>
    </row>
    <row r="7" spans="1:10" x14ac:dyDescent="0.3">
      <c r="A7" s="22">
        <v>4</v>
      </c>
      <c r="B7" s="25"/>
      <c r="E7" s="22">
        <v>4</v>
      </c>
      <c r="F7" s="25"/>
      <c r="H7" s="22">
        <v>4</v>
      </c>
      <c r="I7" s="25"/>
    </row>
    <row r="8" spans="1:10" x14ac:dyDescent="0.3">
      <c r="A8" s="22">
        <v>5</v>
      </c>
      <c r="B8" s="25"/>
      <c r="E8" s="22">
        <v>5</v>
      </c>
      <c r="F8" s="25"/>
      <c r="H8" s="22">
        <v>5</v>
      </c>
      <c r="I8" s="25"/>
    </row>
    <row r="9" spans="1:10" x14ac:dyDescent="0.3">
      <c r="A9" s="22">
        <v>6</v>
      </c>
      <c r="B9" s="25"/>
      <c r="E9" s="22">
        <v>6</v>
      </c>
      <c r="F9" s="25"/>
      <c r="H9" s="22">
        <v>6</v>
      </c>
      <c r="I9" s="25"/>
    </row>
    <row r="10" spans="1:10" x14ac:dyDescent="0.3">
      <c r="A10" s="22">
        <v>7</v>
      </c>
      <c r="B10" s="25"/>
      <c r="E10" s="22">
        <v>7</v>
      </c>
      <c r="F10" s="25"/>
      <c r="H10" s="22">
        <v>7</v>
      </c>
      <c r="I10" s="25"/>
    </row>
    <row r="11" spans="1:10" x14ac:dyDescent="0.3">
      <c r="A11" s="22">
        <v>8</v>
      </c>
      <c r="B11" s="25"/>
      <c r="E11" s="22">
        <v>8</v>
      </c>
      <c r="F11" s="25"/>
      <c r="H11" s="22">
        <v>8</v>
      </c>
      <c r="I11" s="25"/>
    </row>
    <row r="12" spans="1:10" x14ac:dyDescent="0.3">
      <c r="A12" s="22">
        <v>9</v>
      </c>
      <c r="B12" s="25"/>
      <c r="E12" s="22">
        <v>9</v>
      </c>
      <c r="F12" s="25"/>
      <c r="H12" s="22">
        <v>9</v>
      </c>
      <c r="I12" s="25"/>
    </row>
    <row r="13" spans="1:10" x14ac:dyDescent="0.3">
      <c r="A13" s="22">
        <v>10</v>
      </c>
      <c r="B13" s="25"/>
      <c r="E13" s="22">
        <v>10</v>
      </c>
      <c r="F13" s="25"/>
      <c r="H13" s="22">
        <v>10</v>
      </c>
      <c r="I13" s="25"/>
    </row>
    <row r="14" spans="1:10" x14ac:dyDescent="0.3">
      <c r="A14" s="22">
        <v>11</v>
      </c>
      <c r="B14" s="25"/>
      <c r="E14" s="22">
        <v>11</v>
      </c>
      <c r="F14" s="25"/>
      <c r="H14" s="22">
        <v>11</v>
      </c>
      <c r="I14" s="25"/>
    </row>
    <row r="15" spans="1:10" x14ac:dyDescent="0.3">
      <c r="A15" s="22">
        <v>12</v>
      </c>
      <c r="B15" s="25"/>
      <c r="E15" s="22">
        <v>12</v>
      </c>
      <c r="F15" s="25"/>
      <c r="H15" s="22">
        <v>12</v>
      </c>
      <c r="I15" s="25"/>
    </row>
    <row r="16" spans="1:10" x14ac:dyDescent="0.3">
      <c r="A16" s="22">
        <v>13</v>
      </c>
      <c r="B16" s="25"/>
      <c r="E16" s="22">
        <v>13</v>
      </c>
      <c r="F16" s="25"/>
      <c r="H16" s="22">
        <v>13</v>
      </c>
      <c r="I16" s="25"/>
    </row>
    <row r="17" spans="1:9" x14ac:dyDescent="0.3">
      <c r="A17" s="22">
        <v>14</v>
      </c>
      <c r="B17" s="25"/>
      <c r="E17" s="22">
        <v>14</v>
      </c>
      <c r="F17" s="25"/>
      <c r="H17" s="22">
        <v>14</v>
      </c>
      <c r="I17" s="25"/>
    </row>
    <row r="18" spans="1:9" x14ac:dyDescent="0.3">
      <c r="A18" s="22">
        <v>15</v>
      </c>
      <c r="B18" s="25"/>
      <c r="E18" s="22">
        <v>15</v>
      </c>
      <c r="F18" s="25"/>
      <c r="H18" s="22">
        <v>15</v>
      </c>
      <c r="I18" s="25"/>
    </row>
    <row r="19" spans="1:9" x14ac:dyDescent="0.3">
      <c r="A19" s="22">
        <v>16</v>
      </c>
      <c r="B19" s="25"/>
      <c r="E19" s="22">
        <v>16</v>
      </c>
      <c r="F19" s="25"/>
      <c r="H19" s="22">
        <v>16</v>
      </c>
      <c r="I19" s="25"/>
    </row>
    <row r="20" spans="1:9" x14ac:dyDescent="0.3">
      <c r="A20" s="22">
        <v>17</v>
      </c>
      <c r="B20" s="25"/>
      <c r="E20" s="22">
        <v>17</v>
      </c>
      <c r="F20" s="25"/>
      <c r="H20" s="22">
        <v>17</v>
      </c>
      <c r="I20" s="25"/>
    </row>
    <row r="21" spans="1:9" x14ac:dyDescent="0.3">
      <c r="A21" s="22">
        <v>18</v>
      </c>
      <c r="B21" s="25"/>
      <c r="E21" s="22">
        <v>18</v>
      </c>
      <c r="F21" s="25"/>
      <c r="H21" s="22">
        <v>18</v>
      </c>
      <c r="I21" s="25"/>
    </row>
    <row r="22" spans="1:9" x14ac:dyDescent="0.3">
      <c r="A22" s="22">
        <v>19</v>
      </c>
      <c r="B22" s="25"/>
      <c r="E22" s="22">
        <v>19</v>
      </c>
      <c r="F22" s="25"/>
      <c r="H22" s="22">
        <v>19</v>
      </c>
      <c r="I22" s="25"/>
    </row>
    <row r="23" spans="1:9" x14ac:dyDescent="0.3">
      <c r="A23" s="22">
        <v>20</v>
      </c>
      <c r="B23" s="25"/>
      <c r="E23" s="22">
        <v>20</v>
      </c>
      <c r="F23" s="25"/>
      <c r="H23" s="22">
        <v>20</v>
      </c>
      <c r="I23" s="25"/>
    </row>
    <row r="24" spans="1:9" x14ac:dyDescent="0.3">
      <c r="A24" s="28" t="s">
        <v>36</v>
      </c>
      <c r="B24" s="27">
        <f>SUM(B3:B23)</f>
        <v>100</v>
      </c>
      <c r="E24" s="28" t="s">
        <v>36</v>
      </c>
      <c r="F24" s="27">
        <f>SUM(F3:F23)</f>
        <v>100</v>
      </c>
      <c r="H24" s="28" t="s">
        <v>36</v>
      </c>
      <c r="I24" s="27">
        <f>SUM(I3:I23)</f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4"/>
  <sheetViews>
    <sheetView workbookViewId="0">
      <selection activeCell="B5" sqref="B5"/>
    </sheetView>
  </sheetViews>
  <sheetFormatPr defaultRowHeight="14.4" x14ac:dyDescent="0.3"/>
  <cols>
    <col min="1" max="1" width="13.44140625" bestFit="1" customWidth="1"/>
    <col min="2" max="2" width="33" bestFit="1" customWidth="1"/>
    <col min="4" max="4" width="13.44140625" bestFit="1" customWidth="1"/>
    <col min="5" max="5" width="13.6640625" bestFit="1" customWidth="1"/>
  </cols>
  <sheetData>
    <row r="1" spans="1:6" x14ac:dyDescent="0.3">
      <c r="A1" s="21" t="s">
        <v>26</v>
      </c>
      <c r="B1" s="23" t="s">
        <v>82</v>
      </c>
      <c r="C1" s="1"/>
      <c r="D1" s="21" t="s">
        <v>26</v>
      </c>
      <c r="E1" s="23" t="s">
        <v>46</v>
      </c>
    </row>
    <row r="2" spans="1:6" x14ac:dyDescent="0.3">
      <c r="A2" s="21" t="s">
        <v>27</v>
      </c>
      <c r="B2" s="24" t="s">
        <v>28</v>
      </c>
      <c r="C2" s="1"/>
      <c r="D2" s="21" t="s">
        <v>27</v>
      </c>
      <c r="E2" s="24" t="s">
        <v>28</v>
      </c>
    </row>
    <row r="3" spans="1:6" x14ac:dyDescent="0.3">
      <c r="A3" s="22">
        <v>0</v>
      </c>
      <c r="B3" s="25">
        <v>0</v>
      </c>
      <c r="D3" s="22">
        <v>0</v>
      </c>
      <c r="E3" s="25">
        <v>35</v>
      </c>
      <c r="F3" s="48" t="s">
        <v>89</v>
      </c>
    </row>
    <row r="4" spans="1:6" x14ac:dyDescent="0.3">
      <c r="A4" s="22">
        <v>1</v>
      </c>
      <c r="B4" s="25">
        <v>100</v>
      </c>
      <c r="D4" s="22">
        <v>1</v>
      </c>
      <c r="E4" s="25">
        <v>5</v>
      </c>
      <c r="F4" s="48" t="s">
        <v>104</v>
      </c>
    </row>
    <row r="5" spans="1:6" x14ac:dyDescent="0.3">
      <c r="A5" s="22">
        <v>2</v>
      </c>
      <c r="B5" s="25"/>
      <c r="D5" s="22">
        <v>2</v>
      </c>
      <c r="E5" s="25">
        <v>0</v>
      </c>
      <c r="F5" s="48" t="s">
        <v>90</v>
      </c>
    </row>
    <row r="6" spans="1:6" x14ac:dyDescent="0.3">
      <c r="A6" s="22">
        <v>3</v>
      </c>
      <c r="B6" s="25"/>
      <c r="D6" s="22">
        <v>3</v>
      </c>
      <c r="E6" s="25">
        <v>23</v>
      </c>
      <c r="F6" s="48" t="s">
        <v>91</v>
      </c>
    </row>
    <row r="7" spans="1:6" x14ac:dyDescent="0.3">
      <c r="A7" s="22">
        <v>4</v>
      </c>
      <c r="B7" s="25"/>
      <c r="D7" s="22">
        <v>4</v>
      </c>
      <c r="E7" s="25">
        <v>2</v>
      </c>
      <c r="F7" s="48" t="s">
        <v>110</v>
      </c>
    </row>
    <row r="8" spans="1:6" x14ac:dyDescent="0.3">
      <c r="A8" s="22">
        <v>5</v>
      </c>
      <c r="B8" s="25"/>
      <c r="D8" s="22">
        <v>5</v>
      </c>
      <c r="E8" s="25">
        <v>35</v>
      </c>
      <c r="F8" s="48" t="s">
        <v>92</v>
      </c>
    </row>
    <row r="9" spans="1:6" x14ac:dyDescent="0.3">
      <c r="A9" s="22">
        <v>6</v>
      </c>
      <c r="B9" s="25"/>
      <c r="D9" s="22">
        <v>6</v>
      </c>
      <c r="E9" s="25"/>
    </row>
    <row r="10" spans="1:6" x14ac:dyDescent="0.3">
      <c r="A10" s="22">
        <v>7</v>
      </c>
      <c r="B10" s="25"/>
      <c r="D10" s="22">
        <v>7</v>
      </c>
      <c r="E10" s="25"/>
    </row>
    <row r="11" spans="1:6" x14ac:dyDescent="0.3">
      <c r="A11" s="22">
        <v>8</v>
      </c>
      <c r="B11" s="25"/>
      <c r="D11" s="22">
        <v>8</v>
      </c>
      <c r="E11" s="25"/>
    </row>
    <row r="12" spans="1:6" x14ac:dyDescent="0.3">
      <c r="A12" s="22">
        <v>9</v>
      </c>
      <c r="B12" s="25"/>
      <c r="D12" s="22">
        <v>9</v>
      </c>
      <c r="E12" s="25"/>
    </row>
    <row r="13" spans="1:6" x14ac:dyDescent="0.3">
      <c r="A13" s="22">
        <v>10</v>
      </c>
      <c r="B13" s="25"/>
      <c r="D13" s="22">
        <v>10</v>
      </c>
      <c r="E13" s="25"/>
    </row>
    <row r="14" spans="1:6" x14ac:dyDescent="0.3">
      <c r="A14" s="22">
        <v>11</v>
      </c>
      <c r="B14" s="25"/>
      <c r="D14" s="22">
        <v>11</v>
      </c>
      <c r="E14" s="25"/>
    </row>
    <row r="15" spans="1:6" x14ac:dyDescent="0.3">
      <c r="A15" s="22">
        <v>12</v>
      </c>
      <c r="B15" s="25"/>
      <c r="D15" s="22">
        <v>12</v>
      </c>
      <c r="E15" s="25"/>
    </row>
    <row r="16" spans="1:6" x14ac:dyDescent="0.3">
      <c r="A16" s="22">
        <v>13</v>
      </c>
      <c r="B16" s="25"/>
      <c r="D16" s="22">
        <v>13</v>
      </c>
      <c r="E16" s="25"/>
    </row>
    <row r="17" spans="1:5" x14ac:dyDescent="0.3">
      <c r="A17" s="22">
        <v>14</v>
      </c>
      <c r="B17" s="25"/>
      <c r="D17" s="22">
        <v>14</v>
      </c>
      <c r="E17" s="25"/>
    </row>
    <row r="18" spans="1:5" x14ac:dyDescent="0.3">
      <c r="A18" s="22">
        <v>15</v>
      </c>
      <c r="B18" s="25"/>
      <c r="D18" s="22">
        <v>15</v>
      </c>
      <c r="E18" s="25"/>
    </row>
    <row r="19" spans="1:5" x14ac:dyDescent="0.3">
      <c r="A19" s="22">
        <v>16</v>
      </c>
      <c r="B19" s="25"/>
      <c r="D19" s="22">
        <v>16</v>
      </c>
      <c r="E19" s="25"/>
    </row>
    <row r="20" spans="1:5" x14ac:dyDescent="0.3">
      <c r="A20" s="22">
        <v>17</v>
      </c>
      <c r="B20" s="25"/>
      <c r="D20" s="22">
        <v>17</v>
      </c>
      <c r="E20" s="25"/>
    </row>
    <row r="21" spans="1:5" x14ac:dyDescent="0.3">
      <c r="A21" s="22">
        <v>18</v>
      </c>
      <c r="B21" s="25"/>
      <c r="D21" s="22">
        <v>18</v>
      </c>
      <c r="E21" s="25"/>
    </row>
    <row r="22" spans="1:5" x14ac:dyDescent="0.3">
      <c r="A22" s="22">
        <v>19</v>
      </c>
      <c r="B22" s="25"/>
      <c r="D22" s="22">
        <v>19</v>
      </c>
      <c r="E22" s="25"/>
    </row>
    <row r="23" spans="1:5" x14ac:dyDescent="0.3">
      <c r="A23" s="22">
        <v>20</v>
      </c>
      <c r="B23" s="25"/>
      <c r="D23" s="22">
        <v>20</v>
      </c>
      <c r="E23" s="25"/>
    </row>
    <row r="24" spans="1:5" x14ac:dyDescent="0.3">
      <c r="A24" s="28" t="s">
        <v>36</v>
      </c>
      <c r="B24" s="27">
        <f>SUM(B3:B23)</f>
        <v>100</v>
      </c>
      <c r="D24" s="28" t="s">
        <v>36</v>
      </c>
      <c r="E24" s="27">
        <f>SUM(E3:E23)</f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"/>
  <sheetViews>
    <sheetView zoomScale="85" zoomScaleNormal="85" workbookViewId="0"/>
  </sheetViews>
  <sheetFormatPr defaultRowHeight="14.4" x14ac:dyDescent="0.3"/>
  <cols>
    <col min="2" max="2" width="9.21875" bestFit="1" customWidth="1"/>
    <col min="3" max="3" width="15.44140625" bestFit="1" customWidth="1"/>
    <col min="4" max="4" width="20.21875" bestFit="1" customWidth="1"/>
    <col min="5" max="6" width="14.5546875" bestFit="1" customWidth="1"/>
    <col min="7" max="8" width="25.5546875" bestFit="1" customWidth="1"/>
    <col min="9" max="9" width="9.77734375" bestFit="1" customWidth="1"/>
    <col min="10" max="10" width="11.5546875" bestFit="1" customWidth="1"/>
    <col min="11" max="11" width="10.109375" bestFit="1" customWidth="1"/>
  </cols>
  <sheetData>
    <row r="1" spans="2:24" s="64" customFormat="1" x14ac:dyDescent="0.3">
      <c r="B1" s="68">
        <v>9.5384412103388048</v>
      </c>
      <c r="C1" s="68">
        <v>13.152080289277446</v>
      </c>
      <c r="D1" s="68">
        <v>6.6752552815003963</v>
      </c>
      <c r="E1" s="68">
        <v>32.27373280754064</v>
      </c>
      <c r="F1" s="68">
        <v>51.089204135609521</v>
      </c>
      <c r="G1" s="68">
        <v>55.925191760751524</v>
      </c>
      <c r="H1" s="68">
        <v>74.982764563943476</v>
      </c>
      <c r="I1" s="68">
        <v>0.89569882695280534</v>
      </c>
      <c r="J1" s="68">
        <v>0.44162044193871058</v>
      </c>
      <c r="K1" s="68">
        <v>6.4335727925797948E-2</v>
      </c>
      <c r="O1" s="68">
        <v>9.3255076414271194</v>
      </c>
      <c r="P1" s="68">
        <v>13.133060530390901</v>
      </c>
      <c r="Q1" s="68">
        <v>5.6726497329772361</v>
      </c>
      <c r="R1" s="68">
        <v>30.458474257797818</v>
      </c>
      <c r="S1" s="68">
        <v>51.374710340076412</v>
      </c>
      <c r="T1" s="68">
        <v>57.754601226993863</v>
      </c>
      <c r="U1" s="68">
        <v>83.646178383020484</v>
      </c>
      <c r="V1" s="68">
        <v>0.96536955457660301</v>
      </c>
      <c r="W1" s="68">
        <v>0.49969407733724913</v>
      </c>
      <c r="X1" s="68">
        <v>2.3005384238864415E-2</v>
      </c>
    </row>
    <row r="2" spans="2:24" x14ac:dyDescent="0.3">
      <c r="B2" s="68">
        <v>24.11969675609075</v>
      </c>
      <c r="C2" s="68">
        <v>42.022464036523708</v>
      </c>
      <c r="D2" s="68">
        <v>7.4333307995653453</v>
      </c>
      <c r="E2" s="68">
        <v>21.989333994791021</v>
      </c>
      <c r="F2" s="68">
        <v>33.794258076517643</v>
      </c>
      <c r="G2" s="68">
        <v>42.297556300910401</v>
      </c>
      <c r="H2" s="68">
        <v>63.624386154030418</v>
      </c>
      <c r="I2" s="68">
        <v>0.95089769851789374</v>
      </c>
      <c r="J2" s="68">
        <v>0.49078202193035303</v>
      </c>
      <c r="K2" s="68">
        <v>3.2473792023135314E-2</v>
      </c>
      <c r="O2" s="68">
        <v>9.0798223136649359</v>
      </c>
      <c r="P2" s="68">
        <v>12.675121521918038</v>
      </c>
      <c r="Q2" s="68">
        <v>5.6601176943375453</v>
      </c>
      <c r="R2" s="68">
        <v>30.901582931865107</v>
      </c>
      <c r="S2" s="68">
        <v>53.215715715715717</v>
      </c>
      <c r="T2" s="68">
        <v>58.15940436958379</v>
      </c>
      <c r="U2" s="68">
        <v>84.085916524286063</v>
      </c>
      <c r="V2" s="68">
        <v>0.95938341081477851</v>
      </c>
      <c r="W2" s="68">
        <v>0.49712503058478102</v>
      </c>
      <c r="X2" s="68">
        <v>2.7587472473697087E-2</v>
      </c>
    </row>
    <row r="3" spans="2:24" x14ac:dyDescent="0.3">
      <c r="B3" s="68">
        <v>21.91588362706678</v>
      </c>
      <c r="C3" s="68">
        <v>37.466536632366143</v>
      </c>
      <c r="D3" s="68">
        <v>7.1711113103729511</v>
      </c>
      <c r="E3" s="68">
        <v>22.809762202753443</v>
      </c>
      <c r="F3" s="68">
        <v>35.623552969150865</v>
      </c>
      <c r="G3" s="68">
        <v>44.319843978547055</v>
      </c>
      <c r="H3" s="68">
        <v>67.739183424741015</v>
      </c>
      <c r="I3" s="68">
        <v>0.84985422740524785</v>
      </c>
      <c r="J3" s="68">
        <v>0.49605199222546159</v>
      </c>
      <c r="K3" s="68">
        <v>3.0065597667638486E-2</v>
      </c>
      <c r="O3" s="68">
        <v>8.9099774563801457</v>
      </c>
      <c r="P3" s="68">
        <v>12.401023127576359</v>
      </c>
      <c r="Q3" s="68">
        <v>5.6347906542758244</v>
      </c>
      <c r="R3" s="68">
        <v>31.388579214666173</v>
      </c>
      <c r="S3" s="68">
        <v>54.010032823434692</v>
      </c>
      <c r="T3" s="68">
        <v>58.617378780604902</v>
      </c>
      <c r="U3" s="68">
        <v>84.963398535941437</v>
      </c>
      <c r="V3" s="68">
        <v>0.96011843615928449</v>
      </c>
      <c r="W3" s="68">
        <v>0.49537736419118977</v>
      </c>
      <c r="X3" s="68">
        <v>2.7010695510302739E-2</v>
      </c>
    </row>
    <row r="4" spans="2:24" x14ac:dyDescent="0.3">
      <c r="B4" s="68">
        <v>14.651612248687435</v>
      </c>
      <c r="C4" s="68">
        <v>23.577529782580424</v>
      </c>
      <c r="D4" s="68">
        <v>6.4074840136354911</v>
      </c>
      <c r="E4" s="68">
        <v>27.048420011131036</v>
      </c>
      <c r="F4" s="68">
        <v>41.497650259708138</v>
      </c>
      <c r="G4" s="68">
        <v>51.676974310180782</v>
      </c>
      <c r="H4" s="68">
        <v>76.655963848257826</v>
      </c>
      <c r="I4" s="68">
        <v>0.95658989509224646</v>
      </c>
      <c r="J4" s="68">
        <v>0.49077535270710237</v>
      </c>
      <c r="K4" s="68">
        <v>3.171349330760883E-2</v>
      </c>
      <c r="O4" s="68">
        <v>9.3032621647513896</v>
      </c>
      <c r="P4" s="68">
        <v>13.152932685454097</v>
      </c>
      <c r="Q4" s="68">
        <v>5.7506313102613813</v>
      </c>
      <c r="R4" s="68">
        <v>31.40114454495108</v>
      </c>
      <c r="S4" s="68">
        <v>52.37509229633276</v>
      </c>
      <c r="T4" s="68">
        <v>58.22784810126582</v>
      </c>
      <c r="U4" s="68">
        <v>82.623610125384431</v>
      </c>
      <c r="V4" s="68">
        <v>0.85473013583363389</v>
      </c>
      <c r="W4" s="68">
        <v>0.49056376968385623</v>
      </c>
      <c r="X4" s="68">
        <v>2.9150138237768963E-2</v>
      </c>
    </row>
    <row r="5" spans="2:24" x14ac:dyDescent="0.3">
      <c r="B5" s="68">
        <v>15.639982038500012</v>
      </c>
      <c r="C5" s="68">
        <v>25.251551235144891</v>
      </c>
      <c r="D5" s="68">
        <v>6.7112646235868256</v>
      </c>
      <c r="E5" s="68">
        <v>25.083549944300039</v>
      </c>
      <c r="F5" s="68">
        <v>39.05563463085587</v>
      </c>
      <c r="G5" s="68">
        <v>48.221532585342565</v>
      </c>
      <c r="H5" s="68">
        <v>72.94426542546843</v>
      </c>
      <c r="I5" s="68">
        <v>0.95906538670530705</v>
      </c>
      <c r="J5" s="68">
        <v>0.4906116041779871</v>
      </c>
      <c r="K5" s="68">
        <v>2.8255750769788084E-2</v>
      </c>
      <c r="O5" s="68">
        <v>9.3806827616478827</v>
      </c>
      <c r="P5" s="68">
        <v>13.076284683487293</v>
      </c>
      <c r="Q5" s="68">
        <v>5.8829711702951064</v>
      </c>
      <c r="R5" s="68">
        <v>29.711820966431208</v>
      </c>
      <c r="S5" s="68">
        <v>50.512564070508816</v>
      </c>
      <c r="T5" s="68">
        <v>56.034063260340631</v>
      </c>
      <c r="U5" s="68">
        <v>81.522929084053033</v>
      </c>
      <c r="V5" s="68">
        <v>0.96215589330403462</v>
      </c>
      <c r="W5" s="68">
        <v>0.49673441982542882</v>
      </c>
      <c r="X5" s="68">
        <v>2.6551913568943417E-2</v>
      </c>
    </row>
    <row r="6" spans="2:24" x14ac:dyDescent="0.3"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2:24" x14ac:dyDescent="0.3">
      <c r="B7" s="68"/>
      <c r="C7" s="68"/>
      <c r="D7" s="68"/>
      <c r="E7" s="68"/>
      <c r="F7" s="68"/>
      <c r="G7" s="68"/>
      <c r="H7" s="68"/>
      <c r="I7" s="68"/>
      <c r="J7" s="68"/>
      <c r="K7" s="68"/>
    </row>
    <row r="8" spans="2:24" x14ac:dyDescent="0.3">
      <c r="B8" s="68"/>
      <c r="C8" s="68"/>
      <c r="D8" s="68"/>
      <c r="E8" s="68"/>
      <c r="F8" s="68"/>
      <c r="G8" s="68"/>
      <c r="H8" s="68"/>
      <c r="I8" s="68"/>
      <c r="J8" s="68"/>
      <c r="K8" s="68"/>
    </row>
    <row r="9" spans="2:24" x14ac:dyDescent="0.3"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2:24" x14ac:dyDescent="0.3">
      <c r="B10" s="68"/>
      <c r="C10" s="68"/>
      <c r="D10" s="68"/>
      <c r="E10" s="68"/>
      <c r="F10" s="68"/>
      <c r="G10" s="68"/>
      <c r="H10" s="68"/>
      <c r="I10" s="68"/>
      <c r="J10" s="68"/>
      <c r="K10" s="68"/>
    </row>
    <row r="11" spans="2:24" x14ac:dyDescent="0.3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spans="2:24" x14ac:dyDescent="0.3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spans="2:24" x14ac:dyDescent="0.3">
      <c r="B13" s="67">
        <f>AVERAGE(B1:B5)</f>
        <v>17.173123176136759</v>
      </c>
      <c r="C13" s="67">
        <f t="shared" ref="C13:K13" si="0">AVERAGE(C1:C5)</f>
        <v>28.294032395178522</v>
      </c>
      <c r="D13" s="67">
        <f t="shared" si="0"/>
        <v>6.8796892057322028</v>
      </c>
      <c r="E13" s="67">
        <f t="shared" si="0"/>
        <v>25.840959792103241</v>
      </c>
      <c r="F13" s="67">
        <f t="shared" si="0"/>
        <v>40.212060014368411</v>
      </c>
      <c r="G13" s="67">
        <f t="shared" si="0"/>
        <v>48.488219787146463</v>
      </c>
      <c r="H13" s="67">
        <f t="shared" si="0"/>
        <v>71.189312683288236</v>
      </c>
      <c r="I13" s="67">
        <f t="shared" si="0"/>
        <v>0.92242120693470009</v>
      </c>
      <c r="J13" s="67">
        <f t="shared" si="0"/>
        <v>0.48196828259592295</v>
      </c>
      <c r="K13" s="67">
        <f t="shared" si="0"/>
        <v>3.7368872338793734E-2</v>
      </c>
      <c r="O13" s="67">
        <f>AVERAGE(O1:O5)</f>
        <v>9.1998504675742954</v>
      </c>
      <c r="P13" s="67">
        <f t="shared" ref="P13:X13" si="1">AVERAGE(P1:P5)</f>
        <v>12.887684509765339</v>
      </c>
      <c r="Q13" s="67">
        <f t="shared" si="1"/>
        <v>5.7202321124294189</v>
      </c>
      <c r="R13" s="67">
        <f t="shared" si="1"/>
        <v>30.772320383142279</v>
      </c>
      <c r="S13" s="67">
        <f t="shared" si="1"/>
        <v>52.297623049213676</v>
      </c>
      <c r="T13" s="67">
        <f t="shared" si="1"/>
        <v>57.758659147757804</v>
      </c>
      <c r="U13" s="67">
        <f t="shared" si="1"/>
        <v>83.368406530537086</v>
      </c>
      <c r="V13" s="67">
        <f t="shared" si="1"/>
        <v>0.94035148613766695</v>
      </c>
      <c r="W13" s="67">
        <f t="shared" si="1"/>
        <v>0.495898932324501</v>
      </c>
      <c r="X13" s="67">
        <f t="shared" si="1"/>
        <v>2.6661120805915327E-2</v>
      </c>
    </row>
    <row r="16" spans="2:24" ht="15.6" x14ac:dyDescent="0.3">
      <c r="B16" s="63" t="s">
        <v>124</v>
      </c>
      <c r="C16" s="63" t="s">
        <v>125</v>
      </c>
      <c r="D16" s="63" t="s">
        <v>126</v>
      </c>
      <c r="E16" s="63" t="s">
        <v>127</v>
      </c>
      <c r="F16" s="63" t="s">
        <v>128</v>
      </c>
      <c r="G16" s="63" t="s">
        <v>129</v>
      </c>
      <c r="H16" s="63" t="s">
        <v>130</v>
      </c>
      <c r="I16" s="63" t="s">
        <v>131</v>
      </c>
      <c r="J16" s="63" t="s">
        <v>132</v>
      </c>
      <c r="K16" s="63" t="s">
        <v>133</v>
      </c>
    </row>
    <row r="17" spans="2:11" ht="15" customHeight="1" x14ac:dyDescent="0.3"/>
    <row r="18" spans="2:11" s="70" customFormat="1" x14ac:dyDescent="0.3">
      <c r="B18" s="70">
        <v>10</v>
      </c>
      <c r="C18" s="70">
        <v>16</v>
      </c>
      <c r="D18" s="70">
        <v>6.7</v>
      </c>
      <c r="E18" s="71">
        <v>0.32020999999999999</v>
      </c>
      <c r="F18" s="71">
        <v>0.56228999999999996</v>
      </c>
      <c r="G18" s="71">
        <v>0.47022000000000003</v>
      </c>
      <c r="H18" s="71">
        <v>0.77647999999999995</v>
      </c>
      <c r="I18" s="71">
        <v>0.89500000000000002</v>
      </c>
      <c r="J18" s="71">
        <v>0.38</v>
      </c>
      <c r="K18" s="70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Output</vt:lpstr>
      <vt:lpstr>Interface</vt:lpstr>
      <vt:lpstr>Zone1</vt:lpstr>
      <vt:lpstr>Resus</vt:lpstr>
      <vt:lpstr>ZONE (1) MAJOR</vt:lpstr>
      <vt:lpstr>Zone2</vt:lpstr>
      <vt:lpstr>AMAU</vt:lpstr>
      <vt:lpstr>Minor</vt:lpstr>
      <vt:lpstr>Zone3</vt:lpstr>
      <vt:lpstr>Discharge Waiting Time</vt:lpstr>
      <vt:lpstr>Other Processes Timing</vt:lpstr>
      <vt:lpstr>Resources</vt:lpstr>
      <vt:lpstr>Resources_AMAU</vt:lpstr>
      <vt:lpstr>Scans, Imaging and Tests</vt:lpstr>
      <vt:lpstr>Routes Patient Arrival</vt:lpstr>
      <vt:lpstr>Routes Triage</vt:lpstr>
      <vt:lpstr>Routes RAT</vt:lpstr>
      <vt:lpstr>Routes RESUS</vt:lpstr>
      <vt:lpstr>Routes Zone1</vt:lpstr>
      <vt:lpstr>Routes Zone (1) Major</vt:lpstr>
      <vt:lpstr>Routes Zone2</vt:lpstr>
      <vt:lpstr>Routes Minor</vt:lpstr>
      <vt:lpstr>Routes Zone3</vt:lpstr>
      <vt:lpstr>Routes AMAU</vt:lpstr>
      <vt:lpstr>Routes Discharge</vt:lpstr>
      <vt:lpstr>Sim 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2014-11-25T19:37:57Z</dcterms:modified>
</cp:coreProperties>
</file>