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60" windowHeight="6396" tabRatio="843"/>
  </bookViews>
  <sheets>
    <sheet name="Sim Runs (2)" sheetId="33" r:id="rId1"/>
    <sheet name="Zone1" sheetId="1" state="hidden" r:id="rId2"/>
    <sheet name="Resus" sheetId="21" r:id="rId3"/>
    <sheet name="ZONE (1) MAJOR" sheetId="23" r:id="rId4"/>
    <sheet name="Zone2" sheetId="2" state="hidden" r:id="rId5"/>
    <sheet name="AMAU" sheetId="31" r:id="rId6"/>
    <sheet name="Minor" sheetId="22" r:id="rId7"/>
    <sheet name="Zone3" sheetId="3" state="hidden" r:id="rId8"/>
    <sheet name="Discharge Waiting Time" sheetId="17" r:id="rId9"/>
    <sheet name="Other Processes Timing" sheetId="18" r:id="rId10"/>
    <sheet name="Resources" sheetId="4" r:id="rId11"/>
    <sheet name="Resources_AMAU" sheetId="30" r:id="rId12"/>
    <sheet name="Scans, Imaging and Tests" sheetId="28" r:id="rId13"/>
    <sheet name="Routes Patient Arrival" sheetId="11" r:id="rId14"/>
    <sheet name="Routes Triage" sheetId="10" r:id="rId15"/>
    <sheet name="Routes RAT" sheetId="9" state="hidden" r:id="rId16"/>
    <sheet name="Routes RESUS" sheetId="24" r:id="rId17"/>
    <sheet name="Routes Zone1" sheetId="6" state="hidden" r:id="rId18"/>
    <sheet name="Routes Zone (1) Major" sheetId="25" r:id="rId19"/>
    <sheet name="Routes Zone2" sheetId="7" state="hidden" r:id="rId20"/>
    <sheet name="Routes Minor" sheetId="26" r:id="rId21"/>
    <sheet name="Routes Zone3" sheetId="8" state="hidden" r:id="rId22"/>
    <sheet name="Routes AMAU" sheetId="32" r:id="rId23"/>
    <sheet name="Routes Discharge" sheetId="16" r:id="rId24"/>
  </sheets>
  <definedNames>
    <definedName name="Prob" localSheetId="5">#REF!</definedName>
    <definedName name="Prob" localSheetId="6">#REF!</definedName>
    <definedName name="Prob" localSheetId="11">#REF!</definedName>
    <definedName name="Prob" localSheetId="2">#REF!</definedName>
    <definedName name="Prob" localSheetId="22">#REF!</definedName>
    <definedName name="Prob" localSheetId="20">#REF!</definedName>
    <definedName name="Prob" localSheetId="16">#REF!</definedName>
    <definedName name="Prob" localSheetId="18">#REF!</definedName>
    <definedName name="Prob" localSheetId="12">#REF!</definedName>
    <definedName name="Prob" localSheetId="0">#REF!</definedName>
    <definedName name="Prob" localSheetId="3">#REF!</definedName>
    <definedName name="Prob">#REF!</definedName>
    <definedName name="Scans_Imaging_Tests_Routes" localSheetId="5">#REF!</definedName>
    <definedName name="Scans_Imaging_Tests_Routes" localSheetId="11">#REF!</definedName>
    <definedName name="Scans_Imaging_Tests_Routes" localSheetId="22">#REF!</definedName>
    <definedName name="Scans_Imaging_Tests_Routes" localSheetId="0">#REF!</definedName>
    <definedName name="Scans_Imaging_Tests_Routes">#REF!</definedName>
    <definedName name="Values" localSheetId="5">#REF!</definedName>
    <definedName name="Values" localSheetId="6">#REF!</definedName>
    <definedName name="Values" localSheetId="11">#REF!</definedName>
    <definedName name="Values" localSheetId="2">#REF!</definedName>
    <definedName name="Values" localSheetId="22">#REF!</definedName>
    <definedName name="Values" localSheetId="20">#REF!</definedName>
    <definedName name="Values" localSheetId="16">#REF!</definedName>
    <definedName name="Values" localSheetId="18">#REF!</definedName>
    <definedName name="Values" localSheetId="12">#REF!</definedName>
    <definedName name="Values" localSheetId="0">#REF!</definedName>
    <definedName name="Values" localSheetId="3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M24" i="18" l="1"/>
  <c r="J24" i="18"/>
  <c r="G24" i="18"/>
  <c r="L24" i="32" l="1"/>
  <c r="H24" i="10" l="1"/>
  <c r="E24" i="10"/>
  <c r="B8" i="30"/>
  <c r="R4" i="33" l="1"/>
  <c r="S4" i="33"/>
  <c r="R5" i="33"/>
  <c r="S5" i="33"/>
  <c r="R6" i="33"/>
  <c r="S6" i="33"/>
  <c r="R7" i="33"/>
  <c r="S7" i="33"/>
  <c r="R8" i="33"/>
  <c r="S8" i="33"/>
  <c r="R9" i="33"/>
  <c r="S9" i="33"/>
  <c r="R10" i="33"/>
  <c r="S10" i="33"/>
  <c r="R1" i="33" l="1"/>
  <c r="S1" i="33"/>
  <c r="R2" i="33"/>
  <c r="S2" i="33"/>
  <c r="R3" i="33"/>
  <c r="S3" i="33"/>
  <c r="O13" i="33" l="1"/>
  <c r="P13" i="33"/>
  <c r="Q13" i="33"/>
  <c r="M13" i="33" l="1"/>
  <c r="N13" i="33"/>
  <c r="R13" i="33" l="1"/>
  <c r="H13" i="33" l="1"/>
  <c r="S13" i="33"/>
  <c r="B13" i="33" l="1"/>
  <c r="C13" i="33"/>
  <c r="D13" i="33"/>
  <c r="E13" i="33"/>
  <c r="F13" i="33"/>
  <c r="G13" i="33"/>
  <c r="I13" i="33"/>
  <c r="J13" i="33"/>
  <c r="K13" i="33"/>
  <c r="L13" i="33"/>
  <c r="I24" i="32" l="1"/>
  <c r="F24" i="32"/>
  <c r="B24" i="32"/>
  <c r="K4" i="8" l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H24" i="9"/>
  <c r="B24" i="9"/>
  <c r="K24" i="7" l="1"/>
  <c r="K24" i="8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<sst xmlns="http://schemas.openxmlformats.org/spreadsheetml/2006/main" count="516" uniqueCount="155">
  <si>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</si>
  <si>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</si>
  <si>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</si>
  <si>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</si>
  <si>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</si>
  <si>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</si>
  <si>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</si>
  <si>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</si>
  <si>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</si>
  <si>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</si>
  <si>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</si>
  <si>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</si>
  <si>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</si>
  <si>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</si>
  <si>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</si>
  <si>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</si>
  <si>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</si>
  <si>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</si>
  <si>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</si>
  <si>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</si>
  <si>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</si>
  <si>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</si>
  <si>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</si>
  <si>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</si>
  <si>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</si>
  <si>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</si>
  <si>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</si>
  <si>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</si>
  <si>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</si>
  <si>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</si>
  <si>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</si>
  <si>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</si>
  <si>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</si>
  <si>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</si>
  <si>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</si>
  <si>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</si>
  <si>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</si>
  <si>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</si>
  <si>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</si>
  <si>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</si>
  <si>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</si>
  <si>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</si>
  <si>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</si>
  <si>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</si>
  <si>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</si>
  <si>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</si>
  <si>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</si>
  <si>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</si>
  <si>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</si>
  <si>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</si>
  <si>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</si>
  <si>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</si>
  <si>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</si>
  <si>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</si>
  <si>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</si>
  <si>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</si>
  <si>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</si>
  <si>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</si>
  <si>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</si>
  <si>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</si>
  <si>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</si>
  <si>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</si>
  <si>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</si>
  <si>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</si>
  <si>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assess_2_trt_notrt</t>
  </si>
  <si>
    <t>Interview</t>
  </si>
  <si>
    <t>CDU</t>
  </si>
  <si>
    <t>dschrg_in_2_CDU_othrs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</si>
  <si>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</si>
  <si>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</si>
  <si>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</si>
  <si>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</si>
  <si>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</si>
  <si>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</si>
  <si>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</si>
  <si>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</si>
  <si>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</si>
  <si>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</si>
  <si>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</si>
  <si>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</si>
  <si>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</si>
  <si>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</si>
  <si>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</si>
  <si>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</si>
  <si>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</si>
  <si>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</si>
  <si>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</si>
  <si>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</si>
  <si>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</si>
  <si>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</si>
  <si>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</si>
  <si>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</si>
  <si>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</si>
  <si>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</si>
  <si>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</si>
  <si>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</si>
  <si>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</si>
  <si>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</si>
  <si>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</si>
  <si>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</si>
  <si>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</si>
  <si>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</si>
  <si>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</si>
  <si>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z2_2_z3_discharge_admit</t>
  </si>
  <si>
    <t>Cat 1</t>
  </si>
  <si>
    <t>Cat 2</t>
  </si>
  <si>
    <t>Cat 3</t>
  </si>
  <si>
    <t>Cat 4</t>
  </si>
  <si>
    <t>Cat 5</t>
  </si>
  <si>
    <t>AMAU_2_SSU_discharge_admit</t>
  </si>
  <si>
    <t>PET (All-Non)</t>
  </si>
  <si>
    <t>PET (Adm-Non)</t>
  </si>
  <si>
    <t>PET (Disch.-Non)</t>
  </si>
  <si>
    <t>PET (All-MED)</t>
  </si>
  <si>
    <t>PET (Adm-Med)</t>
  </si>
  <si>
    <t>PET (Disch.-Med)</t>
  </si>
  <si>
    <t>PET (All-AMAU)</t>
  </si>
  <si>
    <t>PET (Adm-AMAU)</t>
  </si>
  <si>
    <t>PET (Disch.-AMAU)</t>
  </si>
  <si>
    <t>Waiting Time for ED</t>
  </si>
  <si>
    <t>Waiting Time for AMAU</t>
  </si>
  <si>
    <t>% Med in AMAU</t>
  </si>
  <si>
    <t>Patients in AMAU</t>
  </si>
  <si>
    <t>Medical Patients</t>
  </si>
  <si>
    <t>Patients in SSU</t>
  </si>
  <si>
    <t>% Pts in AMU</t>
  </si>
  <si>
    <t>Interview 2</t>
  </si>
  <si>
    <t>Interview 1</t>
  </si>
  <si>
    <t>AMU Utilisation</t>
  </si>
  <si>
    <t>From</t>
  </si>
  <si>
    <t>To</t>
  </si>
  <si>
    <t>Acceptance hrs</t>
  </si>
  <si>
    <t>Work weekends</t>
  </si>
  <si>
    <t>Work holidays</t>
  </si>
  <si>
    <t>SSU Capacity</t>
  </si>
  <si>
    <t>Misallocation_to_ED_AMAU</t>
  </si>
  <si>
    <t>Consult Util</t>
  </si>
  <si>
    <t>Reg Util</t>
  </si>
  <si>
    <t>Nurse Util</t>
  </si>
  <si>
    <t xml:space="preserve"> </t>
  </si>
  <si>
    <t>Renege time</t>
  </si>
  <si>
    <t>conslt_2_Normal_ST_Tests</t>
  </si>
  <si>
    <t>Tests</t>
  </si>
  <si>
    <t>SSU</t>
  </si>
  <si>
    <t>TriageCore_2_Med</t>
  </si>
  <si>
    <t>TriageCore_2_NonMed</t>
  </si>
  <si>
    <t>NonMed</t>
  </si>
  <si>
    <t>TriageCore_2_ClinicalGp</t>
  </si>
  <si>
    <t>Medical</t>
  </si>
  <si>
    <t>Board</t>
  </si>
  <si>
    <t>LOS_AMU</t>
  </si>
  <si>
    <t>Delay_Discharge_Home</t>
  </si>
  <si>
    <t>Should be 1</t>
  </si>
  <si>
    <t>Delay_Discharge_AMU</t>
  </si>
  <si>
    <t>Delay_Discharge_Admit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</si>
</sst>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theme="2" tint="-0.749992370372631"/>
      <name val="Times New Roman"/>
      <family val="1"/>
    </font>
    <font>
      <b/>
      <sz val="11"/>
      <color theme="1" tint="0.34998626667073579"/>
      <name val="Times New Roman"/>
      <family val="1"/>
    </font>
    <font>
      <sz val="11"/>
      <color theme="1" tint="0.34998626667073579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4" tint="0.59999389629810485"/>
      <name val="Times New Roman"/>
      <family val="1"/>
    </font>
    <font>
      <b/>
      <sz val="11"/>
      <color theme="6" tint="0.79998168889431442"/>
      <name val="Times New Roman"/>
      <family val="1"/>
    </font>
    <font>
      <b/>
      <sz val="11"/>
      <color theme="7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9" fontId="11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8" fillId="13" borderId="0" xfId="0" applyFont="1" applyFill="1"/>
    <xf numFmtId="0" fontId="8" fillId="6" borderId="0" xfId="0" applyFont="1" applyFill="1"/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0" fontId="12" fillId="16" borderId="13" xfId="1" applyFont="1" applyBorder="1"/>
    <xf numFmtId="0" fontId="12" fillId="16" borderId="11" xfId="1" applyFont="1" applyBorder="1"/>
    <xf numFmtId="0" fontId="13" fillId="0" borderId="0" xfId="0" applyFont="1" applyAlignment="1">
      <alignment horizontal="center" vertical="center"/>
    </xf>
    <xf numFmtId="2" fontId="12" fillId="18" borderId="10" xfId="3" applyNumberFormat="1" applyFont="1" applyBorder="1" applyAlignment="1">
      <alignment horizontal="center" vertical="center"/>
    </xf>
    <xf numFmtId="1" fontId="12" fillId="18" borderId="10" xfId="3" applyNumberFormat="1" applyFont="1" applyBorder="1" applyAlignment="1">
      <alignment horizontal="center" vertical="center"/>
    </xf>
    <xf numFmtId="2" fontId="12" fillId="18" borderId="10" xfId="4" applyNumberFormat="1" applyFont="1" applyFill="1" applyBorder="1" applyAlignment="1">
      <alignment horizontal="center" vertical="center"/>
    </xf>
    <xf numFmtId="9" fontId="12" fillId="18" borderId="10" xfId="4" applyFont="1" applyFill="1" applyBorder="1" applyAlignment="1">
      <alignment horizontal="center" vertical="center"/>
    </xf>
    <xf numFmtId="0" fontId="13" fillId="0" borderId="0" xfId="0" applyFont="1"/>
    <xf numFmtId="2" fontId="13" fillId="0" borderId="0" xfId="0" applyNumberFormat="1" applyFont="1" applyAlignment="1">
      <alignment horizontal="center" vertical="center"/>
    </xf>
    <xf numFmtId="1" fontId="13" fillId="0" borderId="0" xfId="0" applyNumberFormat="1" applyFont="1"/>
    <xf numFmtId="2" fontId="12" fillId="17" borderId="12" xfId="2" applyNumberFormat="1" applyFont="1" applyBorder="1" applyAlignment="1">
      <alignment horizontal="center" vertical="center"/>
    </xf>
    <xf numFmtId="0" fontId="13" fillId="0" borderId="0" xfId="0" applyFont="1" applyFill="1" applyBorder="1"/>
    <xf numFmtId="2" fontId="12" fillId="0" borderId="0" xfId="2" applyNumberFormat="1" applyFont="1" applyFill="1" applyBorder="1" applyAlignment="1">
      <alignment horizontal="center" vertical="center"/>
    </xf>
    <xf numFmtId="9" fontId="12" fillId="0" borderId="0" xfId="4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1" xfId="0" applyFont="1" applyBorder="1"/>
    <xf numFmtId="0" fontId="18" fillId="3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15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6" borderId="0" xfId="0" applyFont="1" applyFill="1"/>
    <xf numFmtId="0" fontId="14" fillId="4" borderId="1" xfId="0" applyFont="1" applyFill="1" applyBorder="1"/>
    <xf numFmtId="0" fontId="18" fillId="2" borderId="1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0" fillId="15" borderId="1" xfId="0" applyFont="1" applyFill="1" applyBorder="1" applyAlignment="1">
      <alignment horizontal="center"/>
    </xf>
    <xf numFmtId="0" fontId="14" fillId="0" borderId="0" xfId="0" applyFont="1"/>
    <xf numFmtId="0" fontId="19" fillId="5" borderId="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14" fillId="11" borderId="1" xfId="0" applyFont="1" applyFill="1" applyBorder="1"/>
    <xf numFmtId="0" fontId="21" fillId="6" borderId="2" xfId="0" applyFont="1" applyFill="1" applyBorder="1" applyAlignment="1">
      <alignment horizontal="center"/>
    </xf>
    <xf numFmtId="0" fontId="16" fillId="0" borderId="1" xfId="0" applyFont="1" applyBorder="1"/>
    <xf numFmtId="0" fontId="25" fillId="12" borderId="1" xfId="0" applyFont="1" applyFill="1" applyBorder="1"/>
    <xf numFmtId="0" fontId="15" fillId="6" borderId="1" xfId="0" applyFont="1" applyFill="1" applyBorder="1"/>
    <xf numFmtId="0" fontId="15" fillId="0" borderId="1" xfId="0" applyFont="1" applyBorder="1"/>
    <xf numFmtId="0" fontId="15" fillId="12" borderId="1" xfId="0" applyFont="1" applyFill="1" applyBorder="1"/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26" fillId="7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center"/>
    </xf>
    <xf numFmtId="0" fontId="15" fillId="0" borderId="15" xfId="0" applyFont="1" applyBorder="1"/>
    <xf numFmtId="0" fontId="15" fillId="0" borderId="16" xfId="0" applyFont="1" applyBorder="1"/>
    <xf numFmtId="0" fontId="14" fillId="10" borderId="1" xfId="0" applyFont="1" applyFill="1" applyBorder="1" applyAlignment="1">
      <alignment horizontal="left"/>
    </xf>
    <xf numFmtId="0" fontId="24" fillId="0" borderId="0" xfId="0" applyFont="1"/>
    <xf numFmtId="0" fontId="14" fillId="0" borderId="1" xfId="0" applyFont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27" fillId="13" borderId="0" xfId="0" applyFont="1" applyFill="1"/>
    <xf numFmtId="0" fontId="23" fillId="2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24" fillId="3" borderId="9" xfId="0" applyFont="1" applyFill="1" applyBorder="1" applyAlignment="1">
      <alignment horizontal="center"/>
    </xf>
    <xf numFmtId="0" fontId="23" fillId="4" borderId="5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5">
    <cellStyle name="Accent1" xfId="1" builtinId="29"/>
    <cellStyle name="Accent2" xfId="2" builtinId="33"/>
    <cellStyle name="Accent4" xfId="3" builtinId="41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70" zoomScaleNormal="70" workbookViewId="0">
      <selection activeCell="K21" sqref="K21"/>
    </sheetView>
  </sheetViews>
  <sheetFormatPr defaultRowHeight="15.6" x14ac:dyDescent="0.3"/>
  <cols>
    <col min="1" max="1" width="1.6640625" style="41" bestFit="1" customWidth="1"/>
    <col min="2" max="2" width="14.44140625" style="41" bestFit="1" customWidth="1"/>
    <col min="3" max="3" width="16.33203125" style="41" bestFit="1" customWidth="1"/>
    <col min="4" max="4" width="18" style="41" bestFit="1" customWidth="1"/>
    <col min="5" max="5" width="15.5546875" style="41" bestFit="1" customWidth="1"/>
    <col min="6" max="6" width="16.6640625" style="41" bestFit="1" customWidth="1"/>
    <col min="7" max="7" width="18.21875" style="41" bestFit="1" customWidth="1"/>
    <col min="8" max="8" width="17.33203125" style="41" bestFit="1" customWidth="1"/>
    <col min="9" max="9" width="18.88671875" style="41" bestFit="1" customWidth="1"/>
    <col min="10" max="10" width="20.5546875" style="41" bestFit="1" customWidth="1"/>
    <col min="11" max="11" width="17.44140625" style="41" bestFit="1" customWidth="1"/>
    <col min="12" max="12" width="15.88671875" style="41" bestFit="1" customWidth="1"/>
    <col min="13" max="13" width="15" style="41" bestFit="1" customWidth="1"/>
    <col min="14" max="14" width="15.77734375" style="41" bestFit="1" customWidth="1"/>
    <col min="15" max="15" width="11.5546875" style="41" bestFit="1" customWidth="1"/>
    <col min="16" max="16" width="8.33203125" style="41" bestFit="1" customWidth="1"/>
    <col min="17" max="17" width="10.109375" style="41" bestFit="1" customWidth="1"/>
    <col min="18" max="18" width="16.88671875" style="41" bestFit="1" customWidth="1"/>
    <col min="19" max="19" width="14.21875" style="41" bestFit="1" customWidth="1"/>
    <col min="20" max="16384" width="8.88671875" style="41"/>
  </cols>
  <sheetData>
    <row r="1" spans="1:19" s="36" customFormat="1" x14ac:dyDescent="0.3">
      <c r="A1" s="36" t="s">
        <v>139</v>
      </c>
      <c r="B1" s="37">
        <v>10.14218928372175</v>
      </c>
      <c r="C1" s="37">
        <v>16.10607236744913</v>
      </c>
      <c r="D1" s="37">
        <v>8.7513381471356162</v>
      </c>
      <c r="E1" s="37">
        <v>11.768782637501435</v>
      </c>
      <c r="F1" s="37">
        <v>16.194378879382157</v>
      </c>
      <c r="G1" s="37">
        <v>9.6848497957387174</v>
      </c>
      <c r="H1" s="37">
        <v>8.3534431851547239</v>
      </c>
      <c r="I1" s="37">
        <v>9.1269643916629288</v>
      </c>
      <c r="J1" s="37">
        <v>7.6855968015611849</v>
      </c>
      <c r="K1" s="38">
        <v>191</v>
      </c>
      <c r="L1" s="38">
        <v>876</v>
      </c>
      <c r="M1" s="38">
        <v>28</v>
      </c>
      <c r="N1" s="39">
        <v>4.4604828359562698E-2</v>
      </c>
      <c r="O1" s="39">
        <v>0.49592987168692232</v>
      </c>
      <c r="P1" s="39">
        <v>0.2938976159510695</v>
      </c>
      <c r="Q1" s="39">
        <v>28.035741637538155</v>
      </c>
      <c r="R1" s="40">
        <f>K1/L1</f>
        <v>0.2180365296803653</v>
      </c>
      <c r="S1" s="40">
        <f>M1/K1</f>
        <v>0.14659685863874344</v>
      </c>
    </row>
    <row r="2" spans="1:19" x14ac:dyDescent="0.3"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9"/>
      <c r="O2" s="39"/>
      <c r="P2" s="39"/>
      <c r="Q2" s="39"/>
      <c r="R2" s="40" t="e">
        <f>K2/L2</f>
        <v>#DIV/0!</v>
      </c>
      <c r="S2" s="40" t="e">
        <f>M2/K2</f>
        <v>#DIV/0!</v>
      </c>
    </row>
    <row r="3" spans="1:19" x14ac:dyDescent="0.3">
      <c r="B3" s="37"/>
      <c r="C3" s="37"/>
      <c r="D3" s="37"/>
      <c r="E3" s="37"/>
      <c r="F3" s="37"/>
      <c r="G3" s="37"/>
      <c r="H3" s="37"/>
      <c r="I3" s="37"/>
      <c r="J3" s="37"/>
      <c r="K3" s="38"/>
      <c r="L3" s="38"/>
      <c r="M3" s="38"/>
      <c r="N3" s="39"/>
      <c r="O3" s="39"/>
      <c r="P3" s="39"/>
      <c r="Q3" s="39"/>
      <c r="R3" s="40" t="e">
        <f>K3/L3</f>
        <v>#DIV/0!</v>
      </c>
      <c r="S3" s="40" t="e">
        <f>M3/K3</f>
        <v>#DIV/0!</v>
      </c>
    </row>
    <row r="4" spans="1:19" x14ac:dyDescent="0.3">
      <c r="B4" s="37"/>
      <c r="C4" s="37"/>
      <c r="D4" s="37"/>
      <c r="E4" s="37"/>
      <c r="F4" s="37"/>
      <c r="G4" s="37"/>
      <c r="H4" s="37"/>
      <c r="I4" s="37"/>
      <c r="J4" s="37"/>
      <c r="K4" s="38"/>
      <c r="L4" s="38"/>
      <c r="M4" s="38"/>
      <c r="N4" s="39"/>
      <c r="O4" s="39"/>
      <c r="P4" s="39"/>
      <c r="Q4" s="39"/>
      <c r="R4" s="40" t="e">
        <f t="shared" ref="R4:R10" si="0">K4/L4</f>
        <v>#DIV/0!</v>
      </c>
      <c r="S4" s="40" t="e">
        <f t="shared" ref="S4:S10" si="1">M4/K4</f>
        <v>#DIV/0!</v>
      </c>
    </row>
    <row r="5" spans="1:19" x14ac:dyDescent="0.3">
      <c r="B5" s="37"/>
      <c r="C5" s="37"/>
      <c r="D5" s="37"/>
      <c r="E5" s="37"/>
      <c r="F5" s="37"/>
      <c r="G5" s="37"/>
      <c r="H5" s="37"/>
      <c r="I5" s="37"/>
      <c r="J5" s="37"/>
      <c r="K5" s="38"/>
      <c r="L5" s="38"/>
      <c r="M5" s="38"/>
      <c r="N5" s="39"/>
      <c r="O5" s="39"/>
      <c r="P5" s="39"/>
      <c r="Q5" s="39"/>
      <c r="R5" s="40" t="e">
        <f t="shared" si="0"/>
        <v>#DIV/0!</v>
      </c>
      <c r="S5" s="40" t="e">
        <f t="shared" si="1"/>
        <v>#DIV/0!</v>
      </c>
    </row>
    <row r="6" spans="1:19" x14ac:dyDescent="0.3">
      <c r="B6" s="37"/>
      <c r="C6" s="37"/>
      <c r="D6" s="37"/>
      <c r="E6" s="37"/>
      <c r="F6" s="37"/>
      <c r="G6" s="37"/>
      <c r="H6" s="37"/>
      <c r="I6" s="37"/>
      <c r="J6" s="37"/>
      <c r="K6" s="38"/>
      <c r="L6" s="38"/>
      <c r="M6" s="38"/>
      <c r="N6" s="39"/>
      <c r="O6" s="39"/>
      <c r="P6" s="39"/>
      <c r="Q6" s="39"/>
      <c r="R6" s="40" t="e">
        <f t="shared" si="0"/>
        <v>#DIV/0!</v>
      </c>
      <c r="S6" s="40" t="e">
        <f t="shared" si="1"/>
        <v>#DIV/0!</v>
      </c>
    </row>
    <row r="7" spans="1:19" x14ac:dyDescent="0.3">
      <c r="B7" s="37"/>
      <c r="C7" s="37"/>
      <c r="D7" s="37"/>
      <c r="E7" s="37"/>
      <c r="F7" s="37"/>
      <c r="G7" s="37"/>
      <c r="H7" s="37"/>
      <c r="I7" s="37"/>
      <c r="J7" s="37"/>
      <c r="K7" s="38"/>
      <c r="L7" s="38"/>
      <c r="M7" s="38"/>
      <c r="N7" s="39"/>
      <c r="O7" s="39"/>
      <c r="P7" s="39"/>
      <c r="Q7" s="39"/>
      <c r="R7" s="40" t="e">
        <f t="shared" si="0"/>
        <v>#DIV/0!</v>
      </c>
      <c r="S7" s="40" t="e">
        <f t="shared" si="1"/>
        <v>#DIV/0!</v>
      </c>
    </row>
    <row r="8" spans="1:19" x14ac:dyDescent="0.3">
      <c r="B8" s="37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9"/>
      <c r="O8" s="39"/>
      <c r="P8" s="39"/>
      <c r="Q8" s="39"/>
      <c r="R8" s="40" t="e">
        <f t="shared" si="0"/>
        <v>#DIV/0!</v>
      </c>
      <c r="S8" s="40" t="e">
        <f t="shared" si="1"/>
        <v>#DIV/0!</v>
      </c>
    </row>
    <row r="9" spans="1:19" x14ac:dyDescent="0.3">
      <c r="B9" s="37"/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  <c r="N9" s="39"/>
      <c r="O9" s="39"/>
      <c r="P9" s="39"/>
      <c r="Q9" s="39"/>
      <c r="R9" s="40" t="e">
        <f t="shared" si="0"/>
        <v>#DIV/0!</v>
      </c>
      <c r="S9" s="40" t="e">
        <f t="shared" si="1"/>
        <v>#DIV/0!</v>
      </c>
    </row>
    <row r="10" spans="1:19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8"/>
      <c r="M10" s="38"/>
      <c r="N10" s="39"/>
      <c r="O10" s="39"/>
      <c r="P10" s="39"/>
      <c r="Q10" s="39"/>
      <c r="R10" s="40" t="e">
        <f t="shared" si="0"/>
        <v>#DIV/0!</v>
      </c>
      <c r="S10" s="40" t="e">
        <f t="shared" si="1"/>
        <v>#DIV/0!</v>
      </c>
    </row>
    <row r="11" spans="1:19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9" x14ac:dyDescent="0.3">
      <c r="B12" s="42"/>
      <c r="C12" s="42"/>
      <c r="D12" s="42"/>
      <c r="E12" s="42"/>
      <c r="F12" s="42"/>
      <c r="G12" s="42"/>
      <c r="H12" s="42"/>
      <c r="I12" s="42"/>
      <c r="J12" s="42"/>
      <c r="K12" s="43"/>
    </row>
    <row r="13" spans="1:19" x14ac:dyDescent="0.3">
      <c r="B13" s="44">
        <f t="shared" ref="B13:L13" si="2">AVERAGE(B1:B10)</f>
        <v>10.14218928372175</v>
      </c>
      <c r="C13" s="44">
        <f t="shared" si="2"/>
        <v>16.10607236744913</v>
      </c>
      <c r="D13" s="44">
        <f t="shared" si="2"/>
        <v>8.7513381471356162</v>
      </c>
      <c r="E13" s="44">
        <f t="shared" si="2"/>
        <v>11.768782637501435</v>
      </c>
      <c r="F13" s="44">
        <f t="shared" si="2"/>
        <v>16.194378879382157</v>
      </c>
      <c r="G13" s="44">
        <f t="shared" si="2"/>
        <v>9.6848497957387174</v>
      </c>
      <c r="H13" s="44">
        <f t="shared" si="2"/>
        <v>8.3534431851547239</v>
      </c>
      <c r="I13" s="44">
        <f t="shared" si="2"/>
        <v>9.1269643916629288</v>
      </c>
      <c r="J13" s="44">
        <f t="shared" si="2"/>
        <v>7.6855968015611849</v>
      </c>
      <c r="K13" s="44">
        <f t="shared" si="2"/>
        <v>191</v>
      </c>
      <c r="L13" s="44">
        <f t="shared" si="2"/>
        <v>876</v>
      </c>
      <c r="M13" s="44">
        <f t="shared" ref="M13:S13" si="3">AVERAGE(M1:M10)</f>
        <v>28</v>
      </c>
      <c r="N13" s="44">
        <f t="shared" si="3"/>
        <v>4.4604828359562698E-2</v>
      </c>
      <c r="O13" s="44">
        <f t="shared" si="3"/>
        <v>0.49592987168692232</v>
      </c>
      <c r="P13" s="44">
        <f t="shared" si="3"/>
        <v>0.2938976159510695</v>
      </c>
      <c r="Q13" s="44">
        <f t="shared" si="3"/>
        <v>28.035741637538155</v>
      </c>
      <c r="R13" s="44" t="e">
        <f t="shared" si="3"/>
        <v>#DIV/0!</v>
      </c>
      <c r="S13" s="44" t="e">
        <f t="shared" si="3"/>
        <v>#DIV/0!</v>
      </c>
    </row>
    <row r="14" spans="1:19" s="45" customFormat="1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R14" s="47"/>
      <c r="S14" s="47"/>
    </row>
    <row r="15" spans="1:19" s="45" customFormat="1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R15" s="47"/>
      <c r="S15" s="47"/>
    </row>
    <row r="16" spans="1:19" x14ac:dyDescent="0.3">
      <c r="B16" s="34" t="s">
        <v>110</v>
      </c>
      <c r="C16" s="34" t="s">
        <v>111</v>
      </c>
      <c r="D16" s="34" t="s">
        <v>112</v>
      </c>
      <c r="E16" s="34" t="s">
        <v>113</v>
      </c>
      <c r="F16" s="34" t="s">
        <v>114</v>
      </c>
      <c r="G16" s="34" t="s">
        <v>115</v>
      </c>
      <c r="H16" s="34" t="s">
        <v>116</v>
      </c>
      <c r="I16" s="34" t="s">
        <v>117</v>
      </c>
      <c r="J16" s="34" t="s">
        <v>118</v>
      </c>
      <c r="K16" s="35" t="s">
        <v>122</v>
      </c>
      <c r="L16" s="35" t="s">
        <v>123</v>
      </c>
      <c r="M16" s="35" t="s">
        <v>124</v>
      </c>
      <c r="N16" s="35" t="s">
        <v>128</v>
      </c>
      <c r="O16" s="35" t="s">
        <v>136</v>
      </c>
      <c r="P16" s="35" t="s">
        <v>137</v>
      </c>
      <c r="Q16" s="35" t="s">
        <v>138</v>
      </c>
      <c r="R16" s="35" t="s">
        <v>121</v>
      </c>
      <c r="S16" s="35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J2" sqref="J2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1" t="str">
        <f>Resus!A1</f>
        <v>Resources/Process</v>
      </c>
      <c r="B1" s="11" t="str">
        <f>Resus!B1</f>
        <v>Patient Pass</v>
      </c>
      <c r="C1" s="11" t="str">
        <f>Resus!C1</f>
        <v>Preparation</v>
      </c>
      <c r="D1" s="11" t="str">
        <f>Resus!D1</f>
        <v>Diagnose</v>
      </c>
      <c r="E1" s="11" t="str">
        <f>Resus!E1</f>
        <v>Res</v>
      </c>
      <c r="F1" s="11" t="str">
        <f>Resus!F1</f>
        <v>Examination</v>
      </c>
      <c r="G1" s="11" t="str">
        <f>Resus!G1</f>
        <v>Consult</v>
      </c>
      <c r="H1" s="11" t="str">
        <f>Resus!H1</f>
        <v>Treat</v>
      </c>
      <c r="I1" s="11" t="str">
        <f>Resus!I1</f>
        <v>Exit</v>
      </c>
      <c r="J1" s="11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0">
        <f>Resus!B3</f>
        <v>0</v>
      </c>
      <c r="C3" s="10">
        <f>Resus!C3</f>
        <v>0</v>
      </c>
      <c r="D3" s="10">
        <f>Resus!D3</f>
        <v>0</v>
      </c>
      <c r="E3" s="10">
        <f>Resus!E3</f>
        <v>0</v>
      </c>
      <c r="F3" s="10">
        <f>Resus!F3</f>
        <v>0</v>
      </c>
      <c r="G3" s="10">
        <f>Resus!G3</f>
        <v>1</v>
      </c>
      <c r="H3" s="10">
        <f>Resus!H3</f>
        <v>0</v>
      </c>
      <c r="I3" s="10">
        <f>Resus!I3</f>
        <v>0</v>
      </c>
      <c r="J3" s="10">
        <f>Resus!J3</f>
        <v>0</v>
      </c>
    </row>
    <row r="4" spans="1:10" s="4" customFormat="1" x14ac:dyDescent="0.3">
      <c r="A4" s="7" t="str">
        <f>Resus!A4</f>
        <v>Registrar</v>
      </c>
      <c r="B4" s="10">
        <f>Resus!B4</f>
        <v>0</v>
      </c>
      <c r="C4" s="10">
        <f>Resus!C4</f>
        <v>0</v>
      </c>
      <c r="D4" s="10">
        <f>Resus!D4</f>
        <v>1</v>
      </c>
      <c r="E4" s="10">
        <f>Resus!E4</f>
        <v>1</v>
      </c>
      <c r="F4" s="10">
        <f>Resus!F4</f>
        <v>0</v>
      </c>
      <c r="G4" s="10">
        <f>Resus!G4</f>
        <v>1</v>
      </c>
      <c r="H4" s="10">
        <f>Resus!H4</f>
        <v>1</v>
      </c>
      <c r="I4" s="10">
        <f>Resus!I4</f>
        <v>0</v>
      </c>
      <c r="J4" s="10">
        <f>Resus!J4</f>
        <v>0</v>
      </c>
    </row>
    <row r="5" spans="1:10" s="4" customFormat="1" x14ac:dyDescent="0.3">
      <c r="A5" s="7" t="str">
        <f>Resus!A5</f>
        <v>SHO</v>
      </c>
      <c r="B5" s="10">
        <f>Resus!B5</f>
        <v>0</v>
      </c>
      <c r="C5" s="10">
        <f>Resus!C5</f>
        <v>0</v>
      </c>
      <c r="D5" s="10">
        <f>Resus!D5</f>
        <v>0</v>
      </c>
      <c r="E5" s="10">
        <f>Resus!E5</f>
        <v>0</v>
      </c>
      <c r="F5" s="10">
        <f>Resus!F5</f>
        <v>0</v>
      </c>
      <c r="G5" s="10">
        <f>Resus!G5</f>
        <v>0</v>
      </c>
      <c r="H5" s="10">
        <f>Resus!H5</f>
        <v>0</v>
      </c>
      <c r="I5" s="10">
        <f>Resus!I5</f>
        <v>0</v>
      </c>
      <c r="J5" s="10">
        <f>Resus!J5</f>
        <v>0</v>
      </c>
    </row>
    <row r="6" spans="1:10" s="4" customFormat="1" x14ac:dyDescent="0.3">
      <c r="A6" s="7" t="str">
        <f>Resus!A6</f>
        <v>Nurses</v>
      </c>
      <c r="B6" s="10">
        <f>Resus!B6</f>
        <v>1</v>
      </c>
      <c r="C6" s="10">
        <f>Resus!C6</f>
        <v>1</v>
      </c>
      <c r="D6" s="10">
        <f>Resus!D6</f>
        <v>2</v>
      </c>
      <c r="E6" s="10">
        <f>Resus!E6</f>
        <v>2</v>
      </c>
      <c r="F6" s="10">
        <f>Resus!F6</f>
        <v>0</v>
      </c>
      <c r="G6" s="10">
        <f>Resus!G6</f>
        <v>1</v>
      </c>
      <c r="H6" s="10">
        <f>Resus!H6</f>
        <v>1</v>
      </c>
      <c r="I6" s="10">
        <f>Resus!I6</f>
        <v>1</v>
      </c>
      <c r="J6" s="10">
        <f>Resus!J6</f>
        <v>1</v>
      </c>
    </row>
    <row r="7" spans="1:10" s="4" customFormat="1" x14ac:dyDescent="0.3">
      <c r="A7" s="7" t="str">
        <f>Resus!A7</f>
        <v>Porters</v>
      </c>
      <c r="B7" s="10">
        <f>Resus!B7</f>
        <v>1</v>
      </c>
      <c r="C7" s="10">
        <f>Resus!C7</f>
        <v>1</v>
      </c>
      <c r="D7" s="10">
        <f>Resus!D7</f>
        <v>0</v>
      </c>
      <c r="E7" s="10">
        <f>Resus!E7</f>
        <v>0</v>
      </c>
      <c r="F7" s="10">
        <f>Resus!F7</f>
        <v>1</v>
      </c>
      <c r="G7" s="10">
        <f>Resus!G7</f>
        <v>0</v>
      </c>
      <c r="H7" s="10">
        <f>Resus!H7</f>
        <v>0</v>
      </c>
      <c r="I7" s="10">
        <f>Resus!I7</f>
        <v>1</v>
      </c>
      <c r="J7" s="10">
        <f>Resus!J7</f>
        <v>0</v>
      </c>
    </row>
    <row r="8" spans="1:10" s="4" customFormat="1" x14ac:dyDescent="0.3">
      <c r="A8" s="7" t="str">
        <f>Resus!A8</f>
        <v>Cleaners</v>
      </c>
      <c r="B8" s="10">
        <f>Resus!B8</f>
        <v>0</v>
      </c>
      <c r="C8" s="10">
        <f>Resus!C8</f>
        <v>0</v>
      </c>
      <c r="D8" s="10">
        <f>Resus!D8</f>
        <v>0</v>
      </c>
      <c r="E8" s="10">
        <f>Resus!E8</f>
        <v>0</v>
      </c>
      <c r="F8" s="10">
        <f>Resus!F8</f>
        <v>0</v>
      </c>
      <c r="G8" s="10">
        <f>Resus!G8</f>
        <v>0</v>
      </c>
      <c r="H8" s="10">
        <f>Resus!H8</f>
        <v>0</v>
      </c>
      <c r="I8" s="10">
        <f>Resus!I8</f>
        <v>0</v>
      </c>
      <c r="J8" s="10">
        <f>Resus!J8</f>
        <v>1</v>
      </c>
    </row>
    <row r="9" spans="1:10" s="4" customFormat="1" x14ac:dyDescent="0.3">
      <c r="A9" s="15" t="str">
        <f>Resus!A9</f>
        <v>Trolly</v>
      </c>
      <c r="B9" s="16">
        <f>Resus!B9</f>
        <v>0</v>
      </c>
      <c r="C9" s="16">
        <f>Resus!C9</f>
        <v>0</v>
      </c>
      <c r="D9" s="16">
        <f>Resus!D9</f>
        <v>0</v>
      </c>
      <c r="E9" s="16">
        <f>Resus!E9</f>
        <v>0</v>
      </c>
      <c r="F9" s="16">
        <f>Resus!F9</f>
        <v>0</v>
      </c>
      <c r="G9" s="16">
        <f>Resus!G9</f>
        <v>0</v>
      </c>
      <c r="H9" s="16">
        <f>Resus!H9</f>
        <v>0</v>
      </c>
      <c r="I9" s="16">
        <f>Resus!I9</f>
        <v>0</v>
      </c>
      <c r="J9" s="16">
        <f>Resus!J9</f>
        <v>0</v>
      </c>
    </row>
    <row r="10" spans="1:10" s="4" customFormat="1" x14ac:dyDescent="0.3">
      <c r="A10" s="7" t="str">
        <f>Resus!A10</f>
        <v>Wheelchair</v>
      </c>
      <c r="B10" s="10">
        <f>Resus!B10</f>
        <v>0</v>
      </c>
      <c r="C10" s="10">
        <f>Resus!C10</f>
        <v>1</v>
      </c>
      <c r="D10" s="10">
        <f>Resus!D10</f>
        <v>0</v>
      </c>
      <c r="E10" s="10">
        <f>Resus!E10</f>
        <v>0</v>
      </c>
      <c r="F10" s="10">
        <f>Resus!F10</f>
        <v>1</v>
      </c>
      <c r="G10" s="10">
        <f>Resus!G10</f>
        <v>0</v>
      </c>
      <c r="H10" s="10">
        <f>Resus!H10</f>
        <v>0</v>
      </c>
      <c r="I10" s="10">
        <f>Resus!I10</f>
        <v>0</v>
      </c>
      <c r="J10" s="10">
        <f>Resus!J10</f>
        <v>0</v>
      </c>
    </row>
    <row r="11" spans="1:10" s="4" customFormat="1" x14ac:dyDescent="0.3">
      <c r="A11" s="7" t="str">
        <f>Resus!A11</f>
        <v>Portable Xray</v>
      </c>
      <c r="B11" s="10">
        <f>Resus!B11</f>
        <v>0</v>
      </c>
      <c r="C11" s="10">
        <f>Resus!C11</f>
        <v>0</v>
      </c>
      <c r="D11" s="10">
        <f>Resus!D11</f>
        <v>1</v>
      </c>
      <c r="E11" s="10">
        <f>Resus!E11</f>
        <v>1</v>
      </c>
      <c r="F11" s="10">
        <f>Resus!F11</f>
        <v>0</v>
      </c>
      <c r="G11" s="10">
        <f>Resus!G11</f>
        <v>0</v>
      </c>
      <c r="H11" s="10">
        <f>Resus!H11</f>
        <v>0</v>
      </c>
      <c r="I11" s="10">
        <f>Resus!I11</f>
        <v>0</v>
      </c>
      <c r="J11" s="10">
        <f>Resus!J11</f>
        <v>0</v>
      </c>
    </row>
    <row r="12" spans="1:10" s="4" customFormat="1" x14ac:dyDescent="0.3">
      <c r="A12" s="15" t="str">
        <f>Resus!A12</f>
        <v>Cubicle</v>
      </c>
      <c r="B12" s="16">
        <f>Resus!B12</f>
        <v>0</v>
      </c>
      <c r="C12" s="16">
        <f>Resus!C12</f>
        <v>0</v>
      </c>
      <c r="D12" s="16">
        <f>Resus!D12</f>
        <v>0</v>
      </c>
      <c r="E12" s="16">
        <f>Resus!E12</f>
        <v>0</v>
      </c>
      <c r="F12" s="16">
        <f>Resus!F12</f>
        <v>0</v>
      </c>
      <c r="G12" s="16">
        <f>Resus!G12</f>
        <v>0</v>
      </c>
      <c r="H12" s="16">
        <f>Resus!H12</f>
        <v>0</v>
      </c>
      <c r="I12" s="16">
        <f>Resus!I12</f>
        <v>0</v>
      </c>
      <c r="J12" s="16">
        <f>Resus!J12</f>
        <v>0</v>
      </c>
    </row>
    <row r="13" spans="1:10" x14ac:dyDescent="0.3">
      <c r="A13" s="14"/>
    </row>
    <row r="14" spans="1:10" x14ac:dyDescent="0.3">
      <c r="A14" s="13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/>
  </sheetViews>
  <sheetFormatPr defaultRowHeight="13.8" x14ac:dyDescent="0.25"/>
  <cols>
    <col min="1" max="1" width="17.88671875" style="66" bestFit="1" customWidth="1"/>
    <col min="2" max="2" width="11.6640625" style="48" bestFit="1" customWidth="1"/>
    <col min="3" max="3" width="11.44140625" style="48" bestFit="1" customWidth="1"/>
    <col min="4" max="4" width="8.88671875" style="48"/>
    <col min="5" max="5" width="4.1093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s="55" customFormat="1" x14ac:dyDescent="0.3">
      <c r="A1" s="52" t="s">
        <v>0</v>
      </c>
      <c r="B1" s="53" t="s">
        <v>11</v>
      </c>
      <c r="C1" s="53" t="s">
        <v>13</v>
      </c>
      <c r="D1" s="53" t="s">
        <v>14</v>
      </c>
      <c r="E1" s="53" t="s">
        <v>15</v>
      </c>
      <c r="F1" s="54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s="57" customFormat="1" x14ac:dyDescent="0.25">
      <c r="A2" s="56" t="s">
        <v>1</v>
      </c>
      <c r="B2" s="56">
        <v>2</v>
      </c>
      <c r="C2" s="56">
        <v>5</v>
      </c>
      <c r="D2" s="56">
        <v>30</v>
      </c>
      <c r="E2" s="56">
        <v>30</v>
      </c>
      <c r="F2" s="56">
        <v>15</v>
      </c>
      <c r="G2" s="56">
        <v>5</v>
      </c>
      <c r="H2" s="56">
        <v>10</v>
      </c>
      <c r="I2" s="56">
        <v>5</v>
      </c>
      <c r="J2" s="56">
        <v>5</v>
      </c>
    </row>
    <row r="3" spans="1:10" s="59" customFormat="1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s="59" customFormat="1" x14ac:dyDescent="0.25">
      <c r="A4" s="58" t="s">
        <v>2</v>
      </c>
      <c r="B4" s="51">
        <v>0</v>
      </c>
      <c r="C4" s="51">
        <v>0</v>
      </c>
      <c r="D4" s="51">
        <v>1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s="59" customFormat="1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s="59" customFormat="1" x14ac:dyDescent="0.25">
      <c r="A6" s="58" t="s">
        <v>5</v>
      </c>
      <c r="B6" s="51">
        <v>1</v>
      </c>
      <c r="C6" s="51">
        <v>1</v>
      </c>
      <c r="D6" s="51">
        <v>2</v>
      </c>
      <c r="E6" s="51">
        <v>2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s="59" customFormat="1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s="59" customFormat="1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s="59" customFormat="1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s="59" customFormat="1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s="59" customFormat="1" x14ac:dyDescent="0.25">
      <c r="A11" s="58" t="s">
        <v>10</v>
      </c>
      <c r="B11" s="51">
        <v>0</v>
      </c>
      <c r="C11" s="51">
        <v>0</v>
      </c>
      <c r="D11" s="51">
        <v>1</v>
      </c>
      <c r="E11" s="51">
        <v>1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s="59" customFormat="1" x14ac:dyDescent="0.25">
      <c r="A12" s="56" t="s">
        <v>12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4</v>
      </c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14</v>
      </c>
      <c r="E18" s="53" t="s">
        <v>15</v>
      </c>
      <c r="F18" s="54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93" t="s">
        <v>1</v>
      </c>
      <c r="B19" s="63">
        <v>1</v>
      </c>
      <c r="C19" s="64">
        <v>1</v>
      </c>
      <c r="D19" s="64">
        <v>60</v>
      </c>
      <c r="E19" s="64">
        <v>60</v>
      </c>
      <c r="F19" s="65">
        <v>5</v>
      </c>
      <c r="G19" s="64">
        <v>2</v>
      </c>
      <c r="H19" s="64">
        <v>5</v>
      </c>
      <c r="I19" s="64">
        <v>2</v>
      </c>
      <c r="J19" s="64">
        <v>5</v>
      </c>
      <c r="K19" s="48" t="s">
        <v>86</v>
      </c>
    </row>
    <row r="20" spans="1:11" x14ac:dyDescent="0.25">
      <c r="A20" s="94"/>
      <c r="B20" s="63">
        <v>2</v>
      </c>
      <c r="C20" s="63">
        <v>7</v>
      </c>
      <c r="D20" s="63">
        <v>120</v>
      </c>
      <c r="E20" s="63">
        <v>120</v>
      </c>
      <c r="F20" s="56">
        <v>20</v>
      </c>
      <c r="G20" s="63">
        <v>10</v>
      </c>
      <c r="H20" s="63">
        <v>15</v>
      </c>
      <c r="I20" s="63">
        <v>7</v>
      </c>
      <c r="J20" s="63">
        <v>10</v>
      </c>
      <c r="K20" s="48" t="s">
        <v>87</v>
      </c>
    </row>
    <row r="21" spans="1:11" x14ac:dyDescent="0.25">
      <c r="A21" s="94"/>
      <c r="B21" s="63">
        <v>2</v>
      </c>
      <c r="C21" s="64">
        <v>5</v>
      </c>
      <c r="D21" s="64">
        <v>90</v>
      </c>
      <c r="E21" s="64">
        <v>90</v>
      </c>
      <c r="F21" s="65">
        <v>15</v>
      </c>
      <c r="G21" s="64">
        <v>5</v>
      </c>
      <c r="H21" s="64">
        <v>10</v>
      </c>
      <c r="I21" s="64">
        <v>5</v>
      </c>
      <c r="J21" s="64">
        <v>5</v>
      </c>
      <c r="K21" s="48" t="s">
        <v>88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/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65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1</v>
      </c>
      <c r="E4" s="56"/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6"/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2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13</v>
      </c>
    </row>
    <row r="15" spans="1:10" x14ac:dyDescent="0.25">
      <c r="A15" s="61" t="s">
        <v>22</v>
      </c>
      <c r="B15" s="62">
        <v>0</v>
      </c>
    </row>
    <row r="18" spans="1:12" x14ac:dyDescent="0.25">
      <c r="A18" s="52" t="s">
        <v>0</v>
      </c>
      <c r="B18" s="53" t="s">
        <v>11</v>
      </c>
      <c r="C18" s="53" t="s">
        <v>13</v>
      </c>
      <c r="D18" s="53" t="s">
        <v>65</v>
      </c>
      <c r="E18" s="56"/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7" t="s">
        <v>82</v>
      </c>
    </row>
    <row r="19" spans="1:12" x14ac:dyDescent="0.25">
      <c r="A19" s="95" t="s">
        <v>1</v>
      </c>
      <c r="B19" s="63">
        <v>1</v>
      </c>
      <c r="C19" s="64">
        <v>1</v>
      </c>
      <c r="D19" s="64">
        <v>10</v>
      </c>
      <c r="E19" s="56"/>
      <c r="F19" s="56">
        <v>30</v>
      </c>
      <c r="G19" s="64">
        <v>5</v>
      </c>
      <c r="H19" s="64">
        <v>5</v>
      </c>
      <c r="I19" s="64">
        <v>1</v>
      </c>
      <c r="J19" s="64">
        <v>1</v>
      </c>
      <c r="K19" s="48" t="s">
        <v>86</v>
      </c>
      <c r="L19" s="92">
        <v>90</v>
      </c>
    </row>
    <row r="20" spans="1:12" x14ac:dyDescent="0.25">
      <c r="A20" s="96"/>
      <c r="B20" s="63">
        <v>7</v>
      </c>
      <c r="C20" s="64">
        <v>7</v>
      </c>
      <c r="D20" s="64">
        <v>30</v>
      </c>
      <c r="E20" s="56"/>
      <c r="F20" s="56">
        <v>30</v>
      </c>
      <c r="G20" s="64">
        <v>15</v>
      </c>
      <c r="H20" s="64">
        <v>15</v>
      </c>
      <c r="I20" s="64">
        <v>7</v>
      </c>
      <c r="J20" s="64">
        <v>7</v>
      </c>
      <c r="K20" s="48" t="s">
        <v>87</v>
      </c>
      <c r="L20" s="92">
        <v>300</v>
      </c>
    </row>
    <row r="21" spans="1:12" x14ac:dyDescent="0.25">
      <c r="A21" s="97"/>
      <c r="B21" s="63">
        <v>5</v>
      </c>
      <c r="C21" s="64">
        <v>5</v>
      </c>
      <c r="D21" s="64">
        <v>20</v>
      </c>
      <c r="E21" s="56"/>
      <c r="F21" s="56">
        <v>30</v>
      </c>
      <c r="G21" s="64">
        <v>10</v>
      </c>
      <c r="H21" s="64">
        <v>10</v>
      </c>
      <c r="I21" s="64">
        <v>5</v>
      </c>
      <c r="J21" s="64">
        <v>5</v>
      </c>
      <c r="K21" s="48" t="s">
        <v>88</v>
      </c>
      <c r="L21" s="92">
        <v>225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J5" sqref="J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">
        <v>0</v>
      </c>
      <c r="B1" s="12" t="s">
        <v>11</v>
      </c>
      <c r="C1" s="12" t="s">
        <v>13</v>
      </c>
      <c r="D1" s="12" t="s">
        <v>65</v>
      </c>
      <c r="E1" s="28"/>
      <c r="F1" s="12" t="s">
        <v>21</v>
      </c>
      <c r="G1" s="12" t="s">
        <v>16</v>
      </c>
      <c r="H1" s="12" t="s">
        <v>17</v>
      </c>
      <c r="I1" s="12" t="s">
        <v>19</v>
      </c>
      <c r="J1" s="12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29"/>
      <c r="F2" s="9">
        <f>'ZONE (1) MAJOR'!F2</f>
        <v>30</v>
      </c>
      <c r="G2" s="9">
        <f>'ZONE (1) MAJOR'!G2</f>
        <v>5</v>
      </c>
      <c r="H2" s="9">
        <f>'ZONE (1) MAJOR'!H2</f>
        <v>10</v>
      </c>
      <c r="I2" s="9">
        <f>'ZONE (1) MAJOR'!I2</f>
        <v>10</v>
      </c>
      <c r="J2" s="9">
        <f>'ZONE (1) MAJOR'!J2</f>
        <v>5</v>
      </c>
    </row>
    <row r="3" spans="1:10" x14ac:dyDescent="0.3">
      <c r="A3" s="7" t="s">
        <v>4</v>
      </c>
      <c r="B3" s="10">
        <f>'ZONE (1) MAJOR'!B3</f>
        <v>0</v>
      </c>
      <c r="C3" s="10">
        <f>'ZONE (1) MAJOR'!C3</f>
        <v>0</v>
      </c>
      <c r="D3" s="10">
        <f>'ZONE (1) MAJOR'!D3</f>
        <v>0</v>
      </c>
      <c r="E3" s="30"/>
      <c r="F3" s="10">
        <f>'ZONE (1) MAJOR'!F3</f>
        <v>0</v>
      </c>
      <c r="G3" s="10">
        <f>'ZONE (1) MAJOR'!G3</f>
        <v>1</v>
      </c>
      <c r="H3" s="10">
        <f>'ZONE (1) MAJOR'!H3</f>
        <v>0</v>
      </c>
      <c r="I3" s="10">
        <f>'ZONE (1) MAJOR'!I3</f>
        <v>0</v>
      </c>
      <c r="J3" s="10">
        <f>'ZONE (1) MAJOR'!J3</f>
        <v>0</v>
      </c>
    </row>
    <row r="4" spans="1:10" x14ac:dyDescent="0.3">
      <c r="A4" s="7" t="s">
        <v>2</v>
      </c>
      <c r="B4" s="10">
        <f>'ZONE (1) MAJOR'!B4</f>
        <v>0</v>
      </c>
      <c r="C4" s="10">
        <f>'ZONE (1) MAJOR'!C4</f>
        <v>0</v>
      </c>
      <c r="D4" s="10">
        <f>'ZONE (1) MAJOR'!D4</f>
        <v>1</v>
      </c>
      <c r="E4" s="30"/>
      <c r="F4" s="10">
        <f>'ZONE (1) MAJOR'!F4</f>
        <v>0</v>
      </c>
      <c r="G4" s="10">
        <f>'ZONE (1) MAJOR'!G4</f>
        <v>1</v>
      </c>
      <c r="H4" s="10">
        <f>'ZONE (1) MAJOR'!H4</f>
        <v>1</v>
      </c>
      <c r="I4" s="10">
        <f>'ZONE (1) MAJOR'!I4</f>
        <v>0</v>
      </c>
      <c r="J4" s="10">
        <f>'ZONE (1) MAJOR'!J4</f>
        <v>0</v>
      </c>
    </row>
    <row r="5" spans="1:10" x14ac:dyDescent="0.3">
      <c r="A5" s="7" t="s">
        <v>3</v>
      </c>
      <c r="B5" s="10">
        <f>'ZONE (1) MAJOR'!B5</f>
        <v>0</v>
      </c>
      <c r="C5" s="10">
        <f>'ZONE (1) MAJOR'!C5</f>
        <v>0</v>
      </c>
      <c r="D5" s="10">
        <f>'ZONE (1) MAJOR'!D5</f>
        <v>0</v>
      </c>
      <c r="E5" s="30"/>
      <c r="F5" s="10">
        <f>'ZONE (1) MAJOR'!F5</f>
        <v>0</v>
      </c>
      <c r="G5" s="10">
        <f>'ZONE (1) MAJOR'!G5</f>
        <v>0</v>
      </c>
      <c r="H5" s="10">
        <f>'ZONE (1) MAJOR'!H5</f>
        <v>0</v>
      </c>
      <c r="I5" s="10">
        <f>'ZONE (1) MAJOR'!I5</f>
        <v>0</v>
      </c>
      <c r="J5" s="10">
        <f>'ZONE (1) MAJOR'!J5</f>
        <v>0</v>
      </c>
    </row>
    <row r="6" spans="1:10" x14ac:dyDescent="0.3">
      <c r="A6" s="7" t="s">
        <v>5</v>
      </c>
      <c r="B6" s="10">
        <f>'ZONE (1) MAJOR'!B6</f>
        <v>0</v>
      </c>
      <c r="C6" s="10">
        <f>'ZONE (1) MAJOR'!C6</f>
        <v>1</v>
      </c>
      <c r="D6" s="10">
        <f>'ZONE (1) MAJOR'!D6</f>
        <v>1</v>
      </c>
      <c r="E6" s="30"/>
      <c r="F6" s="10">
        <f>'ZONE (1) MAJOR'!F6</f>
        <v>0</v>
      </c>
      <c r="G6" s="10">
        <f>'ZONE (1) MAJOR'!G6</f>
        <v>1</v>
      </c>
      <c r="H6" s="10">
        <f>'ZONE (1) MAJOR'!H6</f>
        <v>2</v>
      </c>
      <c r="I6" s="10">
        <f>'ZONE (1) MAJOR'!I6</f>
        <v>1</v>
      </c>
      <c r="J6" s="10">
        <f>'ZONE (1) MAJOR'!J6</f>
        <v>1</v>
      </c>
    </row>
    <row r="7" spans="1:10" x14ac:dyDescent="0.3">
      <c r="A7" s="7" t="s">
        <v>6</v>
      </c>
      <c r="B7" s="10">
        <f>'ZONE (1) MAJOR'!B7</f>
        <v>1</v>
      </c>
      <c r="C7" s="10">
        <f>'ZONE (1) MAJOR'!C7</f>
        <v>1</v>
      </c>
      <c r="D7" s="10">
        <f>'ZONE (1) MAJOR'!D7</f>
        <v>0</v>
      </c>
      <c r="E7" s="30"/>
      <c r="F7" s="10">
        <f>'ZONE (1) MAJOR'!F7</f>
        <v>1</v>
      </c>
      <c r="G7" s="10">
        <f>'ZONE (1) MAJOR'!G7</f>
        <v>0</v>
      </c>
      <c r="H7" s="10">
        <f>'ZONE (1) MAJOR'!H7</f>
        <v>0</v>
      </c>
      <c r="I7" s="10">
        <f>'ZONE (1) MAJOR'!I7</f>
        <v>1</v>
      </c>
      <c r="J7" s="10">
        <f>'ZONE (1) MAJOR'!J7</f>
        <v>0</v>
      </c>
    </row>
    <row r="8" spans="1:10" x14ac:dyDescent="0.3">
      <c r="A8" s="7" t="s">
        <v>7</v>
      </c>
      <c r="B8" s="10">
        <f>'ZONE (1) MAJOR'!B8</f>
        <v>0</v>
      </c>
      <c r="C8" s="10">
        <f>'ZONE (1) MAJOR'!C8</f>
        <v>0</v>
      </c>
      <c r="D8" s="10">
        <f>'ZONE (1) MAJOR'!D8</f>
        <v>0</v>
      </c>
      <c r="E8" s="30"/>
      <c r="F8" s="10">
        <f>'ZONE (1) MAJOR'!F8</f>
        <v>0</v>
      </c>
      <c r="G8" s="10">
        <f>'ZONE (1) MAJOR'!G8</f>
        <v>0</v>
      </c>
      <c r="H8" s="10">
        <f>'ZONE (1) MAJOR'!H8</f>
        <v>0</v>
      </c>
      <c r="I8" s="10">
        <f>'ZONE (1) MAJOR'!I8</f>
        <v>0</v>
      </c>
      <c r="J8" s="10">
        <f>'ZONE (1) MAJOR'!J8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1"/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'ZONE (1) MAJOR'!B10</f>
        <v>0</v>
      </c>
      <c r="C10" s="10">
        <f>'ZONE (1) MAJOR'!C10</f>
        <v>1</v>
      </c>
      <c r="D10" s="10">
        <f>'ZONE (1) MAJOR'!D10</f>
        <v>0</v>
      </c>
      <c r="E10" s="30"/>
      <c r="F10" s="10">
        <f>'ZONE (1) MAJOR'!F10</f>
        <v>1</v>
      </c>
      <c r="G10" s="10">
        <f>'ZONE (1) MAJOR'!G10</f>
        <v>0</v>
      </c>
      <c r="H10" s="10">
        <f>'ZONE (1) MAJOR'!H10</f>
        <v>0</v>
      </c>
      <c r="I10" s="10">
        <f>'ZONE (1) MAJOR'!I10</f>
        <v>0</v>
      </c>
      <c r="J10" s="10">
        <f>'ZONE (1) MAJOR'!J10</f>
        <v>0</v>
      </c>
    </row>
    <row r="11" spans="1:10" x14ac:dyDescent="0.3">
      <c r="A11" s="7" t="s">
        <v>10</v>
      </c>
      <c r="B11" s="10">
        <f>'ZONE (1) MAJOR'!B11</f>
        <v>0</v>
      </c>
      <c r="C11" s="10">
        <f>'ZONE (1) MAJOR'!C11</f>
        <v>0</v>
      </c>
      <c r="D11" s="10">
        <f>'ZONE (1) MAJOR'!D11</f>
        <v>0</v>
      </c>
      <c r="E11" s="30"/>
      <c r="F11" s="10">
        <f>'ZONE (1) MAJOR'!F11</f>
        <v>0</v>
      </c>
      <c r="G11" s="10">
        <f>'ZONE (1) MAJOR'!G11</f>
        <v>0</v>
      </c>
      <c r="H11" s="10">
        <f>'ZONE (1) MAJOR'!H11</f>
        <v>0</v>
      </c>
      <c r="I11" s="10">
        <f>'ZONE (1) MAJOR'!I11</f>
        <v>0</v>
      </c>
      <c r="J11" s="10">
        <f>'ZONE (1) MAJOR'!J11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1"/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'ZONE (1) MAJOR'!B14</f>
        <v>13</v>
      </c>
    </row>
    <row r="15" spans="1:10" x14ac:dyDescent="0.3">
      <c r="A15" s="13" t="s">
        <v>22</v>
      </c>
      <c r="B15" s="5">
        <f>'ZONE (1) MAJOR'!B15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21"/>
  <sheetViews>
    <sheetView workbookViewId="0">
      <selection activeCell="D24" sqref="D24"/>
    </sheetView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11" style="48" bestFit="1" customWidth="1"/>
    <col min="5" max="5" width="9.55468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127</v>
      </c>
      <c r="E1" s="53" t="s">
        <v>126</v>
      </c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1">
        <v>1</v>
      </c>
      <c r="F3" s="56">
        <v>0</v>
      </c>
      <c r="G3" s="51">
        <v>1</v>
      </c>
      <c r="H3" s="51">
        <v>1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1">
        <v>1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11</v>
      </c>
    </row>
    <row r="15" spans="1:10" x14ac:dyDescent="0.25">
      <c r="A15" s="61" t="s">
        <v>22</v>
      </c>
      <c r="B15" s="62">
        <v>0</v>
      </c>
    </row>
    <row r="18" spans="1:12" x14ac:dyDescent="0.25">
      <c r="A18" s="52" t="s">
        <v>0</v>
      </c>
      <c r="B18" s="53" t="s">
        <v>11</v>
      </c>
      <c r="C18" s="53" t="s">
        <v>13</v>
      </c>
      <c r="D18" s="53" t="s">
        <v>127</v>
      </c>
      <c r="E18" s="53" t="s">
        <v>126</v>
      </c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7" t="s">
        <v>82</v>
      </c>
    </row>
    <row r="19" spans="1:12" x14ac:dyDescent="0.25">
      <c r="A19" s="95" t="s">
        <v>1</v>
      </c>
      <c r="B19" s="63">
        <v>1</v>
      </c>
      <c r="C19" s="64">
        <v>5</v>
      </c>
      <c r="D19" s="64">
        <v>10</v>
      </c>
      <c r="E19" s="64">
        <v>10</v>
      </c>
      <c r="F19" s="56">
        <v>0</v>
      </c>
      <c r="G19" s="64">
        <v>20</v>
      </c>
      <c r="H19" s="64">
        <v>20</v>
      </c>
      <c r="I19" s="64">
        <v>1</v>
      </c>
      <c r="J19" s="64">
        <v>1</v>
      </c>
      <c r="K19" s="48" t="s">
        <v>86</v>
      </c>
      <c r="L19" s="92">
        <v>90</v>
      </c>
    </row>
    <row r="20" spans="1:12" x14ac:dyDescent="0.25">
      <c r="A20" s="96"/>
      <c r="B20" s="63">
        <v>7</v>
      </c>
      <c r="C20" s="64">
        <v>15</v>
      </c>
      <c r="D20" s="64"/>
      <c r="E20" s="64"/>
      <c r="F20" s="56">
        <v>30</v>
      </c>
      <c r="G20" s="64"/>
      <c r="H20" s="64"/>
      <c r="I20" s="64">
        <v>7</v>
      </c>
      <c r="J20" s="64">
        <v>7</v>
      </c>
      <c r="K20" s="48" t="s">
        <v>87</v>
      </c>
      <c r="L20" s="92">
        <v>300</v>
      </c>
    </row>
    <row r="21" spans="1:12" x14ac:dyDescent="0.25">
      <c r="A21" s="97"/>
      <c r="B21" s="63">
        <v>5</v>
      </c>
      <c r="C21" s="64">
        <v>10</v>
      </c>
      <c r="D21" s="64"/>
      <c r="E21" s="64"/>
      <c r="F21" s="56">
        <v>30</v>
      </c>
      <c r="G21" s="64"/>
      <c r="H21" s="64"/>
      <c r="I21" s="64">
        <v>5</v>
      </c>
      <c r="J21" s="64">
        <v>5</v>
      </c>
      <c r="K21" s="48" t="s">
        <v>88</v>
      </c>
      <c r="L21" s="92">
        <v>180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/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4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65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0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6"/>
      <c r="F4" s="56">
        <v>0</v>
      </c>
      <c r="G4" s="51">
        <v>1</v>
      </c>
      <c r="H4" s="51">
        <v>0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1</v>
      </c>
      <c r="E5" s="56"/>
      <c r="F5" s="56">
        <v>0</v>
      </c>
      <c r="G5" s="51">
        <v>1</v>
      </c>
      <c r="H5" s="51">
        <v>1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1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6</v>
      </c>
    </row>
    <row r="15" spans="1:10" x14ac:dyDescent="0.25">
      <c r="A15" s="61"/>
      <c r="B15" s="62"/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65</v>
      </c>
      <c r="E18" s="56"/>
      <c r="F18" s="53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68" t="s">
        <v>1</v>
      </c>
      <c r="B19" s="63">
        <v>1</v>
      </c>
      <c r="C19" s="64">
        <v>1</v>
      </c>
      <c r="D19" s="64">
        <v>10</v>
      </c>
      <c r="E19" s="56"/>
      <c r="F19" s="64">
        <v>10</v>
      </c>
      <c r="G19" s="64">
        <v>1</v>
      </c>
      <c r="H19" s="64">
        <v>5</v>
      </c>
      <c r="I19" s="64">
        <v>1</v>
      </c>
      <c r="J19" s="64">
        <v>1</v>
      </c>
      <c r="K19" s="48" t="s">
        <v>86</v>
      </c>
    </row>
    <row r="20" spans="1:11" x14ac:dyDescent="0.25">
      <c r="A20" s="69"/>
      <c r="B20" s="63">
        <v>7</v>
      </c>
      <c r="C20" s="64">
        <v>7</v>
      </c>
      <c r="D20" s="64">
        <v>40</v>
      </c>
      <c r="E20" s="56"/>
      <c r="F20" s="64">
        <v>40</v>
      </c>
      <c r="G20" s="64">
        <v>7</v>
      </c>
      <c r="H20" s="64">
        <v>15</v>
      </c>
      <c r="I20" s="64">
        <v>7</v>
      </c>
      <c r="J20" s="64">
        <v>7</v>
      </c>
      <c r="K20" s="48" t="s">
        <v>87</v>
      </c>
    </row>
    <row r="21" spans="1:11" x14ac:dyDescent="0.25">
      <c r="A21" s="70"/>
      <c r="B21" s="63">
        <v>5</v>
      </c>
      <c r="C21" s="64">
        <v>5</v>
      </c>
      <c r="D21" s="64">
        <v>30</v>
      </c>
      <c r="E21" s="56"/>
      <c r="F21" s="64">
        <v>30</v>
      </c>
      <c r="G21" s="64">
        <v>5</v>
      </c>
      <c r="H21" s="64">
        <v>10</v>
      </c>
      <c r="I21" s="64">
        <v>5</v>
      </c>
      <c r="J21" s="64">
        <v>5</v>
      </c>
      <c r="K21" s="48" t="s">
        <v>88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H6" sqref="H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tr">
        <f>Minor!A1</f>
        <v>Resources/Process</v>
      </c>
      <c r="B1" s="11" t="str">
        <f>Minor!B1</f>
        <v>Patient Pass</v>
      </c>
      <c r="C1" s="11" t="str">
        <f>Minor!C1</f>
        <v>Preparation</v>
      </c>
      <c r="D1" s="11" t="str">
        <f>Minor!D1</f>
        <v>Interview</v>
      </c>
      <c r="E1" s="33">
        <f>Minor!E1</f>
        <v>0</v>
      </c>
      <c r="F1" s="12" t="str">
        <f>Minor!F1</f>
        <v>Examination</v>
      </c>
      <c r="G1" s="12" t="str">
        <f>Minor!G1</f>
        <v>Consult</v>
      </c>
      <c r="H1" s="12" t="str">
        <f>Minor!H1</f>
        <v>Treat</v>
      </c>
      <c r="I1" s="12" t="str">
        <f>Minor!I1</f>
        <v>Exit</v>
      </c>
      <c r="J1" s="12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32">
        <f>Minor!E2</f>
        <v>0</v>
      </c>
      <c r="F2" s="9">
        <f>Minor!F2</f>
        <v>30</v>
      </c>
      <c r="G2" s="9">
        <f>Minor!G2</f>
        <v>5</v>
      </c>
      <c r="H2" s="9">
        <f>Minor!H2</f>
        <v>10</v>
      </c>
      <c r="I2" s="9">
        <f>Minor!I2</f>
        <v>10</v>
      </c>
      <c r="J2" s="9">
        <f>Minor!J2</f>
        <v>5</v>
      </c>
    </row>
    <row r="3" spans="1:10" x14ac:dyDescent="0.3">
      <c r="A3" s="7" t="s">
        <v>4</v>
      </c>
      <c r="B3" s="10">
        <f>Minor!B3</f>
        <v>0</v>
      </c>
      <c r="C3" s="10">
        <f>Minor!C3</f>
        <v>0</v>
      </c>
      <c r="D3" s="10">
        <f>Minor!D3</f>
        <v>0</v>
      </c>
      <c r="E3" s="32">
        <f>Minor!E3</f>
        <v>0</v>
      </c>
      <c r="F3" s="10">
        <f>Minor!F3</f>
        <v>0</v>
      </c>
      <c r="G3" s="10">
        <f>Minor!G3</f>
        <v>0</v>
      </c>
      <c r="H3" s="10">
        <f>Minor!H3</f>
        <v>0</v>
      </c>
      <c r="I3" s="10">
        <f>Minor!I3</f>
        <v>0</v>
      </c>
      <c r="J3" s="10">
        <f>Minor!J3</f>
        <v>0</v>
      </c>
    </row>
    <row r="4" spans="1:10" x14ac:dyDescent="0.3">
      <c r="A4" s="7" t="s">
        <v>2</v>
      </c>
      <c r="B4" s="10">
        <f>Minor!B4</f>
        <v>0</v>
      </c>
      <c r="C4" s="10">
        <f>Minor!C4</f>
        <v>0</v>
      </c>
      <c r="D4" s="10">
        <f>Minor!D4</f>
        <v>0</v>
      </c>
      <c r="E4" s="32">
        <f>Minor!E4</f>
        <v>0</v>
      </c>
      <c r="F4" s="10">
        <f>Minor!F4</f>
        <v>0</v>
      </c>
      <c r="G4" s="10">
        <f>Minor!G4</f>
        <v>1</v>
      </c>
      <c r="H4" s="10">
        <f>Minor!H4</f>
        <v>0</v>
      </c>
      <c r="I4" s="10">
        <f>Minor!I4</f>
        <v>0</v>
      </c>
      <c r="J4" s="10">
        <f>Minor!J4</f>
        <v>0</v>
      </c>
    </row>
    <row r="5" spans="1:10" x14ac:dyDescent="0.3">
      <c r="A5" s="7" t="s">
        <v>3</v>
      </c>
      <c r="B5" s="10">
        <f>Minor!B5</f>
        <v>0</v>
      </c>
      <c r="C5" s="10">
        <f>Minor!C5</f>
        <v>0</v>
      </c>
      <c r="D5" s="10">
        <f>Minor!D5</f>
        <v>1</v>
      </c>
      <c r="E5" s="32">
        <f>Minor!E5</f>
        <v>0</v>
      </c>
      <c r="F5" s="10">
        <f>Minor!F5</f>
        <v>0</v>
      </c>
      <c r="G5" s="10">
        <f>Minor!G5</f>
        <v>1</v>
      </c>
      <c r="H5" s="10">
        <f>Minor!H5</f>
        <v>1</v>
      </c>
      <c r="I5" s="10">
        <f>Minor!I5</f>
        <v>0</v>
      </c>
      <c r="J5" s="10">
        <f>Minor!J5</f>
        <v>0</v>
      </c>
    </row>
    <row r="6" spans="1:10" x14ac:dyDescent="0.3">
      <c r="A6" s="7" t="s">
        <v>5</v>
      </c>
      <c r="B6" s="10">
        <f>Minor!B6</f>
        <v>0</v>
      </c>
      <c r="C6" s="10">
        <f>Minor!C6</f>
        <v>1</v>
      </c>
      <c r="D6" s="10">
        <f>Minor!D6</f>
        <v>1</v>
      </c>
      <c r="E6" s="32">
        <f>Minor!E6</f>
        <v>0</v>
      </c>
      <c r="F6" s="10">
        <f>Minor!F6</f>
        <v>0</v>
      </c>
      <c r="G6" s="10">
        <f>Minor!G6</f>
        <v>1</v>
      </c>
      <c r="H6" s="10">
        <f>Minor!H6</f>
        <v>1</v>
      </c>
      <c r="I6" s="10">
        <f>Minor!I6</f>
        <v>1</v>
      </c>
      <c r="J6" s="10">
        <f>Minor!J6</f>
        <v>1</v>
      </c>
    </row>
    <row r="7" spans="1:10" x14ac:dyDescent="0.3">
      <c r="A7" s="7" t="s">
        <v>6</v>
      </c>
      <c r="B7" s="10">
        <f>Minor!B7</f>
        <v>1</v>
      </c>
      <c r="C7" s="10">
        <f>Minor!C7</f>
        <v>1</v>
      </c>
      <c r="D7" s="10">
        <f>Minor!D7</f>
        <v>0</v>
      </c>
      <c r="E7" s="32">
        <f>Minor!E7</f>
        <v>0</v>
      </c>
      <c r="F7" s="10">
        <f>Minor!F7</f>
        <v>1</v>
      </c>
      <c r="G7" s="10">
        <f>Minor!G7</f>
        <v>0</v>
      </c>
      <c r="H7" s="10">
        <f>Minor!H7</f>
        <v>0</v>
      </c>
      <c r="I7" s="10">
        <f>Minor!I7</f>
        <v>1</v>
      </c>
      <c r="J7" s="10">
        <f>Minor!J7</f>
        <v>0</v>
      </c>
    </row>
    <row r="8" spans="1:10" x14ac:dyDescent="0.3">
      <c r="A8" s="7" t="s">
        <v>7</v>
      </c>
      <c r="B8" s="10">
        <f>Minor!B8</f>
        <v>0</v>
      </c>
      <c r="C8" s="10">
        <f>Minor!C8</f>
        <v>0</v>
      </c>
      <c r="D8" s="10">
        <f>Minor!D8</f>
        <v>0</v>
      </c>
      <c r="E8" s="32">
        <f>Minor!E8</f>
        <v>0</v>
      </c>
      <c r="F8" s="10">
        <f>Minor!F8</f>
        <v>0</v>
      </c>
      <c r="G8" s="10">
        <f>Minor!G8</f>
        <v>0</v>
      </c>
      <c r="H8" s="10">
        <f>Minor!H8</f>
        <v>0</v>
      </c>
      <c r="I8" s="10">
        <f>Minor!I8</f>
        <v>0</v>
      </c>
      <c r="J8" s="10">
        <f>Minor!J8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2">
        <f>Minor!E9</f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Minor!B10</f>
        <v>0</v>
      </c>
      <c r="C10" s="10">
        <f>Minor!C10</f>
        <v>1</v>
      </c>
      <c r="D10" s="10">
        <f>Minor!D10</f>
        <v>0</v>
      </c>
      <c r="E10" s="32">
        <f>Minor!E10</f>
        <v>0</v>
      </c>
      <c r="F10" s="10">
        <f>Minor!F10</f>
        <v>1</v>
      </c>
      <c r="G10" s="10">
        <f>Minor!G10</f>
        <v>0</v>
      </c>
      <c r="H10" s="10">
        <f>Minor!H10</f>
        <v>0</v>
      </c>
      <c r="I10" s="10">
        <f>Minor!I10</f>
        <v>0</v>
      </c>
      <c r="J10" s="10">
        <f>Minor!J10</f>
        <v>0</v>
      </c>
    </row>
    <row r="11" spans="1:10" x14ac:dyDescent="0.3">
      <c r="A11" s="7" t="s">
        <v>10</v>
      </c>
      <c r="B11" s="10">
        <f>Minor!B11</f>
        <v>0</v>
      </c>
      <c r="C11" s="10">
        <f>Minor!C11</f>
        <v>0</v>
      </c>
      <c r="D11" s="10">
        <f>Minor!D11</f>
        <v>1</v>
      </c>
      <c r="E11" s="32">
        <f>Minor!E11</f>
        <v>0</v>
      </c>
      <c r="F11" s="10">
        <f>Minor!F11</f>
        <v>0</v>
      </c>
      <c r="G11" s="10">
        <f>Minor!G11</f>
        <v>0</v>
      </c>
      <c r="H11" s="10">
        <f>Minor!H11</f>
        <v>0</v>
      </c>
      <c r="I11" s="10">
        <f>Minor!I11</f>
        <v>0</v>
      </c>
      <c r="J11" s="10">
        <f>Minor!J11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2">
        <f>Minor!E12</f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Minor!B14</f>
        <v>6</v>
      </c>
      <c r="C14" t="s">
        <v>23</v>
      </c>
    </row>
    <row r="15" spans="1:10" x14ac:dyDescent="0.3">
      <c r="A15" s="13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3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16384" width="8.88671875" style="48"/>
  </cols>
  <sheetData>
    <row r="1" spans="1:12" s="66" customFormat="1" x14ac:dyDescent="0.25">
      <c r="A1" s="71" t="s">
        <v>47</v>
      </c>
      <c r="B1" s="98" t="s">
        <v>119</v>
      </c>
      <c r="C1" s="99"/>
      <c r="D1" s="100"/>
      <c r="J1" s="98" t="s">
        <v>120</v>
      </c>
      <c r="K1" s="99"/>
      <c r="L1" s="100"/>
    </row>
    <row r="2" spans="1:12" x14ac:dyDescent="0.25">
      <c r="A2" s="72" t="s">
        <v>49</v>
      </c>
      <c r="B2" s="72">
        <v>150</v>
      </c>
      <c r="C2" s="72">
        <v>120</v>
      </c>
      <c r="D2" s="72">
        <v>180</v>
      </c>
      <c r="J2" s="72">
        <v>150</v>
      </c>
      <c r="K2" s="72">
        <v>120</v>
      </c>
      <c r="L2" s="72">
        <v>180</v>
      </c>
    </row>
    <row r="3" spans="1:12" x14ac:dyDescent="0.25">
      <c r="A3" s="73" t="s">
        <v>50</v>
      </c>
      <c r="B3" s="74">
        <v>90</v>
      </c>
      <c r="C3" s="74">
        <v>90</v>
      </c>
      <c r="D3" s="74">
        <v>90</v>
      </c>
      <c r="J3" s="74">
        <v>90</v>
      </c>
      <c r="K3" s="74">
        <v>90</v>
      </c>
      <c r="L3" s="74">
        <v>90</v>
      </c>
    </row>
    <row r="4" spans="1:12" x14ac:dyDescent="0.25">
      <c r="A4" s="73" t="s">
        <v>51</v>
      </c>
      <c r="B4" s="74">
        <v>150</v>
      </c>
      <c r="C4" s="74">
        <v>150</v>
      </c>
      <c r="D4" s="74">
        <v>150</v>
      </c>
      <c r="J4" s="74">
        <v>150</v>
      </c>
      <c r="K4" s="74">
        <v>150</v>
      </c>
      <c r="L4" s="74">
        <v>150</v>
      </c>
    </row>
    <row r="5" spans="1:12" x14ac:dyDescent="0.25">
      <c r="A5" s="75"/>
      <c r="B5" s="74"/>
      <c r="C5" s="74"/>
      <c r="D5" s="74"/>
      <c r="J5" s="74"/>
      <c r="K5" s="74"/>
      <c r="L5" s="74"/>
    </row>
    <row r="6" spans="1:12" x14ac:dyDescent="0.25">
      <c r="A6" s="76" t="s">
        <v>56</v>
      </c>
      <c r="B6" s="77">
        <v>15</v>
      </c>
      <c r="C6" s="77">
        <v>10</v>
      </c>
      <c r="D6" s="77">
        <v>45</v>
      </c>
      <c r="J6" s="77">
        <v>15</v>
      </c>
      <c r="K6" s="77">
        <v>10</v>
      </c>
      <c r="L6" s="77">
        <v>45</v>
      </c>
    </row>
    <row r="7" spans="1:12" x14ac:dyDescent="0.25">
      <c r="A7" s="76"/>
      <c r="B7" s="77"/>
      <c r="C7" s="77"/>
      <c r="D7" s="77"/>
      <c r="J7" s="77"/>
      <c r="K7" s="77"/>
      <c r="L7" s="77"/>
    </row>
    <row r="8" spans="1:12" x14ac:dyDescent="0.25">
      <c r="A8" s="76"/>
      <c r="B8" s="77"/>
      <c r="C8" s="77"/>
      <c r="D8" s="77"/>
      <c r="J8" s="77"/>
      <c r="K8" s="77"/>
      <c r="L8" s="77"/>
    </row>
    <row r="9" spans="1:12" x14ac:dyDescent="0.25">
      <c r="A9" s="76" t="s">
        <v>57</v>
      </c>
      <c r="B9" s="77">
        <v>330</v>
      </c>
      <c r="C9" s="77">
        <v>60</v>
      </c>
      <c r="D9" s="77">
        <v>420</v>
      </c>
      <c r="J9" s="77">
        <v>60</v>
      </c>
      <c r="K9" s="77">
        <v>30</v>
      </c>
      <c r="L9" s="77">
        <v>90</v>
      </c>
    </row>
    <row r="10" spans="1:12" x14ac:dyDescent="0.25">
      <c r="A10" s="76" t="s">
        <v>58</v>
      </c>
      <c r="B10" s="77">
        <v>9</v>
      </c>
      <c r="C10" s="77">
        <v>9</v>
      </c>
      <c r="D10" s="77">
        <v>9</v>
      </c>
      <c r="J10" s="77">
        <v>9</v>
      </c>
      <c r="K10" s="77">
        <v>9</v>
      </c>
      <c r="L10" s="77">
        <v>9</v>
      </c>
    </row>
    <row r="11" spans="1:12" x14ac:dyDescent="0.25">
      <c r="A11" s="76" t="s">
        <v>59</v>
      </c>
      <c r="B11" s="77">
        <v>4</v>
      </c>
      <c r="C11" s="77">
        <v>4</v>
      </c>
      <c r="D11" s="77">
        <v>4</v>
      </c>
      <c r="J11" s="77">
        <v>4</v>
      </c>
      <c r="K11" s="77">
        <v>4</v>
      </c>
      <c r="L11" s="77">
        <v>4</v>
      </c>
    </row>
    <row r="12" spans="1:12" x14ac:dyDescent="0.25">
      <c r="A12" s="76" t="s">
        <v>60</v>
      </c>
      <c r="B12" s="77">
        <v>15</v>
      </c>
      <c r="C12" s="77">
        <v>10</v>
      </c>
      <c r="D12" s="77">
        <v>45</v>
      </c>
      <c r="J12" s="77">
        <v>15</v>
      </c>
      <c r="K12" s="77">
        <v>10</v>
      </c>
      <c r="L12" s="77">
        <v>45</v>
      </c>
    </row>
    <row r="13" spans="1:12" x14ac:dyDescent="0.25">
      <c r="B13" s="48" t="s">
        <v>89</v>
      </c>
      <c r="C13" s="48" t="s">
        <v>86</v>
      </c>
      <c r="D13" s="48" t="s">
        <v>87</v>
      </c>
    </row>
  </sheetData>
  <mergeCells count="2"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24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5" width="8.88671875" style="48"/>
    <col min="6" max="6" width="13.21875" style="48" bestFit="1" customWidth="1"/>
    <col min="7" max="7" width="22.77734375" style="48" bestFit="1" customWidth="1"/>
    <col min="8" max="8" width="8.88671875" style="48"/>
    <col min="9" max="9" width="13.21875" style="48" bestFit="1" customWidth="1"/>
    <col min="10" max="10" width="21.88671875" style="48" bestFit="1" customWidth="1"/>
    <col min="11" max="11" width="8.88671875" style="48"/>
    <col min="12" max="12" width="13.21875" style="48" bestFit="1" customWidth="1"/>
    <col min="13" max="13" width="21.88671875" style="48" bestFit="1" customWidth="1"/>
    <col min="14" max="16384" width="8.88671875" style="48"/>
  </cols>
  <sheetData>
    <row r="1" spans="1:13" s="66" customFormat="1" x14ac:dyDescent="0.25">
      <c r="A1" s="71" t="s">
        <v>47</v>
      </c>
      <c r="B1" s="98" t="s">
        <v>48</v>
      </c>
      <c r="C1" s="99"/>
      <c r="D1" s="100"/>
      <c r="F1" s="50" t="s">
        <v>26</v>
      </c>
      <c r="G1" s="85" t="s">
        <v>151</v>
      </c>
      <c r="I1" s="50" t="s">
        <v>26</v>
      </c>
      <c r="J1" s="85" t="s">
        <v>153</v>
      </c>
      <c r="L1" s="50" t="s">
        <v>26</v>
      </c>
      <c r="M1" s="85" t="s">
        <v>154</v>
      </c>
    </row>
    <row r="2" spans="1:13" x14ac:dyDescent="0.25">
      <c r="A2" s="76" t="s">
        <v>61</v>
      </c>
      <c r="B2" s="77">
        <v>5</v>
      </c>
      <c r="C2" s="77">
        <v>1</v>
      </c>
      <c r="D2" s="77">
        <v>7</v>
      </c>
      <c r="F2" s="50" t="s">
        <v>27</v>
      </c>
      <c r="G2" s="87" t="s">
        <v>28</v>
      </c>
      <c r="I2" s="50" t="s">
        <v>27</v>
      </c>
      <c r="J2" s="87" t="s">
        <v>28</v>
      </c>
      <c r="L2" s="50" t="s">
        <v>27</v>
      </c>
      <c r="M2" s="87" t="s">
        <v>28</v>
      </c>
    </row>
    <row r="3" spans="1:13" x14ac:dyDescent="0.25">
      <c r="A3" s="76" t="s">
        <v>62</v>
      </c>
      <c r="B3" s="77">
        <v>10</v>
      </c>
      <c r="C3" s="77">
        <v>2</v>
      </c>
      <c r="D3" s="77">
        <v>15</v>
      </c>
      <c r="F3" s="76">
        <v>5</v>
      </c>
      <c r="G3" s="88">
        <v>0.6</v>
      </c>
      <c r="I3" s="76">
        <v>5</v>
      </c>
      <c r="J3" s="88">
        <v>0.16</v>
      </c>
      <c r="L3" s="76">
        <v>5</v>
      </c>
      <c r="M3" s="88">
        <v>0.05</v>
      </c>
    </row>
    <row r="4" spans="1:13" x14ac:dyDescent="0.25">
      <c r="A4" s="76" t="s">
        <v>63</v>
      </c>
      <c r="B4" s="77">
        <v>20</v>
      </c>
      <c r="C4" s="77">
        <v>10</v>
      </c>
      <c r="D4" s="77">
        <v>30</v>
      </c>
      <c r="F4" s="76">
        <v>10</v>
      </c>
      <c r="G4" s="88">
        <v>0.16</v>
      </c>
      <c r="I4" s="76">
        <v>10</v>
      </c>
      <c r="J4" s="88">
        <v>0.05</v>
      </c>
      <c r="L4" s="76">
        <v>10</v>
      </c>
      <c r="M4" s="88">
        <v>0.02</v>
      </c>
    </row>
    <row r="5" spans="1:13" x14ac:dyDescent="0.25">
      <c r="A5" s="78" t="s">
        <v>92</v>
      </c>
      <c r="B5" s="77">
        <v>10</v>
      </c>
      <c r="C5" s="77">
        <v>5</v>
      </c>
      <c r="D5" s="77">
        <v>20</v>
      </c>
      <c r="F5" s="76">
        <v>15</v>
      </c>
      <c r="G5" s="88">
        <v>0.05</v>
      </c>
      <c r="I5" s="76">
        <v>15</v>
      </c>
      <c r="J5" s="88">
        <v>0.06</v>
      </c>
      <c r="L5" s="76">
        <v>15</v>
      </c>
      <c r="M5" s="88">
        <v>0.04</v>
      </c>
    </row>
    <row r="6" spans="1:13" x14ac:dyDescent="0.25">
      <c r="A6" s="79" t="s">
        <v>93</v>
      </c>
      <c r="B6" s="77">
        <v>10</v>
      </c>
      <c r="C6" s="77">
        <v>5</v>
      </c>
      <c r="D6" s="77">
        <v>20</v>
      </c>
      <c r="F6" s="76">
        <v>20</v>
      </c>
      <c r="G6" s="88">
        <v>0.03</v>
      </c>
      <c r="I6" s="76">
        <v>20</v>
      </c>
      <c r="J6" s="88">
        <v>0.01</v>
      </c>
      <c r="L6" s="76">
        <v>20</v>
      </c>
      <c r="M6" s="88">
        <v>0.02</v>
      </c>
    </row>
    <row r="7" spans="1:13" x14ac:dyDescent="0.25">
      <c r="A7" s="80" t="s">
        <v>94</v>
      </c>
      <c r="B7" s="77">
        <v>30</v>
      </c>
      <c r="C7" s="77">
        <v>10</v>
      </c>
      <c r="D7" s="77">
        <v>40</v>
      </c>
      <c r="F7" s="76">
        <v>25</v>
      </c>
      <c r="G7" s="88">
        <v>0.02</v>
      </c>
      <c r="I7" s="76">
        <v>25</v>
      </c>
      <c r="J7" s="88">
        <v>0.01</v>
      </c>
      <c r="L7" s="76">
        <v>25</v>
      </c>
      <c r="M7" s="88">
        <v>0.02</v>
      </c>
    </row>
    <row r="8" spans="1:13" x14ac:dyDescent="0.25">
      <c r="A8" s="80" t="s">
        <v>95</v>
      </c>
      <c r="B8" s="77">
        <v>30</v>
      </c>
      <c r="C8" s="77">
        <v>10</v>
      </c>
      <c r="D8" s="77">
        <v>40</v>
      </c>
      <c r="F8" s="76">
        <v>30</v>
      </c>
      <c r="G8" s="88">
        <v>0.02</v>
      </c>
      <c r="I8" s="76">
        <v>30</v>
      </c>
      <c r="J8" s="88">
        <v>0.05</v>
      </c>
      <c r="L8" s="76">
        <v>30</v>
      </c>
      <c r="M8" s="88">
        <v>0.01</v>
      </c>
    </row>
    <row r="9" spans="1:13" x14ac:dyDescent="0.25">
      <c r="A9" s="80" t="s">
        <v>96</v>
      </c>
      <c r="B9" s="77">
        <v>30</v>
      </c>
      <c r="C9" s="77">
        <v>10</v>
      </c>
      <c r="D9" s="77">
        <v>40</v>
      </c>
      <c r="F9" s="76">
        <v>35</v>
      </c>
      <c r="G9" s="88">
        <v>0.01</v>
      </c>
      <c r="I9" s="76">
        <v>35</v>
      </c>
      <c r="J9" s="88">
        <v>0.02</v>
      </c>
      <c r="L9" s="76">
        <v>35</v>
      </c>
      <c r="M9" s="88">
        <v>0.02</v>
      </c>
    </row>
    <row r="10" spans="1:13" x14ac:dyDescent="0.25">
      <c r="F10" s="76">
        <v>40</v>
      </c>
      <c r="G10" s="88">
        <v>0.01</v>
      </c>
      <c r="I10" s="76">
        <v>45</v>
      </c>
      <c r="J10" s="88">
        <v>0.04</v>
      </c>
      <c r="L10" s="76">
        <v>40</v>
      </c>
      <c r="M10" s="88">
        <v>0.03</v>
      </c>
    </row>
    <row r="11" spans="1:13" x14ac:dyDescent="0.25">
      <c r="B11" s="48" t="s">
        <v>90</v>
      </c>
      <c r="C11" s="48" t="s">
        <v>86</v>
      </c>
      <c r="D11" s="48" t="s">
        <v>87</v>
      </c>
      <c r="F11" s="76">
        <v>45</v>
      </c>
      <c r="G11" s="88">
        <v>0.01</v>
      </c>
      <c r="I11" s="76">
        <v>50</v>
      </c>
      <c r="J11" s="88">
        <v>0.04</v>
      </c>
      <c r="L11" s="76">
        <v>45</v>
      </c>
      <c r="M11" s="88">
        <v>0.03</v>
      </c>
    </row>
    <row r="12" spans="1:13" x14ac:dyDescent="0.25">
      <c r="F12" s="76">
        <v>50</v>
      </c>
      <c r="G12" s="88">
        <v>0.02</v>
      </c>
      <c r="I12" s="76">
        <v>55</v>
      </c>
      <c r="J12" s="88">
        <v>0.05</v>
      </c>
      <c r="L12" s="76">
        <v>50</v>
      </c>
      <c r="M12" s="88">
        <v>0.02</v>
      </c>
    </row>
    <row r="13" spans="1:13" x14ac:dyDescent="0.25">
      <c r="F13" s="76">
        <v>55</v>
      </c>
      <c r="G13" s="88">
        <v>0.01</v>
      </c>
      <c r="I13" s="76">
        <v>60</v>
      </c>
      <c r="J13" s="88">
        <v>0.03</v>
      </c>
      <c r="L13" s="76">
        <v>55</v>
      </c>
      <c r="M13" s="88">
        <v>0.03</v>
      </c>
    </row>
    <row r="14" spans="1:13" x14ac:dyDescent="0.25">
      <c r="F14" s="76">
        <v>60</v>
      </c>
      <c r="G14" s="88">
        <v>0.02</v>
      </c>
      <c r="I14" s="76">
        <v>120</v>
      </c>
      <c r="J14" s="88">
        <v>0.25</v>
      </c>
      <c r="L14" s="76">
        <v>60</v>
      </c>
      <c r="M14" s="88">
        <v>0.02</v>
      </c>
    </row>
    <row r="15" spans="1:13" x14ac:dyDescent="0.25">
      <c r="F15" s="76">
        <v>120</v>
      </c>
      <c r="G15" s="88">
        <v>0.03</v>
      </c>
      <c r="I15" s="76">
        <v>180</v>
      </c>
      <c r="J15" s="88">
        <v>0.1</v>
      </c>
      <c r="L15" s="76">
        <v>120</v>
      </c>
      <c r="M15" s="88">
        <v>0.23</v>
      </c>
    </row>
    <row r="16" spans="1:13" x14ac:dyDescent="0.25">
      <c r="F16" s="76">
        <v>180</v>
      </c>
      <c r="G16" s="88">
        <v>0.01</v>
      </c>
      <c r="I16" s="76">
        <v>240</v>
      </c>
      <c r="J16" s="88">
        <v>7.0000000000000007E-2</v>
      </c>
      <c r="L16" s="76">
        <v>180</v>
      </c>
      <c r="M16" s="88">
        <v>0.18</v>
      </c>
    </row>
    <row r="17" spans="6:13" x14ac:dyDescent="0.25">
      <c r="F17" s="76"/>
      <c r="G17" s="88"/>
      <c r="I17" s="76">
        <v>300</v>
      </c>
      <c r="J17" s="88">
        <v>0.05</v>
      </c>
      <c r="L17" s="76">
        <v>240</v>
      </c>
      <c r="M17" s="88">
        <v>0.1</v>
      </c>
    </row>
    <row r="18" spans="6:13" x14ac:dyDescent="0.25">
      <c r="F18" s="76"/>
      <c r="G18" s="88"/>
      <c r="I18" s="76">
        <v>360</v>
      </c>
      <c r="J18" s="88">
        <v>0.01</v>
      </c>
      <c r="L18" s="76">
        <v>300</v>
      </c>
      <c r="M18" s="88">
        <v>0.06</v>
      </c>
    </row>
    <row r="19" spans="6:13" x14ac:dyDescent="0.25">
      <c r="F19" s="76"/>
      <c r="G19" s="88"/>
      <c r="I19" s="76"/>
      <c r="J19" s="88"/>
      <c r="L19" s="76">
        <v>360</v>
      </c>
      <c r="M19" s="88">
        <v>0.06</v>
      </c>
    </row>
    <row r="20" spans="6:13" x14ac:dyDescent="0.25">
      <c r="F20" s="76"/>
      <c r="G20" s="88"/>
      <c r="I20" s="76"/>
      <c r="J20" s="88"/>
      <c r="L20" s="76">
        <v>420</v>
      </c>
      <c r="M20" s="88">
        <v>0.03</v>
      </c>
    </row>
    <row r="21" spans="6:13" x14ac:dyDescent="0.25">
      <c r="F21" s="76"/>
      <c r="G21" s="88"/>
      <c r="I21" s="76"/>
      <c r="J21" s="88"/>
      <c r="L21" s="76">
        <v>480</v>
      </c>
      <c r="M21" s="88">
        <v>0.03</v>
      </c>
    </row>
    <row r="22" spans="6:13" x14ac:dyDescent="0.25">
      <c r="F22" s="76"/>
      <c r="G22" s="88"/>
      <c r="I22" s="76"/>
      <c r="J22" s="88"/>
      <c r="L22" s="76"/>
      <c r="M22" s="88"/>
    </row>
    <row r="23" spans="6:13" x14ac:dyDescent="0.25">
      <c r="F23" s="76"/>
      <c r="G23" s="88"/>
      <c r="I23" s="76"/>
      <c r="J23" s="88"/>
      <c r="L23" s="76"/>
      <c r="M23" s="88"/>
    </row>
    <row r="24" spans="6:13" x14ac:dyDescent="0.25">
      <c r="F24" s="86" t="s">
        <v>152</v>
      </c>
      <c r="G24" s="90">
        <f>SUM(G3:G23)</f>
        <v>1.0000000000000002</v>
      </c>
      <c r="I24" s="86" t="s">
        <v>152</v>
      </c>
      <c r="J24" s="90">
        <f>SUM(J3:J23)</f>
        <v>1</v>
      </c>
      <c r="L24" s="86" t="s">
        <v>152</v>
      </c>
      <c r="M24" s="90">
        <f>SUM(M3:M23)</f>
        <v>1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19"/>
  <sheetViews>
    <sheetView workbookViewId="0"/>
  </sheetViews>
  <sheetFormatPr defaultRowHeight="13.8" x14ac:dyDescent="0.25"/>
  <cols>
    <col min="1" max="1" width="33.33203125" style="48" bestFit="1" customWidth="1"/>
    <col min="2" max="16384" width="8.88671875" style="48"/>
  </cols>
  <sheetData>
    <row r="1" spans="1:2" x14ac:dyDescent="0.25">
      <c r="A1" s="81" t="s">
        <v>68</v>
      </c>
      <c r="B1" s="81" t="s">
        <v>24</v>
      </c>
    </row>
    <row r="2" spans="1:2" x14ac:dyDescent="0.25">
      <c r="A2" s="58" t="s">
        <v>4</v>
      </c>
      <c r="B2" s="82">
        <v>1</v>
      </c>
    </row>
    <row r="3" spans="1:2" x14ac:dyDescent="0.25">
      <c r="A3" s="58" t="s">
        <v>2</v>
      </c>
      <c r="B3" s="82">
        <v>7</v>
      </c>
    </row>
    <row r="4" spans="1:2" x14ac:dyDescent="0.25">
      <c r="A4" s="58" t="s">
        <v>3</v>
      </c>
      <c r="B4" s="82">
        <v>10</v>
      </c>
    </row>
    <row r="5" spans="1:2" x14ac:dyDescent="0.25">
      <c r="A5" s="58" t="s">
        <v>5</v>
      </c>
      <c r="B5" s="82">
        <v>8</v>
      </c>
    </row>
    <row r="6" spans="1:2" x14ac:dyDescent="0.25">
      <c r="A6" s="58" t="s">
        <v>6</v>
      </c>
      <c r="B6" s="82">
        <v>1</v>
      </c>
    </row>
    <row r="7" spans="1:2" x14ac:dyDescent="0.25">
      <c r="A7" s="58" t="s">
        <v>7</v>
      </c>
      <c r="B7" s="82">
        <v>4</v>
      </c>
    </row>
    <row r="8" spans="1:2" x14ac:dyDescent="0.25">
      <c r="A8" s="58" t="s">
        <v>8</v>
      </c>
      <c r="B8" s="82">
        <v>14</v>
      </c>
    </row>
    <row r="9" spans="1:2" x14ac:dyDescent="0.25">
      <c r="A9" s="58" t="s">
        <v>9</v>
      </c>
      <c r="B9" s="82">
        <v>100</v>
      </c>
    </row>
    <row r="10" spans="1:2" x14ac:dyDescent="0.25">
      <c r="A10" s="58" t="s">
        <v>10</v>
      </c>
      <c r="B10" s="82">
        <v>4</v>
      </c>
    </row>
    <row r="11" spans="1:2" x14ac:dyDescent="0.25">
      <c r="A11" s="58" t="s">
        <v>12</v>
      </c>
      <c r="B11" s="82">
        <v>23</v>
      </c>
    </row>
    <row r="12" spans="1:2" x14ac:dyDescent="0.25">
      <c r="A12" s="58" t="s">
        <v>25</v>
      </c>
      <c r="B12" s="82">
        <v>2</v>
      </c>
    </row>
    <row r="13" spans="1:2" x14ac:dyDescent="0.25">
      <c r="A13" s="58" t="s">
        <v>94</v>
      </c>
      <c r="B13" s="82">
        <v>10</v>
      </c>
    </row>
    <row r="14" spans="1:2" x14ac:dyDescent="0.25">
      <c r="A14" s="58" t="s">
        <v>95</v>
      </c>
      <c r="B14" s="82">
        <v>10</v>
      </c>
    </row>
    <row r="15" spans="1:2" x14ac:dyDescent="0.25">
      <c r="A15" s="58" t="s">
        <v>66</v>
      </c>
      <c r="B15" s="82">
        <v>100</v>
      </c>
    </row>
    <row r="16" spans="1:2" x14ac:dyDescent="0.25">
      <c r="A16" s="58" t="s">
        <v>93</v>
      </c>
      <c r="B16" s="82">
        <v>5</v>
      </c>
    </row>
    <row r="17" spans="1:2" x14ac:dyDescent="0.25">
      <c r="A17" s="58" t="s">
        <v>97</v>
      </c>
      <c r="B17" s="82">
        <v>10</v>
      </c>
    </row>
    <row r="18" spans="1:2" x14ac:dyDescent="0.25">
      <c r="A18" s="58" t="s">
        <v>70</v>
      </c>
      <c r="B18" s="82">
        <v>7</v>
      </c>
    </row>
    <row r="19" spans="1:2" x14ac:dyDescent="0.25">
      <c r="A19" s="58" t="s">
        <v>96</v>
      </c>
      <c r="B19" s="82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19"/>
  <sheetViews>
    <sheetView workbookViewId="0"/>
  </sheetViews>
  <sheetFormatPr defaultRowHeight="13.8" x14ac:dyDescent="0.25"/>
  <cols>
    <col min="1" max="1" width="33.33203125" style="48" bestFit="1" customWidth="1"/>
    <col min="2" max="18" width="8.88671875" style="48"/>
    <col min="19" max="20" width="12.6640625" style="48" customWidth="1"/>
    <col min="21" max="16384" width="8.88671875" style="48"/>
  </cols>
  <sheetData>
    <row r="1" spans="1:22" ht="14.4" thickBot="1" x14ac:dyDescent="0.3">
      <c r="A1" s="81" t="s">
        <v>68</v>
      </c>
      <c r="B1" s="81" t="s">
        <v>24</v>
      </c>
      <c r="I1" s="102" t="s">
        <v>131</v>
      </c>
      <c r="J1" s="103"/>
      <c r="K1" s="83"/>
      <c r="L1" s="103" t="s">
        <v>132</v>
      </c>
      <c r="M1" s="103"/>
      <c r="N1" s="103" t="s">
        <v>133</v>
      </c>
      <c r="O1" s="103"/>
      <c r="P1" s="83"/>
      <c r="Q1" s="103" t="s">
        <v>134</v>
      </c>
      <c r="R1" s="103"/>
      <c r="S1" s="101" t="s">
        <v>135</v>
      </c>
      <c r="T1" s="101"/>
      <c r="U1" s="83"/>
      <c r="V1" s="84" t="s">
        <v>140</v>
      </c>
    </row>
    <row r="2" spans="1:22" x14ac:dyDescent="0.25">
      <c r="A2" s="58" t="s">
        <v>4</v>
      </c>
      <c r="B2" s="82">
        <v>1</v>
      </c>
      <c r="I2" s="49" t="s">
        <v>129</v>
      </c>
      <c r="J2" s="49" t="s">
        <v>130</v>
      </c>
      <c r="L2" s="104">
        <v>0</v>
      </c>
      <c r="M2" s="104"/>
      <c r="N2" s="104">
        <v>0</v>
      </c>
      <c r="O2" s="104"/>
      <c r="Q2" s="48">
        <v>12</v>
      </c>
      <c r="S2" s="49">
        <v>0</v>
      </c>
      <c r="T2" s="49">
        <v>0</v>
      </c>
      <c r="V2" s="48">
        <v>60</v>
      </c>
    </row>
    <row r="3" spans="1:22" x14ac:dyDescent="0.25">
      <c r="A3" s="58" t="s">
        <v>2</v>
      </c>
      <c r="B3" s="82">
        <v>2</v>
      </c>
      <c r="I3" s="49">
        <v>9</v>
      </c>
      <c r="J3" s="49">
        <v>18</v>
      </c>
      <c r="S3" s="49">
        <v>1</v>
      </c>
      <c r="T3" s="49">
        <v>1</v>
      </c>
    </row>
    <row r="4" spans="1:22" x14ac:dyDescent="0.25">
      <c r="A4" s="58" t="s">
        <v>3</v>
      </c>
      <c r="B4" s="82">
        <v>3</v>
      </c>
    </row>
    <row r="5" spans="1:22" x14ac:dyDescent="0.25">
      <c r="A5" s="58" t="s">
        <v>5</v>
      </c>
      <c r="B5" s="82">
        <v>4</v>
      </c>
    </row>
    <row r="6" spans="1:22" x14ac:dyDescent="0.25">
      <c r="A6" s="58"/>
      <c r="B6" s="82"/>
    </row>
    <row r="7" spans="1:22" x14ac:dyDescent="0.25">
      <c r="A7" s="58"/>
      <c r="B7" s="82"/>
    </row>
    <row r="8" spans="1:22" x14ac:dyDescent="0.25">
      <c r="A8" s="58" t="s">
        <v>8</v>
      </c>
      <c r="B8" s="82">
        <f>AMAU!B14</f>
        <v>11</v>
      </c>
    </row>
    <row r="9" spans="1:22" x14ac:dyDescent="0.25">
      <c r="A9" s="58"/>
      <c r="B9" s="82"/>
    </row>
    <row r="10" spans="1:22" x14ac:dyDescent="0.25">
      <c r="A10" s="58"/>
      <c r="B10" s="82"/>
    </row>
    <row r="11" spans="1:22" x14ac:dyDescent="0.25">
      <c r="A11" s="58" t="s">
        <v>12</v>
      </c>
      <c r="B11" s="82">
        <v>11</v>
      </c>
    </row>
    <row r="12" spans="1:22" x14ac:dyDescent="0.25">
      <c r="A12" s="58" t="s">
        <v>25</v>
      </c>
      <c r="B12" s="82">
        <v>1</v>
      </c>
    </row>
    <row r="13" spans="1:22" x14ac:dyDescent="0.25">
      <c r="A13" s="58"/>
      <c r="B13" s="82"/>
    </row>
    <row r="14" spans="1:22" x14ac:dyDescent="0.25">
      <c r="A14" s="58"/>
      <c r="B14" s="82"/>
    </row>
    <row r="15" spans="1:22" x14ac:dyDescent="0.25">
      <c r="A15" s="58"/>
      <c r="B15" s="82"/>
    </row>
    <row r="16" spans="1:22" x14ac:dyDescent="0.25">
      <c r="A16" s="58"/>
      <c r="B16" s="82"/>
    </row>
    <row r="17" spans="1:2" x14ac:dyDescent="0.25">
      <c r="A17" s="58"/>
      <c r="B17" s="82"/>
    </row>
    <row r="18" spans="1:2" x14ac:dyDescent="0.25">
      <c r="A18" s="58" t="s">
        <v>70</v>
      </c>
      <c r="B18" s="82">
        <v>30</v>
      </c>
    </row>
    <row r="19" spans="1:2" x14ac:dyDescent="0.25">
      <c r="A19" s="58"/>
      <c r="B19" s="82"/>
    </row>
  </sheetData>
  <mergeCells count="7">
    <mergeCell ref="S1:T1"/>
    <mergeCell ref="I1:J1"/>
    <mergeCell ref="L1:M1"/>
    <mergeCell ref="N1:O1"/>
    <mergeCell ref="N2:O2"/>
    <mergeCell ref="L2:M2"/>
    <mergeCell ref="Q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>
      <selection activeCell="N32" sqref="N32"/>
    </sheetView>
  </sheetViews>
  <sheetFormatPr defaultRowHeight="13.8" x14ac:dyDescent="0.25"/>
  <cols>
    <col min="1" max="1" width="33.33203125" style="48" bestFit="1" customWidth="1"/>
    <col min="2" max="2" width="18.44140625" style="48" bestFit="1" customWidth="1"/>
    <col min="3" max="16384" width="8.88671875" style="48"/>
  </cols>
  <sheetData>
    <row r="1" spans="1:7" x14ac:dyDescent="0.25">
      <c r="A1" s="52" t="s">
        <v>0</v>
      </c>
      <c r="B1" s="53" t="s">
        <v>92</v>
      </c>
      <c r="C1" s="53" t="s">
        <v>93</v>
      </c>
      <c r="D1" s="53" t="s">
        <v>98</v>
      </c>
      <c r="E1" s="53" t="s">
        <v>94</v>
      </c>
      <c r="F1" s="53" t="s">
        <v>95</v>
      </c>
      <c r="G1" s="53" t="s">
        <v>96</v>
      </c>
    </row>
    <row r="2" spans="1:7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</row>
    <row r="3" spans="1:7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</row>
    <row r="4" spans="1:7" x14ac:dyDescent="0.25">
      <c r="A4" s="58" t="s">
        <v>2</v>
      </c>
      <c r="B4" s="51">
        <v>0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</row>
    <row r="5" spans="1:7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x14ac:dyDescent="0.25">
      <c r="A6" s="58" t="s">
        <v>5</v>
      </c>
      <c r="B6" s="51">
        <v>1</v>
      </c>
      <c r="C6" s="51">
        <v>1</v>
      </c>
      <c r="D6" s="51">
        <v>1</v>
      </c>
      <c r="E6" s="51">
        <v>1</v>
      </c>
      <c r="F6" s="51">
        <v>1</v>
      </c>
      <c r="G6" s="51">
        <v>1</v>
      </c>
    </row>
    <row r="7" spans="1:7" x14ac:dyDescent="0.25">
      <c r="A7" s="58" t="s">
        <v>6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</row>
    <row r="9" spans="1:7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</row>
    <row r="10" spans="1:7" x14ac:dyDescent="0.25">
      <c r="A10" s="58" t="s">
        <v>9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</row>
    <row r="11" spans="1:7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</row>
    <row r="12" spans="1:7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</row>
    <row r="13" spans="1:7" x14ac:dyDescent="0.25">
      <c r="A13" s="58" t="s">
        <v>99</v>
      </c>
      <c r="B13" s="51">
        <v>0</v>
      </c>
      <c r="C13" s="51">
        <v>0</v>
      </c>
      <c r="D13" s="51">
        <v>1</v>
      </c>
      <c r="E13" s="51">
        <v>0</v>
      </c>
      <c r="F13" s="51">
        <v>0</v>
      </c>
      <c r="G13" s="51">
        <v>0</v>
      </c>
    </row>
    <row r="14" spans="1:7" x14ac:dyDescent="0.25">
      <c r="A14" s="58" t="s">
        <v>100</v>
      </c>
      <c r="B14" s="51">
        <v>0</v>
      </c>
      <c r="C14" s="51">
        <v>0</v>
      </c>
      <c r="D14" s="51">
        <v>0</v>
      </c>
      <c r="E14" s="51">
        <v>0</v>
      </c>
      <c r="F14" s="51">
        <v>1</v>
      </c>
      <c r="G14" s="51">
        <v>0</v>
      </c>
    </row>
    <row r="15" spans="1:7" x14ac:dyDescent="0.25">
      <c r="A15" s="58" t="s">
        <v>101</v>
      </c>
      <c r="B15" s="51">
        <v>0</v>
      </c>
      <c r="C15" s="51">
        <v>0</v>
      </c>
      <c r="D15" s="51">
        <v>0</v>
      </c>
      <c r="E15" s="51">
        <v>1</v>
      </c>
      <c r="F15" s="51">
        <v>0</v>
      </c>
      <c r="G15" s="51">
        <v>0</v>
      </c>
    </row>
    <row r="16" spans="1:7" x14ac:dyDescent="0.25">
      <c r="A16" s="58" t="s">
        <v>102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>
      <selection activeCell="G1" sqref="G1:H24"/>
    </sheetView>
  </sheetViews>
  <sheetFormatPr defaultRowHeight="13.8" x14ac:dyDescent="0.25"/>
  <cols>
    <col min="1" max="1" width="13.44140625" style="48" bestFit="1" customWidth="1"/>
    <col min="2" max="2" width="17" style="48" bestFit="1" customWidth="1"/>
    <col min="3" max="3" width="8.88671875" style="48"/>
    <col min="4" max="4" width="13.44140625" style="48" bestFit="1" customWidth="1"/>
    <col min="5" max="5" width="17.5546875" style="48" bestFit="1" customWidth="1"/>
    <col min="6" max="6" width="8.88671875" style="48"/>
    <col min="7" max="7" width="13.44140625" style="48" bestFit="1" customWidth="1"/>
    <col min="8" max="8" width="23.33203125" style="48" bestFit="1" customWidth="1"/>
    <col min="9" max="9" width="9.5546875" style="48" bestFit="1" customWidth="1"/>
    <col min="10" max="16384" width="8.88671875" style="48"/>
  </cols>
  <sheetData>
    <row r="1" spans="1:10" x14ac:dyDescent="0.25">
      <c r="A1" s="50" t="s">
        <v>26</v>
      </c>
      <c r="B1" s="85" t="s">
        <v>37</v>
      </c>
      <c r="C1" s="66"/>
      <c r="D1" s="50" t="s">
        <v>26</v>
      </c>
      <c r="E1" s="85" t="s">
        <v>38</v>
      </c>
      <c r="F1" s="66"/>
      <c r="G1" s="50" t="s">
        <v>26</v>
      </c>
      <c r="H1" s="85" t="s">
        <v>69</v>
      </c>
      <c r="J1" s="86"/>
    </row>
    <row r="2" spans="1:10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  <c r="F2" s="66"/>
      <c r="G2" s="50" t="s">
        <v>27</v>
      </c>
      <c r="H2" s="87" t="s">
        <v>28</v>
      </c>
    </row>
    <row r="3" spans="1:10" x14ac:dyDescent="0.25">
      <c r="A3" s="76">
        <v>0</v>
      </c>
      <c r="B3" s="88">
        <v>1.25</v>
      </c>
      <c r="C3" s="48">
        <v>25</v>
      </c>
      <c r="D3" s="76">
        <v>0</v>
      </c>
      <c r="E3" s="88">
        <v>100</v>
      </c>
      <c r="G3" s="76">
        <v>0</v>
      </c>
      <c r="H3" s="88">
        <v>90.7</v>
      </c>
      <c r="I3" s="89" t="s">
        <v>76</v>
      </c>
    </row>
    <row r="4" spans="1:10" x14ac:dyDescent="0.25">
      <c r="A4" s="76">
        <v>1</v>
      </c>
      <c r="B4" s="88">
        <v>98.75</v>
      </c>
      <c r="C4" s="48">
        <v>75</v>
      </c>
      <c r="D4" s="76">
        <v>1</v>
      </c>
      <c r="E4" s="88">
        <v>0</v>
      </c>
      <c r="G4" s="76">
        <v>1</v>
      </c>
      <c r="H4" s="88">
        <v>9.3000000000000007</v>
      </c>
      <c r="I4" s="89" t="s">
        <v>77</v>
      </c>
    </row>
    <row r="5" spans="1:10" x14ac:dyDescent="0.25">
      <c r="A5" s="76">
        <v>2</v>
      </c>
      <c r="B5" s="88"/>
      <c r="D5" s="76">
        <v>2</v>
      </c>
      <c r="E5" s="88"/>
      <c r="G5" s="76">
        <v>2</v>
      </c>
      <c r="H5" s="88">
        <v>0</v>
      </c>
      <c r="I5" s="89" t="s">
        <v>78</v>
      </c>
    </row>
    <row r="6" spans="1:10" x14ac:dyDescent="0.25">
      <c r="A6" s="76">
        <v>3</v>
      </c>
      <c r="B6" s="88"/>
      <c r="D6" s="76">
        <v>3</v>
      </c>
      <c r="E6" s="88"/>
      <c r="G6" s="76">
        <v>3</v>
      </c>
      <c r="H6" s="88">
        <v>0</v>
      </c>
      <c r="I6" s="89" t="s">
        <v>55</v>
      </c>
    </row>
    <row r="7" spans="1:10" x14ac:dyDescent="0.25">
      <c r="A7" s="76">
        <v>4</v>
      </c>
      <c r="B7" s="88"/>
      <c r="D7" s="76">
        <v>4</v>
      </c>
      <c r="E7" s="88"/>
      <c r="G7" s="76">
        <v>4</v>
      </c>
      <c r="H7" s="88"/>
    </row>
    <row r="8" spans="1:10" x14ac:dyDescent="0.25">
      <c r="A8" s="76">
        <v>5</v>
      </c>
      <c r="B8" s="88"/>
      <c r="D8" s="76">
        <v>5</v>
      </c>
      <c r="E8" s="88"/>
      <c r="G8" s="76">
        <v>5</v>
      </c>
      <c r="H8" s="88"/>
    </row>
    <row r="9" spans="1:10" x14ac:dyDescent="0.25">
      <c r="A9" s="76">
        <v>6</v>
      </c>
      <c r="B9" s="88"/>
      <c r="D9" s="76">
        <v>6</v>
      </c>
      <c r="E9" s="88"/>
      <c r="G9" s="76">
        <v>6</v>
      </c>
      <c r="H9" s="88"/>
    </row>
    <row r="10" spans="1:10" x14ac:dyDescent="0.25">
      <c r="A10" s="76">
        <v>7</v>
      </c>
      <c r="B10" s="88"/>
      <c r="D10" s="76">
        <v>7</v>
      </c>
      <c r="E10" s="88"/>
      <c r="G10" s="76">
        <v>7</v>
      </c>
      <c r="H10" s="88"/>
    </row>
    <row r="11" spans="1:10" x14ac:dyDescent="0.25">
      <c r="A11" s="76">
        <v>8</v>
      </c>
      <c r="B11" s="88"/>
      <c r="D11" s="76">
        <v>8</v>
      </c>
      <c r="E11" s="88"/>
      <c r="G11" s="76">
        <v>8</v>
      </c>
      <c r="H11" s="88"/>
    </row>
    <row r="12" spans="1:10" x14ac:dyDescent="0.25">
      <c r="A12" s="76">
        <v>9</v>
      </c>
      <c r="B12" s="88"/>
      <c r="D12" s="76">
        <v>9</v>
      </c>
      <c r="E12" s="88"/>
      <c r="G12" s="76">
        <v>9</v>
      </c>
      <c r="H12" s="88"/>
    </row>
    <row r="13" spans="1:10" x14ac:dyDescent="0.25">
      <c r="A13" s="76">
        <v>10</v>
      </c>
      <c r="B13" s="88"/>
      <c r="D13" s="76">
        <v>10</v>
      </c>
      <c r="E13" s="88"/>
      <c r="G13" s="76">
        <v>10</v>
      </c>
      <c r="H13" s="88"/>
    </row>
    <row r="14" spans="1:10" x14ac:dyDescent="0.25">
      <c r="A14" s="76">
        <v>11</v>
      </c>
      <c r="B14" s="88"/>
      <c r="D14" s="76">
        <v>11</v>
      </c>
      <c r="E14" s="88"/>
      <c r="G14" s="76">
        <v>11</v>
      </c>
      <c r="H14" s="88"/>
    </row>
    <row r="15" spans="1:10" x14ac:dyDescent="0.25">
      <c r="A15" s="76">
        <v>12</v>
      </c>
      <c r="B15" s="88"/>
      <c r="D15" s="76">
        <v>12</v>
      </c>
      <c r="E15" s="88"/>
      <c r="G15" s="76">
        <v>12</v>
      </c>
      <c r="H15" s="88"/>
    </row>
    <row r="16" spans="1:10" x14ac:dyDescent="0.25">
      <c r="A16" s="76">
        <v>13</v>
      </c>
      <c r="B16" s="88"/>
      <c r="D16" s="76">
        <v>13</v>
      </c>
      <c r="E16" s="88"/>
      <c r="G16" s="76">
        <v>13</v>
      </c>
      <c r="H16" s="88"/>
    </row>
    <row r="17" spans="1:8" x14ac:dyDescent="0.25">
      <c r="A17" s="76">
        <v>14</v>
      </c>
      <c r="B17" s="88"/>
      <c r="D17" s="76">
        <v>14</v>
      </c>
      <c r="E17" s="88"/>
      <c r="G17" s="76">
        <v>14</v>
      </c>
      <c r="H17" s="88"/>
    </row>
    <row r="18" spans="1:8" x14ac:dyDescent="0.25">
      <c r="A18" s="76">
        <v>15</v>
      </c>
      <c r="B18" s="88"/>
      <c r="D18" s="76">
        <v>15</v>
      </c>
      <c r="E18" s="88"/>
      <c r="G18" s="76">
        <v>15</v>
      </c>
      <c r="H18" s="88"/>
    </row>
    <row r="19" spans="1:8" x14ac:dyDescent="0.25">
      <c r="A19" s="76">
        <v>16</v>
      </c>
      <c r="B19" s="88"/>
      <c r="D19" s="76">
        <v>16</v>
      </c>
      <c r="E19" s="88"/>
      <c r="G19" s="76">
        <v>16</v>
      </c>
      <c r="H19" s="88"/>
    </row>
    <row r="20" spans="1:8" x14ac:dyDescent="0.25">
      <c r="A20" s="76">
        <v>17</v>
      </c>
      <c r="B20" s="88"/>
      <c r="D20" s="76">
        <v>17</v>
      </c>
      <c r="E20" s="88"/>
      <c r="G20" s="76">
        <v>17</v>
      </c>
      <c r="H20" s="88"/>
    </row>
    <row r="21" spans="1:8" x14ac:dyDescent="0.25">
      <c r="A21" s="76">
        <v>18</v>
      </c>
      <c r="B21" s="88"/>
      <c r="D21" s="76">
        <v>18</v>
      </c>
      <c r="E21" s="88"/>
      <c r="G21" s="76">
        <v>18</v>
      </c>
      <c r="H21" s="88"/>
    </row>
    <row r="22" spans="1:8" x14ac:dyDescent="0.25">
      <c r="A22" s="76">
        <v>19</v>
      </c>
      <c r="B22" s="88"/>
      <c r="D22" s="76">
        <v>19</v>
      </c>
      <c r="E22" s="88"/>
      <c r="G22" s="76">
        <v>19</v>
      </c>
      <c r="H22" s="88"/>
    </row>
    <row r="23" spans="1:8" x14ac:dyDescent="0.25">
      <c r="A23" s="76">
        <v>20</v>
      </c>
      <c r="B23" s="88"/>
      <c r="D23" s="76">
        <v>20</v>
      </c>
      <c r="E23" s="88"/>
      <c r="G23" s="76">
        <v>20</v>
      </c>
      <c r="H23" s="88"/>
    </row>
    <row r="24" spans="1:8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  <c r="G24" s="86" t="s">
        <v>36</v>
      </c>
      <c r="H24" s="90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workbookViewId="0"/>
  </sheetViews>
  <sheetFormatPr defaultRowHeight="13.8" x14ac:dyDescent="0.25"/>
  <cols>
    <col min="1" max="1" width="13.44140625" style="48" bestFit="1" customWidth="1"/>
    <col min="2" max="2" width="17" style="48" bestFit="1" customWidth="1"/>
    <col min="3" max="3" width="8.88671875" style="48"/>
    <col min="4" max="4" width="13.21875" style="48" bestFit="1" customWidth="1"/>
    <col min="5" max="5" width="21.5546875" style="48" bestFit="1" customWidth="1"/>
    <col min="6" max="6" width="8.88671875" style="48"/>
    <col min="7" max="7" width="13.21875" style="48" bestFit="1" customWidth="1"/>
    <col min="8" max="8" width="23.33203125" style="48" bestFit="1" customWidth="1"/>
    <col min="9" max="16384" width="8.88671875" style="48"/>
  </cols>
  <sheetData>
    <row r="1" spans="1:9" x14ac:dyDescent="0.25">
      <c r="A1" s="50" t="s">
        <v>26</v>
      </c>
      <c r="B1" s="85" t="s">
        <v>144</v>
      </c>
      <c r="C1" s="66"/>
      <c r="D1" s="50" t="s">
        <v>26</v>
      </c>
      <c r="E1" s="85" t="s">
        <v>145</v>
      </c>
      <c r="G1" s="50" t="s">
        <v>26</v>
      </c>
      <c r="H1" s="85" t="s">
        <v>147</v>
      </c>
    </row>
    <row r="2" spans="1:9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  <c r="G2" s="50" t="s">
        <v>27</v>
      </c>
      <c r="H2" s="87" t="s">
        <v>28</v>
      </c>
    </row>
    <row r="3" spans="1:9" x14ac:dyDescent="0.25">
      <c r="A3" s="76">
        <v>0</v>
      </c>
      <c r="B3" s="88">
        <v>1.2999999999999999E-2</v>
      </c>
      <c r="C3" s="48" t="s">
        <v>104</v>
      </c>
      <c r="D3" s="76">
        <v>0</v>
      </c>
      <c r="E3" s="88">
        <v>0</v>
      </c>
      <c r="F3" s="48" t="s">
        <v>104</v>
      </c>
      <c r="G3" s="76">
        <v>0</v>
      </c>
      <c r="H3" s="88">
        <v>0.6</v>
      </c>
      <c r="I3" s="48" t="s">
        <v>146</v>
      </c>
    </row>
    <row r="4" spans="1:9" x14ac:dyDescent="0.25">
      <c r="A4" s="76">
        <v>1</v>
      </c>
      <c r="B4" s="88">
        <v>0.25900000000000001</v>
      </c>
      <c r="C4" s="48" t="s">
        <v>105</v>
      </c>
      <c r="D4" s="76">
        <v>1</v>
      </c>
      <c r="E4" s="88">
        <v>0.12</v>
      </c>
      <c r="F4" s="48" t="s">
        <v>105</v>
      </c>
      <c r="G4" s="76">
        <v>1</v>
      </c>
      <c r="H4" s="88">
        <v>0.4</v>
      </c>
      <c r="I4" s="48" t="s">
        <v>148</v>
      </c>
    </row>
    <row r="5" spans="1:9" x14ac:dyDescent="0.25">
      <c r="A5" s="76">
        <v>2</v>
      </c>
      <c r="B5" s="88">
        <v>0.57399999999999995</v>
      </c>
      <c r="C5" s="48" t="s">
        <v>106</v>
      </c>
      <c r="D5" s="76">
        <v>2</v>
      </c>
      <c r="E5" s="88">
        <v>0.46</v>
      </c>
      <c r="F5" s="48" t="s">
        <v>106</v>
      </c>
      <c r="G5" s="76">
        <v>2</v>
      </c>
      <c r="H5" s="88"/>
    </row>
    <row r="6" spans="1:9" x14ac:dyDescent="0.25">
      <c r="A6" s="76">
        <v>3</v>
      </c>
      <c r="B6" s="88">
        <v>0.13500000000000001</v>
      </c>
      <c r="C6" s="48" t="s">
        <v>107</v>
      </c>
      <c r="D6" s="76">
        <v>3</v>
      </c>
      <c r="E6" s="88">
        <v>0.35</v>
      </c>
      <c r="F6" s="48" t="s">
        <v>107</v>
      </c>
      <c r="G6" s="76">
        <v>3</v>
      </c>
      <c r="H6" s="88"/>
    </row>
    <row r="7" spans="1:9" x14ac:dyDescent="0.25">
      <c r="A7" s="76">
        <v>4</v>
      </c>
      <c r="B7" s="88">
        <v>1.9E-2</v>
      </c>
      <c r="C7" s="48" t="s">
        <v>108</v>
      </c>
      <c r="D7" s="76">
        <v>4</v>
      </c>
      <c r="E7" s="88">
        <v>7.0000000000000007E-2</v>
      </c>
      <c r="F7" s="48" t="s">
        <v>108</v>
      </c>
      <c r="G7" s="76">
        <v>4</v>
      </c>
      <c r="H7" s="88"/>
    </row>
    <row r="8" spans="1:9" x14ac:dyDescent="0.25">
      <c r="A8" s="76">
        <v>5</v>
      </c>
      <c r="B8" s="88"/>
      <c r="D8" s="76">
        <v>5</v>
      </c>
      <c r="E8" s="88"/>
      <c r="G8" s="76">
        <v>5</v>
      </c>
      <c r="H8" s="88"/>
    </row>
    <row r="9" spans="1:9" x14ac:dyDescent="0.25">
      <c r="A9" s="76">
        <v>6</v>
      </c>
      <c r="B9" s="88"/>
      <c r="D9" s="76">
        <v>6</v>
      </c>
      <c r="E9" s="88"/>
      <c r="G9" s="76">
        <v>6</v>
      </c>
      <c r="H9" s="88"/>
    </row>
    <row r="10" spans="1:9" x14ac:dyDescent="0.25">
      <c r="A10" s="76">
        <v>7</v>
      </c>
      <c r="B10" s="88"/>
      <c r="D10" s="76">
        <v>7</v>
      </c>
      <c r="E10" s="88"/>
      <c r="G10" s="76">
        <v>7</v>
      </c>
      <c r="H10" s="88"/>
    </row>
    <row r="11" spans="1:9" x14ac:dyDescent="0.25">
      <c r="A11" s="76">
        <v>8</v>
      </c>
      <c r="B11" s="88"/>
      <c r="D11" s="76">
        <v>8</v>
      </c>
      <c r="E11" s="88"/>
      <c r="G11" s="76">
        <v>8</v>
      </c>
      <c r="H11" s="88"/>
    </row>
    <row r="12" spans="1:9" x14ac:dyDescent="0.25">
      <c r="A12" s="76">
        <v>9</v>
      </c>
      <c r="B12" s="88"/>
      <c r="D12" s="76">
        <v>9</v>
      </c>
      <c r="E12" s="88"/>
      <c r="G12" s="76">
        <v>9</v>
      </c>
      <c r="H12" s="88"/>
    </row>
    <row r="13" spans="1:9" x14ac:dyDescent="0.25">
      <c r="A13" s="76">
        <v>10</v>
      </c>
      <c r="B13" s="88"/>
      <c r="D13" s="76">
        <v>10</v>
      </c>
      <c r="E13" s="88"/>
      <c r="G13" s="76">
        <v>10</v>
      </c>
      <c r="H13" s="88"/>
    </row>
    <row r="14" spans="1:9" x14ac:dyDescent="0.25">
      <c r="A14" s="76">
        <v>11</v>
      </c>
      <c r="B14" s="88"/>
      <c r="D14" s="76">
        <v>11</v>
      </c>
      <c r="E14" s="88"/>
      <c r="G14" s="76">
        <v>11</v>
      </c>
      <c r="H14" s="88"/>
    </row>
    <row r="15" spans="1:9" x14ac:dyDescent="0.25">
      <c r="A15" s="76">
        <v>12</v>
      </c>
      <c r="B15" s="88"/>
      <c r="D15" s="76">
        <v>12</v>
      </c>
      <c r="E15" s="88"/>
      <c r="G15" s="76">
        <v>12</v>
      </c>
      <c r="H15" s="88"/>
    </row>
    <row r="16" spans="1:9" x14ac:dyDescent="0.25">
      <c r="A16" s="76">
        <v>13</v>
      </c>
      <c r="B16" s="88"/>
      <c r="D16" s="76">
        <v>13</v>
      </c>
      <c r="E16" s="88"/>
      <c r="G16" s="76">
        <v>13</v>
      </c>
      <c r="H16" s="88"/>
    </row>
    <row r="17" spans="1:8" x14ac:dyDescent="0.25">
      <c r="A17" s="76">
        <v>14</v>
      </c>
      <c r="B17" s="88"/>
      <c r="D17" s="76">
        <v>14</v>
      </c>
      <c r="E17" s="88"/>
      <c r="G17" s="76">
        <v>14</v>
      </c>
      <c r="H17" s="88"/>
    </row>
    <row r="18" spans="1:8" x14ac:dyDescent="0.25">
      <c r="A18" s="76">
        <v>15</v>
      </c>
      <c r="B18" s="88"/>
      <c r="D18" s="76">
        <v>15</v>
      </c>
      <c r="E18" s="88"/>
      <c r="G18" s="76">
        <v>15</v>
      </c>
      <c r="H18" s="88"/>
    </row>
    <row r="19" spans="1:8" x14ac:dyDescent="0.25">
      <c r="A19" s="76">
        <v>16</v>
      </c>
      <c r="B19" s="88"/>
      <c r="D19" s="76">
        <v>16</v>
      </c>
      <c r="E19" s="88"/>
      <c r="G19" s="76">
        <v>16</v>
      </c>
      <c r="H19" s="88"/>
    </row>
    <row r="20" spans="1:8" x14ac:dyDescent="0.25">
      <c r="A20" s="76">
        <v>17</v>
      </c>
      <c r="B20" s="88"/>
      <c r="D20" s="76">
        <v>17</v>
      </c>
      <c r="E20" s="88"/>
      <c r="G20" s="76">
        <v>17</v>
      </c>
      <c r="H20" s="88"/>
    </row>
    <row r="21" spans="1:8" x14ac:dyDescent="0.25">
      <c r="A21" s="76">
        <v>18</v>
      </c>
      <c r="B21" s="88"/>
      <c r="D21" s="76">
        <v>18</v>
      </c>
      <c r="E21" s="88"/>
      <c r="G21" s="76">
        <v>18</v>
      </c>
      <c r="H21" s="88"/>
    </row>
    <row r="22" spans="1:8" x14ac:dyDescent="0.25">
      <c r="A22" s="76">
        <v>19</v>
      </c>
      <c r="B22" s="88"/>
      <c r="D22" s="76">
        <v>19</v>
      </c>
      <c r="E22" s="88"/>
      <c r="G22" s="76">
        <v>19</v>
      </c>
      <c r="H22" s="88"/>
    </row>
    <row r="23" spans="1:8" x14ac:dyDescent="0.25">
      <c r="A23" s="76">
        <v>20</v>
      </c>
      <c r="B23" s="88"/>
      <c r="D23" s="76">
        <v>20</v>
      </c>
      <c r="E23" s="88"/>
      <c r="G23" s="76">
        <v>20</v>
      </c>
      <c r="H23" s="88"/>
    </row>
    <row r="24" spans="1:8" x14ac:dyDescent="0.25">
      <c r="A24" s="86" t="s">
        <v>36</v>
      </c>
      <c r="B24" s="90">
        <f>SUM(B3:B23)</f>
        <v>1</v>
      </c>
      <c r="D24" s="86" t="s">
        <v>36</v>
      </c>
      <c r="E24" s="90">
        <f>SUM(E3:E23)</f>
        <v>1</v>
      </c>
      <c r="G24" s="86" t="s">
        <v>36</v>
      </c>
      <c r="H24" s="90">
        <f>SUM(H3:H23)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18" t="s">
        <v>26</v>
      </c>
      <c r="B1" s="20" t="s">
        <v>34</v>
      </c>
      <c r="C1" s="1"/>
      <c r="D1" s="18" t="s">
        <v>26</v>
      </c>
      <c r="E1" s="20" t="s">
        <v>64</v>
      </c>
      <c r="G1" s="18" t="s">
        <v>26</v>
      </c>
      <c r="H1" s="20" t="s">
        <v>35</v>
      </c>
    </row>
    <row r="2" spans="1:9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G2" s="18" t="s">
        <v>27</v>
      </c>
      <c r="H2" s="21" t="s">
        <v>28</v>
      </c>
    </row>
    <row r="3" spans="1:9" x14ac:dyDescent="0.3">
      <c r="A3" s="19">
        <v>0</v>
      </c>
      <c r="B3" s="22">
        <v>50</v>
      </c>
      <c r="D3" s="19">
        <v>0</v>
      </c>
      <c r="E3" s="22">
        <v>50</v>
      </c>
      <c r="G3" s="19">
        <v>0</v>
      </c>
      <c r="H3" s="22">
        <v>25</v>
      </c>
      <c r="I3" s="26" t="s">
        <v>55</v>
      </c>
    </row>
    <row r="4" spans="1:9" x14ac:dyDescent="0.3">
      <c r="A4" s="19">
        <v>1</v>
      </c>
      <c r="B4" s="22">
        <v>50</v>
      </c>
      <c r="D4" s="19">
        <v>1</v>
      </c>
      <c r="E4" s="22">
        <v>50</v>
      </c>
      <c r="G4" s="19">
        <v>1</v>
      </c>
      <c r="H4" s="22">
        <v>25</v>
      </c>
      <c r="I4" s="26" t="s">
        <v>52</v>
      </c>
    </row>
    <row r="5" spans="1:9" x14ac:dyDescent="0.3">
      <c r="A5" s="19">
        <v>2</v>
      </c>
      <c r="B5" s="22"/>
      <c r="D5" s="19">
        <v>2</v>
      </c>
      <c r="E5" s="22"/>
      <c r="G5" s="19">
        <v>2</v>
      </c>
      <c r="H5" s="22">
        <v>35</v>
      </c>
      <c r="I5" s="26" t="s">
        <v>53</v>
      </c>
    </row>
    <row r="6" spans="1:9" x14ac:dyDescent="0.3">
      <c r="A6" s="19">
        <v>3</v>
      </c>
      <c r="B6" s="22"/>
      <c r="D6" s="19">
        <v>3</v>
      </c>
      <c r="E6" s="22"/>
      <c r="G6" s="19">
        <v>3</v>
      </c>
      <c r="H6" s="22">
        <v>15</v>
      </c>
      <c r="I6" s="26" t="s">
        <v>54</v>
      </c>
    </row>
    <row r="7" spans="1:9" x14ac:dyDescent="0.3">
      <c r="A7" s="19">
        <v>4</v>
      </c>
      <c r="B7" s="22"/>
      <c r="D7" s="19">
        <v>4</v>
      </c>
      <c r="E7" s="22"/>
      <c r="G7" s="19">
        <v>4</v>
      </c>
      <c r="H7" s="22"/>
      <c r="I7" s="27"/>
    </row>
    <row r="8" spans="1:9" x14ac:dyDescent="0.3">
      <c r="A8" s="19">
        <v>5</v>
      </c>
      <c r="B8" s="22"/>
      <c r="D8" s="19">
        <v>5</v>
      </c>
      <c r="E8" s="22"/>
      <c r="G8" s="19">
        <v>5</v>
      </c>
      <c r="H8" s="22"/>
    </row>
    <row r="9" spans="1:9" x14ac:dyDescent="0.3">
      <c r="A9" s="19">
        <v>6</v>
      </c>
      <c r="B9" s="22"/>
      <c r="D9" s="19">
        <v>6</v>
      </c>
      <c r="E9" s="22"/>
      <c r="G9" s="19">
        <v>6</v>
      </c>
      <c r="H9" s="22"/>
    </row>
    <row r="10" spans="1:9" x14ac:dyDescent="0.3">
      <c r="A10" s="19">
        <v>7</v>
      </c>
      <c r="B10" s="22"/>
      <c r="D10" s="19">
        <v>7</v>
      </c>
      <c r="E10" s="22"/>
      <c r="G10" s="19">
        <v>7</v>
      </c>
      <c r="H10" s="22"/>
    </row>
    <row r="11" spans="1:9" x14ac:dyDescent="0.3">
      <c r="A11" s="19">
        <v>8</v>
      </c>
      <c r="B11" s="22"/>
      <c r="D11" s="19">
        <v>8</v>
      </c>
      <c r="E11" s="22"/>
      <c r="G11" s="19">
        <v>8</v>
      </c>
      <c r="H11" s="22"/>
    </row>
    <row r="12" spans="1:9" x14ac:dyDescent="0.3">
      <c r="A12" s="19">
        <v>9</v>
      </c>
      <c r="B12" s="22"/>
      <c r="D12" s="19">
        <v>9</v>
      </c>
      <c r="E12" s="22"/>
      <c r="G12" s="19">
        <v>9</v>
      </c>
      <c r="H12" s="22"/>
    </row>
    <row r="13" spans="1:9" x14ac:dyDescent="0.3">
      <c r="A13" s="19">
        <v>10</v>
      </c>
      <c r="B13" s="22"/>
      <c r="D13" s="19">
        <v>10</v>
      </c>
      <c r="E13" s="22"/>
      <c r="G13" s="19">
        <v>10</v>
      </c>
      <c r="H13" s="22"/>
    </row>
    <row r="14" spans="1:9" x14ac:dyDescent="0.3">
      <c r="A14" s="19">
        <v>11</v>
      </c>
      <c r="B14" s="22"/>
      <c r="D14" s="19">
        <v>11</v>
      </c>
      <c r="E14" s="22"/>
      <c r="G14" s="19">
        <v>11</v>
      </c>
      <c r="H14" s="22"/>
    </row>
    <row r="15" spans="1:9" x14ac:dyDescent="0.3">
      <c r="A15" s="19">
        <v>12</v>
      </c>
      <c r="B15" s="22"/>
      <c r="D15" s="19">
        <v>12</v>
      </c>
      <c r="E15" s="22"/>
      <c r="G15" s="19">
        <v>12</v>
      </c>
      <c r="H15" s="22"/>
    </row>
    <row r="16" spans="1:9" x14ac:dyDescent="0.3">
      <c r="A16" s="19">
        <v>13</v>
      </c>
      <c r="B16" s="22"/>
      <c r="D16" s="19">
        <v>13</v>
      </c>
      <c r="E16" s="22"/>
      <c r="G16" s="19">
        <v>13</v>
      </c>
      <c r="H16" s="22"/>
    </row>
    <row r="17" spans="1:8" x14ac:dyDescent="0.3">
      <c r="A17" s="19">
        <v>14</v>
      </c>
      <c r="B17" s="22"/>
      <c r="D17" s="19">
        <v>14</v>
      </c>
      <c r="E17" s="22"/>
      <c r="G17" s="19">
        <v>14</v>
      </c>
      <c r="H17" s="22"/>
    </row>
    <row r="18" spans="1:8" x14ac:dyDescent="0.3">
      <c r="A18" s="19">
        <v>15</v>
      </c>
      <c r="B18" s="22"/>
      <c r="D18" s="19">
        <v>15</v>
      </c>
      <c r="E18" s="22"/>
      <c r="G18" s="19">
        <v>15</v>
      </c>
      <c r="H18" s="22"/>
    </row>
    <row r="19" spans="1:8" x14ac:dyDescent="0.3">
      <c r="A19" s="19">
        <v>16</v>
      </c>
      <c r="B19" s="22"/>
      <c r="D19" s="19">
        <v>16</v>
      </c>
      <c r="E19" s="22"/>
      <c r="G19" s="19">
        <v>16</v>
      </c>
      <c r="H19" s="22"/>
    </row>
    <row r="20" spans="1:8" x14ac:dyDescent="0.3">
      <c r="A20" s="19">
        <v>17</v>
      </c>
      <c r="B20" s="22"/>
      <c r="D20" s="19">
        <v>17</v>
      </c>
      <c r="E20" s="22"/>
      <c r="G20" s="19">
        <v>17</v>
      </c>
      <c r="H20" s="22"/>
    </row>
    <row r="21" spans="1:8" x14ac:dyDescent="0.3">
      <c r="A21" s="19">
        <v>18</v>
      </c>
      <c r="B21" s="22"/>
      <c r="D21" s="19">
        <v>18</v>
      </c>
      <c r="E21" s="22"/>
      <c r="G21" s="19">
        <v>18</v>
      </c>
      <c r="H21" s="22"/>
    </row>
    <row r="22" spans="1:8" x14ac:dyDescent="0.3">
      <c r="A22" s="19">
        <v>19</v>
      </c>
      <c r="B22" s="22"/>
      <c r="D22" s="19">
        <v>19</v>
      </c>
      <c r="E22" s="22"/>
      <c r="G22" s="19">
        <v>19</v>
      </c>
      <c r="H22" s="22"/>
    </row>
    <row r="23" spans="1:8" x14ac:dyDescent="0.3">
      <c r="A23" s="19">
        <v>20</v>
      </c>
      <c r="B23" s="22"/>
      <c r="D23" s="19">
        <v>20</v>
      </c>
      <c r="E23" s="22"/>
      <c r="G23" s="19">
        <v>20</v>
      </c>
      <c r="H23" s="22"/>
    </row>
    <row r="24" spans="1:8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3.8" x14ac:dyDescent="0.25"/>
  <cols>
    <col min="1" max="1" width="13.44140625" style="48" bestFit="1" customWidth="1"/>
    <col min="2" max="2" width="20.109375" style="91" bestFit="1" customWidth="1"/>
    <col min="3" max="3" width="8.88671875" style="48"/>
    <col min="4" max="4" width="13.44140625" style="48" bestFit="1" customWidth="1"/>
    <col min="5" max="5" width="23.88671875" style="91" bestFit="1" customWidth="1"/>
    <col min="6" max="7" width="8.88671875" style="48"/>
    <col min="8" max="8" width="13.44140625" style="48" bestFit="1" customWidth="1"/>
    <col min="9" max="9" width="20.33203125" style="91" bestFit="1" customWidth="1"/>
    <col min="10" max="16384" width="8.88671875" style="48"/>
  </cols>
  <sheetData>
    <row r="1" spans="1:9" s="66" customFormat="1" x14ac:dyDescent="0.25">
      <c r="A1" s="50" t="s">
        <v>26</v>
      </c>
      <c r="B1" s="85" t="s">
        <v>29</v>
      </c>
      <c r="D1" s="50" t="s">
        <v>26</v>
      </c>
      <c r="E1" s="85" t="s">
        <v>79</v>
      </c>
      <c r="H1" s="50" t="s">
        <v>26</v>
      </c>
      <c r="I1" s="85" t="s">
        <v>40</v>
      </c>
    </row>
    <row r="2" spans="1:9" s="66" customFormat="1" x14ac:dyDescent="0.25">
      <c r="A2" s="50" t="s">
        <v>27</v>
      </c>
      <c r="B2" s="87" t="s">
        <v>28</v>
      </c>
      <c r="D2" s="50" t="s">
        <v>27</v>
      </c>
      <c r="E2" s="87" t="s">
        <v>28</v>
      </c>
      <c r="H2" s="50" t="s">
        <v>27</v>
      </c>
      <c r="I2" s="87" t="s">
        <v>28</v>
      </c>
    </row>
    <row r="3" spans="1:9" x14ac:dyDescent="0.25">
      <c r="A3" s="76">
        <v>0</v>
      </c>
      <c r="B3" s="88">
        <v>95.6</v>
      </c>
      <c r="D3" s="76">
        <v>0</v>
      </c>
      <c r="E3" s="88">
        <v>11.9</v>
      </c>
      <c r="H3" s="76">
        <v>0</v>
      </c>
      <c r="I3" s="88">
        <v>75</v>
      </c>
    </row>
    <row r="4" spans="1:9" x14ac:dyDescent="0.25">
      <c r="A4" s="76">
        <v>1</v>
      </c>
      <c r="B4" s="88">
        <v>4.4000000000000004</v>
      </c>
      <c r="D4" s="76">
        <v>1</v>
      </c>
      <c r="E4" s="88">
        <v>4.0999999999999996</v>
      </c>
      <c r="H4" s="76">
        <v>1</v>
      </c>
      <c r="I4" s="88">
        <v>0</v>
      </c>
    </row>
    <row r="5" spans="1:9" x14ac:dyDescent="0.25">
      <c r="A5" s="76">
        <v>2</v>
      </c>
      <c r="B5" s="88"/>
      <c r="D5" s="76">
        <v>2</v>
      </c>
      <c r="E5" s="88">
        <v>84</v>
      </c>
      <c r="H5" s="76">
        <v>2</v>
      </c>
      <c r="I5" s="88">
        <v>25</v>
      </c>
    </row>
    <row r="6" spans="1:9" x14ac:dyDescent="0.25">
      <c r="A6" s="76">
        <v>3</v>
      </c>
      <c r="B6" s="88"/>
      <c r="D6" s="76">
        <v>3</v>
      </c>
      <c r="E6" s="88"/>
      <c r="H6" s="76">
        <v>3</v>
      </c>
      <c r="I6" s="88"/>
    </row>
    <row r="7" spans="1:9" x14ac:dyDescent="0.25">
      <c r="A7" s="76">
        <v>4</v>
      </c>
      <c r="B7" s="88"/>
      <c r="D7" s="76">
        <v>4</v>
      </c>
      <c r="E7" s="88"/>
      <c r="H7" s="76">
        <v>4</v>
      </c>
      <c r="I7" s="88"/>
    </row>
    <row r="8" spans="1:9" x14ac:dyDescent="0.25">
      <c r="A8" s="76">
        <v>5</v>
      </c>
      <c r="B8" s="88"/>
      <c r="D8" s="76">
        <v>5</v>
      </c>
      <c r="E8" s="88"/>
      <c r="H8" s="76">
        <v>5</v>
      </c>
      <c r="I8" s="88"/>
    </row>
    <row r="9" spans="1:9" x14ac:dyDescent="0.25">
      <c r="A9" s="76">
        <v>6</v>
      </c>
      <c r="B9" s="88"/>
      <c r="D9" s="76">
        <v>6</v>
      </c>
      <c r="E9" s="88"/>
      <c r="H9" s="76">
        <v>6</v>
      </c>
      <c r="I9" s="88"/>
    </row>
    <row r="10" spans="1:9" x14ac:dyDescent="0.25">
      <c r="A10" s="76">
        <v>7</v>
      </c>
      <c r="B10" s="88"/>
      <c r="D10" s="76">
        <v>7</v>
      </c>
      <c r="E10" s="88"/>
      <c r="H10" s="76">
        <v>7</v>
      </c>
      <c r="I10" s="88"/>
    </row>
    <row r="11" spans="1:9" x14ac:dyDescent="0.25">
      <c r="A11" s="76">
        <v>8</v>
      </c>
      <c r="B11" s="88"/>
      <c r="D11" s="76">
        <v>8</v>
      </c>
      <c r="E11" s="88"/>
      <c r="H11" s="76">
        <v>8</v>
      </c>
      <c r="I11" s="88"/>
    </row>
    <row r="12" spans="1:9" x14ac:dyDescent="0.25">
      <c r="A12" s="76">
        <v>9</v>
      </c>
      <c r="B12" s="88"/>
      <c r="D12" s="76">
        <v>9</v>
      </c>
      <c r="E12" s="88"/>
      <c r="H12" s="76">
        <v>9</v>
      </c>
      <c r="I12" s="88"/>
    </row>
    <row r="13" spans="1:9" x14ac:dyDescent="0.25">
      <c r="A13" s="76">
        <v>10</v>
      </c>
      <c r="B13" s="88"/>
      <c r="D13" s="76">
        <v>10</v>
      </c>
      <c r="E13" s="88"/>
      <c r="H13" s="76">
        <v>10</v>
      </c>
      <c r="I13" s="88"/>
    </row>
    <row r="14" spans="1:9" x14ac:dyDescent="0.25">
      <c r="A14" s="76">
        <v>11</v>
      </c>
      <c r="B14" s="88"/>
      <c r="D14" s="76">
        <v>11</v>
      </c>
      <c r="E14" s="88"/>
      <c r="H14" s="76">
        <v>11</v>
      </c>
      <c r="I14" s="88"/>
    </row>
    <row r="15" spans="1:9" x14ac:dyDescent="0.25">
      <c r="A15" s="76">
        <v>12</v>
      </c>
      <c r="B15" s="88"/>
      <c r="D15" s="76">
        <v>12</v>
      </c>
      <c r="E15" s="88"/>
      <c r="H15" s="76">
        <v>12</v>
      </c>
      <c r="I15" s="88"/>
    </row>
    <row r="16" spans="1:9" x14ac:dyDescent="0.25">
      <c r="A16" s="76">
        <v>13</v>
      </c>
      <c r="B16" s="88"/>
      <c r="D16" s="76">
        <v>13</v>
      </c>
      <c r="E16" s="88"/>
      <c r="H16" s="76">
        <v>13</v>
      </c>
      <c r="I16" s="88"/>
    </row>
    <row r="17" spans="1:9" x14ac:dyDescent="0.25">
      <c r="A17" s="76">
        <v>14</v>
      </c>
      <c r="B17" s="88"/>
      <c r="D17" s="76">
        <v>14</v>
      </c>
      <c r="E17" s="88"/>
      <c r="H17" s="76">
        <v>14</v>
      </c>
      <c r="I17" s="88"/>
    </row>
    <row r="18" spans="1:9" x14ac:dyDescent="0.25">
      <c r="A18" s="76">
        <v>15</v>
      </c>
      <c r="B18" s="88"/>
      <c r="D18" s="76">
        <v>15</v>
      </c>
      <c r="E18" s="88"/>
      <c r="H18" s="76">
        <v>15</v>
      </c>
      <c r="I18" s="88"/>
    </row>
    <row r="19" spans="1:9" x14ac:dyDescent="0.25">
      <c r="A19" s="76">
        <v>16</v>
      </c>
      <c r="B19" s="88"/>
      <c r="D19" s="76">
        <v>16</v>
      </c>
      <c r="E19" s="88"/>
      <c r="H19" s="76">
        <v>16</v>
      </c>
      <c r="I19" s="88"/>
    </row>
    <row r="20" spans="1:9" x14ac:dyDescent="0.25">
      <c r="A20" s="76">
        <v>17</v>
      </c>
      <c r="B20" s="88"/>
      <c r="D20" s="76">
        <v>17</v>
      </c>
      <c r="E20" s="88"/>
      <c r="H20" s="76">
        <v>17</v>
      </c>
      <c r="I20" s="88"/>
    </row>
    <row r="21" spans="1:9" x14ac:dyDescent="0.25">
      <c r="A21" s="76">
        <v>18</v>
      </c>
      <c r="B21" s="88"/>
      <c r="D21" s="76">
        <v>18</v>
      </c>
      <c r="E21" s="88"/>
      <c r="H21" s="76">
        <v>18</v>
      </c>
      <c r="I21" s="88"/>
    </row>
    <row r="22" spans="1:9" x14ac:dyDescent="0.25">
      <c r="A22" s="76">
        <v>19</v>
      </c>
      <c r="B22" s="88"/>
      <c r="D22" s="76">
        <v>19</v>
      </c>
      <c r="E22" s="88"/>
      <c r="H22" s="76">
        <v>19</v>
      </c>
      <c r="I22" s="88"/>
    </row>
    <row r="23" spans="1:9" x14ac:dyDescent="0.25">
      <c r="A23" s="76">
        <v>20</v>
      </c>
      <c r="B23" s="88"/>
      <c r="D23" s="76">
        <v>20</v>
      </c>
      <c r="E23" s="88"/>
      <c r="H23" s="76">
        <v>20</v>
      </c>
      <c r="I23" s="88"/>
    </row>
    <row r="24" spans="1:9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  <c r="H24" s="86" t="s">
        <v>36</v>
      </c>
      <c r="I24" s="90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5" sqref="N5"/>
    </sheetView>
  </sheetViews>
  <sheetFormatPr defaultRowHeight="14.4" x14ac:dyDescent="0.3"/>
  <cols>
    <col min="1" max="1" width="13.44140625" bestFit="1" customWidth="1"/>
    <col min="2" max="2" width="20.109375" style="23" bestFit="1" customWidth="1"/>
    <col min="4" max="4" width="13.44140625" bestFit="1" customWidth="1"/>
    <col min="5" max="5" width="23.88671875" style="23" bestFit="1" customWidth="1"/>
    <col min="7" max="7" width="13.44140625" bestFit="1" customWidth="1"/>
    <col min="8" max="8" width="20.6640625" style="23" bestFit="1" customWidth="1"/>
    <col min="10" max="10" width="13.44140625" bestFit="1" customWidth="1"/>
    <col min="11" max="11" width="18.33203125" style="23" bestFit="1" customWidth="1"/>
    <col min="13" max="13" width="13.44140625" bestFit="1" customWidth="1"/>
    <col min="14" max="14" width="20.33203125" style="23" bestFit="1" customWidth="1"/>
  </cols>
  <sheetData>
    <row r="1" spans="1:14" s="1" customFormat="1" x14ac:dyDescent="0.3">
      <c r="A1" s="18" t="s">
        <v>26</v>
      </c>
      <c r="B1" s="20" t="s">
        <v>29</v>
      </c>
      <c r="D1" s="18" t="s">
        <v>26</v>
      </c>
      <c r="E1" s="20" t="s">
        <v>39</v>
      </c>
      <c r="G1" s="18" t="s">
        <v>26</v>
      </c>
      <c r="H1" s="20" t="s">
        <v>30</v>
      </c>
      <c r="J1" s="18" t="s">
        <v>26</v>
      </c>
      <c r="K1" s="20" t="s">
        <v>31</v>
      </c>
      <c r="M1" s="18" t="s">
        <v>26</v>
      </c>
      <c r="N1" s="20" t="s">
        <v>40</v>
      </c>
    </row>
    <row r="2" spans="1:14" s="1" customFormat="1" x14ac:dyDescent="0.3">
      <c r="A2" s="18" t="s">
        <v>27</v>
      </c>
      <c r="B2" s="21" t="s">
        <v>28</v>
      </c>
      <c r="D2" s="18" t="s">
        <v>27</v>
      </c>
      <c r="E2" s="21" t="s">
        <v>28</v>
      </c>
      <c r="G2" s="18" t="s">
        <v>27</v>
      </c>
      <c r="H2" s="21" t="s">
        <v>28</v>
      </c>
      <c r="J2" s="18" t="s">
        <v>27</v>
      </c>
      <c r="K2" s="21" t="s">
        <v>28</v>
      </c>
      <c r="M2" s="18" t="s">
        <v>27</v>
      </c>
      <c r="N2" s="21" t="s">
        <v>28</v>
      </c>
    </row>
    <row r="3" spans="1:14" x14ac:dyDescent="0.3">
      <c r="A3" s="19">
        <v>0</v>
      </c>
      <c r="B3" s="22">
        <f>'Routes RESUS'!B3</f>
        <v>95.6</v>
      </c>
      <c r="D3" s="19">
        <v>0</v>
      </c>
      <c r="E3" s="22">
        <f>'Routes RESUS'!E3</f>
        <v>11.9</v>
      </c>
      <c r="G3" s="19">
        <v>0</v>
      </c>
      <c r="H3" s="22" t="e">
        <f>'Routes RESUS'!#REF!</f>
        <v>#REF!</v>
      </c>
      <c r="J3" s="19">
        <v>0</v>
      </c>
      <c r="K3" s="22" t="e">
        <f>'Routes RESUS'!#REF!</f>
        <v>#REF!</v>
      </c>
      <c r="M3" s="19">
        <v>0</v>
      </c>
      <c r="N3" s="22">
        <f>'Routes RESUS'!I3</f>
        <v>75</v>
      </c>
    </row>
    <row r="4" spans="1:14" x14ac:dyDescent="0.3">
      <c r="A4" s="19">
        <v>1</v>
      </c>
      <c r="B4" s="22">
        <f>'Routes RESUS'!B4</f>
        <v>4.4000000000000004</v>
      </c>
      <c r="D4" s="19">
        <v>1</v>
      </c>
      <c r="E4" s="22">
        <f>'Routes RESUS'!E4</f>
        <v>4.0999999999999996</v>
      </c>
      <c r="G4" s="19">
        <v>1</v>
      </c>
      <c r="H4" s="22" t="e">
        <f>'Routes RESUS'!#REF!</f>
        <v>#REF!</v>
      </c>
      <c r="J4" s="19">
        <v>1</v>
      </c>
      <c r="K4" s="22" t="e">
        <f>'Routes RESUS'!#REF!</f>
        <v>#REF!</v>
      </c>
      <c r="M4" s="19">
        <v>1</v>
      </c>
      <c r="N4" s="22">
        <f>'Routes RESUS'!I4</f>
        <v>0</v>
      </c>
    </row>
    <row r="5" spans="1:14" x14ac:dyDescent="0.3">
      <c r="A5" s="19">
        <v>2</v>
      </c>
      <c r="B5" s="22">
        <f>'Routes RESUS'!B5</f>
        <v>0</v>
      </c>
      <c r="D5" s="19">
        <v>2</v>
      </c>
      <c r="E5" s="22">
        <f>'Routes RESUS'!E5</f>
        <v>84</v>
      </c>
      <c r="G5" s="19">
        <v>2</v>
      </c>
      <c r="H5" s="22" t="e">
        <f>'Routes RESUS'!#REF!</f>
        <v>#REF!</v>
      </c>
      <c r="J5" s="19">
        <v>2</v>
      </c>
      <c r="K5" s="22" t="e">
        <f>'Routes RESUS'!#REF!</f>
        <v>#REF!</v>
      </c>
      <c r="M5" s="19">
        <v>2</v>
      </c>
      <c r="N5" s="22">
        <f>'Routes RESUS'!I5</f>
        <v>25</v>
      </c>
    </row>
    <row r="6" spans="1:14" x14ac:dyDescent="0.3">
      <c r="A6" s="19">
        <v>3</v>
      </c>
      <c r="B6" s="22">
        <f>'Routes RESUS'!B6</f>
        <v>0</v>
      </c>
      <c r="D6" s="19">
        <v>3</v>
      </c>
      <c r="E6" s="22">
        <f>'Routes RESUS'!E6</f>
        <v>0</v>
      </c>
      <c r="G6" s="19">
        <v>3</v>
      </c>
      <c r="H6" s="22" t="e">
        <f>'Routes RESUS'!#REF!</f>
        <v>#REF!</v>
      </c>
      <c r="J6" s="19">
        <v>3</v>
      </c>
      <c r="K6" s="22" t="e">
        <f>'Routes RESUS'!#REF!</f>
        <v>#REF!</v>
      </c>
      <c r="M6" s="19">
        <v>3</v>
      </c>
      <c r="N6" s="22">
        <f>'Routes RESUS'!I6</f>
        <v>0</v>
      </c>
    </row>
    <row r="7" spans="1:14" x14ac:dyDescent="0.3">
      <c r="A7" s="19">
        <v>4</v>
      </c>
      <c r="B7" s="22">
        <f>'Routes RESUS'!B7</f>
        <v>0</v>
      </c>
      <c r="D7" s="19">
        <v>4</v>
      </c>
      <c r="E7" s="22">
        <f>'Routes RESUS'!E7</f>
        <v>0</v>
      </c>
      <c r="G7" s="19">
        <v>4</v>
      </c>
      <c r="H7" s="22" t="e">
        <f>'Routes RESUS'!#REF!</f>
        <v>#REF!</v>
      </c>
      <c r="J7" s="19">
        <v>4</v>
      </c>
      <c r="K7" s="22" t="e">
        <f>'Routes RESUS'!#REF!</f>
        <v>#REF!</v>
      </c>
      <c r="M7" s="19">
        <v>4</v>
      </c>
      <c r="N7" s="22">
        <f>'Routes RESUS'!I7</f>
        <v>0</v>
      </c>
    </row>
    <row r="8" spans="1:14" x14ac:dyDescent="0.3">
      <c r="A8" s="19">
        <v>5</v>
      </c>
      <c r="B8" s="22">
        <f>'Routes RESUS'!B8</f>
        <v>0</v>
      </c>
      <c r="D8" s="19">
        <v>5</v>
      </c>
      <c r="E8" s="22">
        <f>'Routes RESUS'!E8</f>
        <v>0</v>
      </c>
      <c r="G8" s="19">
        <v>5</v>
      </c>
      <c r="H8" s="22" t="e">
        <f>'Routes RESUS'!#REF!</f>
        <v>#REF!</v>
      </c>
      <c r="J8" s="19">
        <v>5</v>
      </c>
      <c r="K8" s="22" t="e">
        <f>'Routes RESUS'!#REF!</f>
        <v>#REF!</v>
      </c>
      <c r="M8" s="19">
        <v>5</v>
      </c>
      <c r="N8" s="22">
        <f>'Routes RESUS'!I8</f>
        <v>0</v>
      </c>
    </row>
    <row r="9" spans="1:14" x14ac:dyDescent="0.3">
      <c r="A9" s="19">
        <v>6</v>
      </c>
      <c r="B9" s="22">
        <f>'Routes RESUS'!B9</f>
        <v>0</v>
      </c>
      <c r="D9" s="19">
        <v>6</v>
      </c>
      <c r="E9" s="22">
        <f>'Routes RESUS'!E9</f>
        <v>0</v>
      </c>
      <c r="G9" s="19">
        <v>6</v>
      </c>
      <c r="H9" s="22" t="e">
        <f>'Routes RESUS'!#REF!</f>
        <v>#REF!</v>
      </c>
      <c r="J9" s="19">
        <v>6</v>
      </c>
      <c r="K9" s="22" t="e">
        <f>'Routes RESUS'!#REF!</f>
        <v>#REF!</v>
      </c>
      <c r="M9" s="19">
        <v>6</v>
      </c>
      <c r="N9" s="22">
        <f>'Routes RESUS'!I9</f>
        <v>0</v>
      </c>
    </row>
    <row r="10" spans="1:14" x14ac:dyDescent="0.3">
      <c r="A10" s="19">
        <v>7</v>
      </c>
      <c r="B10" s="22">
        <f>'Routes RESUS'!B10</f>
        <v>0</v>
      </c>
      <c r="D10" s="19">
        <v>7</v>
      </c>
      <c r="E10" s="22">
        <f>'Routes RESUS'!E10</f>
        <v>0</v>
      </c>
      <c r="G10" s="19">
        <v>7</v>
      </c>
      <c r="H10" s="22" t="e">
        <f>'Routes RESUS'!#REF!</f>
        <v>#REF!</v>
      </c>
      <c r="J10" s="19">
        <v>7</v>
      </c>
      <c r="K10" s="22" t="e">
        <f>'Routes RESUS'!#REF!</f>
        <v>#REF!</v>
      </c>
      <c r="M10" s="19">
        <v>7</v>
      </c>
      <c r="N10" s="22">
        <f>'Routes RESUS'!I10</f>
        <v>0</v>
      </c>
    </row>
    <row r="11" spans="1:14" x14ac:dyDescent="0.3">
      <c r="A11" s="19">
        <v>8</v>
      </c>
      <c r="B11" s="22">
        <f>'Routes RESUS'!B11</f>
        <v>0</v>
      </c>
      <c r="D11" s="19">
        <v>8</v>
      </c>
      <c r="E11" s="22">
        <f>'Routes RESUS'!E11</f>
        <v>0</v>
      </c>
      <c r="G11" s="19">
        <v>8</v>
      </c>
      <c r="H11" s="22" t="e">
        <f>'Routes RESUS'!#REF!</f>
        <v>#REF!</v>
      </c>
      <c r="J11" s="19">
        <v>8</v>
      </c>
      <c r="K11" s="22" t="e">
        <f>'Routes RESUS'!#REF!</f>
        <v>#REF!</v>
      </c>
      <c r="M11" s="19">
        <v>8</v>
      </c>
      <c r="N11" s="22">
        <f>'Routes RESUS'!I11</f>
        <v>0</v>
      </c>
    </row>
    <row r="12" spans="1:14" x14ac:dyDescent="0.3">
      <c r="A12" s="19">
        <v>9</v>
      </c>
      <c r="B12" s="22">
        <f>'Routes RESUS'!B12</f>
        <v>0</v>
      </c>
      <c r="D12" s="19">
        <v>9</v>
      </c>
      <c r="E12" s="22">
        <f>'Routes RESUS'!E12</f>
        <v>0</v>
      </c>
      <c r="G12" s="19">
        <v>9</v>
      </c>
      <c r="H12" s="22" t="e">
        <f>'Routes RESUS'!#REF!</f>
        <v>#REF!</v>
      </c>
      <c r="J12" s="19">
        <v>9</v>
      </c>
      <c r="K12" s="22" t="e">
        <f>'Routes RESUS'!#REF!</f>
        <v>#REF!</v>
      </c>
      <c r="M12" s="19">
        <v>9</v>
      </c>
      <c r="N12" s="22">
        <f>'Routes RESUS'!I12</f>
        <v>0</v>
      </c>
    </row>
    <row r="13" spans="1:14" x14ac:dyDescent="0.3">
      <c r="A13" s="19">
        <v>10</v>
      </c>
      <c r="B13" s="22">
        <f>'Routes RESUS'!B13</f>
        <v>0</v>
      </c>
      <c r="D13" s="19">
        <v>10</v>
      </c>
      <c r="E13" s="22">
        <f>'Routes RESUS'!E13</f>
        <v>0</v>
      </c>
      <c r="G13" s="19">
        <v>10</v>
      </c>
      <c r="H13" s="22" t="e">
        <f>'Routes RESUS'!#REF!</f>
        <v>#REF!</v>
      </c>
      <c r="J13" s="19">
        <v>10</v>
      </c>
      <c r="K13" s="22" t="e">
        <f>'Routes RESUS'!#REF!</f>
        <v>#REF!</v>
      </c>
      <c r="M13" s="19">
        <v>10</v>
      </c>
      <c r="N13" s="22">
        <f>'Routes RESUS'!I13</f>
        <v>0</v>
      </c>
    </row>
    <row r="14" spans="1:14" x14ac:dyDescent="0.3">
      <c r="A14" s="19">
        <v>11</v>
      </c>
      <c r="B14" s="22">
        <f>'Routes RESUS'!B14</f>
        <v>0</v>
      </c>
      <c r="D14" s="19">
        <v>11</v>
      </c>
      <c r="E14" s="22">
        <f>'Routes RESUS'!E14</f>
        <v>0</v>
      </c>
      <c r="G14" s="19">
        <v>11</v>
      </c>
      <c r="H14" s="22" t="e">
        <f>'Routes RESUS'!#REF!</f>
        <v>#REF!</v>
      </c>
      <c r="J14" s="19">
        <v>11</v>
      </c>
      <c r="K14" s="22" t="e">
        <f>'Routes RESUS'!#REF!</f>
        <v>#REF!</v>
      </c>
      <c r="M14" s="19">
        <v>11</v>
      </c>
      <c r="N14" s="22">
        <f>'Routes RESUS'!I14</f>
        <v>0</v>
      </c>
    </row>
    <row r="15" spans="1:14" x14ac:dyDescent="0.3">
      <c r="A15" s="19">
        <v>12</v>
      </c>
      <c r="B15" s="22">
        <f>'Routes RESUS'!B15</f>
        <v>0</v>
      </c>
      <c r="D15" s="19">
        <v>12</v>
      </c>
      <c r="E15" s="22">
        <f>'Routes RESUS'!E15</f>
        <v>0</v>
      </c>
      <c r="G15" s="19">
        <v>12</v>
      </c>
      <c r="H15" s="22" t="e">
        <f>'Routes RESUS'!#REF!</f>
        <v>#REF!</v>
      </c>
      <c r="J15" s="19">
        <v>12</v>
      </c>
      <c r="K15" s="22" t="e">
        <f>'Routes RESUS'!#REF!</f>
        <v>#REF!</v>
      </c>
      <c r="M15" s="19">
        <v>12</v>
      </c>
      <c r="N15" s="22">
        <f>'Routes RESUS'!I15</f>
        <v>0</v>
      </c>
    </row>
    <row r="16" spans="1:14" x14ac:dyDescent="0.3">
      <c r="A16" s="19">
        <v>13</v>
      </c>
      <c r="B16" s="22">
        <f>'Routes RESUS'!B16</f>
        <v>0</v>
      </c>
      <c r="D16" s="19">
        <v>13</v>
      </c>
      <c r="E16" s="22">
        <f>'Routes RESUS'!E16</f>
        <v>0</v>
      </c>
      <c r="G16" s="19">
        <v>13</v>
      </c>
      <c r="H16" s="22" t="e">
        <f>'Routes RESUS'!#REF!</f>
        <v>#REF!</v>
      </c>
      <c r="J16" s="19">
        <v>13</v>
      </c>
      <c r="K16" s="22" t="e">
        <f>'Routes RESUS'!#REF!</f>
        <v>#REF!</v>
      </c>
      <c r="M16" s="19">
        <v>13</v>
      </c>
      <c r="N16" s="22">
        <f>'Routes RESUS'!I16</f>
        <v>0</v>
      </c>
    </row>
    <row r="17" spans="1:14" x14ac:dyDescent="0.3">
      <c r="A17" s="19">
        <v>14</v>
      </c>
      <c r="B17" s="22">
        <f>'Routes RESUS'!B17</f>
        <v>0</v>
      </c>
      <c r="D17" s="19">
        <v>14</v>
      </c>
      <c r="E17" s="22">
        <f>'Routes RESUS'!E17</f>
        <v>0</v>
      </c>
      <c r="G17" s="19">
        <v>14</v>
      </c>
      <c r="H17" s="22" t="e">
        <f>'Routes RESUS'!#REF!</f>
        <v>#REF!</v>
      </c>
      <c r="J17" s="19">
        <v>14</v>
      </c>
      <c r="K17" s="22" t="e">
        <f>'Routes RESUS'!#REF!</f>
        <v>#REF!</v>
      </c>
      <c r="M17" s="19">
        <v>14</v>
      </c>
      <c r="N17" s="22">
        <f>'Routes RESUS'!I17</f>
        <v>0</v>
      </c>
    </row>
    <row r="18" spans="1:14" x14ac:dyDescent="0.3">
      <c r="A18" s="19">
        <v>15</v>
      </c>
      <c r="B18" s="22">
        <f>'Routes RESUS'!B18</f>
        <v>0</v>
      </c>
      <c r="D18" s="19">
        <v>15</v>
      </c>
      <c r="E18" s="22">
        <f>'Routes RESUS'!E18</f>
        <v>0</v>
      </c>
      <c r="G18" s="19">
        <v>15</v>
      </c>
      <c r="H18" s="22" t="e">
        <f>'Routes RESUS'!#REF!</f>
        <v>#REF!</v>
      </c>
      <c r="J18" s="19">
        <v>15</v>
      </c>
      <c r="K18" s="22" t="e">
        <f>'Routes RESUS'!#REF!</f>
        <v>#REF!</v>
      </c>
      <c r="M18" s="19">
        <v>15</v>
      </c>
      <c r="N18" s="22">
        <f>'Routes RESUS'!I18</f>
        <v>0</v>
      </c>
    </row>
    <row r="19" spans="1:14" x14ac:dyDescent="0.3">
      <c r="A19" s="19">
        <v>16</v>
      </c>
      <c r="B19" s="22">
        <f>'Routes RESUS'!B19</f>
        <v>0</v>
      </c>
      <c r="D19" s="19">
        <v>16</v>
      </c>
      <c r="E19" s="22">
        <f>'Routes RESUS'!E19</f>
        <v>0</v>
      </c>
      <c r="G19" s="19">
        <v>16</v>
      </c>
      <c r="H19" s="22" t="e">
        <f>'Routes RESUS'!#REF!</f>
        <v>#REF!</v>
      </c>
      <c r="J19" s="19">
        <v>16</v>
      </c>
      <c r="K19" s="22" t="e">
        <f>'Routes RESUS'!#REF!</f>
        <v>#REF!</v>
      </c>
      <c r="M19" s="19">
        <v>16</v>
      </c>
      <c r="N19" s="22">
        <f>'Routes RESUS'!I19</f>
        <v>0</v>
      </c>
    </row>
    <row r="20" spans="1:14" x14ac:dyDescent="0.3">
      <c r="A20" s="19">
        <v>17</v>
      </c>
      <c r="B20" s="22">
        <f>'Routes RESUS'!B20</f>
        <v>0</v>
      </c>
      <c r="D20" s="19">
        <v>17</v>
      </c>
      <c r="E20" s="22">
        <f>'Routes RESUS'!E20</f>
        <v>0</v>
      </c>
      <c r="G20" s="19">
        <v>17</v>
      </c>
      <c r="H20" s="22" t="e">
        <f>'Routes RESUS'!#REF!</f>
        <v>#REF!</v>
      </c>
      <c r="J20" s="19">
        <v>17</v>
      </c>
      <c r="K20" s="22" t="e">
        <f>'Routes RESUS'!#REF!</f>
        <v>#REF!</v>
      </c>
      <c r="M20" s="19">
        <v>17</v>
      </c>
      <c r="N20" s="22">
        <f>'Routes RESUS'!I20</f>
        <v>0</v>
      </c>
    </row>
    <row r="21" spans="1:14" x14ac:dyDescent="0.3">
      <c r="A21" s="19">
        <v>18</v>
      </c>
      <c r="B21" s="22">
        <f>'Routes RESUS'!B21</f>
        <v>0</v>
      </c>
      <c r="D21" s="19">
        <v>18</v>
      </c>
      <c r="E21" s="22">
        <f>'Routes RESUS'!E21</f>
        <v>0</v>
      </c>
      <c r="G21" s="19">
        <v>18</v>
      </c>
      <c r="H21" s="22" t="e">
        <f>'Routes RESUS'!#REF!</f>
        <v>#REF!</v>
      </c>
      <c r="J21" s="19">
        <v>18</v>
      </c>
      <c r="K21" s="22" t="e">
        <f>'Routes RESUS'!#REF!</f>
        <v>#REF!</v>
      </c>
      <c r="M21" s="19">
        <v>18</v>
      </c>
      <c r="N21" s="22">
        <f>'Routes RESUS'!I21</f>
        <v>0</v>
      </c>
    </row>
    <row r="22" spans="1:14" x14ac:dyDescent="0.3">
      <c r="A22" s="19">
        <v>19</v>
      </c>
      <c r="B22" s="22">
        <f>'Routes RESUS'!B22</f>
        <v>0</v>
      </c>
      <c r="D22" s="19">
        <v>19</v>
      </c>
      <c r="E22" s="22">
        <f>'Routes RESUS'!E22</f>
        <v>0</v>
      </c>
      <c r="G22" s="19">
        <v>19</v>
      </c>
      <c r="H22" s="22" t="e">
        <f>'Routes RESUS'!#REF!</f>
        <v>#REF!</v>
      </c>
      <c r="J22" s="19">
        <v>19</v>
      </c>
      <c r="K22" s="22" t="e">
        <f>'Routes RESUS'!#REF!</f>
        <v>#REF!</v>
      </c>
      <c r="M22" s="19">
        <v>19</v>
      </c>
      <c r="N22" s="22">
        <f>'Routes RESUS'!I22</f>
        <v>0</v>
      </c>
    </row>
    <row r="23" spans="1:14" x14ac:dyDescent="0.3">
      <c r="A23" s="19">
        <v>20</v>
      </c>
      <c r="B23" s="22">
        <f>'Routes RESUS'!B23</f>
        <v>0</v>
      </c>
      <c r="D23" s="19">
        <v>20</v>
      </c>
      <c r="E23" s="22">
        <f>'Routes RESUS'!E23</f>
        <v>0</v>
      </c>
      <c r="G23" s="19">
        <v>20</v>
      </c>
      <c r="H23" s="22" t="e">
        <f>'Routes RESUS'!#REF!</f>
        <v>#REF!</v>
      </c>
      <c r="J23" s="19">
        <v>20</v>
      </c>
      <c r="K23" s="22" t="e">
        <f>'Routes RESUS'!#REF!</f>
        <v>#REF!</v>
      </c>
      <c r="M23" s="19">
        <v>20</v>
      </c>
      <c r="N23" s="22">
        <f>'Routes RESUS'!I23</f>
        <v>0</v>
      </c>
    </row>
    <row r="24" spans="1:14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 t="e">
        <f>SUM(H3:H23)</f>
        <v>#REF!</v>
      </c>
      <c r="J24" s="25" t="s">
        <v>36</v>
      </c>
      <c r="K24" s="24" t="e">
        <f>SUM(K3:K23)</f>
        <v>#REF!</v>
      </c>
      <c r="M24" s="25" t="s">
        <v>36</v>
      </c>
      <c r="N24" s="24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7.109375" style="48" customWidth="1"/>
    <col min="10" max="16384" width="8.88671875" style="48"/>
  </cols>
  <sheetData>
    <row r="1" spans="1:9" x14ac:dyDescent="0.25">
      <c r="A1" s="50" t="s">
        <v>26</v>
      </c>
      <c r="B1" s="85" t="s">
        <v>83</v>
      </c>
      <c r="C1" s="66"/>
      <c r="D1" s="66"/>
      <c r="E1" s="50" t="s">
        <v>26</v>
      </c>
      <c r="F1" s="85" t="s">
        <v>80</v>
      </c>
      <c r="G1" s="66"/>
      <c r="H1" s="50" t="s">
        <v>26</v>
      </c>
      <c r="I1" s="85" t="s">
        <v>103</v>
      </c>
    </row>
    <row r="2" spans="1:9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  <c r="H2" s="50" t="s">
        <v>27</v>
      </c>
      <c r="I2" s="87" t="s">
        <v>28</v>
      </c>
    </row>
    <row r="3" spans="1:9" x14ac:dyDescent="0.25">
      <c r="A3" s="76">
        <v>0</v>
      </c>
      <c r="B3" s="88">
        <v>40</v>
      </c>
      <c r="C3" s="48" t="s">
        <v>81</v>
      </c>
      <c r="E3" s="76">
        <v>0</v>
      </c>
      <c r="F3" s="88">
        <v>51.7</v>
      </c>
      <c r="H3" s="76">
        <v>0</v>
      </c>
      <c r="I3" s="88">
        <v>1</v>
      </c>
    </row>
    <row r="4" spans="1:9" x14ac:dyDescent="0.25">
      <c r="A4" s="76">
        <v>1</v>
      </c>
      <c r="B4" s="88">
        <v>58</v>
      </c>
      <c r="C4" s="48" t="s">
        <v>84</v>
      </c>
      <c r="E4" s="76">
        <v>1</v>
      </c>
      <c r="F4" s="88">
        <v>48.3</v>
      </c>
      <c r="H4" s="76">
        <v>1</v>
      </c>
      <c r="I4" s="88">
        <v>61</v>
      </c>
    </row>
    <row r="5" spans="1:9" x14ac:dyDescent="0.25">
      <c r="A5" s="76">
        <v>2</v>
      </c>
      <c r="B5" s="88">
        <v>2</v>
      </c>
      <c r="C5" s="48" t="s">
        <v>82</v>
      </c>
      <c r="E5" s="76">
        <v>2</v>
      </c>
      <c r="F5" s="88"/>
      <c r="H5" s="76">
        <v>2</v>
      </c>
      <c r="I5" s="88">
        <v>38</v>
      </c>
    </row>
    <row r="6" spans="1:9" x14ac:dyDescent="0.25">
      <c r="A6" s="76">
        <v>3</v>
      </c>
      <c r="B6" s="88">
        <v>0</v>
      </c>
      <c r="C6" s="48" t="s">
        <v>55</v>
      </c>
      <c r="E6" s="76">
        <v>3</v>
      </c>
      <c r="F6" s="88"/>
      <c r="H6" s="76">
        <v>3</v>
      </c>
      <c r="I6" s="88"/>
    </row>
    <row r="7" spans="1:9" x14ac:dyDescent="0.25">
      <c r="A7" s="76">
        <v>4</v>
      </c>
      <c r="B7" s="88"/>
      <c r="E7" s="76">
        <v>4</v>
      </c>
      <c r="F7" s="88"/>
      <c r="H7" s="76">
        <v>4</v>
      </c>
      <c r="I7" s="88"/>
    </row>
    <row r="8" spans="1:9" x14ac:dyDescent="0.25">
      <c r="A8" s="76">
        <v>5</v>
      </c>
      <c r="B8" s="88"/>
      <c r="E8" s="76">
        <v>5</v>
      </c>
      <c r="F8" s="88"/>
      <c r="H8" s="76">
        <v>5</v>
      </c>
      <c r="I8" s="88"/>
    </row>
    <row r="9" spans="1:9" x14ac:dyDescent="0.25">
      <c r="A9" s="76">
        <v>6</v>
      </c>
      <c r="B9" s="88"/>
      <c r="E9" s="76">
        <v>6</v>
      </c>
      <c r="F9" s="88"/>
      <c r="H9" s="76">
        <v>6</v>
      </c>
      <c r="I9" s="88"/>
    </row>
    <row r="10" spans="1:9" x14ac:dyDescent="0.25">
      <c r="A10" s="76">
        <v>7</v>
      </c>
      <c r="B10" s="88"/>
      <c r="E10" s="76">
        <v>7</v>
      </c>
      <c r="F10" s="88"/>
      <c r="H10" s="76">
        <v>7</v>
      </c>
      <c r="I10" s="88"/>
    </row>
    <row r="11" spans="1:9" x14ac:dyDescent="0.25">
      <c r="A11" s="76">
        <v>8</v>
      </c>
      <c r="B11" s="88"/>
      <c r="E11" s="76">
        <v>8</v>
      </c>
      <c r="F11" s="88"/>
      <c r="H11" s="76">
        <v>8</v>
      </c>
      <c r="I11" s="88"/>
    </row>
    <row r="12" spans="1:9" x14ac:dyDescent="0.25">
      <c r="A12" s="76">
        <v>9</v>
      </c>
      <c r="B12" s="88"/>
      <c r="E12" s="76">
        <v>9</v>
      </c>
      <c r="F12" s="88"/>
      <c r="H12" s="76">
        <v>9</v>
      </c>
      <c r="I12" s="88"/>
    </row>
    <row r="13" spans="1:9" x14ac:dyDescent="0.25">
      <c r="A13" s="76">
        <v>10</v>
      </c>
      <c r="B13" s="88"/>
      <c r="E13" s="76">
        <v>10</v>
      </c>
      <c r="F13" s="88"/>
      <c r="H13" s="76">
        <v>10</v>
      </c>
      <c r="I13" s="88"/>
    </row>
    <row r="14" spans="1:9" x14ac:dyDescent="0.25">
      <c r="A14" s="76">
        <v>11</v>
      </c>
      <c r="B14" s="88"/>
      <c r="E14" s="76">
        <v>11</v>
      </c>
      <c r="F14" s="88"/>
      <c r="H14" s="76">
        <v>11</v>
      </c>
      <c r="I14" s="88"/>
    </row>
    <row r="15" spans="1:9" x14ac:dyDescent="0.25">
      <c r="A15" s="76">
        <v>12</v>
      </c>
      <c r="B15" s="88"/>
      <c r="E15" s="76">
        <v>12</v>
      </c>
      <c r="F15" s="88"/>
      <c r="H15" s="76">
        <v>12</v>
      </c>
      <c r="I15" s="88"/>
    </row>
    <row r="16" spans="1:9" x14ac:dyDescent="0.25">
      <c r="A16" s="76">
        <v>13</v>
      </c>
      <c r="B16" s="88"/>
      <c r="E16" s="76">
        <v>13</v>
      </c>
      <c r="F16" s="88"/>
      <c r="H16" s="76">
        <v>13</v>
      </c>
      <c r="I16" s="88"/>
    </row>
    <row r="17" spans="1:9" x14ac:dyDescent="0.25">
      <c r="A17" s="76">
        <v>14</v>
      </c>
      <c r="B17" s="88"/>
      <c r="E17" s="76">
        <v>14</v>
      </c>
      <c r="F17" s="88"/>
      <c r="H17" s="76">
        <v>14</v>
      </c>
      <c r="I17" s="88"/>
    </row>
    <row r="18" spans="1:9" x14ac:dyDescent="0.25">
      <c r="A18" s="76">
        <v>15</v>
      </c>
      <c r="B18" s="88"/>
      <c r="E18" s="76">
        <v>15</v>
      </c>
      <c r="F18" s="88"/>
      <c r="H18" s="76">
        <v>15</v>
      </c>
      <c r="I18" s="88"/>
    </row>
    <row r="19" spans="1:9" x14ac:dyDescent="0.25">
      <c r="A19" s="76">
        <v>16</v>
      </c>
      <c r="B19" s="88"/>
      <c r="E19" s="76">
        <v>16</v>
      </c>
      <c r="F19" s="88"/>
      <c r="H19" s="76">
        <v>16</v>
      </c>
      <c r="I19" s="88"/>
    </row>
    <row r="20" spans="1:9" x14ac:dyDescent="0.25">
      <c r="A20" s="76">
        <v>17</v>
      </c>
      <c r="B20" s="88"/>
      <c r="E20" s="76">
        <v>17</v>
      </c>
      <c r="F20" s="88"/>
      <c r="H20" s="76">
        <v>17</v>
      </c>
      <c r="I20" s="88"/>
    </row>
    <row r="21" spans="1:9" x14ac:dyDescent="0.25">
      <c r="A21" s="76">
        <v>18</v>
      </c>
      <c r="B21" s="88"/>
      <c r="E21" s="76">
        <v>18</v>
      </c>
      <c r="F21" s="88"/>
      <c r="H21" s="76">
        <v>18</v>
      </c>
      <c r="I21" s="88"/>
    </row>
    <row r="22" spans="1:9" x14ac:dyDescent="0.25">
      <c r="A22" s="76">
        <v>19</v>
      </c>
      <c r="B22" s="88"/>
      <c r="E22" s="76">
        <v>19</v>
      </c>
      <c r="F22" s="88"/>
      <c r="H22" s="76">
        <v>19</v>
      </c>
      <c r="I22" s="88"/>
    </row>
    <row r="23" spans="1:9" x14ac:dyDescent="0.25">
      <c r="A23" s="76">
        <v>20</v>
      </c>
      <c r="B23" s="88"/>
      <c r="E23" s="76">
        <v>20</v>
      </c>
      <c r="F23" s="88"/>
      <c r="H23" s="76">
        <v>20</v>
      </c>
      <c r="I23" s="88"/>
    </row>
    <row r="24" spans="1:9" x14ac:dyDescent="0.25">
      <c r="A24" s="86" t="s">
        <v>36</v>
      </c>
      <c r="B24" s="90">
        <f>SUM(B3:B23)</f>
        <v>100</v>
      </c>
      <c r="E24" s="86" t="s">
        <v>36</v>
      </c>
      <c r="F24" s="90">
        <f>SUM(F3:F23)</f>
        <v>100</v>
      </c>
      <c r="H24" s="86" t="s">
        <v>36</v>
      </c>
      <c r="I24" s="90">
        <f>SUM(I3:I23)</f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18" t="s">
        <v>26</v>
      </c>
      <c r="B1" s="20" t="s">
        <v>41</v>
      </c>
      <c r="C1" s="1"/>
      <c r="D1" s="18" t="s">
        <v>26</v>
      </c>
      <c r="E1" s="20" t="s">
        <v>32</v>
      </c>
      <c r="F1" s="1"/>
      <c r="G1" s="18" t="s">
        <v>26</v>
      </c>
      <c r="H1" s="20" t="s">
        <v>75</v>
      </c>
      <c r="I1" s="1"/>
      <c r="J1" s="18" t="s">
        <v>26</v>
      </c>
      <c r="K1" s="20" t="s">
        <v>42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Zone (1) Major'!B3</f>
        <v>40</v>
      </c>
      <c r="D3" s="19">
        <v>0</v>
      </c>
      <c r="E3" s="22" t="e">
        <f>'Routes Zone (1) Major'!#REF!</f>
        <v>#REF!</v>
      </c>
      <c r="G3" s="19">
        <v>0</v>
      </c>
      <c r="H3" s="22">
        <f>'Routes Zone (1) Major'!F3</f>
        <v>51.7</v>
      </c>
      <c r="J3" s="19">
        <v>0</v>
      </c>
      <c r="K3" s="22">
        <f>'Routes Zone (1) Major'!I3</f>
        <v>1</v>
      </c>
    </row>
    <row r="4" spans="1:12" x14ac:dyDescent="0.3">
      <c r="A4" s="19">
        <v>1</v>
      </c>
      <c r="B4" s="22">
        <f>'Routes Zone (1) Major'!B4</f>
        <v>58</v>
      </c>
      <c r="D4" s="19">
        <v>1</v>
      </c>
      <c r="E4" s="22" t="e">
        <f>'Routes Zone (1) Major'!#REF!</f>
        <v>#REF!</v>
      </c>
      <c r="G4" s="19">
        <v>1</v>
      </c>
      <c r="H4" s="22">
        <f>'Routes Zone (1) Major'!F4</f>
        <v>48.3</v>
      </c>
      <c r="J4" s="19">
        <v>1</v>
      </c>
      <c r="K4" s="22">
        <f>'Routes Zone (1) Major'!I4</f>
        <v>61</v>
      </c>
    </row>
    <row r="5" spans="1:12" x14ac:dyDescent="0.3">
      <c r="A5" s="19">
        <v>2</v>
      </c>
      <c r="B5" s="22">
        <f>'Routes Zone (1) Major'!B5</f>
        <v>2</v>
      </c>
      <c r="D5" s="19">
        <v>2</v>
      </c>
      <c r="E5" s="22" t="e">
        <f>'Routes Zone (1) Major'!#REF!</f>
        <v>#REF!</v>
      </c>
      <c r="G5" s="19">
        <v>2</v>
      </c>
      <c r="H5" s="22">
        <f>'Routes Zone (1) Major'!F5</f>
        <v>0</v>
      </c>
      <c r="J5" s="19">
        <v>2</v>
      </c>
      <c r="K5" s="22">
        <f>'Routes Zone (1) Major'!I5</f>
        <v>38</v>
      </c>
    </row>
    <row r="6" spans="1:12" x14ac:dyDescent="0.3">
      <c r="A6" s="19">
        <v>3</v>
      </c>
      <c r="B6" s="22">
        <f>'Routes Zone (1) Major'!B6</f>
        <v>0</v>
      </c>
      <c r="D6" s="19">
        <v>3</v>
      </c>
      <c r="E6" s="22" t="e">
        <f>'Routes Zone (1) Major'!#REF!</f>
        <v>#REF!</v>
      </c>
      <c r="G6" s="19">
        <v>3</v>
      </c>
      <c r="H6" s="22">
        <f>'Routes Zone (1) Major'!F6</f>
        <v>0</v>
      </c>
      <c r="J6" s="19">
        <v>3</v>
      </c>
      <c r="K6" s="22">
        <f>'Routes Zone (1) Major'!I6</f>
        <v>0</v>
      </c>
    </row>
    <row r="7" spans="1:12" x14ac:dyDescent="0.3">
      <c r="A7" s="19">
        <v>4</v>
      </c>
      <c r="B7" s="22">
        <f>'Routes Zone (1) Major'!B7</f>
        <v>0</v>
      </c>
      <c r="D7" s="19">
        <v>4</v>
      </c>
      <c r="E7" s="22" t="e">
        <f>'Routes Zone (1) Major'!#REF!</f>
        <v>#REF!</v>
      </c>
      <c r="G7" s="19">
        <v>4</v>
      </c>
      <c r="H7" s="22">
        <f>'Routes Zone (1) Major'!F7</f>
        <v>0</v>
      </c>
      <c r="J7" s="19">
        <v>4</v>
      </c>
      <c r="K7" s="22">
        <f>'Routes Zone (1) Major'!I7</f>
        <v>0</v>
      </c>
    </row>
    <row r="8" spans="1:12" x14ac:dyDescent="0.3">
      <c r="A8" s="19">
        <v>5</v>
      </c>
      <c r="B8" s="22">
        <f>'Routes Zone (1) Major'!B8</f>
        <v>0</v>
      </c>
      <c r="D8" s="19">
        <v>5</v>
      </c>
      <c r="E8" s="22" t="e">
        <f>'Routes Zone (1) Major'!#REF!</f>
        <v>#REF!</v>
      </c>
      <c r="G8" s="19">
        <v>5</v>
      </c>
      <c r="H8" s="22">
        <f>'Routes Zone (1) Major'!F8</f>
        <v>0</v>
      </c>
      <c r="J8" s="19">
        <v>5</v>
      </c>
      <c r="K8" s="22">
        <f>'Routes Zone (1) Major'!I8</f>
        <v>0</v>
      </c>
    </row>
    <row r="9" spans="1:12" x14ac:dyDescent="0.3">
      <c r="A9" s="19">
        <v>6</v>
      </c>
      <c r="B9" s="22">
        <f>'Routes Zone (1) Major'!B9</f>
        <v>0</v>
      </c>
      <c r="D9" s="19">
        <v>6</v>
      </c>
      <c r="E9" s="22" t="e">
        <f>'Routes Zone (1) Major'!#REF!</f>
        <v>#REF!</v>
      </c>
      <c r="G9" s="19">
        <v>6</v>
      </c>
      <c r="H9" s="22">
        <f>'Routes Zone (1) Major'!F9</f>
        <v>0</v>
      </c>
      <c r="J9" s="19">
        <v>6</v>
      </c>
      <c r="K9" s="22">
        <f>'Routes Zone (1) Major'!I9</f>
        <v>0</v>
      </c>
    </row>
    <row r="10" spans="1:12" x14ac:dyDescent="0.3">
      <c r="A10" s="19">
        <v>7</v>
      </c>
      <c r="B10" s="22">
        <f>'Routes Zone (1) Major'!B10</f>
        <v>0</v>
      </c>
      <c r="D10" s="19">
        <v>7</v>
      </c>
      <c r="E10" s="22" t="e">
        <f>'Routes Zone (1) Major'!#REF!</f>
        <v>#REF!</v>
      </c>
      <c r="G10" s="19">
        <v>7</v>
      </c>
      <c r="H10" s="22">
        <f>'Routes Zone (1) Major'!F10</f>
        <v>0</v>
      </c>
      <c r="J10" s="19">
        <v>7</v>
      </c>
      <c r="K10" s="22">
        <f>'Routes Zone (1) Major'!I10</f>
        <v>0</v>
      </c>
    </row>
    <row r="11" spans="1:12" x14ac:dyDescent="0.3">
      <c r="A11" s="19">
        <v>8</v>
      </c>
      <c r="B11" s="22">
        <f>'Routes Zone (1) Major'!B11</f>
        <v>0</v>
      </c>
      <c r="D11" s="19">
        <v>8</v>
      </c>
      <c r="E11" s="22" t="e">
        <f>'Routes Zone (1) Major'!#REF!</f>
        <v>#REF!</v>
      </c>
      <c r="G11" s="19">
        <v>8</v>
      </c>
      <c r="H11" s="22">
        <f>'Routes Zone (1) Major'!F11</f>
        <v>0</v>
      </c>
      <c r="J11" s="19">
        <v>8</v>
      </c>
      <c r="K11" s="22">
        <f>'Routes Zone (1) Major'!I11</f>
        <v>0</v>
      </c>
    </row>
    <row r="12" spans="1:12" x14ac:dyDescent="0.3">
      <c r="A12" s="19">
        <v>9</v>
      </c>
      <c r="B12" s="22">
        <f>'Routes Zone (1) Major'!B12</f>
        <v>0</v>
      </c>
      <c r="D12" s="19">
        <v>9</v>
      </c>
      <c r="E12" s="22" t="e">
        <f>'Routes Zone (1) Major'!#REF!</f>
        <v>#REF!</v>
      </c>
      <c r="G12" s="19">
        <v>9</v>
      </c>
      <c r="H12" s="22">
        <f>'Routes Zone (1) Major'!F12</f>
        <v>0</v>
      </c>
      <c r="J12" s="19">
        <v>9</v>
      </c>
      <c r="K12" s="22">
        <f>'Routes Zone (1) Major'!I12</f>
        <v>0</v>
      </c>
    </row>
    <row r="13" spans="1:12" x14ac:dyDescent="0.3">
      <c r="A13" s="19">
        <v>10</v>
      </c>
      <c r="B13" s="22">
        <f>'Routes Zone (1) Major'!B13</f>
        <v>0</v>
      </c>
      <c r="D13" s="19">
        <v>10</v>
      </c>
      <c r="E13" s="22" t="e">
        <f>'Routes Zone (1) Major'!#REF!</f>
        <v>#REF!</v>
      </c>
      <c r="G13" s="19">
        <v>10</v>
      </c>
      <c r="H13" s="22">
        <f>'Routes Zone (1) Major'!F13</f>
        <v>0</v>
      </c>
      <c r="J13" s="19">
        <v>10</v>
      </c>
      <c r="K13" s="22">
        <f>'Routes Zone (1) Major'!I13</f>
        <v>0</v>
      </c>
    </row>
    <row r="14" spans="1:12" x14ac:dyDescent="0.3">
      <c r="A14" s="19">
        <v>11</v>
      </c>
      <c r="B14" s="22">
        <f>'Routes Zone (1) Major'!B14</f>
        <v>0</v>
      </c>
      <c r="D14" s="19">
        <v>11</v>
      </c>
      <c r="E14" s="22" t="e">
        <f>'Routes Zone (1) Major'!#REF!</f>
        <v>#REF!</v>
      </c>
      <c r="G14" s="19">
        <v>11</v>
      </c>
      <c r="H14" s="22">
        <f>'Routes Zone (1) Major'!F14</f>
        <v>0</v>
      </c>
      <c r="J14" s="19">
        <v>11</v>
      </c>
      <c r="K14" s="22">
        <f>'Routes Zone (1) Major'!I14</f>
        <v>0</v>
      </c>
    </row>
    <row r="15" spans="1:12" x14ac:dyDescent="0.3">
      <c r="A15" s="19">
        <v>12</v>
      </c>
      <c r="B15" s="22">
        <f>'Routes Zone (1) Major'!B15</f>
        <v>0</v>
      </c>
      <c r="D15" s="19">
        <v>12</v>
      </c>
      <c r="E15" s="22" t="e">
        <f>'Routes Zone (1) Major'!#REF!</f>
        <v>#REF!</v>
      </c>
      <c r="G15" s="19">
        <v>12</v>
      </c>
      <c r="H15" s="22">
        <f>'Routes Zone (1) Major'!F15</f>
        <v>0</v>
      </c>
      <c r="J15" s="19">
        <v>12</v>
      </c>
      <c r="K15" s="22">
        <f>'Routes Zone (1) Major'!I15</f>
        <v>0</v>
      </c>
    </row>
    <row r="16" spans="1:12" x14ac:dyDescent="0.3">
      <c r="A16" s="19">
        <v>13</v>
      </c>
      <c r="B16" s="22">
        <f>'Routes Zone (1) Major'!B16</f>
        <v>0</v>
      </c>
      <c r="D16" s="19">
        <v>13</v>
      </c>
      <c r="E16" s="22" t="e">
        <f>'Routes Zone (1) Major'!#REF!</f>
        <v>#REF!</v>
      </c>
      <c r="G16" s="19">
        <v>13</v>
      </c>
      <c r="H16" s="22">
        <f>'Routes Zone (1) Major'!F16</f>
        <v>0</v>
      </c>
      <c r="J16" s="19">
        <v>13</v>
      </c>
      <c r="K16" s="22">
        <f>'Routes Zone (1) Major'!I16</f>
        <v>0</v>
      </c>
    </row>
    <row r="17" spans="1:11" x14ac:dyDescent="0.3">
      <c r="A17" s="19">
        <v>14</v>
      </c>
      <c r="B17" s="22">
        <f>'Routes Zone (1) Major'!B17</f>
        <v>0</v>
      </c>
      <c r="D17" s="19">
        <v>14</v>
      </c>
      <c r="E17" s="22" t="e">
        <f>'Routes Zone (1) Major'!#REF!</f>
        <v>#REF!</v>
      </c>
      <c r="G17" s="19">
        <v>14</v>
      </c>
      <c r="H17" s="22">
        <f>'Routes Zone (1) Major'!F17</f>
        <v>0</v>
      </c>
      <c r="J17" s="19">
        <v>14</v>
      </c>
      <c r="K17" s="22">
        <f>'Routes Zone (1) Major'!I17</f>
        <v>0</v>
      </c>
    </row>
    <row r="18" spans="1:11" x14ac:dyDescent="0.3">
      <c r="A18" s="19">
        <v>15</v>
      </c>
      <c r="B18" s="22">
        <f>'Routes Zone (1) Major'!B18</f>
        <v>0</v>
      </c>
      <c r="D18" s="19">
        <v>15</v>
      </c>
      <c r="E18" s="22" t="e">
        <f>'Routes Zone (1) Major'!#REF!</f>
        <v>#REF!</v>
      </c>
      <c r="G18" s="19">
        <v>15</v>
      </c>
      <c r="H18" s="22">
        <f>'Routes Zone (1) Major'!F18</f>
        <v>0</v>
      </c>
      <c r="J18" s="19">
        <v>15</v>
      </c>
      <c r="K18" s="22">
        <f>'Routes Zone (1) Major'!I18</f>
        <v>0</v>
      </c>
    </row>
    <row r="19" spans="1:11" x14ac:dyDescent="0.3">
      <c r="A19" s="19">
        <v>16</v>
      </c>
      <c r="B19" s="22">
        <f>'Routes Zone (1) Major'!B19</f>
        <v>0</v>
      </c>
      <c r="D19" s="19">
        <v>16</v>
      </c>
      <c r="E19" s="22" t="e">
        <f>'Routes Zone (1) Major'!#REF!</f>
        <v>#REF!</v>
      </c>
      <c r="G19" s="19">
        <v>16</v>
      </c>
      <c r="H19" s="22">
        <f>'Routes Zone (1) Major'!F19</f>
        <v>0</v>
      </c>
      <c r="J19" s="19">
        <v>16</v>
      </c>
      <c r="K19" s="22">
        <f>'Routes Zone (1) Major'!I19</f>
        <v>0</v>
      </c>
    </row>
    <row r="20" spans="1:11" x14ac:dyDescent="0.3">
      <c r="A20" s="19">
        <v>17</v>
      </c>
      <c r="B20" s="22">
        <f>'Routes Zone (1) Major'!B20</f>
        <v>0</v>
      </c>
      <c r="D20" s="19">
        <v>17</v>
      </c>
      <c r="E20" s="22" t="e">
        <f>'Routes Zone (1) Major'!#REF!</f>
        <v>#REF!</v>
      </c>
      <c r="G20" s="19">
        <v>17</v>
      </c>
      <c r="H20" s="22">
        <f>'Routes Zone (1) Major'!F20</f>
        <v>0</v>
      </c>
      <c r="J20" s="19">
        <v>17</v>
      </c>
      <c r="K20" s="22">
        <f>'Routes Zone (1) Major'!I20</f>
        <v>0</v>
      </c>
    </row>
    <row r="21" spans="1:11" x14ac:dyDescent="0.3">
      <c r="A21" s="19">
        <v>18</v>
      </c>
      <c r="B21" s="22">
        <f>'Routes Zone (1) Major'!B21</f>
        <v>0</v>
      </c>
      <c r="D21" s="19">
        <v>18</v>
      </c>
      <c r="E21" s="22" t="e">
        <f>'Routes Zone (1) Major'!#REF!</f>
        <v>#REF!</v>
      </c>
      <c r="G21" s="19">
        <v>18</v>
      </c>
      <c r="H21" s="22">
        <f>'Routes Zone (1) Major'!F21</f>
        <v>0</v>
      </c>
      <c r="J21" s="19">
        <v>18</v>
      </c>
      <c r="K21" s="22">
        <f>'Routes Zone (1) Major'!I21</f>
        <v>0</v>
      </c>
    </row>
    <row r="22" spans="1:11" x14ac:dyDescent="0.3">
      <c r="A22" s="19">
        <v>19</v>
      </c>
      <c r="B22" s="22">
        <f>'Routes Zone (1) Major'!B22</f>
        <v>0</v>
      </c>
      <c r="D22" s="19">
        <v>19</v>
      </c>
      <c r="E22" s="22" t="e">
        <f>'Routes Zone (1) Major'!#REF!</f>
        <v>#REF!</v>
      </c>
      <c r="G22" s="19">
        <v>19</v>
      </c>
      <c r="H22" s="22">
        <f>'Routes Zone (1) Major'!F22</f>
        <v>0</v>
      </c>
      <c r="J22" s="19">
        <v>19</v>
      </c>
      <c r="K22" s="22">
        <f>'Routes Zone (1) Major'!I22</f>
        <v>0</v>
      </c>
    </row>
    <row r="23" spans="1:11" x14ac:dyDescent="0.3">
      <c r="A23" s="19">
        <v>20</v>
      </c>
      <c r="B23" s="22">
        <f>'Routes Zone (1) Major'!B23</f>
        <v>0</v>
      </c>
      <c r="D23" s="19">
        <v>20</v>
      </c>
      <c r="E23" s="22" t="e">
        <f>'Routes Zone (1) Major'!#REF!</f>
        <v>#REF!</v>
      </c>
      <c r="G23" s="19">
        <v>20</v>
      </c>
      <c r="H23" s="22">
        <f>'Routes Zone (1) Major'!F23</f>
        <v>0</v>
      </c>
      <c r="J23" s="19">
        <v>20</v>
      </c>
      <c r="K23" s="22">
        <f>'Routes Zone (1) Major'!I23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>
        <f>SUM(H3:H23)</f>
        <v>100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35" style="48" bestFit="1" customWidth="1"/>
    <col min="3" max="4" width="8.88671875" style="48"/>
    <col min="5" max="5" width="13.44140625" style="48" bestFit="1" customWidth="1"/>
    <col min="6" max="6" width="18" style="48" bestFit="1" customWidth="1"/>
    <col min="7" max="7" width="27.88671875" style="48" customWidth="1"/>
    <col min="8" max="16384" width="8.88671875" style="48"/>
  </cols>
  <sheetData>
    <row r="1" spans="1:7" x14ac:dyDescent="0.25">
      <c r="A1" s="50" t="s">
        <v>26</v>
      </c>
      <c r="B1" s="85" t="s">
        <v>43</v>
      </c>
      <c r="C1" s="66"/>
      <c r="D1" s="66"/>
      <c r="E1" s="50" t="s">
        <v>26</v>
      </c>
      <c r="F1" s="85" t="s">
        <v>44</v>
      </c>
      <c r="G1" s="66"/>
    </row>
    <row r="2" spans="1:7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</row>
    <row r="3" spans="1:7" x14ac:dyDescent="0.25">
      <c r="A3" s="76">
        <v>0</v>
      </c>
      <c r="B3" s="88">
        <v>6</v>
      </c>
      <c r="E3" s="76">
        <v>0</v>
      </c>
      <c r="F3" s="88">
        <v>5</v>
      </c>
    </row>
    <row r="4" spans="1:7" x14ac:dyDescent="0.25">
      <c r="A4" s="76">
        <v>1</v>
      </c>
      <c r="B4" s="88">
        <v>92</v>
      </c>
      <c r="E4" s="76">
        <v>1</v>
      </c>
      <c r="F4" s="88">
        <v>95</v>
      </c>
    </row>
    <row r="5" spans="1:7" x14ac:dyDescent="0.25">
      <c r="A5" s="76">
        <v>2</v>
      </c>
      <c r="B5" s="88">
        <v>0</v>
      </c>
      <c r="E5" s="76">
        <v>2</v>
      </c>
      <c r="F5" s="88"/>
    </row>
    <row r="6" spans="1:7" x14ac:dyDescent="0.25">
      <c r="A6" s="76">
        <v>3</v>
      </c>
      <c r="B6" s="88">
        <v>2</v>
      </c>
      <c r="E6" s="76">
        <v>3</v>
      </c>
      <c r="F6" s="88"/>
    </row>
    <row r="7" spans="1:7" x14ac:dyDescent="0.25">
      <c r="A7" s="76">
        <v>4</v>
      </c>
      <c r="B7" s="88"/>
      <c r="E7" s="76">
        <v>4</v>
      </c>
      <c r="F7" s="88"/>
    </row>
    <row r="8" spans="1:7" x14ac:dyDescent="0.25">
      <c r="A8" s="76">
        <v>5</v>
      </c>
      <c r="B8" s="88"/>
      <c r="E8" s="76">
        <v>5</v>
      </c>
      <c r="F8" s="88"/>
    </row>
    <row r="9" spans="1:7" x14ac:dyDescent="0.25">
      <c r="A9" s="76">
        <v>6</v>
      </c>
      <c r="B9" s="88"/>
      <c r="E9" s="76">
        <v>6</v>
      </c>
      <c r="F9" s="88"/>
    </row>
    <row r="10" spans="1:7" x14ac:dyDescent="0.25">
      <c r="A10" s="76">
        <v>7</v>
      </c>
      <c r="B10" s="88"/>
      <c r="E10" s="76">
        <v>7</v>
      </c>
      <c r="F10" s="88"/>
    </row>
    <row r="11" spans="1:7" x14ac:dyDescent="0.25">
      <c r="A11" s="76">
        <v>8</v>
      </c>
      <c r="B11" s="88"/>
      <c r="E11" s="76">
        <v>8</v>
      </c>
      <c r="F11" s="88"/>
    </row>
    <row r="12" spans="1:7" x14ac:dyDescent="0.25">
      <c r="A12" s="76">
        <v>9</v>
      </c>
      <c r="B12" s="88"/>
      <c r="E12" s="76">
        <v>9</v>
      </c>
      <c r="F12" s="88"/>
    </row>
    <row r="13" spans="1:7" x14ac:dyDescent="0.25">
      <c r="A13" s="76">
        <v>10</v>
      </c>
      <c r="B13" s="88"/>
      <c r="E13" s="76">
        <v>10</v>
      </c>
      <c r="F13" s="88"/>
    </row>
    <row r="14" spans="1:7" x14ac:dyDescent="0.25">
      <c r="A14" s="76">
        <v>11</v>
      </c>
      <c r="B14" s="88"/>
      <c r="E14" s="76">
        <v>11</v>
      </c>
      <c r="F14" s="88"/>
    </row>
    <row r="15" spans="1:7" x14ac:dyDescent="0.25">
      <c r="A15" s="76">
        <v>12</v>
      </c>
      <c r="B15" s="88"/>
      <c r="E15" s="76">
        <v>12</v>
      </c>
      <c r="F15" s="88"/>
    </row>
    <row r="16" spans="1:7" x14ac:dyDescent="0.25">
      <c r="A16" s="76">
        <v>13</v>
      </c>
      <c r="B16" s="88"/>
      <c r="E16" s="76">
        <v>13</v>
      </c>
      <c r="F16" s="88"/>
    </row>
    <row r="17" spans="1:6" x14ac:dyDescent="0.25">
      <c r="A17" s="76">
        <v>14</v>
      </c>
      <c r="B17" s="88"/>
      <c r="E17" s="76">
        <v>14</v>
      </c>
      <c r="F17" s="88"/>
    </row>
    <row r="18" spans="1:6" x14ac:dyDescent="0.25">
      <c r="A18" s="76">
        <v>15</v>
      </c>
      <c r="B18" s="88"/>
      <c r="E18" s="76">
        <v>15</v>
      </c>
      <c r="F18" s="88"/>
    </row>
    <row r="19" spans="1:6" x14ac:dyDescent="0.25">
      <c r="A19" s="76">
        <v>16</v>
      </c>
      <c r="B19" s="88"/>
      <c r="E19" s="76">
        <v>16</v>
      </c>
      <c r="F19" s="88"/>
    </row>
    <row r="20" spans="1:6" x14ac:dyDescent="0.25">
      <c r="A20" s="76">
        <v>17</v>
      </c>
      <c r="B20" s="88"/>
      <c r="E20" s="76">
        <v>17</v>
      </c>
      <c r="F20" s="88"/>
    </row>
    <row r="21" spans="1:6" x14ac:dyDescent="0.25">
      <c r="A21" s="76">
        <v>18</v>
      </c>
      <c r="B21" s="88"/>
      <c r="E21" s="76">
        <v>18</v>
      </c>
      <c r="F21" s="88"/>
    </row>
    <row r="22" spans="1:6" x14ac:dyDescent="0.25">
      <c r="A22" s="76">
        <v>19</v>
      </c>
      <c r="B22" s="88"/>
      <c r="E22" s="76">
        <v>19</v>
      </c>
      <c r="F22" s="88"/>
    </row>
    <row r="23" spans="1:6" x14ac:dyDescent="0.25">
      <c r="A23" s="76">
        <v>20</v>
      </c>
      <c r="B23" s="88"/>
      <c r="E23" s="76">
        <v>20</v>
      </c>
      <c r="F23" s="88"/>
    </row>
    <row r="24" spans="1:6" x14ac:dyDescent="0.25">
      <c r="A24" s="86" t="s">
        <v>36</v>
      </c>
      <c r="B24" s="90">
        <f>SUM(B3:B23)</f>
        <v>100</v>
      </c>
      <c r="E24" s="86" t="s">
        <v>36</v>
      </c>
      <c r="F24" s="90">
        <f>SUM(F3:F23)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18" t="s">
        <v>26</v>
      </c>
      <c r="B1" s="20" t="s">
        <v>43</v>
      </c>
      <c r="C1" s="1"/>
      <c r="D1" s="18" t="s">
        <v>26</v>
      </c>
      <c r="E1" s="20" t="s">
        <v>33</v>
      </c>
      <c r="F1" s="1"/>
      <c r="G1" s="18" t="s">
        <v>26</v>
      </c>
      <c r="H1" s="20" t="s">
        <v>46</v>
      </c>
      <c r="I1" s="1"/>
      <c r="J1" s="18" t="s">
        <v>26</v>
      </c>
      <c r="K1" s="20" t="s">
        <v>44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Minor'!B3</f>
        <v>6</v>
      </c>
      <c r="D3" s="19">
        <v>0</v>
      </c>
      <c r="E3" s="22" t="e">
        <f>'Routes Minor'!#REF!</f>
        <v>#REF!</v>
      </c>
      <c r="G3" s="19">
        <v>0</v>
      </c>
      <c r="H3" s="22" t="e">
        <f>'Routes Minor'!#REF!</f>
        <v>#REF!</v>
      </c>
      <c r="J3" s="19">
        <v>0</v>
      </c>
      <c r="K3" s="22">
        <f>'Routes Minor'!F3</f>
        <v>5</v>
      </c>
    </row>
    <row r="4" spans="1:12" x14ac:dyDescent="0.3">
      <c r="A4" s="19">
        <v>1</v>
      </c>
      <c r="B4" s="22">
        <f>'Routes Minor'!B4</f>
        <v>92</v>
      </c>
      <c r="D4" s="19">
        <v>1</v>
      </c>
      <c r="E4" s="22" t="e">
        <f>'Routes Minor'!#REF!</f>
        <v>#REF!</v>
      </c>
      <c r="G4" s="19">
        <v>1</v>
      </c>
      <c r="H4" s="22" t="e">
        <f>'Routes Minor'!#REF!</f>
        <v>#REF!</v>
      </c>
      <c r="J4" s="19">
        <v>1</v>
      </c>
      <c r="K4" s="22">
        <f>'Routes Minor'!F4</f>
        <v>95</v>
      </c>
    </row>
    <row r="5" spans="1:12" x14ac:dyDescent="0.3">
      <c r="A5" s="19">
        <v>2</v>
      </c>
      <c r="B5" s="22">
        <f>'Routes Minor'!B5</f>
        <v>0</v>
      </c>
      <c r="D5" s="19">
        <v>2</v>
      </c>
      <c r="E5" s="22" t="e">
        <f>'Routes Minor'!#REF!</f>
        <v>#REF!</v>
      </c>
      <c r="G5" s="19">
        <v>2</v>
      </c>
      <c r="H5" s="22" t="e">
        <f>'Routes Minor'!#REF!</f>
        <v>#REF!</v>
      </c>
      <c r="J5" s="19">
        <v>2</v>
      </c>
      <c r="K5" s="22">
        <f>'Routes Minor'!F5</f>
        <v>0</v>
      </c>
    </row>
    <row r="6" spans="1:12" x14ac:dyDescent="0.3">
      <c r="A6" s="19">
        <v>3</v>
      </c>
      <c r="B6" s="22">
        <f>'Routes Minor'!B6</f>
        <v>2</v>
      </c>
      <c r="D6" s="19">
        <v>3</v>
      </c>
      <c r="E6" s="22" t="e">
        <f>'Routes Minor'!#REF!</f>
        <v>#REF!</v>
      </c>
      <c r="G6" s="19">
        <v>3</v>
      </c>
      <c r="H6" s="22" t="e">
        <f>'Routes Minor'!#REF!</f>
        <v>#REF!</v>
      </c>
      <c r="J6" s="19">
        <v>3</v>
      </c>
      <c r="K6" s="22">
        <f>'Routes Minor'!F6</f>
        <v>0</v>
      </c>
    </row>
    <row r="7" spans="1:12" x14ac:dyDescent="0.3">
      <c r="A7" s="19">
        <v>4</v>
      </c>
      <c r="B7" s="22">
        <f>'Routes Minor'!B7</f>
        <v>0</v>
      </c>
      <c r="D7" s="19">
        <v>4</v>
      </c>
      <c r="E7" s="22" t="e">
        <f>'Routes Minor'!#REF!</f>
        <v>#REF!</v>
      </c>
      <c r="G7" s="19">
        <v>4</v>
      </c>
      <c r="H7" s="22" t="e">
        <f>'Routes Minor'!#REF!</f>
        <v>#REF!</v>
      </c>
      <c r="J7" s="19">
        <v>4</v>
      </c>
      <c r="K7" s="22">
        <f>'Routes Minor'!F7</f>
        <v>0</v>
      </c>
    </row>
    <row r="8" spans="1:12" x14ac:dyDescent="0.3">
      <c r="A8" s="19">
        <v>5</v>
      </c>
      <c r="B8" s="22">
        <f>'Routes Minor'!B8</f>
        <v>0</v>
      </c>
      <c r="D8" s="19">
        <v>5</v>
      </c>
      <c r="E8" s="22" t="e">
        <f>'Routes Minor'!#REF!</f>
        <v>#REF!</v>
      </c>
      <c r="G8" s="19">
        <v>5</v>
      </c>
      <c r="H8" s="22" t="e">
        <f>'Routes Minor'!#REF!</f>
        <v>#REF!</v>
      </c>
      <c r="J8" s="19">
        <v>5</v>
      </c>
      <c r="K8" s="22">
        <f>'Routes Minor'!F8</f>
        <v>0</v>
      </c>
    </row>
    <row r="9" spans="1:12" x14ac:dyDescent="0.3">
      <c r="A9" s="19">
        <v>6</v>
      </c>
      <c r="B9" s="22">
        <f>'Routes Minor'!B9</f>
        <v>0</v>
      </c>
      <c r="D9" s="19">
        <v>6</v>
      </c>
      <c r="E9" s="22" t="e">
        <f>'Routes Minor'!#REF!</f>
        <v>#REF!</v>
      </c>
      <c r="G9" s="19">
        <v>6</v>
      </c>
      <c r="H9" s="22" t="e">
        <f>'Routes Minor'!#REF!</f>
        <v>#REF!</v>
      </c>
      <c r="J9" s="19">
        <v>6</v>
      </c>
      <c r="K9" s="22">
        <f>'Routes Minor'!F9</f>
        <v>0</v>
      </c>
    </row>
    <row r="10" spans="1:12" x14ac:dyDescent="0.3">
      <c r="A10" s="19">
        <v>7</v>
      </c>
      <c r="B10" s="22">
        <f>'Routes Minor'!B10</f>
        <v>0</v>
      </c>
      <c r="D10" s="19">
        <v>7</v>
      </c>
      <c r="E10" s="22" t="e">
        <f>'Routes Minor'!#REF!</f>
        <v>#REF!</v>
      </c>
      <c r="G10" s="19">
        <v>7</v>
      </c>
      <c r="H10" s="22" t="e">
        <f>'Routes Minor'!#REF!</f>
        <v>#REF!</v>
      </c>
      <c r="J10" s="19">
        <v>7</v>
      </c>
      <c r="K10" s="22">
        <f>'Routes Minor'!F10</f>
        <v>0</v>
      </c>
    </row>
    <row r="11" spans="1:12" x14ac:dyDescent="0.3">
      <c r="A11" s="19">
        <v>8</v>
      </c>
      <c r="B11" s="22">
        <f>'Routes Minor'!B11</f>
        <v>0</v>
      </c>
      <c r="D11" s="19">
        <v>8</v>
      </c>
      <c r="E11" s="22" t="e">
        <f>'Routes Minor'!#REF!</f>
        <v>#REF!</v>
      </c>
      <c r="G11" s="19">
        <v>8</v>
      </c>
      <c r="H11" s="22" t="e">
        <f>'Routes Minor'!#REF!</f>
        <v>#REF!</v>
      </c>
      <c r="J11" s="19">
        <v>8</v>
      </c>
      <c r="K11" s="22">
        <f>'Routes Minor'!F11</f>
        <v>0</v>
      </c>
    </row>
    <row r="12" spans="1:12" x14ac:dyDescent="0.3">
      <c r="A12" s="19">
        <v>9</v>
      </c>
      <c r="B12" s="22">
        <f>'Routes Minor'!B12</f>
        <v>0</v>
      </c>
      <c r="D12" s="19">
        <v>9</v>
      </c>
      <c r="E12" s="22" t="e">
        <f>'Routes Minor'!#REF!</f>
        <v>#REF!</v>
      </c>
      <c r="G12" s="19">
        <v>9</v>
      </c>
      <c r="H12" s="22" t="e">
        <f>'Routes Minor'!#REF!</f>
        <v>#REF!</v>
      </c>
      <c r="J12" s="19">
        <v>9</v>
      </c>
      <c r="K12" s="22">
        <f>'Routes Minor'!F12</f>
        <v>0</v>
      </c>
    </row>
    <row r="13" spans="1:12" x14ac:dyDescent="0.3">
      <c r="A13" s="19">
        <v>10</v>
      </c>
      <c r="B13" s="22">
        <f>'Routes Minor'!B13</f>
        <v>0</v>
      </c>
      <c r="D13" s="19">
        <v>10</v>
      </c>
      <c r="E13" s="22" t="e">
        <f>'Routes Minor'!#REF!</f>
        <v>#REF!</v>
      </c>
      <c r="G13" s="19">
        <v>10</v>
      </c>
      <c r="H13" s="22" t="e">
        <f>'Routes Minor'!#REF!</f>
        <v>#REF!</v>
      </c>
      <c r="J13" s="19">
        <v>10</v>
      </c>
      <c r="K13" s="22">
        <f>'Routes Minor'!F13</f>
        <v>0</v>
      </c>
    </row>
    <row r="14" spans="1:12" x14ac:dyDescent="0.3">
      <c r="A14" s="19">
        <v>11</v>
      </c>
      <c r="B14" s="22">
        <f>'Routes Minor'!B14</f>
        <v>0</v>
      </c>
      <c r="D14" s="19">
        <v>11</v>
      </c>
      <c r="E14" s="22" t="e">
        <f>'Routes Minor'!#REF!</f>
        <v>#REF!</v>
      </c>
      <c r="G14" s="19">
        <v>11</v>
      </c>
      <c r="H14" s="22" t="e">
        <f>'Routes Minor'!#REF!</f>
        <v>#REF!</v>
      </c>
      <c r="J14" s="19">
        <v>11</v>
      </c>
      <c r="K14" s="22">
        <f>'Routes Minor'!F14</f>
        <v>0</v>
      </c>
    </row>
    <row r="15" spans="1:12" x14ac:dyDescent="0.3">
      <c r="A15" s="19">
        <v>12</v>
      </c>
      <c r="B15" s="22">
        <f>'Routes Minor'!B15</f>
        <v>0</v>
      </c>
      <c r="D15" s="19">
        <v>12</v>
      </c>
      <c r="E15" s="22" t="e">
        <f>'Routes Minor'!#REF!</f>
        <v>#REF!</v>
      </c>
      <c r="G15" s="19">
        <v>12</v>
      </c>
      <c r="H15" s="22" t="e">
        <f>'Routes Minor'!#REF!</f>
        <v>#REF!</v>
      </c>
      <c r="J15" s="19">
        <v>12</v>
      </c>
      <c r="K15" s="22">
        <f>'Routes Minor'!F15</f>
        <v>0</v>
      </c>
    </row>
    <row r="16" spans="1:12" x14ac:dyDescent="0.3">
      <c r="A16" s="19">
        <v>13</v>
      </c>
      <c r="B16" s="22">
        <f>'Routes Minor'!B16</f>
        <v>0</v>
      </c>
      <c r="D16" s="19">
        <v>13</v>
      </c>
      <c r="E16" s="22" t="e">
        <f>'Routes Minor'!#REF!</f>
        <v>#REF!</v>
      </c>
      <c r="G16" s="19">
        <v>13</v>
      </c>
      <c r="H16" s="22" t="e">
        <f>'Routes Minor'!#REF!</f>
        <v>#REF!</v>
      </c>
      <c r="J16" s="19">
        <v>13</v>
      </c>
      <c r="K16" s="22">
        <f>'Routes Minor'!F16</f>
        <v>0</v>
      </c>
    </row>
    <row r="17" spans="1:11" x14ac:dyDescent="0.3">
      <c r="A17" s="19">
        <v>14</v>
      </c>
      <c r="B17" s="22">
        <f>'Routes Minor'!B17</f>
        <v>0</v>
      </c>
      <c r="D17" s="19">
        <v>14</v>
      </c>
      <c r="E17" s="22" t="e">
        <f>'Routes Minor'!#REF!</f>
        <v>#REF!</v>
      </c>
      <c r="G17" s="19">
        <v>14</v>
      </c>
      <c r="H17" s="22" t="e">
        <f>'Routes Minor'!#REF!</f>
        <v>#REF!</v>
      </c>
      <c r="J17" s="19">
        <v>14</v>
      </c>
      <c r="K17" s="22">
        <f>'Routes Minor'!F17</f>
        <v>0</v>
      </c>
    </row>
    <row r="18" spans="1:11" x14ac:dyDescent="0.3">
      <c r="A18" s="19">
        <v>15</v>
      </c>
      <c r="B18" s="22">
        <f>'Routes Minor'!B18</f>
        <v>0</v>
      </c>
      <c r="D18" s="19">
        <v>15</v>
      </c>
      <c r="E18" s="22" t="e">
        <f>'Routes Minor'!#REF!</f>
        <v>#REF!</v>
      </c>
      <c r="G18" s="19">
        <v>15</v>
      </c>
      <c r="H18" s="22" t="e">
        <f>'Routes Minor'!#REF!</f>
        <v>#REF!</v>
      </c>
      <c r="J18" s="19">
        <v>15</v>
      </c>
      <c r="K18" s="22">
        <f>'Routes Minor'!F18</f>
        <v>0</v>
      </c>
    </row>
    <row r="19" spans="1:11" x14ac:dyDescent="0.3">
      <c r="A19" s="19">
        <v>16</v>
      </c>
      <c r="B19" s="22">
        <f>'Routes Minor'!B19</f>
        <v>0</v>
      </c>
      <c r="D19" s="19">
        <v>16</v>
      </c>
      <c r="E19" s="22" t="e">
        <f>'Routes Minor'!#REF!</f>
        <v>#REF!</v>
      </c>
      <c r="G19" s="19">
        <v>16</v>
      </c>
      <c r="H19" s="22" t="e">
        <f>'Routes Minor'!#REF!</f>
        <v>#REF!</v>
      </c>
      <c r="J19" s="19">
        <v>16</v>
      </c>
      <c r="K19" s="22">
        <f>'Routes Minor'!F19</f>
        <v>0</v>
      </c>
    </row>
    <row r="20" spans="1:11" x14ac:dyDescent="0.3">
      <c r="A20" s="19">
        <v>17</v>
      </c>
      <c r="B20" s="22">
        <f>'Routes Minor'!B20</f>
        <v>0</v>
      </c>
      <c r="D20" s="19">
        <v>17</v>
      </c>
      <c r="E20" s="22" t="e">
        <f>'Routes Minor'!#REF!</f>
        <v>#REF!</v>
      </c>
      <c r="G20" s="19">
        <v>17</v>
      </c>
      <c r="H20" s="22" t="e">
        <f>'Routes Minor'!#REF!</f>
        <v>#REF!</v>
      </c>
      <c r="J20" s="19">
        <v>17</v>
      </c>
      <c r="K20" s="22">
        <f>'Routes Minor'!F20</f>
        <v>0</v>
      </c>
    </row>
    <row r="21" spans="1:11" x14ac:dyDescent="0.3">
      <c r="A21" s="19">
        <v>18</v>
      </c>
      <c r="B21" s="22">
        <f>'Routes Minor'!B21</f>
        <v>0</v>
      </c>
      <c r="D21" s="19">
        <v>18</v>
      </c>
      <c r="E21" s="22" t="e">
        <f>'Routes Minor'!#REF!</f>
        <v>#REF!</v>
      </c>
      <c r="G21" s="19">
        <v>18</v>
      </c>
      <c r="H21" s="22" t="e">
        <f>'Routes Minor'!#REF!</f>
        <v>#REF!</v>
      </c>
      <c r="J21" s="19">
        <v>18</v>
      </c>
      <c r="K21" s="22">
        <f>'Routes Minor'!F21</f>
        <v>0</v>
      </c>
    </row>
    <row r="22" spans="1:11" x14ac:dyDescent="0.3">
      <c r="A22" s="19">
        <v>19</v>
      </c>
      <c r="B22" s="22">
        <f>'Routes Minor'!B22</f>
        <v>0</v>
      </c>
      <c r="D22" s="19">
        <v>19</v>
      </c>
      <c r="E22" s="22" t="e">
        <f>'Routes Minor'!#REF!</f>
        <v>#REF!</v>
      </c>
      <c r="G22" s="19">
        <v>19</v>
      </c>
      <c r="H22" s="22" t="e">
        <f>'Routes Minor'!#REF!</f>
        <v>#REF!</v>
      </c>
      <c r="J22" s="19">
        <v>19</v>
      </c>
      <c r="K22" s="22">
        <f>'Routes Minor'!F22</f>
        <v>0</v>
      </c>
    </row>
    <row r="23" spans="1:11" x14ac:dyDescent="0.3">
      <c r="A23" s="19">
        <v>20</v>
      </c>
      <c r="B23" s="22">
        <f>'Routes Minor'!B23</f>
        <v>0</v>
      </c>
      <c r="D23" s="19">
        <v>20</v>
      </c>
      <c r="E23" s="22" t="e">
        <f>'Routes Minor'!#REF!</f>
        <v>#REF!</v>
      </c>
      <c r="G23" s="19">
        <v>20</v>
      </c>
      <c r="H23" s="22" t="e">
        <f>'Routes Minor'!#REF!</f>
        <v>#REF!</v>
      </c>
      <c r="J23" s="19">
        <v>20</v>
      </c>
      <c r="K23" s="22">
        <f>'Routes Minor'!F23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 t="e">
        <f>SUM(H3:H23)</f>
        <v>#REF!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24"/>
  <sheetViews>
    <sheetView topLeftCell="B1" zoomScaleNormal="100" workbookViewId="0">
      <selection activeCell="K1" sqref="K1"/>
    </sheetView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8.33203125" style="48" bestFit="1" customWidth="1"/>
    <col min="10" max="10" width="8.88671875" style="48"/>
    <col min="11" max="11" width="13.44140625" style="48" bestFit="1" customWidth="1"/>
    <col min="12" max="12" width="28.33203125" style="48" bestFit="1" customWidth="1"/>
    <col min="13" max="16384" width="8.88671875" style="48"/>
  </cols>
  <sheetData>
    <row r="1" spans="1:13" x14ac:dyDescent="0.25">
      <c r="A1" s="50" t="s">
        <v>26</v>
      </c>
      <c r="B1" s="85" t="s">
        <v>83</v>
      </c>
      <c r="C1" s="66"/>
      <c r="D1" s="66"/>
      <c r="E1" s="50" t="s">
        <v>26</v>
      </c>
      <c r="F1" s="85" t="s">
        <v>141</v>
      </c>
      <c r="G1" s="66"/>
      <c r="H1" s="50" t="s">
        <v>26</v>
      </c>
      <c r="I1" s="85" t="s">
        <v>109</v>
      </c>
      <c r="K1" s="50" t="s">
        <v>26</v>
      </c>
      <c r="L1" s="85" t="s">
        <v>150</v>
      </c>
    </row>
    <row r="2" spans="1:13" x14ac:dyDescent="0.25">
      <c r="A2" s="50" t="s">
        <v>27</v>
      </c>
      <c r="B2" s="87" t="s">
        <v>28</v>
      </c>
      <c r="C2" s="66"/>
      <c r="D2" s="66"/>
      <c r="E2" s="50" t="s">
        <v>27</v>
      </c>
      <c r="F2" s="87" t="s">
        <v>28</v>
      </c>
      <c r="G2" s="66"/>
      <c r="H2" s="50" t="s">
        <v>27</v>
      </c>
      <c r="I2" s="87" t="s">
        <v>28</v>
      </c>
      <c r="K2" s="50" t="s">
        <v>27</v>
      </c>
      <c r="L2" s="87" t="s">
        <v>28</v>
      </c>
    </row>
    <row r="3" spans="1:13" x14ac:dyDescent="0.25">
      <c r="A3" s="76">
        <v>0</v>
      </c>
      <c r="B3" s="88">
        <v>40</v>
      </c>
      <c r="E3" s="76">
        <v>0</v>
      </c>
      <c r="F3" s="88">
        <v>0.9</v>
      </c>
      <c r="G3" s="48" t="s">
        <v>84</v>
      </c>
      <c r="H3" s="76">
        <v>0</v>
      </c>
      <c r="I3" s="88">
        <v>0.45</v>
      </c>
      <c r="J3" s="48" t="s">
        <v>55</v>
      </c>
      <c r="K3" s="76">
        <v>1</v>
      </c>
      <c r="L3" s="88">
        <v>0.05</v>
      </c>
      <c r="M3" s="48">
        <v>1</v>
      </c>
    </row>
    <row r="4" spans="1:13" x14ac:dyDescent="0.25">
      <c r="A4" s="76">
        <v>1</v>
      </c>
      <c r="B4" s="88">
        <v>58</v>
      </c>
      <c r="E4" s="76">
        <v>1</v>
      </c>
      <c r="F4" s="88">
        <v>0.05</v>
      </c>
      <c r="G4" s="48" t="s">
        <v>82</v>
      </c>
      <c r="H4" s="76">
        <v>1</v>
      </c>
      <c r="I4" s="88">
        <v>0.12</v>
      </c>
      <c r="J4" s="48" t="s">
        <v>72</v>
      </c>
      <c r="K4" s="76">
        <v>2</v>
      </c>
      <c r="L4" s="88">
        <v>0.2</v>
      </c>
      <c r="M4" s="48">
        <v>2</v>
      </c>
    </row>
    <row r="5" spans="1:13" x14ac:dyDescent="0.25">
      <c r="A5" s="76">
        <v>2</v>
      </c>
      <c r="B5" s="88">
        <v>2</v>
      </c>
      <c r="E5" s="76">
        <v>2</v>
      </c>
      <c r="F5" s="88">
        <v>0.05</v>
      </c>
      <c r="G5" s="48" t="s">
        <v>142</v>
      </c>
      <c r="H5" s="76">
        <v>2</v>
      </c>
      <c r="I5" s="88">
        <v>0.28000000000000003</v>
      </c>
      <c r="J5" s="48" t="s">
        <v>143</v>
      </c>
      <c r="K5" s="76">
        <v>3</v>
      </c>
      <c r="L5" s="88">
        <v>0.22</v>
      </c>
      <c r="M5" s="48">
        <v>3</v>
      </c>
    </row>
    <row r="6" spans="1:13" x14ac:dyDescent="0.25">
      <c r="A6" s="76">
        <v>3</v>
      </c>
      <c r="B6" s="88">
        <v>0</v>
      </c>
      <c r="E6" s="76">
        <v>3</v>
      </c>
      <c r="F6" s="88"/>
      <c r="H6" s="76">
        <v>3</v>
      </c>
      <c r="I6" s="88">
        <v>0.15</v>
      </c>
      <c r="J6" s="48" t="s">
        <v>149</v>
      </c>
      <c r="K6" s="76">
        <v>4</v>
      </c>
      <c r="L6" s="88">
        <v>0.14000000000000001</v>
      </c>
      <c r="M6" s="48">
        <v>4</v>
      </c>
    </row>
    <row r="7" spans="1:13" x14ac:dyDescent="0.25">
      <c r="A7" s="76">
        <v>4</v>
      </c>
      <c r="B7" s="88"/>
      <c r="E7" s="76">
        <v>4</v>
      </c>
      <c r="F7" s="88"/>
      <c r="H7" s="76">
        <v>4</v>
      </c>
      <c r="I7" s="88"/>
      <c r="K7" s="76">
        <v>5</v>
      </c>
      <c r="L7" s="88">
        <v>0.12</v>
      </c>
      <c r="M7" s="48">
        <v>5</v>
      </c>
    </row>
    <row r="8" spans="1:13" x14ac:dyDescent="0.25">
      <c r="A8" s="76">
        <v>5</v>
      </c>
      <c r="B8" s="88"/>
      <c r="E8" s="76">
        <v>5</v>
      </c>
      <c r="F8" s="88"/>
      <c r="H8" s="76">
        <v>5</v>
      </c>
      <c r="I8" s="88"/>
      <c r="K8" s="76">
        <v>6</v>
      </c>
      <c r="L8" s="88">
        <v>7.0000000000000007E-2</v>
      </c>
      <c r="M8" s="48">
        <v>6</v>
      </c>
    </row>
    <row r="9" spans="1:13" x14ac:dyDescent="0.25">
      <c r="A9" s="76">
        <v>6</v>
      </c>
      <c r="B9" s="88"/>
      <c r="E9" s="76">
        <v>6</v>
      </c>
      <c r="F9" s="88"/>
      <c r="H9" s="76">
        <v>6</v>
      </c>
      <c r="I9" s="88"/>
      <c r="K9" s="76">
        <v>7</v>
      </c>
      <c r="L9" s="88">
        <v>7.0000000000000007E-2</v>
      </c>
      <c r="M9" s="48">
        <v>7</v>
      </c>
    </row>
    <row r="10" spans="1:13" x14ac:dyDescent="0.25">
      <c r="A10" s="76">
        <v>7</v>
      </c>
      <c r="B10" s="88"/>
      <c r="E10" s="76">
        <v>7</v>
      </c>
      <c r="F10" s="88"/>
      <c r="H10" s="76">
        <v>7</v>
      </c>
      <c r="I10" s="88"/>
      <c r="K10" s="76">
        <v>8</v>
      </c>
      <c r="L10" s="88">
        <v>0.04</v>
      </c>
      <c r="M10" s="48">
        <v>8</v>
      </c>
    </row>
    <row r="11" spans="1:13" x14ac:dyDescent="0.25">
      <c r="A11" s="76">
        <v>8</v>
      </c>
      <c r="B11" s="88"/>
      <c r="E11" s="76">
        <v>8</v>
      </c>
      <c r="F11" s="88"/>
      <c r="H11" s="76">
        <v>8</v>
      </c>
      <c r="I11" s="88"/>
      <c r="K11" s="76">
        <v>9</v>
      </c>
      <c r="L11" s="88">
        <v>0.02</v>
      </c>
      <c r="M11" s="48">
        <v>9</v>
      </c>
    </row>
    <row r="12" spans="1:13" x14ac:dyDescent="0.25">
      <c r="A12" s="76">
        <v>9</v>
      </c>
      <c r="B12" s="88"/>
      <c r="E12" s="76">
        <v>9</v>
      </c>
      <c r="F12" s="88"/>
      <c r="H12" s="76">
        <v>9</v>
      </c>
      <c r="I12" s="88"/>
      <c r="K12" s="76">
        <v>10</v>
      </c>
      <c r="L12" s="88">
        <v>0.03</v>
      </c>
      <c r="M12" s="48">
        <v>10</v>
      </c>
    </row>
    <row r="13" spans="1:13" x14ac:dyDescent="0.25">
      <c r="A13" s="76">
        <v>10</v>
      </c>
      <c r="B13" s="88"/>
      <c r="E13" s="76">
        <v>10</v>
      </c>
      <c r="F13" s="88"/>
      <c r="H13" s="76">
        <v>10</v>
      </c>
      <c r="I13" s="88"/>
      <c r="K13" s="76">
        <v>15</v>
      </c>
      <c r="L13" s="88">
        <v>0.02</v>
      </c>
      <c r="M13" s="48">
        <v>15</v>
      </c>
    </row>
    <row r="14" spans="1:13" x14ac:dyDescent="0.25">
      <c r="A14" s="76">
        <v>11</v>
      </c>
      <c r="B14" s="88"/>
      <c r="E14" s="76">
        <v>11</v>
      </c>
      <c r="F14" s="88"/>
      <c r="H14" s="76">
        <v>11</v>
      </c>
      <c r="I14" s="88"/>
      <c r="K14" s="76">
        <v>25</v>
      </c>
      <c r="L14" s="88">
        <v>0.02</v>
      </c>
      <c r="M14" s="48">
        <v>25</v>
      </c>
    </row>
    <row r="15" spans="1:13" x14ac:dyDescent="0.25">
      <c r="A15" s="76">
        <v>12</v>
      </c>
      <c r="B15" s="88"/>
      <c r="E15" s="76">
        <v>12</v>
      </c>
      <c r="F15" s="88"/>
      <c r="H15" s="76">
        <v>12</v>
      </c>
      <c r="I15" s="88"/>
      <c r="K15" s="76"/>
      <c r="L15" s="88"/>
    </row>
    <row r="16" spans="1:13" x14ac:dyDescent="0.25">
      <c r="A16" s="76">
        <v>13</v>
      </c>
      <c r="B16" s="88"/>
      <c r="E16" s="76">
        <v>13</v>
      </c>
      <c r="F16" s="88"/>
      <c r="H16" s="76">
        <v>13</v>
      </c>
      <c r="I16" s="88"/>
      <c r="K16" s="76"/>
      <c r="L16" s="88"/>
    </row>
    <row r="17" spans="1:12" x14ac:dyDescent="0.25">
      <c r="A17" s="76">
        <v>14</v>
      </c>
      <c r="B17" s="88"/>
      <c r="E17" s="76">
        <v>14</v>
      </c>
      <c r="F17" s="88"/>
      <c r="H17" s="76">
        <v>14</v>
      </c>
      <c r="I17" s="88"/>
      <c r="K17" s="76"/>
      <c r="L17" s="88"/>
    </row>
    <row r="18" spans="1:12" x14ac:dyDescent="0.25">
      <c r="A18" s="76">
        <v>15</v>
      </c>
      <c r="B18" s="88"/>
      <c r="E18" s="76">
        <v>15</v>
      </c>
      <c r="F18" s="88"/>
      <c r="H18" s="76">
        <v>15</v>
      </c>
      <c r="I18" s="88"/>
      <c r="K18" s="76"/>
      <c r="L18" s="88"/>
    </row>
    <row r="19" spans="1:12" x14ac:dyDescent="0.25">
      <c r="A19" s="76">
        <v>16</v>
      </c>
      <c r="B19" s="88"/>
      <c r="E19" s="76">
        <v>16</v>
      </c>
      <c r="F19" s="88"/>
      <c r="H19" s="76">
        <v>16</v>
      </c>
      <c r="I19" s="88"/>
      <c r="K19" s="76"/>
      <c r="L19" s="88"/>
    </row>
    <row r="20" spans="1:12" x14ac:dyDescent="0.25">
      <c r="A20" s="76">
        <v>17</v>
      </c>
      <c r="B20" s="88"/>
      <c r="E20" s="76">
        <v>17</v>
      </c>
      <c r="F20" s="88"/>
      <c r="H20" s="76">
        <v>17</v>
      </c>
      <c r="I20" s="88"/>
      <c r="K20" s="76"/>
      <c r="L20" s="88"/>
    </row>
    <row r="21" spans="1:12" x14ac:dyDescent="0.25">
      <c r="A21" s="76">
        <v>18</v>
      </c>
      <c r="B21" s="88"/>
      <c r="E21" s="76">
        <v>18</v>
      </c>
      <c r="F21" s="88"/>
      <c r="H21" s="76">
        <v>18</v>
      </c>
      <c r="I21" s="88"/>
      <c r="K21" s="76"/>
      <c r="L21" s="88"/>
    </row>
    <row r="22" spans="1:12" x14ac:dyDescent="0.25">
      <c r="A22" s="76">
        <v>19</v>
      </c>
      <c r="B22" s="88"/>
      <c r="E22" s="76">
        <v>19</v>
      </c>
      <c r="F22" s="88"/>
      <c r="H22" s="76">
        <v>19</v>
      </c>
      <c r="I22" s="88"/>
      <c r="K22" s="76"/>
      <c r="L22" s="88"/>
    </row>
    <row r="23" spans="1:12" x14ac:dyDescent="0.25">
      <c r="A23" s="76">
        <v>20</v>
      </c>
      <c r="B23" s="88"/>
      <c r="E23" s="76">
        <v>20</v>
      </c>
      <c r="F23" s="88"/>
      <c r="H23" s="76">
        <v>20</v>
      </c>
      <c r="I23" s="88"/>
      <c r="K23" s="76"/>
      <c r="L23" s="88"/>
    </row>
    <row r="24" spans="1:12" x14ac:dyDescent="0.25">
      <c r="A24" s="86" t="s">
        <v>36</v>
      </c>
      <c r="B24" s="90">
        <f>SUM(B3:B23)</f>
        <v>100</v>
      </c>
      <c r="E24" s="86" t="s">
        <v>36</v>
      </c>
      <c r="F24" s="90">
        <f>SUM(F3:F23)</f>
        <v>1</v>
      </c>
      <c r="H24" s="86" t="s">
        <v>36</v>
      </c>
      <c r="I24" s="90">
        <f>SUM(I3:I23)</f>
        <v>1</v>
      </c>
      <c r="K24" s="86" t="s">
        <v>36</v>
      </c>
      <c r="L24" s="90">
        <f>SUM(L3:L23)</f>
        <v>1.0000000000000002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/>
  </sheetViews>
  <sheetFormatPr defaultRowHeight="13.8" x14ac:dyDescent="0.25"/>
  <cols>
    <col min="1" max="1" width="13.44140625" style="48" bestFit="1" customWidth="1"/>
    <col min="2" max="2" width="33" style="48" bestFit="1" customWidth="1"/>
    <col min="3" max="3" width="8.88671875" style="48"/>
    <col min="4" max="4" width="13.44140625" style="48" bestFit="1" customWidth="1"/>
    <col min="5" max="5" width="13.6640625" style="48" bestFit="1" customWidth="1"/>
    <col min="6" max="16384" width="8.88671875" style="48"/>
  </cols>
  <sheetData>
    <row r="1" spans="1:6" x14ac:dyDescent="0.25">
      <c r="A1" s="50" t="s">
        <v>26</v>
      </c>
      <c r="B1" s="85" t="s">
        <v>67</v>
      </c>
      <c r="C1" s="66"/>
      <c r="D1" s="50" t="s">
        <v>26</v>
      </c>
      <c r="E1" s="85" t="s">
        <v>45</v>
      </c>
    </row>
    <row r="2" spans="1:6" x14ac:dyDescent="0.25">
      <c r="A2" s="50" t="s">
        <v>27</v>
      </c>
      <c r="B2" s="87" t="s">
        <v>28</v>
      </c>
      <c r="C2" s="66"/>
      <c r="D2" s="50" t="s">
        <v>27</v>
      </c>
      <c r="E2" s="87" t="s">
        <v>28</v>
      </c>
    </row>
    <row r="3" spans="1:6" x14ac:dyDescent="0.25">
      <c r="A3" s="76">
        <v>0</v>
      </c>
      <c r="B3" s="88">
        <v>0</v>
      </c>
      <c r="D3" s="76">
        <v>0</v>
      </c>
      <c r="E3" s="88">
        <v>49</v>
      </c>
      <c r="F3" s="48" t="s">
        <v>71</v>
      </c>
    </row>
    <row r="4" spans="1:6" x14ac:dyDescent="0.25">
      <c r="A4" s="76">
        <v>1</v>
      </c>
      <c r="B4" s="88">
        <v>100</v>
      </c>
      <c r="D4" s="76">
        <v>1</v>
      </c>
      <c r="E4" s="88">
        <v>0</v>
      </c>
      <c r="F4" s="48" t="s">
        <v>85</v>
      </c>
    </row>
    <row r="5" spans="1:6" x14ac:dyDescent="0.25">
      <c r="A5" s="76">
        <v>2</v>
      </c>
      <c r="B5" s="88"/>
      <c r="D5" s="76">
        <v>2</v>
      </c>
      <c r="E5" s="88">
        <v>0</v>
      </c>
      <c r="F5" s="48" t="s">
        <v>72</v>
      </c>
    </row>
    <row r="6" spans="1:6" x14ac:dyDescent="0.25">
      <c r="A6" s="76">
        <v>3</v>
      </c>
      <c r="B6" s="88"/>
      <c r="D6" s="76">
        <v>3</v>
      </c>
      <c r="E6" s="88">
        <v>1</v>
      </c>
      <c r="F6" s="48" t="s">
        <v>73</v>
      </c>
    </row>
    <row r="7" spans="1:6" x14ac:dyDescent="0.25">
      <c r="A7" s="76">
        <v>4</v>
      </c>
      <c r="B7" s="88"/>
      <c r="D7" s="76">
        <v>4</v>
      </c>
      <c r="E7" s="88">
        <v>0</v>
      </c>
      <c r="F7" s="48" t="s">
        <v>91</v>
      </c>
    </row>
    <row r="8" spans="1:6" x14ac:dyDescent="0.25">
      <c r="A8" s="76">
        <v>5</v>
      </c>
      <c r="B8" s="88"/>
      <c r="D8" s="76">
        <v>5</v>
      </c>
      <c r="E8" s="88">
        <v>50</v>
      </c>
      <c r="F8" s="48" t="s">
        <v>74</v>
      </c>
    </row>
    <row r="9" spans="1:6" x14ac:dyDescent="0.25">
      <c r="A9" s="76">
        <v>6</v>
      </c>
      <c r="B9" s="88"/>
      <c r="D9" s="76">
        <v>6</v>
      </c>
      <c r="E9" s="88"/>
    </row>
    <row r="10" spans="1:6" x14ac:dyDescent="0.25">
      <c r="A10" s="76">
        <v>7</v>
      </c>
      <c r="B10" s="88"/>
      <c r="D10" s="76">
        <v>7</v>
      </c>
      <c r="E10" s="88"/>
    </row>
    <row r="11" spans="1:6" x14ac:dyDescent="0.25">
      <c r="A11" s="76">
        <v>8</v>
      </c>
      <c r="B11" s="88"/>
      <c r="D11" s="76">
        <v>8</v>
      </c>
      <c r="E11" s="88"/>
    </row>
    <row r="12" spans="1:6" x14ac:dyDescent="0.25">
      <c r="A12" s="76">
        <v>9</v>
      </c>
      <c r="B12" s="88"/>
      <c r="D12" s="76">
        <v>9</v>
      </c>
      <c r="E12" s="88"/>
    </row>
    <row r="13" spans="1:6" x14ac:dyDescent="0.25">
      <c r="A13" s="76">
        <v>10</v>
      </c>
      <c r="B13" s="88"/>
      <c r="D13" s="76">
        <v>10</v>
      </c>
      <c r="E13" s="88"/>
    </row>
    <row r="14" spans="1:6" x14ac:dyDescent="0.25">
      <c r="A14" s="76">
        <v>11</v>
      </c>
      <c r="B14" s="88"/>
      <c r="D14" s="76">
        <v>11</v>
      </c>
      <c r="E14" s="88"/>
    </row>
    <row r="15" spans="1:6" x14ac:dyDescent="0.25">
      <c r="A15" s="76">
        <v>12</v>
      </c>
      <c r="B15" s="88"/>
      <c r="D15" s="76">
        <v>12</v>
      </c>
      <c r="E15" s="88"/>
    </row>
    <row r="16" spans="1:6" x14ac:dyDescent="0.25">
      <c r="A16" s="76">
        <v>13</v>
      </c>
      <c r="B16" s="88"/>
      <c r="D16" s="76">
        <v>13</v>
      </c>
      <c r="E16" s="88"/>
    </row>
    <row r="17" spans="1:5" x14ac:dyDescent="0.25">
      <c r="A17" s="76">
        <v>14</v>
      </c>
      <c r="B17" s="88"/>
      <c r="D17" s="76">
        <v>14</v>
      </c>
      <c r="E17" s="88"/>
    </row>
    <row r="18" spans="1:5" x14ac:dyDescent="0.25">
      <c r="A18" s="76">
        <v>15</v>
      </c>
      <c r="B18" s="88"/>
      <c r="D18" s="76">
        <v>15</v>
      </c>
      <c r="E18" s="88"/>
    </row>
    <row r="19" spans="1:5" x14ac:dyDescent="0.25">
      <c r="A19" s="76">
        <v>16</v>
      </c>
      <c r="B19" s="88"/>
      <c r="D19" s="76">
        <v>16</v>
      </c>
      <c r="E19" s="88"/>
    </row>
    <row r="20" spans="1:5" x14ac:dyDescent="0.25">
      <c r="A20" s="76">
        <v>17</v>
      </c>
      <c r="B20" s="88"/>
      <c r="D20" s="76">
        <v>17</v>
      </c>
      <c r="E20" s="88"/>
    </row>
    <row r="21" spans="1:5" x14ac:dyDescent="0.25">
      <c r="A21" s="76">
        <v>18</v>
      </c>
      <c r="B21" s="88"/>
      <c r="D21" s="76">
        <v>18</v>
      </c>
      <c r="E21" s="88"/>
    </row>
    <row r="22" spans="1:5" x14ac:dyDescent="0.25">
      <c r="A22" s="76">
        <v>19</v>
      </c>
      <c r="B22" s="88"/>
      <c r="D22" s="76">
        <v>19</v>
      </c>
      <c r="E22" s="88"/>
    </row>
    <row r="23" spans="1:5" x14ac:dyDescent="0.25">
      <c r="A23" s="76">
        <v>20</v>
      </c>
      <c r="B23" s="88"/>
      <c r="D23" s="76">
        <v>20</v>
      </c>
      <c r="E23" s="88"/>
    </row>
    <row r="24" spans="1:5" x14ac:dyDescent="0.25">
      <c r="A24" s="86" t="s">
        <v>36</v>
      </c>
      <c r="B24" s="90">
        <f>SUM(B3:B23)</f>
        <v>100</v>
      </c>
      <c r="D24" s="86" t="s">
        <v>36</v>
      </c>
      <c r="E24" s="90">
        <f>SUM(E3:E23)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Sim Runs (2)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2015-06-09T09:14:57Z</dcterms:modified>
</cp:coreProperties>
</file>