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ae5e1707f7509f6/Documents/PhD/Projects/HSE - Medical Patients Flow - Tallaght/New Version of Tallaght Model/Model Versions/Tallaght-Project/Tallaght Tallght Model_Original/"/>
    </mc:Choice>
  </mc:AlternateContent>
  <bookViews>
    <workbookView xWindow="0" yWindow="0" windowWidth="23040" windowHeight="9384" activeTab="1"/>
  </bookViews>
  <sheets>
    <sheet name="Runs2" sheetId="1" r:id="rId1"/>
    <sheet name="Scenarios (2)" sheetId="3" r:id="rId2"/>
    <sheet name="Scenarios (10-Jul)" sheetId="2" r:id="rId3"/>
  </sheets>
  <definedNames>
    <definedName name="_xlnm.Print_Area" localSheetId="1">'Scenarios (2)'!$B$2:$W$30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0" i="3" l="1"/>
  <c r="AC30" i="3" s="1"/>
  <c r="AB29" i="3"/>
  <c r="AC29" i="3" s="1"/>
  <c r="AB28" i="3"/>
  <c r="AC28" i="3" s="1"/>
  <c r="AB27" i="3"/>
  <c r="AC27" i="3" s="1"/>
  <c r="AB26" i="3"/>
  <c r="AC26" i="3" s="1"/>
  <c r="AB23" i="3"/>
  <c r="AB22" i="3"/>
  <c r="AC22" i="3" s="1"/>
  <c r="AB21" i="3"/>
  <c r="AC21" i="3" s="1"/>
  <c r="AB20" i="3"/>
  <c r="AC20" i="3" s="1"/>
  <c r="AC19" i="3"/>
  <c r="AB19" i="3"/>
  <c r="AB17" i="3"/>
  <c r="AB18" i="3" s="1"/>
  <c r="AB16" i="3"/>
  <c r="AB25" i="3" s="1"/>
  <c r="AB15" i="3"/>
  <c r="AC15" i="3" s="1"/>
  <c r="AB14" i="3"/>
  <c r="AC14" i="3" s="1"/>
  <c r="AB13" i="3"/>
  <c r="AC13" i="3" s="1"/>
  <c r="AB12" i="3"/>
  <c r="AC12" i="3" s="1"/>
  <c r="Z30" i="3"/>
  <c r="Z29" i="3"/>
  <c r="Z28" i="3"/>
  <c r="Z27" i="3"/>
  <c r="Z26" i="3"/>
  <c r="Z23" i="3"/>
  <c r="Z22" i="3"/>
  <c r="AA22" i="3" s="1"/>
  <c r="Z21" i="3"/>
  <c r="AA21" i="3" s="1"/>
  <c r="Z20" i="3"/>
  <c r="Z19" i="3"/>
  <c r="AA19" i="3" s="1"/>
  <c r="Z17" i="3"/>
  <c r="Z16" i="3"/>
  <c r="Z25" i="3" s="1"/>
  <c r="Z15" i="3"/>
  <c r="AA15" i="3" s="1"/>
  <c r="Z14" i="3"/>
  <c r="AA14" i="3" s="1"/>
  <c r="Z13" i="3"/>
  <c r="AA13" i="3" s="1"/>
  <c r="Z12" i="3"/>
  <c r="AA12" i="3" s="1"/>
  <c r="X30" i="3"/>
  <c r="X29" i="3"/>
  <c r="X28" i="3"/>
  <c r="X27" i="3"/>
  <c r="X26" i="3"/>
  <c r="X23" i="3"/>
  <c r="X22" i="3"/>
  <c r="Y22" i="3" s="1"/>
  <c r="X21" i="3"/>
  <c r="Y21" i="3" s="1"/>
  <c r="X20" i="3"/>
  <c r="X19" i="3"/>
  <c r="Y19" i="3" s="1"/>
  <c r="X17" i="3"/>
  <c r="X16" i="3"/>
  <c r="X25" i="3" s="1"/>
  <c r="X15" i="3"/>
  <c r="Y15" i="3" s="1"/>
  <c r="X14" i="3"/>
  <c r="Y14" i="3" s="1"/>
  <c r="X13" i="3"/>
  <c r="Y13" i="3" s="1"/>
  <c r="X12" i="3"/>
  <c r="Y12" i="3" s="1"/>
  <c r="V30" i="3"/>
  <c r="V29" i="3"/>
  <c r="V28" i="3"/>
  <c r="V27" i="3"/>
  <c r="V26" i="3"/>
  <c r="V23" i="3"/>
  <c r="V22" i="3"/>
  <c r="V21" i="3"/>
  <c r="V20" i="3"/>
  <c r="W19" i="3"/>
  <c r="V19" i="3"/>
  <c r="V17" i="3"/>
  <c r="V16" i="3"/>
  <c r="V25" i="3" s="1"/>
  <c r="V15" i="3"/>
  <c r="W15" i="3" s="1"/>
  <c r="V14" i="3"/>
  <c r="W14" i="3" s="1"/>
  <c r="V13" i="3"/>
  <c r="W13" i="3" s="1"/>
  <c r="V12" i="3"/>
  <c r="W12" i="3" s="1"/>
  <c r="T30" i="3"/>
  <c r="T29" i="3"/>
  <c r="T28" i="3"/>
  <c r="T27" i="3"/>
  <c r="U27" i="3" s="1"/>
  <c r="T26" i="3"/>
  <c r="U26" i="3" s="1"/>
  <c r="T23" i="3"/>
  <c r="T22" i="3"/>
  <c r="U22" i="3" s="1"/>
  <c r="T21" i="3"/>
  <c r="U21" i="3" s="1"/>
  <c r="T20" i="3"/>
  <c r="T19" i="3"/>
  <c r="T17" i="3"/>
  <c r="T16" i="3"/>
  <c r="T25" i="3" s="1"/>
  <c r="T15" i="3"/>
  <c r="U15" i="3" s="1"/>
  <c r="T14" i="3"/>
  <c r="U14" i="3" s="1"/>
  <c r="T13" i="3"/>
  <c r="U13" i="3" s="1"/>
  <c r="T12" i="3"/>
  <c r="U12" i="3" s="1"/>
  <c r="R30" i="3"/>
  <c r="R29" i="3"/>
  <c r="R28" i="3"/>
  <c r="R27" i="3"/>
  <c r="S27" i="3" s="1"/>
  <c r="R26" i="3"/>
  <c r="S26" i="3" s="1"/>
  <c r="R23" i="3"/>
  <c r="R22" i="3"/>
  <c r="S22" i="3" s="1"/>
  <c r="R21" i="3"/>
  <c r="S21" i="3" s="1"/>
  <c r="R20" i="3"/>
  <c r="R19" i="3"/>
  <c r="R17" i="3"/>
  <c r="R16" i="3"/>
  <c r="R25" i="3" s="1"/>
  <c r="R15" i="3"/>
  <c r="S15" i="3" s="1"/>
  <c r="R14" i="3"/>
  <c r="S14" i="3" s="1"/>
  <c r="R13" i="3"/>
  <c r="S13" i="3" s="1"/>
  <c r="R12" i="3"/>
  <c r="S12" i="3" s="1"/>
  <c r="P30" i="3"/>
  <c r="P29" i="3"/>
  <c r="P28" i="3"/>
  <c r="P27" i="3"/>
  <c r="Q27" i="3" s="1"/>
  <c r="P26" i="3"/>
  <c r="Q26" i="3" s="1"/>
  <c r="P23" i="3"/>
  <c r="P22" i="3"/>
  <c r="Q22" i="3" s="1"/>
  <c r="P21" i="3"/>
  <c r="Q21" i="3" s="1"/>
  <c r="P20" i="3"/>
  <c r="P19" i="3"/>
  <c r="P17" i="3"/>
  <c r="P16" i="3"/>
  <c r="P25" i="3" s="1"/>
  <c r="P15" i="3"/>
  <c r="Q15" i="3" s="1"/>
  <c r="P14" i="3"/>
  <c r="Q14" i="3" s="1"/>
  <c r="P13" i="3"/>
  <c r="Q13" i="3" s="1"/>
  <c r="P12" i="3"/>
  <c r="Q12" i="3" s="1"/>
  <c r="N30" i="3"/>
  <c r="N29" i="3"/>
  <c r="N28" i="3"/>
  <c r="N27" i="3"/>
  <c r="O27" i="3" s="1"/>
  <c r="N26" i="3"/>
  <c r="O26" i="3" s="1"/>
  <c r="N23" i="3"/>
  <c r="N22" i="3"/>
  <c r="O22" i="3" s="1"/>
  <c r="N21" i="3"/>
  <c r="O21" i="3" s="1"/>
  <c r="N20" i="3"/>
  <c r="N19" i="3"/>
  <c r="N17" i="3"/>
  <c r="N16" i="3"/>
  <c r="N25" i="3" s="1"/>
  <c r="N15" i="3"/>
  <c r="O15" i="3" s="1"/>
  <c r="N14" i="3"/>
  <c r="O14" i="3" s="1"/>
  <c r="N13" i="3"/>
  <c r="O13" i="3" s="1"/>
  <c r="N12" i="3"/>
  <c r="O12" i="3" s="1"/>
  <c r="L30" i="3"/>
  <c r="L29" i="3"/>
  <c r="L28" i="3"/>
  <c r="L27" i="3"/>
  <c r="M27" i="3" s="1"/>
  <c r="L26" i="3"/>
  <c r="M26" i="3" s="1"/>
  <c r="L23" i="3"/>
  <c r="L22" i="3"/>
  <c r="M22" i="3" s="1"/>
  <c r="L21" i="3"/>
  <c r="M21" i="3" s="1"/>
  <c r="L20" i="3"/>
  <c r="L19" i="3"/>
  <c r="L17" i="3"/>
  <c r="L16" i="3"/>
  <c r="L25" i="3" s="1"/>
  <c r="L15" i="3"/>
  <c r="M15" i="3" s="1"/>
  <c r="L14" i="3"/>
  <c r="M14" i="3" s="1"/>
  <c r="L13" i="3"/>
  <c r="M13" i="3" s="1"/>
  <c r="L12" i="3"/>
  <c r="M12" i="3" s="1"/>
  <c r="J30" i="3"/>
  <c r="J29" i="3"/>
  <c r="J28" i="3"/>
  <c r="J27" i="3"/>
  <c r="K27" i="3" s="1"/>
  <c r="J26" i="3"/>
  <c r="K26" i="3" s="1"/>
  <c r="J23" i="3"/>
  <c r="J22" i="3"/>
  <c r="K22" i="3" s="1"/>
  <c r="J21" i="3"/>
  <c r="K21" i="3" s="1"/>
  <c r="J20" i="3"/>
  <c r="J19" i="3"/>
  <c r="J17" i="3"/>
  <c r="J16" i="3"/>
  <c r="J25" i="3" s="1"/>
  <c r="J15" i="3"/>
  <c r="K15" i="3" s="1"/>
  <c r="J14" i="3"/>
  <c r="K14" i="3" s="1"/>
  <c r="J13" i="3"/>
  <c r="K13" i="3" s="1"/>
  <c r="J12" i="3"/>
  <c r="K12" i="3" s="1"/>
  <c r="H30" i="3"/>
  <c r="H29" i="3"/>
  <c r="H28" i="3"/>
  <c r="H27" i="3"/>
  <c r="I27" i="3" s="1"/>
  <c r="H26" i="3"/>
  <c r="I26" i="3" s="1"/>
  <c r="H23" i="3"/>
  <c r="H22" i="3"/>
  <c r="I22" i="3" s="1"/>
  <c r="H21" i="3"/>
  <c r="I21" i="3" s="1"/>
  <c r="H20" i="3"/>
  <c r="H19" i="3"/>
  <c r="H17" i="3"/>
  <c r="H16" i="3"/>
  <c r="H25" i="3" s="1"/>
  <c r="H15" i="3"/>
  <c r="I15" i="3" s="1"/>
  <c r="H14" i="3"/>
  <c r="I14" i="3" s="1"/>
  <c r="H13" i="3"/>
  <c r="I13" i="3" s="1"/>
  <c r="H12" i="3"/>
  <c r="I12" i="3" s="1"/>
  <c r="F30" i="3"/>
  <c r="F29" i="3"/>
  <c r="F28" i="3"/>
  <c r="F27" i="3"/>
  <c r="G27" i="3" s="1"/>
  <c r="F26" i="3"/>
  <c r="G26" i="3" s="1"/>
  <c r="F23" i="3"/>
  <c r="F22" i="3"/>
  <c r="G22" i="3" s="1"/>
  <c r="F21" i="3"/>
  <c r="G21" i="3" s="1"/>
  <c r="F20" i="3"/>
  <c r="F19" i="3"/>
  <c r="F17" i="3"/>
  <c r="F16" i="3"/>
  <c r="F25" i="3" s="1"/>
  <c r="F15" i="3"/>
  <c r="G15" i="3" s="1"/>
  <c r="F14" i="3"/>
  <c r="G14" i="3" s="1"/>
  <c r="F13" i="3"/>
  <c r="G13" i="3" s="1"/>
  <c r="F12" i="3"/>
  <c r="G12" i="3" s="1"/>
  <c r="BF30" i="3"/>
  <c r="BF29" i="3"/>
  <c r="BF28" i="3"/>
  <c r="BF27" i="3"/>
  <c r="BG27" i="3" s="1"/>
  <c r="BF26" i="3"/>
  <c r="BG26" i="3" s="1"/>
  <c r="BF23" i="3"/>
  <c r="BF22" i="3"/>
  <c r="BG22" i="3" s="1"/>
  <c r="BF21" i="3"/>
  <c r="BG21" i="3" s="1"/>
  <c r="BF20" i="3"/>
  <c r="BF19" i="3"/>
  <c r="BF17" i="3"/>
  <c r="BF16" i="3"/>
  <c r="BF25" i="3" s="1"/>
  <c r="BF15" i="3"/>
  <c r="BG15" i="3" s="1"/>
  <c r="BF14" i="3"/>
  <c r="BG14" i="3" s="1"/>
  <c r="BF13" i="3"/>
  <c r="BG13" i="3" s="1"/>
  <c r="BF12" i="3"/>
  <c r="BG12" i="3" s="1"/>
  <c r="BD30" i="3"/>
  <c r="BD29" i="3"/>
  <c r="BD28" i="3"/>
  <c r="BD27" i="3"/>
  <c r="BE27" i="3" s="1"/>
  <c r="BD26" i="3"/>
  <c r="BE26" i="3" s="1"/>
  <c r="BD23" i="3"/>
  <c r="BD22" i="3"/>
  <c r="BE22" i="3" s="1"/>
  <c r="BD21" i="3"/>
  <c r="BD20" i="3"/>
  <c r="BD19" i="3"/>
  <c r="BD17" i="3"/>
  <c r="BD16" i="3"/>
  <c r="BD25" i="3" s="1"/>
  <c r="BD15" i="3"/>
  <c r="BE15" i="3" s="1"/>
  <c r="BD14" i="3"/>
  <c r="BE14" i="3" s="1"/>
  <c r="BD13" i="3"/>
  <c r="BE13" i="3" s="1"/>
  <c r="BD12" i="3"/>
  <c r="BB30" i="3"/>
  <c r="BB29" i="3"/>
  <c r="BB28" i="3"/>
  <c r="BB27" i="3"/>
  <c r="BC27" i="3" s="1"/>
  <c r="BB26" i="3"/>
  <c r="BC26" i="3" s="1"/>
  <c r="BB23" i="3"/>
  <c r="BB22" i="3"/>
  <c r="BC22" i="3" s="1"/>
  <c r="BB21" i="3"/>
  <c r="BB20" i="3"/>
  <c r="BB19" i="3"/>
  <c r="BB17" i="3"/>
  <c r="BB16" i="3"/>
  <c r="BB25" i="3" s="1"/>
  <c r="BB15" i="3"/>
  <c r="BC15" i="3" s="1"/>
  <c r="BB14" i="3"/>
  <c r="BC14" i="3" s="1"/>
  <c r="BB13" i="3"/>
  <c r="BC13" i="3" s="1"/>
  <c r="BB12" i="3"/>
  <c r="AZ30" i="3"/>
  <c r="AZ29" i="3"/>
  <c r="AZ28" i="3"/>
  <c r="AZ27" i="3"/>
  <c r="BA27" i="3" s="1"/>
  <c r="AZ26" i="3"/>
  <c r="BA26" i="3" s="1"/>
  <c r="AZ23" i="3"/>
  <c r="AZ22" i="3"/>
  <c r="BA22" i="3" s="1"/>
  <c r="AZ21" i="3"/>
  <c r="AZ20" i="3"/>
  <c r="AZ19" i="3"/>
  <c r="AZ17" i="3"/>
  <c r="AZ16" i="3"/>
  <c r="AZ25" i="3" s="1"/>
  <c r="AZ15" i="3"/>
  <c r="BA15" i="3" s="1"/>
  <c r="AZ14" i="3"/>
  <c r="BA14" i="3" s="1"/>
  <c r="AZ13" i="3"/>
  <c r="BA13" i="3" s="1"/>
  <c r="AZ12" i="3"/>
  <c r="AX30" i="3"/>
  <c r="AX29" i="3"/>
  <c r="AX28" i="3"/>
  <c r="AX27" i="3"/>
  <c r="AY27" i="3" s="1"/>
  <c r="AX26" i="3"/>
  <c r="AY26" i="3" s="1"/>
  <c r="AX23" i="3"/>
  <c r="AX22" i="3"/>
  <c r="AY22" i="3" s="1"/>
  <c r="AX21" i="3"/>
  <c r="AX20" i="3"/>
  <c r="AX19" i="3"/>
  <c r="AX17" i="3"/>
  <c r="AX16" i="3"/>
  <c r="AX25" i="3" s="1"/>
  <c r="AX15" i="3"/>
  <c r="AY15" i="3" s="1"/>
  <c r="AX14" i="3"/>
  <c r="AY14" i="3" s="1"/>
  <c r="AX13" i="3"/>
  <c r="AY13" i="3" s="1"/>
  <c r="AX12" i="3"/>
  <c r="AV30" i="3"/>
  <c r="AV29" i="3"/>
  <c r="AV28" i="3"/>
  <c r="AV27" i="3"/>
  <c r="AW27" i="3" s="1"/>
  <c r="AV26" i="3"/>
  <c r="AW26" i="3" s="1"/>
  <c r="AV23" i="3"/>
  <c r="AV22" i="3"/>
  <c r="AW22" i="3" s="1"/>
  <c r="AV21" i="3"/>
  <c r="AV20" i="3"/>
  <c r="AV19" i="3"/>
  <c r="AV17" i="3"/>
  <c r="AV16" i="3"/>
  <c r="AV25" i="3" s="1"/>
  <c r="AV15" i="3"/>
  <c r="AW15" i="3" s="1"/>
  <c r="AV14" i="3"/>
  <c r="AW14" i="3" s="1"/>
  <c r="AV13" i="3"/>
  <c r="AW13" i="3" s="1"/>
  <c r="AV12" i="3"/>
  <c r="AT30" i="3"/>
  <c r="AT29" i="3"/>
  <c r="AT28" i="3"/>
  <c r="AT27" i="3"/>
  <c r="AU27" i="3" s="1"/>
  <c r="AT26" i="3"/>
  <c r="AU26" i="3" s="1"/>
  <c r="AT23" i="3"/>
  <c r="AT22" i="3"/>
  <c r="AU22" i="3" s="1"/>
  <c r="AT21" i="3"/>
  <c r="AT20" i="3"/>
  <c r="AT19" i="3"/>
  <c r="AT17" i="3"/>
  <c r="AT16" i="3"/>
  <c r="AT25" i="3" s="1"/>
  <c r="AT15" i="3"/>
  <c r="AU15" i="3" s="1"/>
  <c r="AT14" i="3"/>
  <c r="AU14" i="3" s="1"/>
  <c r="AT13" i="3"/>
  <c r="AU13" i="3" s="1"/>
  <c r="AT12" i="3"/>
  <c r="AR30" i="3"/>
  <c r="AR29" i="3"/>
  <c r="AR28" i="3"/>
  <c r="AR27" i="3"/>
  <c r="AS27" i="3" s="1"/>
  <c r="AR26" i="3"/>
  <c r="AS26" i="3" s="1"/>
  <c r="AR23" i="3"/>
  <c r="AR22" i="3"/>
  <c r="AS22" i="3" s="1"/>
  <c r="AR21" i="3"/>
  <c r="AR20" i="3"/>
  <c r="AR19" i="3"/>
  <c r="AR17" i="3"/>
  <c r="AR16" i="3"/>
  <c r="AR25" i="3" s="1"/>
  <c r="AR15" i="3"/>
  <c r="AS15" i="3" s="1"/>
  <c r="AR14" i="3"/>
  <c r="AS14" i="3" s="1"/>
  <c r="AR13" i="3"/>
  <c r="AS13" i="3" s="1"/>
  <c r="AR12" i="3"/>
  <c r="AP30" i="3"/>
  <c r="AP29" i="3"/>
  <c r="AP28" i="3"/>
  <c r="AP27" i="3"/>
  <c r="AQ27" i="3" s="1"/>
  <c r="AP26" i="3"/>
  <c r="AQ26" i="3" s="1"/>
  <c r="AP23" i="3"/>
  <c r="AP22" i="3"/>
  <c r="AQ22" i="3" s="1"/>
  <c r="AP21" i="3"/>
  <c r="AP20" i="3"/>
  <c r="AP19" i="3"/>
  <c r="AP17" i="3"/>
  <c r="AP16" i="3"/>
  <c r="AP25" i="3" s="1"/>
  <c r="AP15" i="3"/>
  <c r="AQ15" i="3" s="1"/>
  <c r="AP14" i="3"/>
  <c r="AQ14" i="3" s="1"/>
  <c r="AP13" i="3"/>
  <c r="AQ13" i="3" s="1"/>
  <c r="AP12" i="3"/>
  <c r="AN30" i="3"/>
  <c r="AN29" i="3"/>
  <c r="AN28" i="3"/>
  <c r="AN27" i="3"/>
  <c r="AO27" i="3" s="1"/>
  <c r="AN26" i="3"/>
  <c r="AO26" i="3" s="1"/>
  <c r="AN23" i="3"/>
  <c r="AN22" i="3"/>
  <c r="AO22" i="3" s="1"/>
  <c r="AN21" i="3"/>
  <c r="AN20" i="3"/>
  <c r="AN19" i="3"/>
  <c r="AN17" i="3"/>
  <c r="AN16" i="3"/>
  <c r="AN25" i="3" s="1"/>
  <c r="AN15" i="3"/>
  <c r="AO15" i="3" s="1"/>
  <c r="AN14" i="3"/>
  <c r="AO14" i="3" s="1"/>
  <c r="AN13" i="3"/>
  <c r="AO13" i="3" s="1"/>
  <c r="AN12" i="3"/>
  <c r="AL30" i="3"/>
  <c r="AL29" i="3"/>
  <c r="AL28" i="3"/>
  <c r="AL27" i="3"/>
  <c r="AM27" i="3" s="1"/>
  <c r="AL26" i="3"/>
  <c r="AM26" i="3" s="1"/>
  <c r="AL23" i="3"/>
  <c r="AL22" i="3"/>
  <c r="AM22" i="3" s="1"/>
  <c r="AL21" i="3"/>
  <c r="AL20" i="3"/>
  <c r="AL19" i="3"/>
  <c r="AL17" i="3"/>
  <c r="AL16" i="3"/>
  <c r="AL25" i="3" s="1"/>
  <c r="AL15" i="3"/>
  <c r="AM15" i="3" s="1"/>
  <c r="AL14" i="3"/>
  <c r="AM14" i="3" s="1"/>
  <c r="AL13" i="3"/>
  <c r="AM13" i="3" s="1"/>
  <c r="AL12" i="3"/>
  <c r="AJ30" i="3"/>
  <c r="AJ29" i="3"/>
  <c r="AJ28" i="3"/>
  <c r="AJ27" i="3"/>
  <c r="AK27" i="3" s="1"/>
  <c r="AJ26" i="3"/>
  <c r="AK26" i="3" s="1"/>
  <c r="AJ23" i="3"/>
  <c r="AJ22" i="3"/>
  <c r="AK22" i="3" s="1"/>
  <c r="AJ21" i="3"/>
  <c r="AJ20" i="3"/>
  <c r="AJ19" i="3"/>
  <c r="AJ17" i="3"/>
  <c r="AJ16" i="3"/>
  <c r="AJ25" i="3" s="1"/>
  <c r="AJ15" i="3"/>
  <c r="AK15" i="3" s="1"/>
  <c r="AJ14" i="3"/>
  <c r="AK14" i="3" s="1"/>
  <c r="AJ13" i="3"/>
  <c r="AK13" i="3" s="1"/>
  <c r="AJ12" i="3"/>
  <c r="AH30" i="3"/>
  <c r="AH29" i="3"/>
  <c r="AH28" i="3"/>
  <c r="AH27" i="3"/>
  <c r="AI27" i="3" s="1"/>
  <c r="AH26" i="3"/>
  <c r="AI26" i="3" s="1"/>
  <c r="AH23" i="3"/>
  <c r="AH22" i="3"/>
  <c r="AI22" i="3" s="1"/>
  <c r="AH21" i="3"/>
  <c r="AH20" i="3"/>
  <c r="AH19" i="3"/>
  <c r="AH17" i="3"/>
  <c r="AH16" i="3"/>
  <c r="AH25" i="3" s="1"/>
  <c r="AH15" i="3"/>
  <c r="AI15" i="3" s="1"/>
  <c r="AH14" i="3"/>
  <c r="AI14" i="3" s="1"/>
  <c r="AH13" i="3"/>
  <c r="AI13" i="3" s="1"/>
  <c r="AH12" i="3"/>
  <c r="AF30" i="3"/>
  <c r="AF29" i="3"/>
  <c r="AF28" i="3"/>
  <c r="AF27" i="3"/>
  <c r="AG27" i="3" s="1"/>
  <c r="AF26" i="3"/>
  <c r="AG26" i="3" s="1"/>
  <c r="AF23" i="3"/>
  <c r="AF22" i="3"/>
  <c r="AG22" i="3" s="1"/>
  <c r="AF21" i="3"/>
  <c r="AF20" i="3"/>
  <c r="AF19" i="3"/>
  <c r="AF17" i="3"/>
  <c r="AF16" i="3"/>
  <c r="AF25" i="3" s="1"/>
  <c r="AF15" i="3"/>
  <c r="AG15" i="3" s="1"/>
  <c r="AF14" i="3"/>
  <c r="AG14" i="3" s="1"/>
  <c r="AF13" i="3"/>
  <c r="AG13" i="3" s="1"/>
  <c r="AF12" i="3"/>
  <c r="AD30" i="3"/>
  <c r="AD29" i="3"/>
  <c r="AD28" i="3"/>
  <c r="AD27" i="3"/>
  <c r="AE27" i="3" s="1"/>
  <c r="AD26" i="3"/>
  <c r="AE26" i="3" s="1"/>
  <c r="AD22" i="3"/>
  <c r="AE22" i="3" s="1"/>
  <c r="AD21" i="3"/>
  <c r="AE21" i="3" s="1"/>
  <c r="AD20" i="3"/>
  <c r="AD19" i="3"/>
  <c r="AD17" i="3"/>
  <c r="AD16" i="3"/>
  <c r="AD25" i="3" s="1"/>
  <c r="AD15" i="3"/>
  <c r="AE15" i="3" s="1"/>
  <c r="AD14" i="3"/>
  <c r="AE14" i="3" s="1"/>
  <c r="AD13" i="3"/>
  <c r="AE13" i="3" s="1"/>
  <c r="AD12" i="3"/>
  <c r="AE12" i="3" s="1"/>
  <c r="D30" i="3"/>
  <c r="D29" i="3"/>
  <c r="D28" i="3"/>
  <c r="D27" i="3"/>
  <c r="D26" i="3"/>
  <c r="D22" i="3"/>
  <c r="D21" i="3"/>
  <c r="D20" i="3"/>
  <c r="D19" i="3"/>
  <c r="D17" i="3"/>
  <c r="D16" i="3"/>
  <c r="D24" i="3" s="1"/>
  <c r="D15" i="3"/>
  <c r="D14" i="3"/>
  <c r="D13" i="3"/>
  <c r="D12" i="3"/>
  <c r="AC18" i="3" l="1"/>
  <c r="AA29" i="3"/>
  <c r="AA20" i="3"/>
  <c r="AA30" i="3"/>
  <c r="AB24" i="3"/>
  <c r="AC24" i="3" s="1"/>
  <c r="AC16" i="3"/>
  <c r="AA26" i="3"/>
  <c r="AC17" i="3"/>
  <c r="AA27" i="3"/>
  <c r="Z18" i="3"/>
  <c r="AA28" i="3"/>
  <c r="AA25" i="3"/>
  <c r="W29" i="3"/>
  <c r="Y29" i="3"/>
  <c r="Z24" i="3"/>
  <c r="AA24" i="3" s="1"/>
  <c r="AA16" i="3"/>
  <c r="Y26" i="3"/>
  <c r="AA17" i="3"/>
  <c r="Y27" i="3"/>
  <c r="K29" i="3"/>
  <c r="M29" i="3"/>
  <c r="O29" i="3"/>
  <c r="Q29" i="3"/>
  <c r="S29" i="3"/>
  <c r="U29" i="3"/>
  <c r="X18" i="3"/>
  <c r="Y28" i="3"/>
  <c r="W20" i="3"/>
  <c r="Y20" i="3"/>
  <c r="Y30" i="3"/>
  <c r="W30" i="3"/>
  <c r="W21" i="3"/>
  <c r="X24" i="3"/>
  <c r="Y24" i="3" s="1"/>
  <c r="W22" i="3"/>
  <c r="Y16" i="3"/>
  <c r="W26" i="3"/>
  <c r="Y17" i="3"/>
  <c r="AG19" i="3"/>
  <c r="AI19" i="3"/>
  <c r="AK19" i="3"/>
  <c r="AM19" i="3"/>
  <c r="AO19" i="3"/>
  <c r="AQ19" i="3"/>
  <c r="AS19" i="3"/>
  <c r="AU19" i="3"/>
  <c r="AW19" i="3"/>
  <c r="AY19" i="3"/>
  <c r="BA19" i="3"/>
  <c r="BC19" i="3"/>
  <c r="BE19" i="3"/>
  <c r="BG19" i="3"/>
  <c r="G19" i="3"/>
  <c r="I19" i="3"/>
  <c r="K19" i="3"/>
  <c r="M19" i="3"/>
  <c r="O19" i="3"/>
  <c r="Q19" i="3"/>
  <c r="S19" i="3"/>
  <c r="U19" i="3"/>
  <c r="V18" i="3"/>
  <c r="W27" i="3"/>
  <c r="AE19" i="3"/>
  <c r="AE30" i="3"/>
  <c r="AG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20" i="3"/>
  <c r="BG30" i="3"/>
  <c r="G20" i="3"/>
  <c r="G30" i="3"/>
  <c r="I20" i="3"/>
  <c r="I30" i="3"/>
  <c r="K20" i="3"/>
  <c r="K30" i="3"/>
  <c r="M20" i="3"/>
  <c r="M30" i="3"/>
  <c r="O20" i="3"/>
  <c r="O30" i="3"/>
  <c r="Q20" i="3"/>
  <c r="Q30" i="3"/>
  <c r="S20" i="3"/>
  <c r="S30" i="3"/>
  <c r="U20" i="3"/>
  <c r="U30" i="3"/>
  <c r="W28" i="3"/>
  <c r="V24" i="3"/>
  <c r="W24" i="3" s="1"/>
  <c r="W16" i="3"/>
  <c r="W17" i="3"/>
  <c r="T18" i="3"/>
  <c r="U28" i="3"/>
  <c r="T24" i="3"/>
  <c r="U24" i="3" s="1"/>
  <c r="U16" i="3"/>
  <c r="U17" i="3"/>
  <c r="R18" i="3"/>
  <c r="S28" i="3"/>
  <c r="R24" i="3"/>
  <c r="S24" i="3" s="1"/>
  <c r="S16" i="3"/>
  <c r="S17" i="3"/>
  <c r="P18" i="3"/>
  <c r="Q28" i="3"/>
  <c r="P24" i="3"/>
  <c r="Q24" i="3" s="1"/>
  <c r="Q16" i="3"/>
  <c r="Q17" i="3"/>
  <c r="N18" i="3"/>
  <c r="O28" i="3"/>
  <c r="N24" i="3"/>
  <c r="O24" i="3" s="1"/>
  <c r="O16" i="3"/>
  <c r="O17" i="3"/>
  <c r="L18" i="3"/>
  <c r="M28" i="3"/>
  <c r="L24" i="3"/>
  <c r="M24" i="3" s="1"/>
  <c r="M16" i="3"/>
  <c r="M17" i="3"/>
  <c r="J18" i="3"/>
  <c r="K28" i="3"/>
  <c r="AE29" i="3"/>
  <c r="AG29" i="3"/>
  <c r="AI29" i="3"/>
  <c r="AK29" i="3"/>
  <c r="AM29" i="3"/>
  <c r="AO29" i="3"/>
  <c r="AQ29" i="3"/>
  <c r="AS29" i="3"/>
  <c r="AU29" i="3"/>
  <c r="AW29" i="3"/>
  <c r="AY29" i="3"/>
  <c r="BA29" i="3"/>
  <c r="BC29" i="3"/>
  <c r="BE29" i="3"/>
  <c r="BG29" i="3"/>
  <c r="G29" i="3"/>
  <c r="I29" i="3"/>
  <c r="J24" i="3"/>
  <c r="K24" i="3" s="1"/>
  <c r="K16" i="3"/>
  <c r="K17" i="3"/>
  <c r="H18" i="3"/>
  <c r="I28" i="3"/>
  <c r="H24" i="3"/>
  <c r="I24" i="3" s="1"/>
  <c r="I16" i="3"/>
  <c r="I17" i="3"/>
  <c r="F18" i="3"/>
  <c r="G28" i="3"/>
  <c r="F24" i="3"/>
  <c r="G24" i="3" s="1"/>
  <c r="G16" i="3"/>
  <c r="G17" i="3"/>
  <c r="BF18" i="3"/>
  <c r="BG28" i="3"/>
  <c r="BF24" i="3"/>
  <c r="BG24" i="3" s="1"/>
  <c r="BG16" i="3"/>
  <c r="BG17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AE20" i="3"/>
  <c r="AG12" i="3"/>
  <c r="AG21" i="3"/>
  <c r="AI12" i="3"/>
  <c r="AI21" i="3"/>
  <c r="AK12" i="3"/>
  <c r="AK21" i="3"/>
  <c r="AM12" i="3"/>
  <c r="AM21" i="3"/>
  <c r="AO12" i="3"/>
  <c r="AO21" i="3"/>
  <c r="AQ12" i="3"/>
  <c r="AQ21" i="3"/>
  <c r="AS12" i="3"/>
  <c r="AS21" i="3"/>
  <c r="AU12" i="3"/>
  <c r="AU21" i="3"/>
  <c r="AW12" i="3"/>
  <c r="AW21" i="3"/>
  <c r="AY12" i="3"/>
  <c r="AY21" i="3"/>
  <c r="BA12" i="3"/>
  <c r="BA21" i="3"/>
  <c r="BC12" i="3"/>
  <c r="BC21" i="3"/>
  <c r="BE12" i="3"/>
  <c r="BE21" i="3"/>
  <c r="BD18" i="3"/>
  <c r="BE28" i="3"/>
  <c r="BD24" i="3"/>
  <c r="BE24" i="3" s="1"/>
  <c r="BE16" i="3"/>
  <c r="BE17" i="3"/>
  <c r="BB18" i="3"/>
  <c r="BC28" i="3"/>
  <c r="BB24" i="3"/>
  <c r="BC24" i="3" s="1"/>
  <c r="BC16" i="3"/>
  <c r="BC17" i="3"/>
  <c r="AZ18" i="3"/>
  <c r="BA28" i="3"/>
  <c r="AZ24" i="3"/>
  <c r="BA24" i="3" s="1"/>
  <c r="BA16" i="3"/>
  <c r="BA17" i="3"/>
  <c r="AX18" i="3"/>
  <c r="AY28" i="3"/>
  <c r="AX24" i="3"/>
  <c r="AY24" i="3" s="1"/>
  <c r="AY16" i="3"/>
  <c r="AY17" i="3"/>
  <c r="AV18" i="3"/>
  <c r="AW28" i="3"/>
  <c r="AV24" i="3"/>
  <c r="AW24" i="3" s="1"/>
  <c r="AW16" i="3"/>
  <c r="AW17" i="3"/>
  <c r="AT18" i="3"/>
  <c r="AU28" i="3"/>
  <c r="AT24" i="3"/>
  <c r="AU24" i="3" s="1"/>
  <c r="AU16" i="3"/>
  <c r="AU17" i="3"/>
  <c r="AR18" i="3"/>
  <c r="AS28" i="3"/>
  <c r="AR24" i="3"/>
  <c r="AS24" i="3" s="1"/>
  <c r="AS16" i="3"/>
  <c r="AS17" i="3"/>
  <c r="AP18" i="3"/>
  <c r="AQ28" i="3"/>
  <c r="AP24" i="3"/>
  <c r="AQ24" i="3" s="1"/>
  <c r="AQ16" i="3"/>
  <c r="AQ17" i="3"/>
  <c r="AN18" i="3"/>
  <c r="AO28" i="3"/>
  <c r="AN24" i="3"/>
  <c r="AO24" i="3" s="1"/>
  <c r="AO16" i="3"/>
  <c r="AO17" i="3"/>
  <c r="AL18" i="3"/>
  <c r="AM28" i="3"/>
  <c r="AL24" i="3"/>
  <c r="AM24" i="3" s="1"/>
  <c r="AM16" i="3"/>
  <c r="AM17" i="3"/>
  <c r="AJ18" i="3"/>
  <c r="AK28" i="3"/>
  <c r="AJ24" i="3"/>
  <c r="AK24" i="3" s="1"/>
  <c r="AK16" i="3"/>
  <c r="AK17" i="3"/>
  <c r="AH18" i="3"/>
  <c r="AI28" i="3"/>
  <c r="AH24" i="3"/>
  <c r="AI24" i="3" s="1"/>
  <c r="AI16" i="3"/>
  <c r="AI17" i="3"/>
  <c r="AF18" i="3"/>
  <c r="AG28" i="3"/>
  <c r="AF24" i="3"/>
  <c r="AG24" i="3" s="1"/>
  <c r="AG16" i="3"/>
  <c r="AG17" i="3"/>
  <c r="AE28" i="3"/>
  <c r="AE16" i="3"/>
  <c r="AD18" i="3"/>
  <c r="AE17" i="3"/>
  <c r="AD23" i="3"/>
  <c r="AD24" i="3"/>
  <c r="AE24" i="3" s="1"/>
  <c r="D18" i="3"/>
  <c r="D25" i="3"/>
  <c r="BG25" i="3" s="1"/>
  <c r="D23" i="3"/>
  <c r="Y23" i="3" l="1"/>
  <c r="AC23" i="3"/>
  <c r="Y18" i="3"/>
  <c r="AC25" i="3"/>
  <c r="AA18" i="3"/>
  <c r="AA23" i="3"/>
  <c r="Y25" i="3"/>
  <c r="W23" i="3"/>
  <c r="U18" i="3"/>
  <c r="W18" i="3"/>
  <c r="W25" i="3"/>
  <c r="O18" i="3"/>
  <c r="U25" i="3"/>
  <c r="U23" i="3"/>
  <c r="Q18" i="3"/>
  <c r="S18" i="3"/>
  <c r="S25" i="3"/>
  <c r="Q23" i="3"/>
  <c r="S23" i="3"/>
  <c r="K18" i="3"/>
  <c r="Q25" i="3"/>
  <c r="O25" i="3"/>
  <c r="M18" i="3"/>
  <c r="O23" i="3"/>
  <c r="I18" i="3"/>
  <c r="M25" i="3"/>
  <c r="M23" i="3"/>
  <c r="K25" i="3"/>
  <c r="K23" i="3"/>
  <c r="I25" i="3"/>
  <c r="I23" i="3"/>
  <c r="BG18" i="3"/>
  <c r="G18" i="3"/>
  <c r="G25" i="3"/>
  <c r="G23" i="3"/>
  <c r="BG23" i="3"/>
  <c r="AG25" i="3"/>
  <c r="BA18" i="3"/>
  <c r="BC18" i="3"/>
  <c r="BE18" i="3"/>
  <c r="BE25" i="3"/>
  <c r="BE23" i="3"/>
  <c r="BC25" i="3"/>
  <c r="BC23" i="3"/>
  <c r="BA25" i="3"/>
  <c r="BA23" i="3"/>
  <c r="AW18" i="3"/>
  <c r="AU18" i="3"/>
  <c r="AY18" i="3"/>
  <c r="AY25" i="3"/>
  <c r="AY23" i="3"/>
  <c r="AQ18" i="3"/>
  <c r="AW25" i="3"/>
  <c r="AW23" i="3"/>
  <c r="AS18" i="3"/>
  <c r="AU25" i="3"/>
  <c r="AU23" i="3"/>
  <c r="AM18" i="3"/>
  <c r="AS25" i="3"/>
  <c r="AG18" i="3"/>
  <c r="AS23" i="3"/>
  <c r="AO18" i="3"/>
  <c r="AQ25" i="3"/>
  <c r="AE25" i="3"/>
  <c r="AQ23" i="3"/>
  <c r="AI18" i="3"/>
  <c r="AO25" i="3"/>
  <c r="AO23" i="3"/>
  <c r="AM25" i="3"/>
  <c r="AK18" i="3"/>
  <c r="AM23" i="3"/>
  <c r="AK25" i="3"/>
  <c r="AK23" i="3"/>
  <c r="AI25" i="3"/>
  <c r="AI23" i="3"/>
  <c r="AE23" i="3"/>
  <c r="AG23" i="3"/>
  <c r="AE18" i="3"/>
</calcChain>
</file>

<file path=xl/sharedStrings.xml><?xml version="1.0" encoding="utf-8"?>
<sst xmlns="http://schemas.openxmlformats.org/spreadsheetml/2006/main" count="517" uniqueCount="106">
  <si>
    <t>Sc. 0</t>
  </si>
  <si>
    <t>Sc. 1</t>
  </si>
  <si>
    <t>Sc. 2</t>
  </si>
  <si>
    <t>Sc. 3</t>
  </si>
  <si>
    <t>Sc. 4</t>
  </si>
  <si>
    <t>Sc. 5</t>
  </si>
  <si>
    <t>Sc. 6</t>
  </si>
  <si>
    <t>Sc. 7</t>
  </si>
  <si>
    <t>Sc. 8</t>
  </si>
  <si>
    <t>Sc. 9</t>
  </si>
  <si>
    <t>Sc. 10</t>
  </si>
  <si>
    <t>Sc. 11</t>
  </si>
  <si>
    <t>Sc. 12</t>
  </si>
  <si>
    <t>Sc. 13</t>
  </si>
  <si>
    <t>Sc. 14</t>
  </si>
  <si>
    <t>Sc. 15</t>
  </si>
  <si>
    <t>Sc. 16</t>
  </si>
  <si>
    <t>Sc. 17</t>
  </si>
  <si>
    <t>Sc. 18</t>
  </si>
  <si>
    <t>Sc. 19</t>
  </si>
  <si>
    <t>Sc. 20</t>
  </si>
  <si>
    <t>Sc. 21</t>
  </si>
  <si>
    <t>Sc. 22</t>
  </si>
  <si>
    <t>Sc. 23</t>
  </si>
  <si>
    <t>Sc. 24</t>
  </si>
  <si>
    <t>Sc. 25</t>
  </si>
  <si>
    <t>Sc. 26</t>
  </si>
  <si>
    <t>Sc. 27</t>
  </si>
  <si>
    <t>PET (ED-MED)</t>
  </si>
  <si>
    <t>PET (All-AMAU)</t>
  </si>
  <si>
    <t>Medical Patients</t>
  </si>
  <si>
    <t>Patients in AMAU</t>
  </si>
  <si>
    <t>Patients discharged</t>
  </si>
  <si>
    <t>Patients Admitted</t>
  </si>
  <si>
    <t>Patients in AMU</t>
  </si>
  <si>
    <t>Boarders (Bed Blockage)</t>
  </si>
  <si>
    <t>Lost pts due to opening hrs</t>
  </si>
  <si>
    <t>Lost pts due to misallocation</t>
  </si>
  <si>
    <t>Lost pts due to availability</t>
  </si>
  <si>
    <t>Pts leaving in the middle</t>
  </si>
  <si>
    <t>Trolley Util</t>
  </si>
  <si>
    <t>Consult Util</t>
  </si>
  <si>
    <t>Reg Util</t>
  </si>
  <si>
    <t>Nurse Util</t>
  </si>
  <si>
    <t>Avg Waiting</t>
  </si>
  <si>
    <t>Avg Processing</t>
  </si>
  <si>
    <t>Sc. No</t>
  </si>
  <si>
    <t>Misallocation</t>
  </si>
  <si>
    <t>with</t>
  </si>
  <si>
    <t>AMAU Capacity</t>
  </si>
  <si>
    <t>AMU Capacity</t>
  </si>
  <si>
    <t>Ward Capacity</t>
  </si>
  <si>
    <t>Base</t>
  </si>
  <si>
    <t>+10%</t>
  </si>
  <si>
    <t>+20%</t>
  </si>
  <si>
    <t>AMAU Opening Hours</t>
  </si>
  <si>
    <t>9AM-9PM</t>
  </si>
  <si>
    <t>9AM-12AM</t>
  </si>
  <si>
    <t>Demand on hospital</t>
  </si>
  <si>
    <t>+25%</t>
  </si>
  <si>
    <t>LOS in AMU</t>
  </si>
  <si>
    <t>-20%</t>
  </si>
  <si>
    <t>-10%</t>
  </si>
  <si>
    <t>LOS in Wards</t>
  </si>
  <si>
    <t>Pts boarding from ED</t>
  </si>
  <si>
    <t>KPIs</t>
  </si>
  <si>
    <t>PET (AMAU)</t>
  </si>
  <si>
    <t>Avg Waiting (AMAU)</t>
  </si>
  <si>
    <t>Avg Processing (AMAU)</t>
  </si>
  <si>
    <t>No. Medical Pts</t>
  </si>
  <si>
    <t>No. AMAU Pts</t>
  </si>
  <si>
    <t>% Pts in AMAU</t>
  </si>
  <si>
    <t>Boarders (Block Bed)</t>
  </si>
  <si>
    <t>Lost pts due to capacity</t>
  </si>
  <si>
    <t>AMAU Bed Utilisation</t>
  </si>
  <si>
    <t>AMAU Consultant Utilisation</t>
  </si>
  <si>
    <t>AMAU Registrar Utilisation</t>
  </si>
  <si>
    <t>AMAU Nurse Utilisation</t>
  </si>
  <si>
    <t>DOE</t>
  </si>
  <si>
    <t>without</t>
  </si>
  <si>
    <t>No. Med. Pts</t>
  </si>
  <si>
    <t>Board (Block Bed)</t>
  </si>
  <si>
    <t>Factors</t>
  </si>
  <si>
    <t>Mis-Allocation</t>
  </si>
  <si>
    <t>Wards Capacity</t>
  </si>
  <si>
    <t>Opening hrs</t>
  </si>
  <si>
    <t>Demand</t>
  </si>
  <si>
    <t>AMU LOS</t>
  </si>
  <si>
    <t>Wards LOS</t>
  </si>
  <si>
    <t>Bed Blockage</t>
  </si>
  <si>
    <t>O/P</t>
  </si>
  <si>
    <t>% change</t>
  </si>
  <si>
    <t>PET</t>
  </si>
  <si>
    <t>PET (All-MED)</t>
  </si>
  <si>
    <t>Productivity</t>
  </si>
  <si>
    <t>Discharge destinations from AMAU</t>
  </si>
  <si>
    <t>Home</t>
  </si>
  <si>
    <t>Admitted</t>
  </si>
  <si>
    <t>AMU</t>
  </si>
  <si>
    <t>Lost patients</t>
  </si>
  <si>
    <t>Due to opening hrs</t>
  </si>
  <si>
    <t>Due to misallocation</t>
  </si>
  <si>
    <t>Due to capacity</t>
  </si>
  <si>
    <t>Renege</t>
  </si>
  <si>
    <t>Utilisation</t>
  </si>
  <si>
    <t>Bed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</si>
</sst>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0"/>
      <color theme="1"/>
      <name val="Garamond"/>
      <family val="1"/>
    </font>
    <font>
      <sz val="10"/>
      <color rgb="FF000000"/>
      <name val="Garamond"/>
      <family val="1"/>
    </font>
    <font>
      <sz val="16"/>
      <color rgb="FF000000"/>
      <name val="Garamond"/>
      <family val="1"/>
    </font>
    <font>
      <sz val="12"/>
      <name val="Times New Roman"/>
      <family val="1"/>
    </font>
    <font>
      <sz val="12"/>
      <name val="Times New Roman"/>
      <family val="2"/>
    </font>
    <font>
      <sz val="16"/>
      <color theme="1"/>
      <name val="Times New Roman"/>
      <family val="2"/>
    </font>
    <font>
      <sz val="8"/>
      <color rgb="FFFF0000"/>
      <name val="Times New Roman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2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000000"/>
      </bottom>
      <diagonal/>
    </border>
    <border>
      <left/>
      <right style="thick">
        <color auto="1"/>
      </right>
      <top style="hair">
        <color auto="1"/>
      </top>
      <bottom style="hair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/>
    <xf numFmtId="0" fontId="4" fillId="2" borderId="1" xfId="2" applyFont="1" applyBorder="1" applyAlignment="1">
      <alignment horizontal="center" vertical="center" wrapText="1"/>
    </xf>
    <xf numFmtId="2" fontId="4" fillId="3" borderId="2" xfId="3" applyNumberFormat="1" applyFont="1" applyBorder="1" applyAlignment="1">
      <alignment horizontal="center" vertical="center"/>
    </xf>
    <xf numFmtId="1" fontId="4" fillId="3" borderId="2" xfId="3" applyNumberFormat="1" applyFont="1" applyBorder="1" applyAlignment="1">
      <alignment horizontal="center" vertical="center"/>
    </xf>
    <xf numFmtId="9" fontId="4" fillId="3" borderId="2" xfId="1" applyFont="1" applyFill="1" applyBorder="1" applyAlignment="1">
      <alignment horizontal="center" vertical="center"/>
    </xf>
    <xf numFmtId="2" fontId="4" fillId="3" borderId="2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9" fontId="6" fillId="4" borderId="7" xfId="0" quotePrefix="1" applyNumberFormat="1" applyFont="1" applyFill="1" applyBorder="1" applyAlignment="1">
      <alignment horizontal="center" vertical="center" wrapText="1"/>
    </xf>
    <xf numFmtId="9" fontId="6" fillId="4" borderId="8" xfId="0" quotePrefix="1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8" fillId="0" borderId="15" xfId="2" applyFont="1" applyFill="1" applyBorder="1" applyAlignment="1">
      <alignment horizontal="left" vertical="center" wrapText="1"/>
    </xf>
    <xf numFmtId="2" fontId="1" fillId="0" borderId="16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8" fillId="0" borderId="6" xfId="2" applyFont="1" applyFill="1" applyBorder="1" applyAlignment="1">
      <alignment horizontal="left" vertical="center" wrapText="1"/>
    </xf>
    <xf numFmtId="2" fontId="9" fillId="0" borderId="7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8" fillId="0" borderId="18" xfId="2" applyFont="1" applyFill="1" applyBorder="1" applyAlignment="1">
      <alignment horizontal="left" vertical="center" wrapText="1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8" fillId="0" borderId="21" xfId="2" applyFont="1" applyFill="1" applyBorder="1" applyAlignment="1">
      <alignment horizontal="left" vertical="center" wrapText="1"/>
    </xf>
    <xf numFmtId="2" fontId="9" fillId="0" borderId="22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1" fontId="9" fillId="0" borderId="16" xfId="0" applyNumberFormat="1" applyFont="1" applyBorder="1" applyAlignment="1">
      <alignment horizontal="center" vertical="center"/>
    </xf>
    <xf numFmtId="1" fontId="9" fillId="0" borderId="17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9" fillId="0" borderId="8" xfId="1" applyFont="1" applyBorder="1" applyAlignment="1">
      <alignment horizontal="center" vertical="center"/>
    </xf>
    <xf numFmtId="0" fontId="8" fillId="0" borderId="9" xfId="2" applyFont="1" applyFill="1" applyBorder="1" applyAlignment="1">
      <alignment horizontal="left" vertical="center" wrapText="1"/>
    </xf>
    <xf numFmtId="1" fontId="9" fillId="0" borderId="10" xfId="0" applyNumberFormat="1" applyFont="1" applyBorder="1" applyAlignment="1">
      <alignment horizontal="center" vertical="center"/>
    </xf>
    <xf numFmtId="1" fontId="9" fillId="0" borderId="11" xfId="0" applyNumberFormat="1" applyFont="1" applyBorder="1" applyAlignment="1">
      <alignment horizontal="center" vertical="center"/>
    </xf>
    <xf numFmtId="9" fontId="9" fillId="0" borderId="16" xfId="1" applyFont="1" applyBorder="1" applyAlignment="1">
      <alignment horizontal="center" vertical="center"/>
    </xf>
    <xf numFmtId="9" fontId="9" fillId="0" borderId="17" xfId="1" applyFont="1" applyBorder="1" applyAlignment="1">
      <alignment horizontal="center" vertical="center"/>
    </xf>
    <xf numFmtId="10" fontId="9" fillId="0" borderId="10" xfId="1" applyNumberFormat="1" applyFont="1" applyBorder="1" applyAlignment="1">
      <alignment horizontal="center" vertical="center"/>
    </xf>
    <xf numFmtId="10" fontId="9" fillId="0" borderId="11" xfId="1" applyNumberFormat="1" applyFont="1" applyBorder="1" applyAlignment="1">
      <alignment horizontal="center" vertical="center"/>
    </xf>
    <xf numFmtId="9" fontId="9" fillId="0" borderId="22" xfId="1" applyFont="1" applyBorder="1" applyAlignment="1">
      <alignment horizontal="center" vertical="center"/>
    </xf>
    <xf numFmtId="9" fontId="9" fillId="0" borderId="23" xfId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2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 wrapText="1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4" borderId="27" xfId="0" applyNumberFormat="1" applyFont="1" applyFill="1" applyBorder="1" applyAlignment="1">
      <alignment horizontal="center" vertical="center"/>
    </xf>
    <xf numFmtId="49" fontId="0" fillId="4" borderId="28" xfId="0" applyNumberFormat="1" applyFont="1" applyFill="1" applyBorder="1" applyAlignment="1">
      <alignment horizontal="center" vertical="center"/>
    </xf>
    <xf numFmtId="0" fontId="0" fillId="4" borderId="28" xfId="0" applyNumberFormat="1" applyFont="1" applyFill="1" applyBorder="1" applyAlignment="1">
      <alignment horizontal="center" vertical="center"/>
    </xf>
    <xf numFmtId="49" fontId="0" fillId="4" borderId="29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8" xfId="0" applyNumberFormat="1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left" vertical="center"/>
    </xf>
    <xf numFmtId="0" fontId="0" fillId="4" borderId="31" xfId="0" applyFont="1" applyFill="1" applyBorder="1" applyAlignment="1">
      <alignment horizontal="left" vertical="center" wrapText="1"/>
    </xf>
    <xf numFmtId="0" fontId="0" fillId="4" borderId="32" xfId="0" quotePrefix="1" applyFont="1" applyFill="1" applyBorder="1" applyAlignment="1">
      <alignment horizontal="center" vertical="center"/>
    </xf>
    <xf numFmtId="0" fontId="0" fillId="4" borderId="33" xfId="0" quotePrefix="1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7" xfId="0" quotePrefix="1" applyFont="1" applyFill="1" applyBorder="1" applyAlignment="1">
      <alignment horizontal="center" vertical="center"/>
    </xf>
    <xf numFmtId="0" fontId="3" fillId="4" borderId="38" xfId="0" quotePrefix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39" xfId="0" applyFont="1" applyFill="1" applyBorder="1" applyAlignment="1">
      <alignment horizontal="left" vertical="center"/>
    </xf>
    <xf numFmtId="0" fontId="13" fillId="0" borderId="40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8" fillId="0" borderId="44" xfId="2" applyFont="1" applyFill="1" applyBorder="1" applyAlignment="1">
      <alignment horizontal="left" vertical="center" wrapText="1"/>
    </xf>
    <xf numFmtId="2" fontId="1" fillId="0" borderId="45" xfId="0" applyNumberFormat="1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2" fontId="1" fillId="0" borderId="44" xfId="0" applyNumberFormat="1" applyFont="1" applyBorder="1" applyAlignment="1">
      <alignment horizontal="center" vertical="center"/>
    </xf>
    <xf numFmtId="9" fontId="1" fillId="0" borderId="44" xfId="0" applyNumberFormat="1" applyFont="1" applyBorder="1" applyAlignment="1">
      <alignment horizontal="center" vertical="center"/>
    </xf>
    <xf numFmtId="9" fontId="1" fillId="0" borderId="47" xfId="0" applyNumberFormat="1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8" fillId="0" borderId="49" xfId="2" applyFont="1" applyFill="1" applyBorder="1" applyAlignment="1">
      <alignment horizontal="left" vertical="center" wrapText="1"/>
    </xf>
    <xf numFmtId="2" fontId="1" fillId="0" borderId="50" xfId="0" applyNumberFormat="1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2" fontId="9" fillId="0" borderId="49" xfId="0" applyNumberFormat="1" applyFont="1" applyBorder="1" applyAlignment="1">
      <alignment horizontal="center" vertical="center"/>
    </xf>
    <xf numFmtId="9" fontId="1" fillId="0" borderId="49" xfId="0" applyNumberFormat="1" applyFont="1" applyBorder="1" applyAlignment="1">
      <alignment horizontal="center" vertical="center"/>
    </xf>
    <xf numFmtId="9" fontId="1" fillId="0" borderId="52" xfId="0" applyNumberFormat="1" applyFont="1" applyBorder="1" applyAlignment="1">
      <alignment horizontal="center" vertical="center"/>
    </xf>
    <xf numFmtId="0" fontId="8" fillId="0" borderId="7" xfId="2" applyFont="1" applyFill="1" applyBorder="1" applyAlignment="1">
      <alignment horizontal="left" vertical="center" wrapText="1"/>
    </xf>
    <xf numFmtId="2" fontId="1" fillId="0" borderId="7" xfId="1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8" fillId="0" borderId="10" xfId="2" applyFont="1" applyFill="1" applyBorder="1" applyAlignment="1">
      <alignment horizontal="left" vertical="center" wrapText="1"/>
    </xf>
    <xf numFmtId="2" fontId="1" fillId="0" borderId="10" xfId="1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1" fontId="1" fillId="0" borderId="50" xfId="0" applyNumberFormat="1" applyFont="1" applyBorder="1" applyAlignment="1">
      <alignment horizontal="center" vertical="center"/>
    </xf>
    <xf numFmtId="1" fontId="1" fillId="0" borderId="51" xfId="0" applyNumberFormat="1" applyFont="1" applyBorder="1" applyAlignment="1">
      <alignment horizontal="center" vertical="center"/>
    </xf>
    <xf numFmtId="1" fontId="9" fillId="0" borderId="49" xfId="0" applyNumberFormat="1" applyFont="1" applyBorder="1" applyAlignment="1">
      <alignment horizontal="center" vertical="center"/>
    </xf>
    <xf numFmtId="9" fontId="1" fillId="0" borderId="54" xfId="1" applyFont="1" applyBorder="1" applyAlignment="1">
      <alignment horizontal="center" vertical="center"/>
    </xf>
    <xf numFmtId="9" fontId="1" fillId="0" borderId="55" xfId="1" applyFont="1" applyBorder="1" applyAlignment="1">
      <alignment horizontal="center" vertical="center"/>
    </xf>
    <xf numFmtId="9" fontId="9" fillId="0" borderId="49" xfId="1" applyFont="1" applyBorder="1" applyAlignment="1">
      <alignment horizontal="center" vertical="center"/>
    </xf>
    <xf numFmtId="9" fontId="1" fillId="0" borderId="49" xfId="1" applyFont="1" applyBorder="1" applyAlignment="1">
      <alignment horizontal="center" vertical="center"/>
    </xf>
    <xf numFmtId="9" fontId="1" fillId="0" borderId="52" xfId="1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 wrapText="1"/>
    </xf>
    <xf numFmtId="1" fontId="1" fillId="0" borderId="45" xfId="0" applyNumberFormat="1" applyFont="1" applyBorder="1" applyAlignment="1">
      <alignment horizontal="center" vertical="center"/>
    </xf>
    <xf numFmtId="1" fontId="1" fillId="0" borderId="46" xfId="0" applyNumberFormat="1" applyFont="1" applyBorder="1" applyAlignment="1">
      <alignment horizontal="center" vertical="center"/>
    </xf>
    <xf numFmtId="1" fontId="9" fillId="0" borderId="44" xfId="0" applyNumberFormat="1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8" fillId="0" borderId="56" xfId="2" applyFont="1" applyFill="1" applyBorder="1" applyAlignment="1">
      <alignment horizontal="left" vertical="center" wrapText="1"/>
    </xf>
    <xf numFmtId="1" fontId="1" fillId="0" borderId="54" xfId="0" applyNumberFormat="1" applyFont="1" applyBorder="1" applyAlignment="1">
      <alignment horizontal="center" vertical="center"/>
    </xf>
    <xf numFmtId="1" fontId="1" fillId="0" borderId="55" xfId="0" applyNumberFormat="1" applyFont="1" applyBorder="1" applyAlignment="1">
      <alignment horizontal="center" vertical="center"/>
    </xf>
    <xf numFmtId="1" fontId="9" fillId="0" borderId="56" xfId="0" applyNumberFormat="1" applyFont="1" applyBorder="1" applyAlignment="1">
      <alignment horizontal="center" vertical="center"/>
    </xf>
    <xf numFmtId="9" fontId="1" fillId="0" borderId="56" xfId="0" applyNumberFormat="1" applyFont="1" applyBorder="1" applyAlignment="1">
      <alignment horizontal="center" vertical="center"/>
    </xf>
    <xf numFmtId="9" fontId="1" fillId="0" borderId="57" xfId="0" applyNumberFormat="1" applyFont="1" applyBorder="1" applyAlignment="1">
      <alignment horizontal="center" vertical="center"/>
    </xf>
    <xf numFmtId="9" fontId="1" fillId="0" borderId="45" xfId="1" applyFont="1" applyBorder="1" applyAlignment="1">
      <alignment horizontal="center" vertical="center"/>
    </xf>
    <xf numFmtId="9" fontId="1" fillId="0" borderId="46" xfId="1" applyFont="1" applyBorder="1" applyAlignment="1">
      <alignment horizontal="center" vertical="center"/>
    </xf>
    <xf numFmtId="9" fontId="1" fillId="0" borderId="50" xfId="1" applyFont="1" applyBorder="1" applyAlignment="1">
      <alignment horizontal="center" vertical="center"/>
    </xf>
    <xf numFmtId="9" fontId="1" fillId="0" borderId="51" xfId="1" applyFont="1" applyBorder="1" applyAlignment="1">
      <alignment horizontal="center" vertical="center"/>
    </xf>
    <xf numFmtId="10" fontId="1" fillId="0" borderId="50" xfId="1" applyNumberFormat="1" applyFont="1" applyBorder="1" applyAlignment="1">
      <alignment horizontal="center" vertical="center"/>
    </xf>
    <xf numFmtId="10" fontId="1" fillId="0" borderId="51" xfId="1" applyNumberFormat="1" applyFont="1" applyBorder="1" applyAlignment="1">
      <alignment horizontal="center" vertical="center"/>
    </xf>
    <xf numFmtId="10" fontId="9" fillId="0" borderId="49" xfId="1" applyNumberFormat="1" applyFont="1" applyBorder="1" applyAlignment="1">
      <alignment horizontal="center" vertical="center"/>
    </xf>
    <xf numFmtId="9" fontId="9" fillId="0" borderId="44" xfId="1" applyFont="1" applyBorder="1" applyAlignment="1">
      <alignment horizontal="center" vertical="center"/>
    </xf>
    <xf numFmtId="9" fontId="9" fillId="0" borderId="47" xfId="1" applyFont="1" applyBorder="1" applyAlignment="1">
      <alignment horizontal="center" vertical="center"/>
    </xf>
    <xf numFmtId="9" fontId="9" fillId="0" borderId="52" xfId="1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8" fillId="0" borderId="59" xfId="2" applyFont="1" applyFill="1" applyBorder="1" applyAlignment="1">
      <alignment horizontal="left" vertical="center" wrapText="1"/>
    </xf>
    <xf numFmtId="9" fontId="1" fillId="0" borderId="60" xfId="1" applyFont="1" applyBorder="1" applyAlignment="1">
      <alignment horizontal="center" vertical="center"/>
    </xf>
    <xf numFmtId="9" fontId="1" fillId="0" borderId="61" xfId="1" applyFont="1" applyBorder="1" applyAlignment="1">
      <alignment horizontal="center" vertical="center"/>
    </xf>
    <xf numFmtId="9" fontId="9" fillId="0" borderId="59" xfId="1" applyFont="1" applyBorder="1" applyAlignment="1">
      <alignment horizontal="center" vertical="center"/>
    </xf>
    <xf numFmtId="9" fontId="9" fillId="0" borderId="62" xfId="1" applyFont="1" applyBorder="1" applyAlignment="1">
      <alignment horizontal="center" vertical="center"/>
    </xf>
  </cellXfs>
  <cellStyles count="4">
    <cellStyle name="Accent1" xfId="2" builtinId="29"/>
    <cellStyle name="Accent4" xfId="3" builtinId="4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586740</xdr:colOff>
      <xdr:row>12</xdr:row>
      <xdr:rowOff>38100</xdr:rowOff>
    </xdr:from>
    <xdr:to>
      <xdr:col>15</xdr:col>
      <xdr:colOff>594360</xdr:colOff>
      <xdr:row>12</xdr:row>
      <xdr:rowOff>182880</xdr:rowOff>
    </xdr:to>
    <xdr:cxnSp macro="">
      <xdr:nvCxnSpPr>
        <xdr:cNvPr id="2" name="Straight Arrow Connector 1"/>
        <xdr:cNvCxnSpPr/>
      </xdr:nvCxnSpPr>
      <xdr:spPr>
        <a:xfrm>
          <a:off x="10698480" y="23926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579120</xdr:colOff>
      <xdr:row>12</xdr:row>
      <xdr:rowOff>53340</xdr:rowOff>
    </xdr:from>
    <xdr:to>
      <xdr:col>16</xdr:col>
      <xdr:colOff>586740</xdr:colOff>
      <xdr:row>12</xdr:row>
      <xdr:rowOff>198120</xdr:rowOff>
    </xdr:to>
    <xdr:cxnSp macro="">
      <xdr:nvCxnSpPr>
        <xdr:cNvPr id="3" name="Straight Arrow Connector 2"/>
        <xdr:cNvCxnSpPr/>
      </xdr:nvCxnSpPr>
      <xdr:spPr>
        <a:xfrm>
          <a:off x="11361420" y="24079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13</xdr:row>
      <xdr:rowOff>30480</xdr:rowOff>
    </xdr:from>
    <xdr:to>
      <xdr:col>4</xdr:col>
      <xdr:colOff>510540</xdr:colOff>
      <xdr:row>13</xdr:row>
      <xdr:rowOff>175260</xdr:rowOff>
    </xdr:to>
    <xdr:cxnSp macro="">
      <xdr:nvCxnSpPr>
        <xdr:cNvPr id="4" name="Straight Arrow Connector 3"/>
        <xdr:cNvCxnSpPr/>
      </xdr:nvCxnSpPr>
      <xdr:spPr>
        <a:xfrm>
          <a:off x="3695700" y="25908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13</xdr:row>
      <xdr:rowOff>45720</xdr:rowOff>
    </xdr:from>
    <xdr:to>
      <xdr:col>5</xdr:col>
      <xdr:colOff>533400</xdr:colOff>
      <xdr:row>13</xdr:row>
      <xdr:rowOff>190500</xdr:rowOff>
    </xdr:to>
    <xdr:cxnSp macro="">
      <xdr:nvCxnSpPr>
        <xdr:cNvPr id="5" name="Straight Arrow Connector 4"/>
        <xdr:cNvCxnSpPr/>
      </xdr:nvCxnSpPr>
      <xdr:spPr>
        <a:xfrm>
          <a:off x="4312920" y="26060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13</xdr:row>
      <xdr:rowOff>38100</xdr:rowOff>
    </xdr:from>
    <xdr:to>
      <xdr:col>6</xdr:col>
      <xdr:colOff>579120</xdr:colOff>
      <xdr:row>13</xdr:row>
      <xdr:rowOff>182880</xdr:rowOff>
    </xdr:to>
    <xdr:cxnSp macro="">
      <xdr:nvCxnSpPr>
        <xdr:cNvPr id="6" name="Straight Arrow Connector 5"/>
        <xdr:cNvCxnSpPr/>
      </xdr:nvCxnSpPr>
      <xdr:spPr>
        <a:xfrm>
          <a:off x="4953000" y="2598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13</xdr:row>
      <xdr:rowOff>45720</xdr:rowOff>
    </xdr:from>
    <xdr:to>
      <xdr:col>7</xdr:col>
      <xdr:colOff>563880</xdr:colOff>
      <xdr:row>13</xdr:row>
      <xdr:rowOff>190500</xdr:rowOff>
    </xdr:to>
    <xdr:cxnSp macro="">
      <xdr:nvCxnSpPr>
        <xdr:cNvPr id="7" name="Straight Arrow Connector 6"/>
        <xdr:cNvCxnSpPr/>
      </xdr:nvCxnSpPr>
      <xdr:spPr>
        <a:xfrm>
          <a:off x="5608320" y="26060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13</xdr:row>
      <xdr:rowOff>45720</xdr:rowOff>
    </xdr:from>
    <xdr:to>
      <xdr:col>8</xdr:col>
      <xdr:colOff>563880</xdr:colOff>
      <xdr:row>13</xdr:row>
      <xdr:rowOff>190500</xdr:rowOff>
    </xdr:to>
    <xdr:cxnSp macro="">
      <xdr:nvCxnSpPr>
        <xdr:cNvPr id="8" name="Straight Arrow Connector 7"/>
        <xdr:cNvCxnSpPr/>
      </xdr:nvCxnSpPr>
      <xdr:spPr>
        <a:xfrm>
          <a:off x="6278880" y="26060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556260</xdr:colOff>
      <xdr:row>13</xdr:row>
      <xdr:rowOff>38100</xdr:rowOff>
    </xdr:from>
    <xdr:to>
      <xdr:col>9</xdr:col>
      <xdr:colOff>563880</xdr:colOff>
      <xdr:row>13</xdr:row>
      <xdr:rowOff>182880</xdr:rowOff>
    </xdr:to>
    <xdr:cxnSp macro="">
      <xdr:nvCxnSpPr>
        <xdr:cNvPr id="9" name="Straight Arrow Connector 8"/>
        <xdr:cNvCxnSpPr/>
      </xdr:nvCxnSpPr>
      <xdr:spPr>
        <a:xfrm>
          <a:off x="6949440" y="2598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510540</xdr:colOff>
      <xdr:row>13</xdr:row>
      <xdr:rowOff>38100</xdr:rowOff>
    </xdr:from>
    <xdr:to>
      <xdr:col>11</xdr:col>
      <xdr:colOff>518160</xdr:colOff>
      <xdr:row>13</xdr:row>
      <xdr:rowOff>182880</xdr:rowOff>
    </xdr:to>
    <xdr:cxnSp macro="">
      <xdr:nvCxnSpPr>
        <xdr:cNvPr id="10" name="Straight Arrow Connector 9"/>
        <xdr:cNvCxnSpPr/>
      </xdr:nvCxnSpPr>
      <xdr:spPr>
        <a:xfrm>
          <a:off x="8244840" y="2598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510540</xdr:colOff>
      <xdr:row>13</xdr:row>
      <xdr:rowOff>38100</xdr:rowOff>
    </xdr:from>
    <xdr:to>
      <xdr:col>14</xdr:col>
      <xdr:colOff>518160</xdr:colOff>
      <xdr:row>13</xdr:row>
      <xdr:rowOff>182880</xdr:rowOff>
    </xdr:to>
    <xdr:cxnSp macro="">
      <xdr:nvCxnSpPr>
        <xdr:cNvPr id="11" name="Straight Arrow Connector 10"/>
        <xdr:cNvCxnSpPr/>
      </xdr:nvCxnSpPr>
      <xdr:spPr>
        <a:xfrm>
          <a:off x="10027920" y="2598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42</xdr:row>
      <xdr:rowOff>45720</xdr:rowOff>
    </xdr:from>
    <xdr:to>
      <xdr:col>6</xdr:col>
      <xdr:colOff>533400</xdr:colOff>
      <xdr:row>42</xdr:row>
      <xdr:rowOff>190500</xdr:rowOff>
    </xdr:to>
    <xdr:cxnSp macro="">
      <xdr:nvCxnSpPr>
        <xdr:cNvPr id="12" name="Straight Arrow Connector 11"/>
        <xdr:cNvCxnSpPr/>
      </xdr:nvCxnSpPr>
      <xdr:spPr>
        <a:xfrm>
          <a:off x="4907280" y="85267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42</xdr:row>
      <xdr:rowOff>38100</xdr:rowOff>
    </xdr:from>
    <xdr:to>
      <xdr:col>7</xdr:col>
      <xdr:colOff>525780</xdr:colOff>
      <xdr:row>42</xdr:row>
      <xdr:rowOff>182880</xdr:rowOff>
    </xdr:to>
    <xdr:cxnSp macro="">
      <xdr:nvCxnSpPr>
        <xdr:cNvPr id="13" name="Straight Arrow Connector 12"/>
        <xdr:cNvCxnSpPr/>
      </xdr:nvCxnSpPr>
      <xdr:spPr>
        <a:xfrm>
          <a:off x="5570220" y="85191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13</xdr:row>
      <xdr:rowOff>30480</xdr:rowOff>
    </xdr:from>
    <xdr:to>
      <xdr:col>15</xdr:col>
      <xdr:colOff>601980</xdr:colOff>
      <xdr:row>13</xdr:row>
      <xdr:rowOff>175260</xdr:rowOff>
    </xdr:to>
    <xdr:cxnSp macro="">
      <xdr:nvCxnSpPr>
        <xdr:cNvPr id="14" name="Straight Arrow Connector 13"/>
        <xdr:cNvCxnSpPr/>
      </xdr:nvCxnSpPr>
      <xdr:spPr>
        <a:xfrm>
          <a:off x="10706100" y="25908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594360</xdr:colOff>
      <xdr:row>13</xdr:row>
      <xdr:rowOff>38100</xdr:rowOff>
    </xdr:from>
    <xdr:to>
      <xdr:col>16</xdr:col>
      <xdr:colOff>601980</xdr:colOff>
      <xdr:row>13</xdr:row>
      <xdr:rowOff>182880</xdr:rowOff>
    </xdr:to>
    <xdr:cxnSp macro="">
      <xdr:nvCxnSpPr>
        <xdr:cNvPr id="15" name="Straight Arrow Connector 14"/>
        <xdr:cNvCxnSpPr/>
      </xdr:nvCxnSpPr>
      <xdr:spPr>
        <a:xfrm>
          <a:off x="11376660" y="2598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13</xdr:row>
      <xdr:rowOff>38100</xdr:rowOff>
    </xdr:from>
    <xdr:to>
      <xdr:col>17</xdr:col>
      <xdr:colOff>579120</xdr:colOff>
      <xdr:row>13</xdr:row>
      <xdr:rowOff>182880</xdr:rowOff>
    </xdr:to>
    <xdr:cxnSp macro="">
      <xdr:nvCxnSpPr>
        <xdr:cNvPr id="16" name="Straight Arrow Connector 15"/>
        <xdr:cNvCxnSpPr/>
      </xdr:nvCxnSpPr>
      <xdr:spPr>
        <a:xfrm>
          <a:off x="12024360" y="2598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13</xdr:row>
      <xdr:rowOff>45720</xdr:rowOff>
    </xdr:from>
    <xdr:to>
      <xdr:col>18</xdr:col>
      <xdr:colOff>579120</xdr:colOff>
      <xdr:row>13</xdr:row>
      <xdr:rowOff>190500</xdr:rowOff>
    </xdr:to>
    <xdr:cxnSp macro="">
      <xdr:nvCxnSpPr>
        <xdr:cNvPr id="17" name="Straight Arrow Connector 16"/>
        <xdr:cNvCxnSpPr/>
      </xdr:nvCxnSpPr>
      <xdr:spPr>
        <a:xfrm>
          <a:off x="12694920" y="26060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13</xdr:row>
      <xdr:rowOff>30480</xdr:rowOff>
    </xdr:from>
    <xdr:to>
      <xdr:col>20</xdr:col>
      <xdr:colOff>579120</xdr:colOff>
      <xdr:row>13</xdr:row>
      <xdr:rowOff>175260</xdr:rowOff>
    </xdr:to>
    <xdr:cxnSp macro="">
      <xdr:nvCxnSpPr>
        <xdr:cNvPr id="18" name="Straight Arrow Connector 17"/>
        <xdr:cNvCxnSpPr/>
      </xdr:nvCxnSpPr>
      <xdr:spPr>
        <a:xfrm>
          <a:off x="14036040" y="25908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518160</xdr:colOff>
      <xdr:row>17</xdr:row>
      <xdr:rowOff>30480</xdr:rowOff>
    </xdr:from>
    <xdr:to>
      <xdr:col>3</xdr:col>
      <xdr:colOff>518160</xdr:colOff>
      <xdr:row>17</xdr:row>
      <xdr:rowOff>182880</xdr:rowOff>
    </xdr:to>
    <xdr:cxnSp macro="">
      <xdr:nvCxnSpPr>
        <xdr:cNvPr id="19" name="Straight Arrow Connector 18"/>
        <xdr:cNvCxnSpPr/>
      </xdr:nvCxnSpPr>
      <xdr:spPr>
        <a:xfrm flipV="1">
          <a:off x="3116580" y="339852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17</xdr:row>
      <xdr:rowOff>15240</xdr:rowOff>
    </xdr:from>
    <xdr:to>
      <xdr:col>5</xdr:col>
      <xdr:colOff>518160</xdr:colOff>
      <xdr:row>17</xdr:row>
      <xdr:rowOff>167640</xdr:rowOff>
    </xdr:to>
    <xdr:cxnSp macro="">
      <xdr:nvCxnSpPr>
        <xdr:cNvPr id="20" name="Straight Arrow Connector 19"/>
        <xdr:cNvCxnSpPr/>
      </xdr:nvCxnSpPr>
      <xdr:spPr>
        <a:xfrm flipV="1">
          <a:off x="4305300" y="338328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17</xdr:row>
      <xdr:rowOff>38100</xdr:rowOff>
    </xdr:from>
    <xdr:to>
      <xdr:col>6</xdr:col>
      <xdr:colOff>571500</xdr:colOff>
      <xdr:row>17</xdr:row>
      <xdr:rowOff>190500</xdr:rowOff>
    </xdr:to>
    <xdr:cxnSp macro="">
      <xdr:nvCxnSpPr>
        <xdr:cNvPr id="21" name="Straight Arrow Connector 20"/>
        <xdr:cNvCxnSpPr/>
      </xdr:nvCxnSpPr>
      <xdr:spPr>
        <a:xfrm flipV="1">
          <a:off x="4953000" y="340614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17</xdr:row>
      <xdr:rowOff>30480</xdr:rowOff>
    </xdr:from>
    <xdr:to>
      <xdr:col>7</xdr:col>
      <xdr:colOff>563880</xdr:colOff>
      <xdr:row>17</xdr:row>
      <xdr:rowOff>182880</xdr:rowOff>
    </xdr:to>
    <xdr:cxnSp macro="">
      <xdr:nvCxnSpPr>
        <xdr:cNvPr id="22" name="Straight Arrow Connector 21"/>
        <xdr:cNvCxnSpPr/>
      </xdr:nvCxnSpPr>
      <xdr:spPr>
        <a:xfrm flipV="1">
          <a:off x="5615940" y="339852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17</xdr:row>
      <xdr:rowOff>15240</xdr:rowOff>
    </xdr:from>
    <xdr:to>
      <xdr:col>9</xdr:col>
      <xdr:colOff>579120</xdr:colOff>
      <xdr:row>17</xdr:row>
      <xdr:rowOff>167640</xdr:rowOff>
    </xdr:to>
    <xdr:cxnSp macro="">
      <xdr:nvCxnSpPr>
        <xdr:cNvPr id="23" name="Straight Arrow Connector 22"/>
        <xdr:cNvCxnSpPr/>
      </xdr:nvCxnSpPr>
      <xdr:spPr>
        <a:xfrm flipV="1">
          <a:off x="6972300" y="338328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17</xdr:row>
      <xdr:rowOff>15240</xdr:rowOff>
    </xdr:from>
    <xdr:to>
      <xdr:col>10</xdr:col>
      <xdr:colOff>571500</xdr:colOff>
      <xdr:row>17</xdr:row>
      <xdr:rowOff>167640</xdr:rowOff>
    </xdr:to>
    <xdr:cxnSp macro="">
      <xdr:nvCxnSpPr>
        <xdr:cNvPr id="24" name="Straight Arrow Connector 23"/>
        <xdr:cNvCxnSpPr/>
      </xdr:nvCxnSpPr>
      <xdr:spPr>
        <a:xfrm flipV="1">
          <a:off x="7635240" y="338328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518160</xdr:colOff>
      <xdr:row>17</xdr:row>
      <xdr:rowOff>30480</xdr:rowOff>
    </xdr:from>
    <xdr:to>
      <xdr:col>11</xdr:col>
      <xdr:colOff>518160</xdr:colOff>
      <xdr:row>17</xdr:row>
      <xdr:rowOff>182880</xdr:rowOff>
    </xdr:to>
    <xdr:cxnSp macro="">
      <xdr:nvCxnSpPr>
        <xdr:cNvPr id="25" name="Straight Arrow Connector 24"/>
        <xdr:cNvCxnSpPr/>
      </xdr:nvCxnSpPr>
      <xdr:spPr>
        <a:xfrm flipV="1">
          <a:off x="8252460" y="339852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518160</xdr:colOff>
      <xdr:row>17</xdr:row>
      <xdr:rowOff>22860</xdr:rowOff>
    </xdr:from>
    <xdr:to>
      <xdr:col>12</xdr:col>
      <xdr:colOff>518160</xdr:colOff>
      <xdr:row>17</xdr:row>
      <xdr:rowOff>175260</xdr:rowOff>
    </xdr:to>
    <xdr:cxnSp macro="">
      <xdr:nvCxnSpPr>
        <xdr:cNvPr id="26" name="Straight Arrow Connector 25"/>
        <xdr:cNvCxnSpPr/>
      </xdr:nvCxnSpPr>
      <xdr:spPr>
        <a:xfrm flipV="1">
          <a:off x="8846820" y="339090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17</xdr:row>
      <xdr:rowOff>22860</xdr:rowOff>
    </xdr:from>
    <xdr:to>
      <xdr:col>13</xdr:col>
      <xdr:colOff>525780</xdr:colOff>
      <xdr:row>17</xdr:row>
      <xdr:rowOff>175260</xdr:rowOff>
    </xdr:to>
    <xdr:cxnSp macro="">
      <xdr:nvCxnSpPr>
        <xdr:cNvPr id="27" name="Straight Arrow Connector 26"/>
        <xdr:cNvCxnSpPr/>
      </xdr:nvCxnSpPr>
      <xdr:spPr>
        <a:xfrm flipV="1">
          <a:off x="9448800" y="339090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518160</xdr:colOff>
      <xdr:row>17</xdr:row>
      <xdr:rowOff>15240</xdr:rowOff>
    </xdr:from>
    <xdr:to>
      <xdr:col>14</xdr:col>
      <xdr:colOff>518160</xdr:colOff>
      <xdr:row>17</xdr:row>
      <xdr:rowOff>167640</xdr:rowOff>
    </xdr:to>
    <xdr:cxnSp macro="">
      <xdr:nvCxnSpPr>
        <xdr:cNvPr id="28" name="Straight Arrow Connector 27"/>
        <xdr:cNvCxnSpPr/>
      </xdr:nvCxnSpPr>
      <xdr:spPr>
        <a:xfrm flipV="1">
          <a:off x="10035540" y="338328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46</xdr:row>
      <xdr:rowOff>15240</xdr:rowOff>
    </xdr:from>
    <xdr:to>
      <xdr:col>4</xdr:col>
      <xdr:colOff>525780</xdr:colOff>
      <xdr:row>46</xdr:row>
      <xdr:rowOff>167640</xdr:rowOff>
    </xdr:to>
    <xdr:cxnSp macro="">
      <xdr:nvCxnSpPr>
        <xdr:cNvPr id="29" name="Straight Arrow Connector 28"/>
        <xdr:cNvCxnSpPr/>
      </xdr:nvCxnSpPr>
      <xdr:spPr>
        <a:xfrm flipV="1">
          <a:off x="3718560" y="930402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46</xdr:row>
      <xdr:rowOff>22860</xdr:rowOff>
    </xdr:from>
    <xdr:to>
      <xdr:col>5</xdr:col>
      <xdr:colOff>518160</xdr:colOff>
      <xdr:row>46</xdr:row>
      <xdr:rowOff>175260</xdr:rowOff>
    </xdr:to>
    <xdr:cxnSp macro="">
      <xdr:nvCxnSpPr>
        <xdr:cNvPr id="30" name="Straight Arrow Connector 29"/>
        <xdr:cNvCxnSpPr/>
      </xdr:nvCxnSpPr>
      <xdr:spPr>
        <a:xfrm flipV="1">
          <a:off x="4305300" y="931164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46</xdr:row>
      <xdr:rowOff>22860</xdr:rowOff>
    </xdr:from>
    <xdr:to>
      <xdr:col>6</xdr:col>
      <xdr:colOff>525780</xdr:colOff>
      <xdr:row>46</xdr:row>
      <xdr:rowOff>175260</xdr:rowOff>
    </xdr:to>
    <xdr:cxnSp macro="">
      <xdr:nvCxnSpPr>
        <xdr:cNvPr id="31" name="Straight Arrow Connector 30"/>
        <xdr:cNvCxnSpPr/>
      </xdr:nvCxnSpPr>
      <xdr:spPr>
        <a:xfrm flipV="1">
          <a:off x="4907280" y="931164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17</xdr:row>
      <xdr:rowOff>22860</xdr:rowOff>
    </xdr:from>
    <xdr:to>
      <xdr:col>15</xdr:col>
      <xdr:colOff>586740</xdr:colOff>
      <xdr:row>17</xdr:row>
      <xdr:rowOff>175260</xdr:rowOff>
    </xdr:to>
    <xdr:cxnSp macro="">
      <xdr:nvCxnSpPr>
        <xdr:cNvPr id="32" name="Straight Arrow Connector 31"/>
        <xdr:cNvCxnSpPr/>
      </xdr:nvCxnSpPr>
      <xdr:spPr>
        <a:xfrm flipV="1">
          <a:off x="10698480" y="339090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594360</xdr:colOff>
      <xdr:row>17</xdr:row>
      <xdr:rowOff>38100</xdr:rowOff>
    </xdr:from>
    <xdr:to>
      <xdr:col>16</xdr:col>
      <xdr:colOff>594360</xdr:colOff>
      <xdr:row>17</xdr:row>
      <xdr:rowOff>190500</xdr:rowOff>
    </xdr:to>
    <xdr:cxnSp macro="">
      <xdr:nvCxnSpPr>
        <xdr:cNvPr id="33" name="Straight Arrow Connector 32"/>
        <xdr:cNvCxnSpPr/>
      </xdr:nvCxnSpPr>
      <xdr:spPr>
        <a:xfrm flipV="1">
          <a:off x="11376660" y="340614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17</xdr:row>
      <xdr:rowOff>15240</xdr:rowOff>
    </xdr:from>
    <xdr:to>
      <xdr:col>17</xdr:col>
      <xdr:colOff>594360</xdr:colOff>
      <xdr:row>17</xdr:row>
      <xdr:rowOff>167640</xdr:rowOff>
    </xdr:to>
    <xdr:cxnSp macro="">
      <xdr:nvCxnSpPr>
        <xdr:cNvPr id="34" name="Straight Arrow Connector 33"/>
        <xdr:cNvCxnSpPr/>
      </xdr:nvCxnSpPr>
      <xdr:spPr>
        <a:xfrm flipV="1">
          <a:off x="12047220" y="338328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586740</xdr:colOff>
      <xdr:row>17</xdr:row>
      <xdr:rowOff>22860</xdr:rowOff>
    </xdr:from>
    <xdr:to>
      <xdr:col>18</xdr:col>
      <xdr:colOff>586740</xdr:colOff>
      <xdr:row>17</xdr:row>
      <xdr:rowOff>175260</xdr:rowOff>
    </xdr:to>
    <xdr:cxnSp macro="">
      <xdr:nvCxnSpPr>
        <xdr:cNvPr id="35" name="Straight Arrow Connector 34"/>
        <xdr:cNvCxnSpPr/>
      </xdr:nvCxnSpPr>
      <xdr:spPr>
        <a:xfrm flipV="1">
          <a:off x="12710160" y="339090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17</xdr:row>
      <xdr:rowOff>30480</xdr:rowOff>
    </xdr:from>
    <xdr:to>
      <xdr:col>19</xdr:col>
      <xdr:colOff>586740</xdr:colOff>
      <xdr:row>17</xdr:row>
      <xdr:rowOff>182880</xdr:rowOff>
    </xdr:to>
    <xdr:cxnSp macro="">
      <xdr:nvCxnSpPr>
        <xdr:cNvPr id="36" name="Straight Arrow Connector 35"/>
        <xdr:cNvCxnSpPr/>
      </xdr:nvCxnSpPr>
      <xdr:spPr>
        <a:xfrm flipV="1">
          <a:off x="13380720" y="339852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17</xdr:row>
      <xdr:rowOff>15240</xdr:rowOff>
    </xdr:from>
    <xdr:to>
      <xdr:col>20</xdr:col>
      <xdr:colOff>601980</xdr:colOff>
      <xdr:row>17</xdr:row>
      <xdr:rowOff>167640</xdr:rowOff>
    </xdr:to>
    <xdr:cxnSp macro="">
      <xdr:nvCxnSpPr>
        <xdr:cNvPr id="37" name="Straight Arrow Connector 36"/>
        <xdr:cNvCxnSpPr/>
      </xdr:nvCxnSpPr>
      <xdr:spPr>
        <a:xfrm flipV="1">
          <a:off x="14066520" y="338328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46</xdr:row>
      <xdr:rowOff>22860</xdr:rowOff>
    </xdr:from>
    <xdr:to>
      <xdr:col>8</xdr:col>
      <xdr:colOff>571500</xdr:colOff>
      <xdr:row>46</xdr:row>
      <xdr:rowOff>175260</xdr:rowOff>
    </xdr:to>
    <xdr:cxnSp macro="">
      <xdr:nvCxnSpPr>
        <xdr:cNvPr id="38" name="Straight Arrow Connector 37"/>
        <xdr:cNvCxnSpPr/>
      </xdr:nvCxnSpPr>
      <xdr:spPr>
        <a:xfrm flipV="1">
          <a:off x="6294120" y="931164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46</xdr:row>
      <xdr:rowOff>15240</xdr:rowOff>
    </xdr:from>
    <xdr:to>
      <xdr:col>9</xdr:col>
      <xdr:colOff>563880</xdr:colOff>
      <xdr:row>46</xdr:row>
      <xdr:rowOff>167640</xdr:rowOff>
    </xdr:to>
    <xdr:cxnSp macro="">
      <xdr:nvCxnSpPr>
        <xdr:cNvPr id="39" name="Straight Arrow Connector 38"/>
        <xdr:cNvCxnSpPr/>
      </xdr:nvCxnSpPr>
      <xdr:spPr>
        <a:xfrm flipV="1">
          <a:off x="6957060" y="930402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46</xdr:row>
      <xdr:rowOff>22860</xdr:rowOff>
    </xdr:from>
    <xdr:to>
      <xdr:col>10</xdr:col>
      <xdr:colOff>563880</xdr:colOff>
      <xdr:row>46</xdr:row>
      <xdr:rowOff>175260</xdr:rowOff>
    </xdr:to>
    <xdr:cxnSp macro="">
      <xdr:nvCxnSpPr>
        <xdr:cNvPr id="40" name="Straight Arrow Connector 39"/>
        <xdr:cNvCxnSpPr/>
      </xdr:nvCxnSpPr>
      <xdr:spPr>
        <a:xfrm flipV="1">
          <a:off x="7627620" y="931164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19</xdr:row>
      <xdr:rowOff>22860</xdr:rowOff>
    </xdr:from>
    <xdr:to>
      <xdr:col>4</xdr:col>
      <xdr:colOff>495300</xdr:colOff>
      <xdr:row>19</xdr:row>
      <xdr:rowOff>167640</xdr:rowOff>
    </xdr:to>
    <xdr:cxnSp macro="">
      <xdr:nvCxnSpPr>
        <xdr:cNvPr id="41" name="Straight Arrow Connector 40"/>
        <xdr:cNvCxnSpPr/>
      </xdr:nvCxnSpPr>
      <xdr:spPr>
        <a:xfrm>
          <a:off x="3680460" y="37871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19</xdr:row>
      <xdr:rowOff>30480</xdr:rowOff>
    </xdr:from>
    <xdr:to>
      <xdr:col>5</xdr:col>
      <xdr:colOff>502920</xdr:colOff>
      <xdr:row>19</xdr:row>
      <xdr:rowOff>175260</xdr:rowOff>
    </xdr:to>
    <xdr:cxnSp macro="">
      <xdr:nvCxnSpPr>
        <xdr:cNvPr id="42" name="Straight Arrow Connector 41"/>
        <xdr:cNvCxnSpPr/>
      </xdr:nvCxnSpPr>
      <xdr:spPr>
        <a:xfrm>
          <a:off x="4282440" y="37947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19</xdr:row>
      <xdr:rowOff>38100</xdr:rowOff>
    </xdr:from>
    <xdr:to>
      <xdr:col>6</xdr:col>
      <xdr:colOff>579120</xdr:colOff>
      <xdr:row>19</xdr:row>
      <xdr:rowOff>182880</xdr:rowOff>
    </xdr:to>
    <xdr:cxnSp macro="">
      <xdr:nvCxnSpPr>
        <xdr:cNvPr id="43" name="Straight Arrow Connector 42"/>
        <xdr:cNvCxnSpPr/>
      </xdr:nvCxnSpPr>
      <xdr:spPr>
        <a:xfrm>
          <a:off x="4953000" y="38023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19</xdr:row>
      <xdr:rowOff>45720</xdr:rowOff>
    </xdr:from>
    <xdr:to>
      <xdr:col>7</xdr:col>
      <xdr:colOff>563880</xdr:colOff>
      <xdr:row>19</xdr:row>
      <xdr:rowOff>190500</xdr:rowOff>
    </xdr:to>
    <xdr:cxnSp macro="">
      <xdr:nvCxnSpPr>
        <xdr:cNvPr id="44" name="Straight Arrow Connector 43"/>
        <xdr:cNvCxnSpPr/>
      </xdr:nvCxnSpPr>
      <xdr:spPr>
        <a:xfrm>
          <a:off x="5608320" y="38100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19</xdr:row>
      <xdr:rowOff>30480</xdr:rowOff>
    </xdr:from>
    <xdr:to>
      <xdr:col>8</xdr:col>
      <xdr:colOff>556260</xdr:colOff>
      <xdr:row>19</xdr:row>
      <xdr:rowOff>175260</xdr:rowOff>
    </xdr:to>
    <xdr:cxnSp macro="">
      <xdr:nvCxnSpPr>
        <xdr:cNvPr id="45" name="Straight Arrow Connector 44"/>
        <xdr:cNvCxnSpPr/>
      </xdr:nvCxnSpPr>
      <xdr:spPr>
        <a:xfrm>
          <a:off x="6271260" y="37947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518160</xdr:colOff>
      <xdr:row>19</xdr:row>
      <xdr:rowOff>30480</xdr:rowOff>
    </xdr:from>
    <xdr:to>
      <xdr:col>11</xdr:col>
      <xdr:colOff>525780</xdr:colOff>
      <xdr:row>19</xdr:row>
      <xdr:rowOff>175260</xdr:rowOff>
    </xdr:to>
    <xdr:cxnSp macro="">
      <xdr:nvCxnSpPr>
        <xdr:cNvPr id="46" name="Straight Arrow Connector 45"/>
        <xdr:cNvCxnSpPr/>
      </xdr:nvCxnSpPr>
      <xdr:spPr>
        <a:xfrm>
          <a:off x="8252460" y="37947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525780</xdr:colOff>
      <xdr:row>19</xdr:row>
      <xdr:rowOff>22860</xdr:rowOff>
    </xdr:from>
    <xdr:to>
      <xdr:col>14</xdr:col>
      <xdr:colOff>533400</xdr:colOff>
      <xdr:row>19</xdr:row>
      <xdr:rowOff>167640</xdr:rowOff>
    </xdr:to>
    <xdr:cxnSp macro="">
      <xdr:nvCxnSpPr>
        <xdr:cNvPr id="47" name="Straight Arrow Connector 46"/>
        <xdr:cNvCxnSpPr/>
      </xdr:nvCxnSpPr>
      <xdr:spPr>
        <a:xfrm>
          <a:off x="10043160" y="37871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48</xdr:row>
      <xdr:rowOff>38100</xdr:rowOff>
    </xdr:from>
    <xdr:to>
      <xdr:col>5</xdr:col>
      <xdr:colOff>518160</xdr:colOff>
      <xdr:row>48</xdr:row>
      <xdr:rowOff>182880</xdr:rowOff>
    </xdr:to>
    <xdr:cxnSp macro="">
      <xdr:nvCxnSpPr>
        <xdr:cNvPr id="48" name="Straight Arrow Connector 47"/>
        <xdr:cNvCxnSpPr/>
      </xdr:nvCxnSpPr>
      <xdr:spPr>
        <a:xfrm>
          <a:off x="4297680" y="97231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502920</xdr:colOff>
      <xdr:row>48</xdr:row>
      <xdr:rowOff>38100</xdr:rowOff>
    </xdr:from>
    <xdr:to>
      <xdr:col>7</xdr:col>
      <xdr:colOff>510540</xdr:colOff>
      <xdr:row>48</xdr:row>
      <xdr:rowOff>182880</xdr:rowOff>
    </xdr:to>
    <xdr:cxnSp macro="">
      <xdr:nvCxnSpPr>
        <xdr:cNvPr id="49" name="Straight Arrow Connector 48"/>
        <xdr:cNvCxnSpPr/>
      </xdr:nvCxnSpPr>
      <xdr:spPr>
        <a:xfrm>
          <a:off x="5554980" y="97231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48</xdr:row>
      <xdr:rowOff>30480</xdr:rowOff>
    </xdr:from>
    <xdr:to>
      <xdr:col>6</xdr:col>
      <xdr:colOff>533400</xdr:colOff>
      <xdr:row>48</xdr:row>
      <xdr:rowOff>175260</xdr:rowOff>
    </xdr:to>
    <xdr:cxnSp macro="">
      <xdr:nvCxnSpPr>
        <xdr:cNvPr id="50" name="Straight Arrow Connector 49"/>
        <xdr:cNvCxnSpPr/>
      </xdr:nvCxnSpPr>
      <xdr:spPr>
        <a:xfrm>
          <a:off x="4907280" y="97155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19</xdr:row>
      <xdr:rowOff>38100</xdr:rowOff>
    </xdr:from>
    <xdr:to>
      <xdr:col>16</xdr:col>
      <xdr:colOff>609600</xdr:colOff>
      <xdr:row>19</xdr:row>
      <xdr:rowOff>182880</xdr:rowOff>
    </xdr:to>
    <xdr:cxnSp macro="">
      <xdr:nvCxnSpPr>
        <xdr:cNvPr id="51" name="Straight Arrow Connector 50"/>
        <xdr:cNvCxnSpPr/>
      </xdr:nvCxnSpPr>
      <xdr:spPr>
        <a:xfrm>
          <a:off x="11384280" y="38023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19</xdr:row>
      <xdr:rowOff>30480</xdr:rowOff>
    </xdr:from>
    <xdr:to>
      <xdr:col>15</xdr:col>
      <xdr:colOff>601980</xdr:colOff>
      <xdr:row>19</xdr:row>
      <xdr:rowOff>175260</xdr:rowOff>
    </xdr:to>
    <xdr:cxnSp macro="">
      <xdr:nvCxnSpPr>
        <xdr:cNvPr id="52" name="Straight Arrow Connector 51"/>
        <xdr:cNvCxnSpPr/>
      </xdr:nvCxnSpPr>
      <xdr:spPr>
        <a:xfrm>
          <a:off x="10706100" y="37947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19</xdr:row>
      <xdr:rowOff>38100</xdr:rowOff>
    </xdr:from>
    <xdr:to>
      <xdr:col>17</xdr:col>
      <xdr:colOff>601980</xdr:colOff>
      <xdr:row>19</xdr:row>
      <xdr:rowOff>182880</xdr:rowOff>
    </xdr:to>
    <xdr:cxnSp macro="">
      <xdr:nvCxnSpPr>
        <xdr:cNvPr id="53" name="Straight Arrow Connector 52"/>
        <xdr:cNvCxnSpPr/>
      </xdr:nvCxnSpPr>
      <xdr:spPr>
        <a:xfrm>
          <a:off x="12047220" y="38023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586740</xdr:colOff>
      <xdr:row>19</xdr:row>
      <xdr:rowOff>22860</xdr:rowOff>
    </xdr:from>
    <xdr:to>
      <xdr:col>18</xdr:col>
      <xdr:colOff>594360</xdr:colOff>
      <xdr:row>19</xdr:row>
      <xdr:rowOff>167640</xdr:rowOff>
    </xdr:to>
    <xdr:cxnSp macro="">
      <xdr:nvCxnSpPr>
        <xdr:cNvPr id="54" name="Straight Arrow Connector 53"/>
        <xdr:cNvCxnSpPr/>
      </xdr:nvCxnSpPr>
      <xdr:spPr>
        <a:xfrm>
          <a:off x="12710160" y="37871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594360</xdr:colOff>
      <xdr:row>19</xdr:row>
      <xdr:rowOff>45720</xdr:rowOff>
    </xdr:from>
    <xdr:to>
      <xdr:col>20</xdr:col>
      <xdr:colOff>601980</xdr:colOff>
      <xdr:row>19</xdr:row>
      <xdr:rowOff>190500</xdr:rowOff>
    </xdr:to>
    <xdr:cxnSp macro="">
      <xdr:nvCxnSpPr>
        <xdr:cNvPr id="55" name="Straight Arrow Connector 54"/>
        <xdr:cNvCxnSpPr/>
      </xdr:nvCxnSpPr>
      <xdr:spPr>
        <a:xfrm>
          <a:off x="14058900" y="38100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22</xdr:row>
      <xdr:rowOff>30480</xdr:rowOff>
    </xdr:from>
    <xdr:to>
      <xdr:col>3</xdr:col>
      <xdr:colOff>556260</xdr:colOff>
      <xdr:row>22</xdr:row>
      <xdr:rowOff>175260</xdr:rowOff>
    </xdr:to>
    <xdr:cxnSp macro="">
      <xdr:nvCxnSpPr>
        <xdr:cNvPr id="56" name="Straight Arrow Connector 55"/>
        <xdr:cNvCxnSpPr/>
      </xdr:nvCxnSpPr>
      <xdr:spPr>
        <a:xfrm>
          <a:off x="314706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22</xdr:row>
      <xdr:rowOff>30480</xdr:rowOff>
    </xdr:from>
    <xdr:to>
      <xdr:col>5</xdr:col>
      <xdr:colOff>548640</xdr:colOff>
      <xdr:row>22</xdr:row>
      <xdr:rowOff>175260</xdr:rowOff>
    </xdr:to>
    <xdr:cxnSp macro="">
      <xdr:nvCxnSpPr>
        <xdr:cNvPr id="57" name="Straight Arrow Connector 56"/>
        <xdr:cNvCxnSpPr/>
      </xdr:nvCxnSpPr>
      <xdr:spPr>
        <a:xfrm>
          <a:off x="432816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22</xdr:row>
      <xdr:rowOff>30480</xdr:rowOff>
    </xdr:from>
    <xdr:to>
      <xdr:col>6</xdr:col>
      <xdr:colOff>594360</xdr:colOff>
      <xdr:row>22</xdr:row>
      <xdr:rowOff>175260</xdr:rowOff>
    </xdr:to>
    <xdr:cxnSp macro="">
      <xdr:nvCxnSpPr>
        <xdr:cNvPr id="58" name="Straight Arrow Connector 57"/>
        <xdr:cNvCxnSpPr/>
      </xdr:nvCxnSpPr>
      <xdr:spPr>
        <a:xfrm>
          <a:off x="496824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22</xdr:row>
      <xdr:rowOff>30480</xdr:rowOff>
    </xdr:from>
    <xdr:to>
      <xdr:col>7</xdr:col>
      <xdr:colOff>601980</xdr:colOff>
      <xdr:row>22</xdr:row>
      <xdr:rowOff>175260</xdr:rowOff>
    </xdr:to>
    <xdr:cxnSp macro="">
      <xdr:nvCxnSpPr>
        <xdr:cNvPr id="59" name="Straight Arrow Connector 58"/>
        <xdr:cNvCxnSpPr/>
      </xdr:nvCxnSpPr>
      <xdr:spPr>
        <a:xfrm>
          <a:off x="564642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22</xdr:row>
      <xdr:rowOff>30480</xdr:rowOff>
    </xdr:from>
    <xdr:to>
      <xdr:col>9</xdr:col>
      <xdr:colOff>601980</xdr:colOff>
      <xdr:row>22</xdr:row>
      <xdr:rowOff>175260</xdr:rowOff>
    </xdr:to>
    <xdr:cxnSp macro="">
      <xdr:nvCxnSpPr>
        <xdr:cNvPr id="60" name="Straight Arrow Connector 59"/>
        <xdr:cNvCxnSpPr/>
      </xdr:nvCxnSpPr>
      <xdr:spPr>
        <a:xfrm>
          <a:off x="698754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22</xdr:row>
      <xdr:rowOff>38100</xdr:rowOff>
    </xdr:from>
    <xdr:to>
      <xdr:col>10</xdr:col>
      <xdr:colOff>617220</xdr:colOff>
      <xdr:row>22</xdr:row>
      <xdr:rowOff>182880</xdr:rowOff>
    </xdr:to>
    <xdr:cxnSp macro="">
      <xdr:nvCxnSpPr>
        <xdr:cNvPr id="61" name="Straight Arrow Connector 60"/>
        <xdr:cNvCxnSpPr/>
      </xdr:nvCxnSpPr>
      <xdr:spPr>
        <a:xfrm>
          <a:off x="7673340" y="44119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22</xdr:row>
      <xdr:rowOff>30480</xdr:rowOff>
    </xdr:from>
    <xdr:to>
      <xdr:col>11</xdr:col>
      <xdr:colOff>548640</xdr:colOff>
      <xdr:row>22</xdr:row>
      <xdr:rowOff>175260</xdr:rowOff>
    </xdr:to>
    <xdr:cxnSp macro="">
      <xdr:nvCxnSpPr>
        <xdr:cNvPr id="62" name="Straight Arrow Connector 61"/>
        <xdr:cNvCxnSpPr/>
      </xdr:nvCxnSpPr>
      <xdr:spPr>
        <a:xfrm>
          <a:off x="827532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22</xdr:row>
      <xdr:rowOff>30480</xdr:rowOff>
    </xdr:from>
    <xdr:to>
      <xdr:col>12</xdr:col>
      <xdr:colOff>548640</xdr:colOff>
      <xdr:row>22</xdr:row>
      <xdr:rowOff>175260</xdr:rowOff>
    </xdr:to>
    <xdr:cxnSp macro="">
      <xdr:nvCxnSpPr>
        <xdr:cNvPr id="63" name="Straight Arrow Connector 62"/>
        <xdr:cNvCxnSpPr/>
      </xdr:nvCxnSpPr>
      <xdr:spPr>
        <a:xfrm>
          <a:off x="886968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22</xdr:row>
      <xdr:rowOff>30480</xdr:rowOff>
    </xdr:from>
    <xdr:to>
      <xdr:col>13</xdr:col>
      <xdr:colOff>548640</xdr:colOff>
      <xdr:row>22</xdr:row>
      <xdr:rowOff>175260</xdr:rowOff>
    </xdr:to>
    <xdr:cxnSp macro="">
      <xdr:nvCxnSpPr>
        <xdr:cNvPr id="64" name="Straight Arrow Connector 63"/>
        <xdr:cNvCxnSpPr/>
      </xdr:nvCxnSpPr>
      <xdr:spPr>
        <a:xfrm>
          <a:off x="9464040" y="44043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541020</xdr:colOff>
      <xdr:row>22</xdr:row>
      <xdr:rowOff>22860</xdr:rowOff>
    </xdr:from>
    <xdr:to>
      <xdr:col>14</xdr:col>
      <xdr:colOff>548640</xdr:colOff>
      <xdr:row>22</xdr:row>
      <xdr:rowOff>167640</xdr:rowOff>
    </xdr:to>
    <xdr:cxnSp macro="">
      <xdr:nvCxnSpPr>
        <xdr:cNvPr id="65" name="Straight Arrow Connector 64"/>
        <xdr:cNvCxnSpPr/>
      </xdr:nvCxnSpPr>
      <xdr:spPr>
        <a:xfrm>
          <a:off x="10058400" y="43967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51</xdr:row>
      <xdr:rowOff>38100</xdr:rowOff>
    </xdr:from>
    <xdr:to>
      <xdr:col>5</xdr:col>
      <xdr:colOff>556260</xdr:colOff>
      <xdr:row>51</xdr:row>
      <xdr:rowOff>182880</xdr:rowOff>
    </xdr:to>
    <xdr:cxnSp macro="">
      <xdr:nvCxnSpPr>
        <xdr:cNvPr id="66" name="Straight Arrow Connector 65"/>
        <xdr:cNvCxnSpPr/>
      </xdr:nvCxnSpPr>
      <xdr:spPr>
        <a:xfrm>
          <a:off x="4335780" y="103327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601980</xdr:colOff>
      <xdr:row>22</xdr:row>
      <xdr:rowOff>45720</xdr:rowOff>
    </xdr:from>
    <xdr:to>
      <xdr:col>15</xdr:col>
      <xdr:colOff>609600</xdr:colOff>
      <xdr:row>22</xdr:row>
      <xdr:rowOff>190500</xdr:rowOff>
    </xdr:to>
    <xdr:cxnSp macro="">
      <xdr:nvCxnSpPr>
        <xdr:cNvPr id="67" name="Straight Arrow Connector 66"/>
        <xdr:cNvCxnSpPr/>
      </xdr:nvCxnSpPr>
      <xdr:spPr>
        <a:xfrm>
          <a:off x="10713720" y="44196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22</xdr:row>
      <xdr:rowOff>38100</xdr:rowOff>
    </xdr:from>
    <xdr:to>
      <xdr:col>16</xdr:col>
      <xdr:colOff>617220</xdr:colOff>
      <xdr:row>22</xdr:row>
      <xdr:rowOff>182880</xdr:rowOff>
    </xdr:to>
    <xdr:cxnSp macro="">
      <xdr:nvCxnSpPr>
        <xdr:cNvPr id="68" name="Straight Arrow Connector 67"/>
        <xdr:cNvCxnSpPr/>
      </xdr:nvCxnSpPr>
      <xdr:spPr>
        <a:xfrm>
          <a:off x="11391900" y="44119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617220</xdr:colOff>
      <xdr:row>22</xdr:row>
      <xdr:rowOff>22860</xdr:rowOff>
    </xdr:from>
    <xdr:to>
      <xdr:col>17</xdr:col>
      <xdr:colOff>624840</xdr:colOff>
      <xdr:row>22</xdr:row>
      <xdr:rowOff>167640</xdr:rowOff>
    </xdr:to>
    <xdr:cxnSp macro="">
      <xdr:nvCxnSpPr>
        <xdr:cNvPr id="69" name="Straight Arrow Connector 68"/>
        <xdr:cNvCxnSpPr/>
      </xdr:nvCxnSpPr>
      <xdr:spPr>
        <a:xfrm>
          <a:off x="12070080" y="43967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22</xdr:row>
      <xdr:rowOff>38100</xdr:rowOff>
    </xdr:from>
    <xdr:to>
      <xdr:col>18</xdr:col>
      <xdr:colOff>617220</xdr:colOff>
      <xdr:row>22</xdr:row>
      <xdr:rowOff>182880</xdr:rowOff>
    </xdr:to>
    <xdr:cxnSp macro="">
      <xdr:nvCxnSpPr>
        <xdr:cNvPr id="70" name="Straight Arrow Connector 69"/>
        <xdr:cNvCxnSpPr/>
      </xdr:nvCxnSpPr>
      <xdr:spPr>
        <a:xfrm>
          <a:off x="12733020" y="44119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22</xdr:row>
      <xdr:rowOff>38100</xdr:rowOff>
    </xdr:from>
    <xdr:to>
      <xdr:col>19</xdr:col>
      <xdr:colOff>617220</xdr:colOff>
      <xdr:row>22</xdr:row>
      <xdr:rowOff>182880</xdr:rowOff>
    </xdr:to>
    <xdr:cxnSp macro="">
      <xdr:nvCxnSpPr>
        <xdr:cNvPr id="71" name="Straight Arrow Connector 70"/>
        <xdr:cNvCxnSpPr/>
      </xdr:nvCxnSpPr>
      <xdr:spPr>
        <a:xfrm>
          <a:off x="13403580" y="44119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22</xdr:row>
      <xdr:rowOff>38100</xdr:rowOff>
    </xdr:from>
    <xdr:to>
      <xdr:col>20</xdr:col>
      <xdr:colOff>617220</xdr:colOff>
      <xdr:row>22</xdr:row>
      <xdr:rowOff>182880</xdr:rowOff>
    </xdr:to>
    <xdr:cxnSp macro="">
      <xdr:nvCxnSpPr>
        <xdr:cNvPr id="72" name="Straight Arrow Connector 71"/>
        <xdr:cNvCxnSpPr/>
      </xdr:nvCxnSpPr>
      <xdr:spPr>
        <a:xfrm>
          <a:off x="14074140" y="44119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518160</xdr:colOff>
      <xdr:row>14</xdr:row>
      <xdr:rowOff>22860</xdr:rowOff>
    </xdr:from>
    <xdr:to>
      <xdr:col>4</xdr:col>
      <xdr:colOff>525780</xdr:colOff>
      <xdr:row>14</xdr:row>
      <xdr:rowOff>167640</xdr:rowOff>
    </xdr:to>
    <xdr:cxnSp macro="">
      <xdr:nvCxnSpPr>
        <xdr:cNvPr id="73" name="Straight Arrow Connector 72"/>
        <xdr:cNvCxnSpPr/>
      </xdr:nvCxnSpPr>
      <xdr:spPr>
        <a:xfrm>
          <a:off x="3710940" y="27813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14</xdr:row>
      <xdr:rowOff>15240</xdr:rowOff>
    </xdr:from>
    <xdr:to>
      <xdr:col>5</xdr:col>
      <xdr:colOff>541020</xdr:colOff>
      <xdr:row>14</xdr:row>
      <xdr:rowOff>160020</xdr:rowOff>
    </xdr:to>
    <xdr:cxnSp macro="">
      <xdr:nvCxnSpPr>
        <xdr:cNvPr id="74" name="Straight Arrow Connector 73"/>
        <xdr:cNvCxnSpPr/>
      </xdr:nvCxnSpPr>
      <xdr:spPr>
        <a:xfrm>
          <a:off x="4320540" y="27736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14</xdr:row>
      <xdr:rowOff>30480</xdr:rowOff>
    </xdr:from>
    <xdr:to>
      <xdr:col>6</xdr:col>
      <xdr:colOff>579120</xdr:colOff>
      <xdr:row>14</xdr:row>
      <xdr:rowOff>175260</xdr:rowOff>
    </xdr:to>
    <xdr:cxnSp macro="">
      <xdr:nvCxnSpPr>
        <xdr:cNvPr id="75" name="Straight Arrow Connector 74"/>
        <xdr:cNvCxnSpPr/>
      </xdr:nvCxnSpPr>
      <xdr:spPr>
        <a:xfrm>
          <a:off x="4953000" y="27889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38100</xdr:rowOff>
    </xdr:from>
    <xdr:to>
      <xdr:col>7</xdr:col>
      <xdr:colOff>579120</xdr:colOff>
      <xdr:row>14</xdr:row>
      <xdr:rowOff>182880</xdr:rowOff>
    </xdr:to>
    <xdr:cxnSp macro="">
      <xdr:nvCxnSpPr>
        <xdr:cNvPr id="76" name="Straight Arrow Connector 75"/>
        <xdr:cNvCxnSpPr/>
      </xdr:nvCxnSpPr>
      <xdr:spPr>
        <a:xfrm>
          <a:off x="5623560" y="27965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14</xdr:row>
      <xdr:rowOff>38100</xdr:rowOff>
    </xdr:from>
    <xdr:to>
      <xdr:col>8</xdr:col>
      <xdr:colOff>594360</xdr:colOff>
      <xdr:row>14</xdr:row>
      <xdr:rowOff>182880</xdr:rowOff>
    </xdr:to>
    <xdr:cxnSp macro="">
      <xdr:nvCxnSpPr>
        <xdr:cNvPr id="77" name="Straight Arrow Connector 76"/>
        <xdr:cNvCxnSpPr/>
      </xdr:nvCxnSpPr>
      <xdr:spPr>
        <a:xfrm>
          <a:off x="6309360" y="27965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</xdr:row>
      <xdr:rowOff>38100</xdr:rowOff>
    </xdr:from>
    <xdr:to>
      <xdr:col>9</xdr:col>
      <xdr:colOff>594360</xdr:colOff>
      <xdr:row>14</xdr:row>
      <xdr:rowOff>182880</xdr:rowOff>
    </xdr:to>
    <xdr:cxnSp macro="">
      <xdr:nvCxnSpPr>
        <xdr:cNvPr id="78" name="Straight Arrow Connector 77"/>
        <xdr:cNvCxnSpPr/>
      </xdr:nvCxnSpPr>
      <xdr:spPr>
        <a:xfrm>
          <a:off x="6979920" y="27965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518160</xdr:colOff>
      <xdr:row>14</xdr:row>
      <xdr:rowOff>38100</xdr:rowOff>
    </xdr:from>
    <xdr:to>
      <xdr:col>11</xdr:col>
      <xdr:colOff>525780</xdr:colOff>
      <xdr:row>14</xdr:row>
      <xdr:rowOff>182880</xdr:rowOff>
    </xdr:to>
    <xdr:cxnSp macro="">
      <xdr:nvCxnSpPr>
        <xdr:cNvPr id="79" name="Straight Arrow Connector 78"/>
        <xdr:cNvCxnSpPr/>
      </xdr:nvCxnSpPr>
      <xdr:spPr>
        <a:xfrm>
          <a:off x="8252460" y="27965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525780</xdr:colOff>
      <xdr:row>14</xdr:row>
      <xdr:rowOff>38100</xdr:rowOff>
    </xdr:from>
    <xdr:to>
      <xdr:col>14</xdr:col>
      <xdr:colOff>533400</xdr:colOff>
      <xdr:row>14</xdr:row>
      <xdr:rowOff>182880</xdr:rowOff>
    </xdr:to>
    <xdr:cxnSp macro="">
      <xdr:nvCxnSpPr>
        <xdr:cNvPr id="80" name="Straight Arrow Connector 79"/>
        <xdr:cNvCxnSpPr/>
      </xdr:nvCxnSpPr>
      <xdr:spPr>
        <a:xfrm>
          <a:off x="10043160" y="27965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43</xdr:row>
      <xdr:rowOff>38100</xdr:rowOff>
    </xdr:from>
    <xdr:to>
      <xdr:col>6</xdr:col>
      <xdr:colOff>541020</xdr:colOff>
      <xdr:row>43</xdr:row>
      <xdr:rowOff>182880</xdr:rowOff>
    </xdr:to>
    <xdr:cxnSp macro="">
      <xdr:nvCxnSpPr>
        <xdr:cNvPr id="81" name="Straight Arrow Connector 80"/>
        <xdr:cNvCxnSpPr/>
      </xdr:nvCxnSpPr>
      <xdr:spPr>
        <a:xfrm>
          <a:off x="4914900" y="871728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43</xdr:row>
      <xdr:rowOff>30480</xdr:rowOff>
    </xdr:from>
    <xdr:to>
      <xdr:col>7</xdr:col>
      <xdr:colOff>525780</xdr:colOff>
      <xdr:row>43</xdr:row>
      <xdr:rowOff>175260</xdr:rowOff>
    </xdr:to>
    <xdr:cxnSp macro="">
      <xdr:nvCxnSpPr>
        <xdr:cNvPr id="82" name="Straight Arrow Connector 81"/>
        <xdr:cNvCxnSpPr/>
      </xdr:nvCxnSpPr>
      <xdr:spPr>
        <a:xfrm>
          <a:off x="5570220" y="87096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14</xdr:row>
      <xdr:rowOff>38100</xdr:rowOff>
    </xdr:from>
    <xdr:to>
      <xdr:col>15</xdr:col>
      <xdr:colOff>617220</xdr:colOff>
      <xdr:row>14</xdr:row>
      <xdr:rowOff>182880</xdr:rowOff>
    </xdr:to>
    <xdr:cxnSp macro="">
      <xdr:nvCxnSpPr>
        <xdr:cNvPr id="83" name="Straight Arrow Connector 82"/>
        <xdr:cNvCxnSpPr/>
      </xdr:nvCxnSpPr>
      <xdr:spPr>
        <a:xfrm>
          <a:off x="10721340" y="27965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594360</xdr:colOff>
      <xdr:row>14</xdr:row>
      <xdr:rowOff>45720</xdr:rowOff>
    </xdr:from>
    <xdr:to>
      <xdr:col>16</xdr:col>
      <xdr:colOff>601980</xdr:colOff>
      <xdr:row>14</xdr:row>
      <xdr:rowOff>190500</xdr:rowOff>
    </xdr:to>
    <xdr:cxnSp macro="">
      <xdr:nvCxnSpPr>
        <xdr:cNvPr id="84" name="Straight Arrow Connector 83"/>
        <xdr:cNvCxnSpPr/>
      </xdr:nvCxnSpPr>
      <xdr:spPr>
        <a:xfrm>
          <a:off x="11376660" y="280416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586740</xdr:colOff>
      <xdr:row>14</xdr:row>
      <xdr:rowOff>22860</xdr:rowOff>
    </xdr:from>
    <xdr:to>
      <xdr:col>17</xdr:col>
      <xdr:colOff>594360</xdr:colOff>
      <xdr:row>14</xdr:row>
      <xdr:rowOff>167640</xdr:rowOff>
    </xdr:to>
    <xdr:cxnSp macro="">
      <xdr:nvCxnSpPr>
        <xdr:cNvPr id="85" name="Straight Arrow Connector 84"/>
        <xdr:cNvCxnSpPr/>
      </xdr:nvCxnSpPr>
      <xdr:spPr>
        <a:xfrm>
          <a:off x="12039600" y="27813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617220</xdr:colOff>
      <xdr:row>14</xdr:row>
      <xdr:rowOff>22860</xdr:rowOff>
    </xdr:from>
    <xdr:to>
      <xdr:col>18</xdr:col>
      <xdr:colOff>624840</xdr:colOff>
      <xdr:row>14</xdr:row>
      <xdr:rowOff>167640</xdr:rowOff>
    </xdr:to>
    <xdr:cxnSp macro="">
      <xdr:nvCxnSpPr>
        <xdr:cNvPr id="86" name="Straight Arrow Connector 85"/>
        <xdr:cNvCxnSpPr/>
      </xdr:nvCxnSpPr>
      <xdr:spPr>
        <a:xfrm>
          <a:off x="12740640" y="27813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14</xdr:row>
      <xdr:rowOff>22860</xdr:rowOff>
    </xdr:from>
    <xdr:to>
      <xdr:col>20</xdr:col>
      <xdr:colOff>609600</xdr:colOff>
      <xdr:row>14</xdr:row>
      <xdr:rowOff>167640</xdr:rowOff>
    </xdr:to>
    <xdr:cxnSp macro="">
      <xdr:nvCxnSpPr>
        <xdr:cNvPr id="87" name="Straight Arrow Connector 86"/>
        <xdr:cNvCxnSpPr/>
      </xdr:nvCxnSpPr>
      <xdr:spPr>
        <a:xfrm>
          <a:off x="14066520" y="278130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41</xdr:row>
      <xdr:rowOff>38100</xdr:rowOff>
    </xdr:from>
    <xdr:to>
      <xdr:col>2</xdr:col>
      <xdr:colOff>525780</xdr:colOff>
      <xdr:row>41</xdr:row>
      <xdr:rowOff>182880</xdr:rowOff>
    </xdr:to>
    <xdr:cxnSp macro="">
      <xdr:nvCxnSpPr>
        <xdr:cNvPr id="88" name="Straight Arrow Connector 87"/>
        <xdr:cNvCxnSpPr/>
      </xdr:nvCxnSpPr>
      <xdr:spPr>
        <a:xfrm>
          <a:off x="2522220" y="83134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41</xdr:row>
      <xdr:rowOff>45720</xdr:rowOff>
    </xdr:from>
    <xdr:to>
      <xdr:col>3</xdr:col>
      <xdr:colOff>541020</xdr:colOff>
      <xdr:row>41</xdr:row>
      <xdr:rowOff>190500</xdr:rowOff>
    </xdr:to>
    <xdr:cxnSp macro="">
      <xdr:nvCxnSpPr>
        <xdr:cNvPr id="89" name="Straight Arrow Connector 88"/>
        <xdr:cNvCxnSpPr/>
      </xdr:nvCxnSpPr>
      <xdr:spPr>
        <a:xfrm>
          <a:off x="3131820" y="832104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46</xdr:row>
      <xdr:rowOff>30480</xdr:rowOff>
    </xdr:from>
    <xdr:to>
      <xdr:col>2</xdr:col>
      <xdr:colOff>525780</xdr:colOff>
      <xdr:row>46</xdr:row>
      <xdr:rowOff>182880</xdr:rowOff>
    </xdr:to>
    <xdr:cxnSp macro="">
      <xdr:nvCxnSpPr>
        <xdr:cNvPr id="90" name="Straight Arrow Connector 89"/>
        <xdr:cNvCxnSpPr/>
      </xdr:nvCxnSpPr>
      <xdr:spPr>
        <a:xfrm flipV="1">
          <a:off x="2529840" y="931926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46</xdr:row>
      <xdr:rowOff>30480</xdr:rowOff>
    </xdr:from>
    <xdr:to>
      <xdr:col>3</xdr:col>
      <xdr:colOff>525780</xdr:colOff>
      <xdr:row>46</xdr:row>
      <xdr:rowOff>182880</xdr:rowOff>
    </xdr:to>
    <xdr:cxnSp macro="">
      <xdr:nvCxnSpPr>
        <xdr:cNvPr id="91" name="Straight Arrow Connector 90"/>
        <xdr:cNvCxnSpPr/>
      </xdr:nvCxnSpPr>
      <xdr:spPr>
        <a:xfrm flipV="1">
          <a:off x="3124200" y="9319260"/>
          <a:ext cx="0" cy="152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48</xdr:row>
      <xdr:rowOff>38100</xdr:rowOff>
    </xdr:from>
    <xdr:to>
      <xdr:col>3</xdr:col>
      <xdr:colOff>541020</xdr:colOff>
      <xdr:row>48</xdr:row>
      <xdr:rowOff>182880</xdr:rowOff>
    </xdr:to>
    <xdr:cxnSp macro="">
      <xdr:nvCxnSpPr>
        <xdr:cNvPr id="92" name="Straight Arrow Connector 91"/>
        <xdr:cNvCxnSpPr/>
      </xdr:nvCxnSpPr>
      <xdr:spPr>
        <a:xfrm>
          <a:off x="3131820" y="97231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51</xdr:row>
      <xdr:rowOff>38100</xdr:rowOff>
    </xdr:from>
    <xdr:to>
      <xdr:col>3</xdr:col>
      <xdr:colOff>541020</xdr:colOff>
      <xdr:row>51</xdr:row>
      <xdr:rowOff>182880</xdr:rowOff>
    </xdr:to>
    <xdr:cxnSp macro="">
      <xdr:nvCxnSpPr>
        <xdr:cNvPr id="93" name="Straight Arrow Connector 92"/>
        <xdr:cNvCxnSpPr/>
      </xdr:nvCxnSpPr>
      <xdr:spPr>
        <a:xfrm>
          <a:off x="3131820" y="10332720"/>
          <a:ext cx="7620" cy="14478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"/>
  <sheetViews>
    <sheetView workbookViewId="0">
      <pane xSplit="1" ySplit="1" topLeftCell="B2" activePane="bottomRight" state="frozen"/>
      <selection activeCell="B2" sqref="B2:U19"/>
      <selection pane="topRight" activeCell="B2" sqref="B2:U19"/>
      <selection pane="bottomLeft" activeCell="B2" sqref="B2:U19"/>
      <selection pane="bottomRight" activeCell="C2" sqref="C2:AC19"/>
    </sheetView>
  </sheetViews>
  <sheetFormatPr defaultRowHeight="15.6" x14ac:dyDescent="0.3"/>
  <cols>
    <col min="1" max="1" width="15.5" style="2" customWidth="1"/>
    <col min="2" max="6" width="5.3984375" bestFit="1" customWidth="1"/>
    <col min="7" max="29" width="5.8984375" bestFit="1" customWidth="1"/>
  </cols>
  <sheetData>
    <row r="1" spans="1:29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">
      <c r="A2" s="4" t="s">
        <v>28</v>
      </c>
      <c r="B2" s="5">
        <v>9.6500708138113005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3">
      <c r="A3" s="4" t="s">
        <v>29</v>
      </c>
      <c r="B3" s="5">
        <v>4.0789391604602052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3">
      <c r="A4" s="4" t="s">
        <v>30</v>
      </c>
      <c r="B4" s="6">
        <v>9695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3">
      <c r="A5" s="4" t="s">
        <v>31</v>
      </c>
      <c r="B5" s="6">
        <v>1447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1.2" x14ac:dyDescent="0.3">
      <c r="A6" s="4" t="s">
        <v>32</v>
      </c>
      <c r="B6" s="6">
        <v>636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4" t="s">
        <v>33</v>
      </c>
      <c r="B7" s="6">
        <v>397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3">
      <c r="A8" s="4" t="s">
        <v>34</v>
      </c>
      <c r="B8" s="6">
        <v>411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31.2" x14ac:dyDescent="0.3">
      <c r="A9" s="4" t="s">
        <v>35</v>
      </c>
      <c r="B9" s="6">
        <v>223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31.2" x14ac:dyDescent="0.3">
      <c r="A10" s="4" t="s">
        <v>36</v>
      </c>
      <c r="B10" s="6">
        <v>5445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31.2" x14ac:dyDescent="0.3">
      <c r="A11" s="4" t="s">
        <v>37</v>
      </c>
      <c r="B11" s="6">
        <v>990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31.2" x14ac:dyDescent="0.3">
      <c r="A12" s="4" t="s">
        <v>38</v>
      </c>
      <c r="B12" s="6">
        <v>235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31.2" x14ac:dyDescent="0.3">
      <c r="A13" s="4" t="s">
        <v>39</v>
      </c>
      <c r="B13" s="6">
        <v>66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4" t="s">
        <v>40</v>
      </c>
      <c r="B14" s="7">
        <v>0.45965037043425389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4" t="s">
        <v>41</v>
      </c>
      <c r="B15" s="7">
        <v>0.50325771477664527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3">
      <c r="A16" s="4" t="s">
        <v>42</v>
      </c>
      <c r="B16" s="7">
        <v>0.4071495384586476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s="4" t="s">
        <v>43</v>
      </c>
      <c r="B17" s="7">
        <v>0.21240817710327242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3">
      <c r="A18" s="4" t="s">
        <v>44</v>
      </c>
      <c r="B18" s="8">
        <v>1.4827043705642553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3">
      <c r="A19" s="4" t="s">
        <v>45</v>
      </c>
      <c r="B19" s="8">
        <v>2.4327875605142184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9" x14ac:dyDescent="0.3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9" x14ac:dyDescent="0.3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9" x14ac:dyDescent="0.3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9" x14ac:dyDescent="0.3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9" x14ac:dyDescent="0.3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9" x14ac:dyDescent="0.3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9" x14ac:dyDescent="0.3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9" x14ac:dyDescent="0.3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9" x14ac:dyDescent="0.3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9" x14ac:dyDescent="0.3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9" x14ac:dyDescent="0.3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9" x14ac:dyDescent="0.3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3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3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3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3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3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3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3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3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3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3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3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3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3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3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3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3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3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3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3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3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3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3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3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3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3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3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3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3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3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3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3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3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3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3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3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3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3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3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3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3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3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3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3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3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3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3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3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3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3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3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3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3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3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3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3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3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3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3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3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3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3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3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3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3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x14ac:dyDescent="0.3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x14ac:dyDescent="0.3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x14ac:dyDescent="0.3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x14ac:dyDescent="0.3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x14ac:dyDescent="0.3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3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x14ac:dyDescent="0.3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x14ac:dyDescent="0.3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x14ac:dyDescent="0.3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x14ac:dyDescent="0.3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x14ac:dyDescent="0.3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x14ac:dyDescent="0.3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x14ac:dyDescent="0.3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x14ac:dyDescent="0.3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x14ac:dyDescent="0.3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x14ac:dyDescent="0.3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x14ac:dyDescent="0.3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x14ac:dyDescent="0.3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x14ac:dyDescent="0.3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x14ac:dyDescent="0.3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x14ac:dyDescent="0.3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x14ac:dyDescent="0.3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x14ac:dyDescent="0.3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x14ac:dyDescent="0.3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x14ac:dyDescent="0.3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x14ac:dyDescent="0.3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x14ac:dyDescent="0.3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x14ac:dyDescent="0.3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x14ac:dyDescent="0.3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x14ac:dyDescent="0.3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x14ac:dyDescent="0.3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x14ac:dyDescent="0.3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x14ac:dyDescent="0.3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x14ac:dyDescent="0.3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x14ac:dyDescent="0.3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x14ac:dyDescent="0.3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x14ac:dyDescent="0.3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x14ac:dyDescent="0.3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x14ac:dyDescent="0.3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 x14ac:dyDescent="0.3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x14ac:dyDescent="0.3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x14ac:dyDescent="0.3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 x14ac:dyDescent="0.3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x14ac:dyDescent="0.3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x14ac:dyDescent="0.3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x14ac:dyDescent="0.3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 x14ac:dyDescent="0.3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x14ac:dyDescent="0.3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x14ac:dyDescent="0.3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x14ac:dyDescent="0.3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x14ac:dyDescent="0.3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x14ac:dyDescent="0.3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 x14ac:dyDescent="0.3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x14ac:dyDescent="0.3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x14ac:dyDescent="0.3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x14ac:dyDescent="0.3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x14ac:dyDescent="0.3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x14ac:dyDescent="0.3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 x14ac:dyDescent="0.3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x14ac:dyDescent="0.3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 x14ac:dyDescent="0.3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x14ac:dyDescent="0.3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 x14ac:dyDescent="0.3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 x14ac:dyDescent="0.3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 x14ac:dyDescent="0.3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 x14ac:dyDescent="0.3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 x14ac:dyDescent="0.3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 x14ac:dyDescent="0.3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x14ac:dyDescent="0.3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 x14ac:dyDescent="0.3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 x14ac:dyDescent="0.3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 x14ac:dyDescent="0.3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 x14ac:dyDescent="0.3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 x14ac:dyDescent="0.3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 x14ac:dyDescent="0.3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 x14ac:dyDescent="0.3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x14ac:dyDescent="0.3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x14ac:dyDescent="0.3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x14ac:dyDescent="0.3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x14ac:dyDescent="0.3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31"/>
  <sheetViews>
    <sheetView tabSelected="1"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.6" x14ac:dyDescent="0.3"/>
  <cols>
    <col min="1" max="1" width="1.69921875" customWidth="1"/>
    <col min="2" max="2" width="12.09765625" customWidth="1"/>
    <col min="3" max="3" width="18" bestFit="1" customWidth="1"/>
    <col min="4" max="4" width="1.8984375" bestFit="1" customWidth="1"/>
    <col min="6" max="6" width="7.3984375" customWidth="1"/>
    <col min="7" max="7" width="7.8984375" customWidth="1"/>
    <col min="8" max="8" width="7.3984375" customWidth="1"/>
    <col min="9" max="9" width="7.8984375" customWidth="1"/>
    <col min="10" max="10" width="7.3984375" customWidth="1"/>
    <col min="11" max="11" width="7.8984375" customWidth="1"/>
    <col min="12" max="12" width="7.3984375" customWidth="1"/>
    <col min="13" max="13" width="7.8984375" customWidth="1"/>
    <col min="14" max="14" width="7.3984375" customWidth="1"/>
    <col min="15" max="15" width="7.8984375" customWidth="1"/>
    <col min="16" max="16" width="7.3984375" customWidth="1"/>
    <col min="17" max="19" width="7.8984375" customWidth="1"/>
    <col min="20" max="20" width="7.3984375" customWidth="1"/>
    <col min="21" max="21" width="7.8984375" customWidth="1"/>
    <col min="22" max="22" width="7.3984375" customWidth="1"/>
    <col min="23" max="23" width="7.8984375" customWidth="1"/>
    <col min="24" max="24" width="7.3984375" customWidth="1"/>
    <col min="25" max="25" width="7.8984375" customWidth="1"/>
    <col min="26" max="26" width="7.3984375" customWidth="1"/>
    <col min="27" max="27" width="7.8984375" customWidth="1"/>
    <col min="28" max="28" width="7.3984375" customWidth="1"/>
    <col min="29" max="29" width="7.8984375" customWidth="1"/>
    <col min="30" max="31" width="8.796875" customWidth="1"/>
  </cols>
  <sheetData>
    <row r="1" spans="2:59" s="56" customFormat="1" ht="10.8" thickBot="1" x14ac:dyDescent="0.25">
      <c r="D1" s="56">
        <v>0</v>
      </c>
      <c r="F1" s="57">
        <v>1</v>
      </c>
      <c r="G1" s="57"/>
      <c r="H1" s="57">
        <v>2</v>
      </c>
      <c r="I1" s="57"/>
      <c r="J1" s="57">
        <v>3</v>
      </c>
      <c r="K1" s="57"/>
      <c r="L1" s="57">
        <v>4</v>
      </c>
      <c r="M1" s="57"/>
      <c r="N1" s="57">
        <v>5</v>
      </c>
      <c r="O1" s="57"/>
      <c r="P1" s="57">
        <v>6</v>
      </c>
      <c r="Q1" s="57"/>
      <c r="R1" s="56">
        <v>7</v>
      </c>
      <c r="T1" s="56">
        <v>8</v>
      </c>
      <c r="V1" s="56">
        <v>9</v>
      </c>
      <c r="X1" s="56">
        <v>10</v>
      </c>
      <c r="Z1" s="56">
        <v>11</v>
      </c>
      <c r="AB1" s="56">
        <v>12</v>
      </c>
      <c r="AD1" s="56">
        <v>13</v>
      </c>
      <c r="AF1" s="56">
        <v>14</v>
      </c>
      <c r="AH1" s="56">
        <v>15</v>
      </c>
      <c r="AJ1" s="56">
        <v>16</v>
      </c>
      <c r="AL1" s="56">
        <v>17</v>
      </c>
      <c r="AN1" s="56">
        <v>18</v>
      </c>
      <c r="AP1" s="56">
        <v>19</v>
      </c>
      <c r="AR1" s="56">
        <v>20</v>
      </c>
      <c r="AT1" s="56">
        <v>21</v>
      </c>
      <c r="AV1" s="56">
        <v>22</v>
      </c>
      <c r="AX1" s="56">
        <v>23</v>
      </c>
      <c r="AZ1" s="56">
        <v>24</v>
      </c>
      <c r="BB1" s="56">
        <v>25</v>
      </c>
      <c r="BD1" s="56">
        <v>26</v>
      </c>
      <c r="BF1" s="56">
        <v>27</v>
      </c>
    </row>
    <row r="2" spans="2:59" ht="16.2" thickTop="1" x14ac:dyDescent="0.3">
      <c r="B2" s="58" t="s">
        <v>82</v>
      </c>
      <c r="C2" s="59" t="s">
        <v>83</v>
      </c>
      <c r="D2" s="60" t="s">
        <v>48</v>
      </c>
      <c r="E2" s="61"/>
      <c r="F2" s="60" t="s">
        <v>48</v>
      </c>
      <c r="G2" s="61"/>
      <c r="H2" s="60" t="s">
        <v>48</v>
      </c>
      <c r="I2" s="61"/>
      <c r="J2" s="60" t="s">
        <v>48</v>
      </c>
      <c r="K2" s="61"/>
      <c r="L2" s="62" t="s">
        <v>48</v>
      </c>
      <c r="M2" s="63"/>
      <c r="N2" s="60" t="s">
        <v>48</v>
      </c>
      <c r="O2" s="61"/>
      <c r="P2" s="60" t="s">
        <v>48</v>
      </c>
      <c r="Q2" s="61"/>
      <c r="R2" s="62" t="s">
        <v>48</v>
      </c>
      <c r="S2" s="63"/>
      <c r="T2" s="62" t="s">
        <v>48</v>
      </c>
      <c r="U2" s="63"/>
      <c r="V2" s="62" t="s">
        <v>48</v>
      </c>
      <c r="W2" s="63"/>
      <c r="X2" s="62" t="s">
        <v>48</v>
      </c>
      <c r="Y2" s="63"/>
      <c r="Z2" s="62" t="s">
        <v>48</v>
      </c>
      <c r="AA2" s="63"/>
      <c r="AB2" s="62" t="s">
        <v>48</v>
      </c>
      <c r="AC2" s="63"/>
      <c r="AD2" s="60" t="s">
        <v>79</v>
      </c>
      <c r="AE2" s="61"/>
      <c r="AF2" s="60" t="s">
        <v>79</v>
      </c>
      <c r="AG2" s="61"/>
      <c r="AH2" s="60" t="s">
        <v>79</v>
      </c>
      <c r="AI2" s="61"/>
      <c r="AJ2" s="60" t="s">
        <v>79</v>
      </c>
      <c r="AK2" s="61"/>
      <c r="AL2" s="62" t="s">
        <v>79</v>
      </c>
      <c r="AM2" s="63"/>
      <c r="AN2" s="60" t="s">
        <v>79</v>
      </c>
      <c r="AO2" s="61"/>
      <c r="AP2" s="60" t="s">
        <v>48</v>
      </c>
      <c r="AQ2" s="61"/>
      <c r="AR2" s="62" t="s">
        <v>48</v>
      </c>
      <c r="AS2" s="63"/>
      <c r="AT2" s="62" t="s">
        <v>48</v>
      </c>
      <c r="AU2" s="63"/>
      <c r="AV2" s="62" t="s">
        <v>48</v>
      </c>
      <c r="AW2" s="63"/>
      <c r="AX2" s="62" t="s">
        <v>48</v>
      </c>
      <c r="AY2" s="63"/>
      <c r="AZ2" s="62" t="s">
        <v>48</v>
      </c>
      <c r="BA2" s="63"/>
      <c r="BB2" s="62" t="s">
        <v>79</v>
      </c>
      <c r="BC2" s="63"/>
      <c r="BD2" s="60" t="s">
        <v>79</v>
      </c>
      <c r="BE2" s="61"/>
      <c r="BF2" s="62" t="s">
        <v>79</v>
      </c>
      <c r="BG2" s="64"/>
    </row>
    <row r="3" spans="2:59" x14ac:dyDescent="0.3">
      <c r="B3" s="65"/>
      <c r="C3" s="66" t="s">
        <v>49</v>
      </c>
      <c r="D3" s="67">
        <v>11</v>
      </c>
      <c r="E3" s="68"/>
      <c r="F3" s="67">
        <v>11</v>
      </c>
      <c r="G3" s="68"/>
      <c r="H3" s="67">
        <v>11</v>
      </c>
      <c r="I3" s="68"/>
      <c r="J3" s="67">
        <v>15</v>
      </c>
      <c r="K3" s="68"/>
      <c r="L3" s="69">
        <v>18</v>
      </c>
      <c r="M3" s="70"/>
      <c r="N3" s="67">
        <v>18</v>
      </c>
      <c r="O3" s="68"/>
      <c r="P3" s="67">
        <v>11</v>
      </c>
      <c r="Q3" s="68"/>
      <c r="R3" s="69">
        <v>15</v>
      </c>
      <c r="S3" s="70"/>
      <c r="T3" s="69">
        <v>15</v>
      </c>
      <c r="U3" s="70"/>
      <c r="V3" s="69">
        <v>15</v>
      </c>
      <c r="W3" s="70"/>
      <c r="X3" s="69">
        <v>18</v>
      </c>
      <c r="Y3" s="70"/>
      <c r="Z3" s="69">
        <v>18</v>
      </c>
      <c r="AA3" s="70"/>
      <c r="AB3" s="69">
        <v>11</v>
      </c>
      <c r="AC3" s="70"/>
      <c r="AD3" s="67">
        <v>15</v>
      </c>
      <c r="AE3" s="68"/>
      <c r="AF3" s="67">
        <v>18</v>
      </c>
      <c r="AG3" s="68"/>
      <c r="AH3" s="67">
        <v>18</v>
      </c>
      <c r="AI3" s="68"/>
      <c r="AJ3" s="67">
        <v>11</v>
      </c>
      <c r="AK3" s="68"/>
      <c r="AL3" s="69">
        <v>15</v>
      </c>
      <c r="AM3" s="70"/>
      <c r="AN3" s="67">
        <v>11</v>
      </c>
      <c r="AO3" s="68"/>
      <c r="AP3" s="67">
        <v>15</v>
      </c>
      <c r="AQ3" s="68"/>
      <c r="AR3" s="69">
        <v>18</v>
      </c>
      <c r="AS3" s="70"/>
      <c r="AT3" s="69">
        <v>18</v>
      </c>
      <c r="AU3" s="70"/>
      <c r="AV3" s="69">
        <v>11</v>
      </c>
      <c r="AW3" s="70"/>
      <c r="AX3" s="69">
        <v>15</v>
      </c>
      <c r="AY3" s="70"/>
      <c r="AZ3" s="69">
        <v>11</v>
      </c>
      <c r="BA3" s="70"/>
      <c r="BB3" s="69">
        <v>11</v>
      </c>
      <c r="BC3" s="70"/>
      <c r="BD3" s="67">
        <v>15</v>
      </c>
      <c r="BE3" s="68"/>
      <c r="BF3" s="69">
        <v>18</v>
      </c>
      <c r="BG3" s="71"/>
    </row>
    <row r="4" spans="2:59" x14ac:dyDescent="0.3">
      <c r="B4" s="65"/>
      <c r="C4" s="66" t="s">
        <v>50</v>
      </c>
      <c r="D4" s="67">
        <v>12</v>
      </c>
      <c r="E4" s="68"/>
      <c r="F4" s="67">
        <v>12</v>
      </c>
      <c r="G4" s="68"/>
      <c r="H4" s="67">
        <v>12</v>
      </c>
      <c r="I4" s="68"/>
      <c r="J4" s="67">
        <v>18</v>
      </c>
      <c r="K4" s="68"/>
      <c r="L4" s="69">
        <v>24</v>
      </c>
      <c r="M4" s="70"/>
      <c r="N4" s="67">
        <v>18</v>
      </c>
      <c r="O4" s="68"/>
      <c r="P4" s="67">
        <v>24</v>
      </c>
      <c r="Q4" s="68"/>
      <c r="R4" s="69">
        <v>12</v>
      </c>
      <c r="S4" s="70"/>
      <c r="T4" s="69">
        <v>12</v>
      </c>
      <c r="U4" s="70"/>
      <c r="V4" s="69">
        <v>24</v>
      </c>
      <c r="W4" s="70"/>
      <c r="X4" s="69">
        <v>12</v>
      </c>
      <c r="Y4" s="70"/>
      <c r="Z4" s="69">
        <v>12</v>
      </c>
      <c r="AA4" s="70"/>
      <c r="AB4" s="69">
        <v>18</v>
      </c>
      <c r="AC4" s="70"/>
      <c r="AD4" s="67">
        <v>18</v>
      </c>
      <c r="AE4" s="68"/>
      <c r="AF4" s="67">
        <v>24</v>
      </c>
      <c r="AG4" s="68"/>
      <c r="AH4" s="67">
        <v>18</v>
      </c>
      <c r="AI4" s="68"/>
      <c r="AJ4" s="67">
        <v>24</v>
      </c>
      <c r="AK4" s="68"/>
      <c r="AL4" s="69">
        <v>24</v>
      </c>
      <c r="AM4" s="70"/>
      <c r="AN4" s="67">
        <v>18</v>
      </c>
      <c r="AO4" s="68"/>
      <c r="AP4" s="67">
        <v>18</v>
      </c>
      <c r="AQ4" s="68"/>
      <c r="AR4" s="69">
        <v>24</v>
      </c>
      <c r="AS4" s="70"/>
      <c r="AT4" s="69">
        <v>18</v>
      </c>
      <c r="AU4" s="70"/>
      <c r="AV4" s="69">
        <v>24</v>
      </c>
      <c r="AW4" s="70"/>
      <c r="AX4" s="69">
        <v>24</v>
      </c>
      <c r="AY4" s="70"/>
      <c r="AZ4" s="69">
        <v>18</v>
      </c>
      <c r="BA4" s="70"/>
      <c r="BB4" s="69">
        <v>12</v>
      </c>
      <c r="BC4" s="70"/>
      <c r="BD4" s="67">
        <v>12</v>
      </c>
      <c r="BE4" s="68"/>
      <c r="BF4" s="69">
        <v>12</v>
      </c>
      <c r="BG4" s="71"/>
    </row>
    <row r="5" spans="2:59" x14ac:dyDescent="0.3">
      <c r="B5" s="65"/>
      <c r="C5" s="66" t="s">
        <v>84</v>
      </c>
      <c r="D5" s="72">
        <v>525</v>
      </c>
      <c r="E5" s="73"/>
      <c r="F5" s="72">
        <v>525</v>
      </c>
      <c r="G5" s="73"/>
      <c r="H5" s="72">
        <v>550</v>
      </c>
      <c r="I5" s="73"/>
      <c r="J5" s="72">
        <v>525</v>
      </c>
      <c r="K5" s="74"/>
      <c r="L5" s="72">
        <v>550</v>
      </c>
      <c r="M5" s="74"/>
      <c r="N5" s="72">
        <v>575</v>
      </c>
      <c r="O5" s="73"/>
      <c r="P5" s="72">
        <v>525</v>
      </c>
      <c r="Q5" s="73"/>
      <c r="R5" s="72">
        <v>575</v>
      </c>
      <c r="S5" s="74"/>
      <c r="T5" s="72">
        <v>525</v>
      </c>
      <c r="U5" s="74"/>
      <c r="V5" s="72">
        <v>575</v>
      </c>
      <c r="W5" s="74"/>
      <c r="X5" s="72">
        <v>550</v>
      </c>
      <c r="Y5" s="74"/>
      <c r="Z5" s="72">
        <v>575</v>
      </c>
      <c r="AA5" s="74"/>
      <c r="AB5" s="72">
        <v>550</v>
      </c>
      <c r="AC5" s="74"/>
      <c r="AD5" s="72">
        <v>550</v>
      </c>
      <c r="AE5" s="73"/>
      <c r="AF5" s="72">
        <v>525</v>
      </c>
      <c r="AG5" s="73"/>
      <c r="AH5" s="72">
        <v>525</v>
      </c>
      <c r="AI5" s="73"/>
      <c r="AJ5" s="72">
        <v>575</v>
      </c>
      <c r="AK5" s="74"/>
      <c r="AL5" s="72">
        <v>550</v>
      </c>
      <c r="AM5" s="74"/>
      <c r="AN5" s="72">
        <v>575</v>
      </c>
      <c r="AO5" s="73"/>
      <c r="AP5" s="72">
        <v>575</v>
      </c>
      <c r="AQ5" s="73"/>
      <c r="AR5" s="72">
        <v>575</v>
      </c>
      <c r="AS5" s="74"/>
      <c r="AT5" s="72">
        <v>550</v>
      </c>
      <c r="AU5" s="74"/>
      <c r="AV5" s="72">
        <v>550</v>
      </c>
      <c r="AW5" s="74"/>
      <c r="AX5" s="72">
        <v>525</v>
      </c>
      <c r="AY5" s="74"/>
      <c r="AZ5" s="72">
        <v>525</v>
      </c>
      <c r="BA5" s="74"/>
      <c r="BB5" s="72">
        <v>575</v>
      </c>
      <c r="BC5" s="74"/>
      <c r="BD5" s="72">
        <v>550</v>
      </c>
      <c r="BE5" s="73"/>
      <c r="BF5" s="72">
        <v>525</v>
      </c>
      <c r="BG5" s="75"/>
    </row>
    <row r="6" spans="2:59" x14ac:dyDescent="0.3">
      <c r="B6" s="65"/>
      <c r="C6" s="66" t="s">
        <v>85</v>
      </c>
      <c r="D6" s="76" t="s">
        <v>56</v>
      </c>
      <c r="E6" s="77"/>
      <c r="F6" s="76" t="s">
        <v>56</v>
      </c>
      <c r="G6" s="77"/>
      <c r="H6" s="76" t="s">
        <v>56</v>
      </c>
      <c r="I6" s="77"/>
      <c r="J6" s="76" t="s">
        <v>56</v>
      </c>
      <c r="K6" s="77"/>
      <c r="L6" s="76" t="s">
        <v>56</v>
      </c>
      <c r="M6" s="77"/>
      <c r="N6" s="76" t="s">
        <v>56</v>
      </c>
      <c r="O6" s="77"/>
      <c r="P6" s="76" t="s">
        <v>56</v>
      </c>
      <c r="Q6" s="77"/>
      <c r="R6" s="76" t="s">
        <v>56</v>
      </c>
      <c r="S6" s="77"/>
      <c r="T6" s="76" t="s">
        <v>56</v>
      </c>
      <c r="U6" s="77"/>
      <c r="V6" s="76" t="s">
        <v>56</v>
      </c>
      <c r="W6" s="77"/>
      <c r="X6" s="76" t="s">
        <v>56</v>
      </c>
      <c r="Y6" s="77"/>
      <c r="Z6" s="76" t="s">
        <v>56</v>
      </c>
      <c r="AA6" s="77"/>
      <c r="AB6" s="76" t="s">
        <v>56</v>
      </c>
      <c r="AC6" s="77"/>
      <c r="AD6" s="76" t="s">
        <v>56</v>
      </c>
      <c r="AE6" s="77"/>
      <c r="AF6" s="76" t="s">
        <v>56</v>
      </c>
      <c r="AG6" s="77"/>
      <c r="AH6" s="76" t="s">
        <v>56</v>
      </c>
      <c r="AI6" s="77"/>
      <c r="AJ6" s="76" t="s">
        <v>56</v>
      </c>
      <c r="AK6" s="77"/>
      <c r="AL6" s="76" t="s">
        <v>56</v>
      </c>
      <c r="AM6" s="77"/>
      <c r="AN6" s="76" t="s">
        <v>56</v>
      </c>
      <c r="AO6" s="77"/>
      <c r="AP6" s="76" t="s">
        <v>57</v>
      </c>
      <c r="AQ6" s="77"/>
      <c r="AR6" s="76" t="s">
        <v>57</v>
      </c>
      <c r="AS6" s="77"/>
      <c r="AT6" s="76" t="s">
        <v>57</v>
      </c>
      <c r="AU6" s="77"/>
      <c r="AV6" s="76" t="s">
        <v>57</v>
      </c>
      <c r="AW6" s="77"/>
      <c r="AX6" s="76" t="s">
        <v>57</v>
      </c>
      <c r="AY6" s="77"/>
      <c r="AZ6" s="76" t="s">
        <v>57</v>
      </c>
      <c r="BA6" s="77"/>
      <c r="BB6" s="76" t="s">
        <v>57</v>
      </c>
      <c r="BC6" s="77"/>
      <c r="BD6" s="76" t="s">
        <v>57</v>
      </c>
      <c r="BE6" s="77"/>
      <c r="BF6" s="69" t="s">
        <v>57</v>
      </c>
      <c r="BG6" s="71"/>
    </row>
    <row r="7" spans="2:59" x14ac:dyDescent="0.3">
      <c r="B7" s="78"/>
      <c r="C7" s="79" t="s">
        <v>86</v>
      </c>
      <c r="D7" s="76" t="s">
        <v>52</v>
      </c>
      <c r="E7" s="77"/>
      <c r="F7" s="76" t="s">
        <v>52</v>
      </c>
      <c r="G7" s="77"/>
      <c r="H7" s="76" t="s">
        <v>52</v>
      </c>
      <c r="I7" s="77"/>
      <c r="J7" s="76" t="s">
        <v>52</v>
      </c>
      <c r="K7" s="77"/>
      <c r="L7" s="76" t="s">
        <v>52</v>
      </c>
      <c r="M7" s="77"/>
      <c r="N7" s="76" t="s">
        <v>59</v>
      </c>
      <c r="O7" s="77"/>
      <c r="P7" s="76" t="s">
        <v>59</v>
      </c>
      <c r="Q7" s="77"/>
      <c r="R7" s="76" t="s">
        <v>59</v>
      </c>
      <c r="S7" s="77"/>
      <c r="T7" s="76" t="s">
        <v>59</v>
      </c>
      <c r="U7" s="77"/>
      <c r="V7" s="76" t="s">
        <v>53</v>
      </c>
      <c r="W7" s="77"/>
      <c r="X7" s="76" t="s">
        <v>53</v>
      </c>
      <c r="Y7" s="77"/>
      <c r="Z7" s="76" t="s">
        <v>53</v>
      </c>
      <c r="AA7" s="77"/>
      <c r="AB7" s="76" t="s">
        <v>53</v>
      </c>
      <c r="AC7" s="77"/>
      <c r="AD7" s="76" t="s">
        <v>52</v>
      </c>
      <c r="AE7" s="77"/>
      <c r="AF7" s="76" t="s">
        <v>52</v>
      </c>
      <c r="AG7" s="77"/>
      <c r="AH7" s="76" t="s">
        <v>59</v>
      </c>
      <c r="AI7" s="77"/>
      <c r="AJ7" s="76" t="s">
        <v>59</v>
      </c>
      <c r="AK7" s="77"/>
      <c r="AL7" s="76" t="s">
        <v>53</v>
      </c>
      <c r="AM7" s="77"/>
      <c r="AN7" s="76" t="s">
        <v>53</v>
      </c>
      <c r="AO7" s="77"/>
      <c r="AP7" s="76" t="s">
        <v>52</v>
      </c>
      <c r="AQ7" s="77"/>
      <c r="AR7" s="76" t="s">
        <v>52</v>
      </c>
      <c r="AS7" s="77"/>
      <c r="AT7" s="76" t="s">
        <v>59</v>
      </c>
      <c r="AU7" s="77"/>
      <c r="AV7" s="76" t="s">
        <v>59</v>
      </c>
      <c r="AW7" s="77"/>
      <c r="AX7" s="76" t="s">
        <v>53</v>
      </c>
      <c r="AY7" s="77"/>
      <c r="AZ7" s="76" t="s">
        <v>53</v>
      </c>
      <c r="BA7" s="77"/>
      <c r="BB7" s="76" t="s">
        <v>52</v>
      </c>
      <c r="BC7" s="77"/>
      <c r="BD7" s="76" t="s">
        <v>59</v>
      </c>
      <c r="BE7" s="77"/>
      <c r="BF7" s="80" t="s">
        <v>53</v>
      </c>
      <c r="BG7" s="81"/>
    </row>
    <row r="8" spans="2:59" x14ac:dyDescent="0.3">
      <c r="B8" s="78"/>
      <c r="C8" s="79" t="s">
        <v>87</v>
      </c>
      <c r="D8" s="82" t="s">
        <v>52</v>
      </c>
      <c r="E8" s="83"/>
      <c r="F8" s="82" t="s">
        <v>52</v>
      </c>
      <c r="G8" s="83"/>
      <c r="H8" s="82" t="s">
        <v>52</v>
      </c>
      <c r="I8" s="83"/>
      <c r="J8" s="82" t="s">
        <v>61</v>
      </c>
      <c r="K8" s="83"/>
      <c r="L8" s="84" t="s">
        <v>62</v>
      </c>
      <c r="M8" s="85"/>
      <c r="N8" s="82" t="s">
        <v>52</v>
      </c>
      <c r="O8" s="83"/>
      <c r="P8" s="82" t="s">
        <v>61</v>
      </c>
      <c r="Q8" s="83"/>
      <c r="R8" s="84" t="s">
        <v>62</v>
      </c>
      <c r="S8" s="85"/>
      <c r="T8" s="84" t="s">
        <v>62</v>
      </c>
      <c r="U8" s="85"/>
      <c r="V8" s="84" t="s">
        <v>52</v>
      </c>
      <c r="W8" s="85"/>
      <c r="X8" s="84" t="s">
        <v>61</v>
      </c>
      <c r="Y8" s="85"/>
      <c r="Z8" s="84" t="s">
        <v>61</v>
      </c>
      <c r="AA8" s="85"/>
      <c r="AB8" s="84" t="s">
        <v>62</v>
      </c>
      <c r="AC8" s="85"/>
      <c r="AD8" s="82" t="s">
        <v>61</v>
      </c>
      <c r="AE8" s="83"/>
      <c r="AF8" s="82" t="s">
        <v>62</v>
      </c>
      <c r="AG8" s="83"/>
      <c r="AH8" s="82" t="s">
        <v>52</v>
      </c>
      <c r="AI8" s="83"/>
      <c r="AJ8" s="82" t="s">
        <v>61</v>
      </c>
      <c r="AK8" s="83"/>
      <c r="AL8" s="84" t="s">
        <v>52</v>
      </c>
      <c r="AM8" s="85"/>
      <c r="AN8" s="82" t="s">
        <v>62</v>
      </c>
      <c r="AO8" s="83"/>
      <c r="AP8" s="82" t="s">
        <v>61</v>
      </c>
      <c r="AQ8" s="83"/>
      <c r="AR8" s="84" t="s">
        <v>62</v>
      </c>
      <c r="AS8" s="85"/>
      <c r="AT8" s="84" t="s">
        <v>52</v>
      </c>
      <c r="AU8" s="85"/>
      <c r="AV8" s="84" t="s">
        <v>61</v>
      </c>
      <c r="AW8" s="85"/>
      <c r="AX8" s="84" t="s">
        <v>52</v>
      </c>
      <c r="AY8" s="85"/>
      <c r="AZ8" s="84" t="s">
        <v>62</v>
      </c>
      <c r="BA8" s="85"/>
      <c r="BB8" s="84" t="s">
        <v>52</v>
      </c>
      <c r="BC8" s="85"/>
      <c r="BD8" s="82" t="s">
        <v>62</v>
      </c>
      <c r="BE8" s="83"/>
      <c r="BF8" s="84" t="s">
        <v>61</v>
      </c>
      <c r="BG8" s="86"/>
    </row>
    <row r="9" spans="2:59" x14ac:dyDescent="0.3">
      <c r="B9" s="78"/>
      <c r="C9" s="79" t="s">
        <v>88</v>
      </c>
      <c r="D9" s="67" t="s">
        <v>52</v>
      </c>
      <c r="E9" s="68"/>
      <c r="F9" s="67" t="s">
        <v>52</v>
      </c>
      <c r="G9" s="68"/>
      <c r="H9" s="67" t="s">
        <v>61</v>
      </c>
      <c r="I9" s="68"/>
      <c r="J9" s="67" t="s">
        <v>62</v>
      </c>
      <c r="K9" s="68"/>
      <c r="L9" s="69" t="s">
        <v>62</v>
      </c>
      <c r="M9" s="70"/>
      <c r="N9" s="67" t="s">
        <v>62</v>
      </c>
      <c r="O9" s="68"/>
      <c r="P9" s="67" t="s">
        <v>62</v>
      </c>
      <c r="Q9" s="68"/>
      <c r="R9" s="69" t="s">
        <v>52</v>
      </c>
      <c r="S9" s="70"/>
      <c r="T9" s="69" t="s">
        <v>61</v>
      </c>
      <c r="U9" s="70"/>
      <c r="V9" s="69" t="s">
        <v>62</v>
      </c>
      <c r="W9" s="70"/>
      <c r="X9" s="69" t="s">
        <v>52</v>
      </c>
      <c r="Y9" s="70"/>
      <c r="Z9" s="69" t="s">
        <v>61</v>
      </c>
      <c r="AA9" s="70"/>
      <c r="AB9" s="69" t="s">
        <v>62</v>
      </c>
      <c r="AC9" s="70"/>
      <c r="AD9" s="67" t="s">
        <v>52</v>
      </c>
      <c r="AE9" s="68"/>
      <c r="AF9" s="67" t="s">
        <v>61</v>
      </c>
      <c r="AG9" s="68"/>
      <c r="AH9" s="67" t="s">
        <v>52</v>
      </c>
      <c r="AI9" s="68"/>
      <c r="AJ9" s="67" t="s">
        <v>61</v>
      </c>
      <c r="AK9" s="68"/>
      <c r="AL9" s="69" t="s">
        <v>61</v>
      </c>
      <c r="AM9" s="70"/>
      <c r="AN9" s="67" t="s">
        <v>52</v>
      </c>
      <c r="AO9" s="68"/>
      <c r="AP9" s="67" t="s">
        <v>61</v>
      </c>
      <c r="AQ9" s="68"/>
      <c r="AR9" s="69" t="s">
        <v>52</v>
      </c>
      <c r="AS9" s="70"/>
      <c r="AT9" s="69" t="s">
        <v>61</v>
      </c>
      <c r="AU9" s="70"/>
      <c r="AV9" s="69" t="s">
        <v>52</v>
      </c>
      <c r="AW9" s="70"/>
      <c r="AX9" s="69" t="s">
        <v>52</v>
      </c>
      <c r="AY9" s="70"/>
      <c r="AZ9" s="69" t="s">
        <v>61</v>
      </c>
      <c r="BA9" s="70"/>
      <c r="BB9" s="69" t="s">
        <v>62</v>
      </c>
      <c r="BC9" s="70"/>
      <c r="BD9" s="67" t="s">
        <v>62</v>
      </c>
      <c r="BE9" s="68"/>
      <c r="BF9" s="69" t="s">
        <v>62</v>
      </c>
      <c r="BG9" s="71"/>
    </row>
    <row r="10" spans="2:59" ht="16.2" thickBot="1" x14ac:dyDescent="0.35">
      <c r="B10" s="87"/>
      <c r="C10" s="88" t="s">
        <v>89</v>
      </c>
      <c r="D10" s="89" t="s">
        <v>52</v>
      </c>
      <c r="E10" s="90"/>
      <c r="F10" s="89">
        <v>0</v>
      </c>
      <c r="G10" s="90"/>
      <c r="H10" s="91">
        <v>7</v>
      </c>
      <c r="I10" s="90"/>
      <c r="J10" s="91">
        <v>7</v>
      </c>
      <c r="K10" s="92"/>
      <c r="L10" s="91">
        <v>0</v>
      </c>
      <c r="M10" s="92"/>
      <c r="N10" s="91" t="s">
        <v>52</v>
      </c>
      <c r="O10" s="90"/>
      <c r="P10" s="91">
        <v>7</v>
      </c>
      <c r="Q10" s="90"/>
      <c r="R10" s="91">
        <v>7</v>
      </c>
      <c r="S10" s="92"/>
      <c r="T10" s="91" t="s">
        <v>52</v>
      </c>
      <c r="U10" s="92"/>
      <c r="V10" s="91" t="s">
        <v>52</v>
      </c>
      <c r="W10" s="92"/>
      <c r="X10" s="91" t="s">
        <v>52</v>
      </c>
      <c r="Y10" s="92"/>
      <c r="Z10" s="91">
        <v>0</v>
      </c>
      <c r="AA10" s="92"/>
      <c r="AB10" s="91">
        <v>0</v>
      </c>
      <c r="AC10" s="92"/>
      <c r="AD10" s="89" t="s">
        <v>52</v>
      </c>
      <c r="AE10" s="90"/>
      <c r="AF10" s="89" t="s">
        <v>52</v>
      </c>
      <c r="AG10" s="90"/>
      <c r="AH10" s="91">
        <v>0</v>
      </c>
      <c r="AI10" s="90"/>
      <c r="AJ10" s="91">
        <v>0</v>
      </c>
      <c r="AK10" s="92"/>
      <c r="AL10" s="91">
        <v>7</v>
      </c>
      <c r="AM10" s="92"/>
      <c r="AN10" s="91">
        <v>7</v>
      </c>
      <c r="AO10" s="90"/>
      <c r="AP10" s="91">
        <v>0</v>
      </c>
      <c r="AQ10" s="90"/>
      <c r="AR10" s="91">
        <v>7</v>
      </c>
      <c r="AS10" s="92"/>
      <c r="AT10" s="91">
        <v>7</v>
      </c>
      <c r="AU10" s="92"/>
      <c r="AV10" s="91" t="s">
        <v>52</v>
      </c>
      <c r="AW10" s="92"/>
      <c r="AX10" s="91">
        <v>0</v>
      </c>
      <c r="AY10" s="92"/>
      <c r="AZ10" s="91" t="s">
        <v>52</v>
      </c>
      <c r="BA10" s="92"/>
      <c r="BB10" s="91" t="s">
        <v>52</v>
      </c>
      <c r="BC10" s="92"/>
      <c r="BD10" s="89">
        <v>0</v>
      </c>
      <c r="BE10" s="90"/>
      <c r="BF10" s="69">
        <v>7</v>
      </c>
      <c r="BG10" s="71"/>
    </row>
    <row r="11" spans="2:59" ht="18.600000000000001" thickTop="1" thickBot="1" x14ac:dyDescent="0.35">
      <c r="B11" s="93" t="s">
        <v>65</v>
      </c>
      <c r="C11" s="94"/>
      <c r="D11" s="95" t="s">
        <v>90</v>
      </c>
      <c r="E11" s="96"/>
      <c r="F11" s="97" t="s">
        <v>90</v>
      </c>
      <c r="G11" s="97" t="s">
        <v>91</v>
      </c>
      <c r="H11" s="97" t="s">
        <v>90</v>
      </c>
      <c r="I11" s="97" t="s">
        <v>91</v>
      </c>
      <c r="J11" s="97" t="s">
        <v>90</v>
      </c>
      <c r="K11" s="97" t="s">
        <v>91</v>
      </c>
      <c r="L11" s="97" t="s">
        <v>90</v>
      </c>
      <c r="M11" s="97" t="s">
        <v>91</v>
      </c>
      <c r="N11" s="97" t="s">
        <v>90</v>
      </c>
      <c r="O11" s="97" t="s">
        <v>91</v>
      </c>
      <c r="P11" s="97" t="s">
        <v>90</v>
      </c>
      <c r="Q11" s="97" t="s">
        <v>91</v>
      </c>
      <c r="R11" s="97" t="s">
        <v>90</v>
      </c>
      <c r="S11" s="97" t="s">
        <v>91</v>
      </c>
      <c r="T11" s="97" t="s">
        <v>90</v>
      </c>
      <c r="U11" s="97" t="s">
        <v>91</v>
      </c>
      <c r="V11" s="97" t="s">
        <v>90</v>
      </c>
      <c r="W11" s="97" t="s">
        <v>91</v>
      </c>
      <c r="X11" s="97" t="s">
        <v>90</v>
      </c>
      <c r="Y11" s="97" t="s">
        <v>91</v>
      </c>
      <c r="Z11" s="97" t="s">
        <v>90</v>
      </c>
      <c r="AA11" s="97" t="s">
        <v>91</v>
      </c>
      <c r="AB11" s="97" t="s">
        <v>90</v>
      </c>
      <c r="AC11" s="97" t="s">
        <v>91</v>
      </c>
      <c r="AD11" s="97" t="s">
        <v>90</v>
      </c>
      <c r="AE11" s="97" t="s">
        <v>91</v>
      </c>
      <c r="AF11" s="97" t="s">
        <v>90</v>
      </c>
      <c r="AG11" s="97" t="s">
        <v>91</v>
      </c>
      <c r="AH11" s="97" t="s">
        <v>90</v>
      </c>
      <c r="AI11" s="97" t="s">
        <v>91</v>
      </c>
      <c r="AJ11" s="97" t="s">
        <v>90</v>
      </c>
      <c r="AK11" s="97" t="s">
        <v>91</v>
      </c>
      <c r="AL11" s="97" t="s">
        <v>90</v>
      </c>
      <c r="AM11" s="97" t="s">
        <v>91</v>
      </c>
      <c r="AN11" s="97" t="s">
        <v>90</v>
      </c>
      <c r="AO11" s="97" t="s">
        <v>91</v>
      </c>
      <c r="AP11" s="97" t="s">
        <v>90</v>
      </c>
      <c r="AQ11" s="97" t="s">
        <v>91</v>
      </c>
      <c r="AR11" s="97" t="s">
        <v>90</v>
      </c>
      <c r="AS11" s="97" t="s">
        <v>91</v>
      </c>
      <c r="AT11" s="97" t="s">
        <v>90</v>
      </c>
      <c r="AU11" s="97" t="s">
        <v>91</v>
      </c>
      <c r="AV11" s="97" t="s">
        <v>90</v>
      </c>
      <c r="AW11" s="97" t="s">
        <v>91</v>
      </c>
      <c r="AX11" s="97" t="s">
        <v>90</v>
      </c>
      <c r="AY11" s="97" t="s">
        <v>91</v>
      </c>
      <c r="AZ11" s="97" t="s">
        <v>90</v>
      </c>
      <c r="BA11" s="97" t="s">
        <v>91</v>
      </c>
      <c r="BB11" s="97" t="s">
        <v>90</v>
      </c>
      <c r="BC11" s="97" t="s">
        <v>91</v>
      </c>
      <c r="BD11" s="97" t="s">
        <v>90</v>
      </c>
      <c r="BE11" s="97" t="s">
        <v>91</v>
      </c>
      <c r="BF11" s="97" t="s">
        <v>90</v>
      </c>
      <c r="BG11" s="98" t="s">
        <v>91</v>
      </c>
    </row>
    <row r="12" spans="2:59" ht="16.2" thickTop="1" x14ac:dyDescent="0.3">
      <c r="B12" s="99" t="s">
        <v>92</v>
      </c>
      <c r="C12" s="100" t="s">
        <v>93</v>
      </c>
      <c r="D12" s="101">
        <f ca="1">OFFSET(Runs2!$B2,0,1*'Scenarios (2)'!D$1)</f>
        <v>9.6500708138113005</v>
      </c>
      <c r="E12" s="102"/>
      <c r="F12" s="103">
        <f ca="1">OFFSET(Runs2!$B2,0,1*'Scenarios (2)'!F$1)</f>
        <v>0</v>
      </c>
      <c r="G12" s="104">
        <f t="shared" ref="G12:G16" ca="1" si="0">(F12-$D12)/$D12</f>
        <v>-1</v>
      </c>
      <c r="H12" s="103">
        <f ca="1">OFFSET(Runs2!$B2,0,1*'Scenarios (2)'!H$1)</f>
        <v>0</v>
      </c>
      <c r="I12" s="104">
        <f t="shared" ref="I12:I16" ca="1" si="1">(H12-$D12)/$D12</f>
        <v>-1</v>
      </c>
      <c r="J12" s="103">
        <f ca="1">OFFSET(Runs2!$B2,0,1*'Scenarios (2)'!J$1)</f>
        <v>0</v>
      </c>
      <c r="K12" s="104">
        <f t="shared" ref="K12:K16" ca="1" si="2">(J12-$D12)/$D12</f>
        <v>-1</v>
      </c>
      <c r="L12" s="103">
        <f ca="1">OFFSET(Runs2!$B2,0,1*'Scenarios (2)'!L$1)</f>
        <v>0</v>
      </c>
      <c r="M12" s="104">
        <f t="shared" ref="M12:M16" ca="1" si="3">(L12-$D12)/$D12</f>
        <v>-1</v>
      </c>
      <c r="N12" s="103">
        <f ca="1">OFFSET(Runs2!$B2,0,1*'Scenarios (2)'!N$1)</f>
        <v>0</v>
      </c>
      <c r="O12" s="104">
        <f t="shared" ref="O12:O16" ca="1" si="4">(N12-$D12)/$D12</f>
        <v>-1</v>
      </c>
      <c r="P12" s="103">
        <f ca="1">OFFSET(Runs2!$B2,0,1*'Scenarios (2)'!P$1)</f>
        <v>0</v>
      </c>
      <c r="Q12" s="104">
        <f t="shared" ref="Q12:Q16" ca="1" si="5">(P12-$D12)/$D12</f>
        <v>-1</v>
      </c>
      <c r="R12" s="103">
        <f ca="1">OFFSET(Runs2!$B2,0,1*'Scenarios (2)'!R$1)</f>
        <v>0</v>
      </c>
      <c r="S12" s="104">
        <f t="shared" ref="S12:S16" ca="1" si="6">(R12-$D12)/$D12</f>
        <v>-1</v>
      </c>
      <c r="T12" s="103">
        <f ca="1">OFFSET(Runs2!$B2,0,1*'Scenarios (2)'!T$1)</f>
        <v>0</v>
      </c>
      <c r="U12" s="104">
        <f t="shared" ref="U12:U16" ca="1" si="7">(T12-$D12)/$D12</f>
        <v>-1</v>
      </c>
      <c r="V12" s="103">
        <f ca="1">OFFSET(Runs2!$B2,0,1*'Scenarios (2)'!V$1)</f>
        <v>0</v>
      </c>
      <c r="W12" s="104">
        <f t="shared" ref="W12:W16" ca="1" si="8">(V12-$D12)/$D12</f>
        <v>-1</v>
      </c>
      <c r="X12" s="103">
        <f ca="1">OFFSET(Runs2!$B2,0,1*'Scenarios (2)'!X$1)</f>
        <v>0</v>
      </c>
      <c r="Y12" s="104">
        <f t="shared" ref="Y12:Y16" ca="1" si="9">(X12-$D12)/$D12</f>
        <v>-1</v>
      </c>
      <c r="Z12" s="103">
        <f ca="1">OFFSET(Runs2!$B2,0,1*'Scenarios (2)'!Z$1)</f>
        <v>0</v>
      </c>
      <c r="AA12" s="104">
        <f t="shared" ref="AA12:AA16" ca="1" si="10">(Z12-$D12)/$D12</f>
        <v>-1</v>
      </c>
      <c r="AB12" s="103">
        <f ca="1">OFFSET(Runs2!$B2,0,1*'Scenarios (2)'!AB$1)</f>
        <v>0</v>
      </c>
      <c r="AC12" s="104">
        <f t="shared" ref="AC12:AC16" ca="1" si="11">(AB12-$D12)/$D12</f>
        <v>-1</v>
      </c>
      <c r="AD12" s="103">
        <f ca="1">OFFSET(Runs2!$B2,0,1*'Scenarios (2)'!AD$1)</f>
        <v>0</v>
      </c>
      <c r="AE12" s="104">
        <f t="shared" ref="AE12:AG16" ca="1" si="12">(AD12-$D12)/$D12</f>
        <v>-1</v>
      </c>
      <c r="AF12" s="103">
        <f ca="1">OFFSET(Runs2!$B2,0,1*'Scenarios (2)'!AF$1)</f>
        <v>0</v>
      </c>
      <c r="AG12" s="104">
        <f t="shared" ref="AG12:AG16" ca="1" si="13">(AF12-$D12)/$D12</f>
        <v>-1</v>
      </c>
      <c r="AH12" s="103">
        <f ca="1">OFFSET(Runs2!$B2,0,1*'Scenarios (2)'!AH$1)</f>
        <v>0</v>
      </c>
      <c r="AI12" s="104">
        <f t="shared" ref="AI12:AI16" ca="1" si="14">(AH12-$D12)/$D12</f>
        <v>-1</v>
      </c>
      <c r="AJ12" s="103">
        <f ca="1">OFFSET(Runs2!$B2,0,1*'Scenarios (2)'!AJ$1)</f>
        <v>0</v>
      </c>
      <c r="AK12" s="104">
        <f t="shared" ref="AK12:AK16" ca="1" si="15">(AJ12-$D12)/$D12</f>
        <v>-1</v>
      </c>
      <c r="AL12" s="103">
        <f ca="1">OFFSET(Runs2!$B2,0,1*'Scenarios (2)'!AL$1)</f>
        <v>0</v>
      </c>
      <c r="AM12" s="104">
        <f t="shared" ref="AM12:AM16" ca="1" si="16">(AL12-$D12)/$D12</f>
        <v>-1</v>
      </c>
      <c r="AN12" s="103">
        <f ca="1">OFFSET(Runs2!$B2,0,1*'Scenarios (2)'!AN$1)</f>
        <v>0</v>
      </c>
      <c r="AO12" s="104">
        <f t="shared" ref="AO12:AO16" ca="1" si="17">(AN12-$D12)/$D12</f>
        <v>-1</v>
      </c>
      <c r="AP12" s="103">
        <f ca="1">OFFSET(Runs2!$B2,0,1*'Scenarios (2)'!AP$1)</f>
        <v>0</v>
      </c>
      <c r="AQ12" s="104">
        <f t="shared" ref="AQ12:AQ16" ca="1" si="18">(AP12-$D12)/$D12</f>
        <v>-1</v>
      </c>
      <c r="AR12" s="103">
        <f ca="1">OFFSET(Runs2!$B2,0,1*'Scenarios (2)'!AR$1)</f>
        <v>0</v>
      </c>
      <c r="AS12" s="104">
        <f t="shared" ref="AS12:AS16" ca="1" si="19">(AR12-$D12)/$D12</f>
        <v>-1</v>
      </c>
      <c r="AT12" s="103">
        <f ca="1">OFFSET(Runs2!$B2,0,1*'Scenarios (2)'!AT$1)</f>
        <v>0</v>
      </c>
      <c r="AU12" s="104">
        <f t="shared" ref="AU12:AU16" ca="1" si="20">(AT12-$D12)/$D12</f>
        <v>-1</v>
      </c>
      <c r="AV12" s="103">
        <f ca="1">OFFSET(Runs2!$B2,0,1*'Scenarios (2)'!AV$1)</f>
        <v>0</v>
      </c>
      <c r="AW12" s="104">
        <f t="shared" ref="AW12:AW16" ca="1" si="21">(AV12-$D12)/$D12</f>
        <v>-1</v>
      </c>
      <c r="AX12" s="103">
        <f ca="1">OFFSET(Runs2!$B2,0,1*'Scenarios (2)'!AX$1)</f>
        <v>0</v>
      </c>
      <c r="AY12" s="104">
        <f t="shared" ref="AY12:AY16" ca="1" si="22">(AX12-$D12)/$D12</f>
        <v>-1</v>
      </c>
      <c r="AZ12" s="103">
        <f ca="1">OFFSET(Runs2!$B2,0,1*'Scenarios (2)'!AZ$1)</f>
        <v>0</v>
      </c>
      <c r="BA12" s="104">
        <f t="shared" ref="BA12:BA16" ca="1" si="23">(AZ12-$D12)/$D12</f>
        <v>-1</v>
      </c>
      <c r="BB12" s="103">
        <f ca="1">OFFSET(Runs2!$B2,0,1*'Scenarios (2)'!BB$1)</f>
        <v>0</v>
      </c>
      <c r="BC12" s="104">
        <f t="shared" ref="BC12:BC16" ca="1" si="24">(BB12-$D12)/$D12</f>
        <v>-1</v>
      </c>
      <c r="BD12" s="103">
        <f ca="1">OFFSET(Runs2!$B2,0,1*'Scenarios (2)'!BD$1)</f>
        <v>0</v>
      </c>
      <c r="BE12" s="104">
        <f t="shared" ref="BE12:BE16" ca="1" si="25">(BD12-$D12)/$D12</f>
        <v>-1</v>
      </c>
      <c r="BF12" s="103">
        <f ca="1">OFFSET(Runs2!$B2,0,1*'Scenarios (2)'!BF$1)</f>
        <v>0</v>
      </c>
      <c r="BG12" s="105">
        <f t="shared" ref="BG12:BG16" ca="1" si="26">(BF12-$D12)/$D12</f>
        <v>-1</v>
      </c>
    </row>
    <row r="13" spans="2:59" x14ac:dyDescent="0.3">
      <c r="B13" s="106"/>
      <c r="C13" s="107" t="s">
        <v>29</v>
      </c>
      <c r="D13" s="108">
        <f ca="1">OFFSET(Runs2!$B3,0,1*'Scenarios (2)'!D$1)</f>
        <v>4.0789391604602052</v>
      </c>
      <c r="E13" s="109"/>
      <c r="F13" s="110">
        <f ca="1">OFFSET(Runs2!$B3,0,1*'Scenarios (2)'!F$1)</f>
        <v>0</v>
      </c>
      <c r="G13" s="111">
        <f t="shared" ca="1" si="0"/>
        <v>-1</v>
      </c>
      <c r="H13" s="110">
        <f ca="1">OFFSET(Runs2!$B3,0,1*'Scenarios (2)'!H$1)</f>
        <v>0</v>
      </c>
      <c r="I13" s="111">
        <f t="shared" ca="1" si="1"/>
        <v>-1</v>
      </c>
      <c r="J13" s="110">
        <f ca="1">OFFSET(Runs2!$B3,0,1*'Scenarios (2)'!J$1)</f>
        <v>0</v>
      </c>
      <c r="K13" s="111">
        <f t="shared" ca="1" si="2"/>
        <v>-1</v>
      </c>
      <c r="L13" s="110">
        <f ca="1">OFFSET(Runs2!$B3,0,1*'Scenarios (2)'!L$1)</f>
        <v>0</v>
      </c>
      <c r="M13" s="111">
        <f t="shared" ca="1" si="3"/>
        <v>-1</v>
      </c>
      <c r="N13" s="110">
        <f ca="1">OFFSET(Runs2!$B3,0,1*'Scenarios (2)'!N$1)</f>
        <v>0</v>
      </c>
      <c r="O13" s="111">
        <f t="shared" ca="1" si="4"/>
        <v>-1</v>
      </c>
      <c r="P13" s="110">
        <f ca="1">OFFSET(Runs2!$B3,0,1*'Scenarios (2)'!P$1)</f>
        <v>0</v>
      </c>
      <c r="Q13" s="111">
        <f t="shared" ca="1" si="5"/>
        <v>-1</v>
      </c>
      <c r="R13" s="110">
        <f ca="1">OFFSET(Runs2!$B3,0,1*'Scenarios (2)'!R$1)</f>
        <v>0</v>
      </c>
      <c r="S13" s="111">
        <f t="shared" ca="1" si="6"/>
        <v>-1</v>
      </c>
      <c r="T13" s="110">
        <f ca="1">OFFSET(Runs2!$B3,0,1*'Scenarios (2)'!T$1)</f>
        <v>0</v>
      </c>
      <c r="U13" s="111">
        <f t="shared" ca="1" si="7"/>
        <v>-1</v>
      </c>
      <c r="V13" s="110">
        <f ca="1">OFFSET(Runs2!$B3,0,1*'Scenarios (2)'!V$1)</f>
        <v>0</v>
      </c>
      <c r="W13" s="111">
        <f t="shared" ca="1" si="8"/>
        <v>-1</v>
      </c>
      <c r="X13" s="110">
        <f ca="1">OFFSET(Runs2!$B3,0,1*'Scenarios (2)'!X$1)</f>
        <v>0</v>
      </c>
      <c r="Y13" s="111">
        <f t="shared" ca="1" si="9"/>
        <v>-1</v>
      </c>
      <c r="Z13" s="110">
        <f ca="1">OFFSET(Runs2!$B3,0,1*'Scenarios (2)'!Z$1)</f>
        <v>0</v>
      </c>
      <c r="AA13" s="111">
        <f t="shared" ca="1" si="10"/>
        <v>-1</v>
      </c>
      <c r="AB13" s="110">
        <f ca="1">OFFSET(Runs2!$B3,0,1*'Scenarios (2)'!AB$1)</f>
        <v>0</v>
      </c>
      <c r="AC13" s="111">
        <f t="shared" ca="1" si="11"/>
        <v>-1</v>
      </c>
      <c r="AD13" s="110">
        <f ca="1">OFFSET(Runs2!$B3,0,1*'Scenarios (2)'!AD$1)</f>
        <v>0</v>
      </c>
      <c r="AE13" s="111">
        <f t="shared" ca="1" si="12"/>
        <v>-1</v>
      </c>
      <c r="AF13" s="110">
        <f ca="1">OFFSET(Runs2!$B3,0,1*'Scenarios (2)'!AF$1)</f>
        <v>0</v>
      </c>
      <c r="AG13" s="111">
        <f t="shared" ca="1" si="13"/>
        <v>-1</v>
      </c>
      <c r="AH13" s="110">
        <f ca="1">OFFSET(Runs2!$B3,0,1*'Scenarios (2)'!AH$1)</f>
        <v>0</v>
      </c>
      <c r="AI13" s="111">
        <f t="shared" ca="1" si="14"/>
        <v>-1</v>
      </c>
      <c r="AJ13" s="110">
        <f ca="1">OFFSET(Runs2!$B3,0,1*'Scenarios (2)'!AJ$1)</f>
        <v>0</v>
      </c>
      <c r="AK13" s="111">
        <f t="shared" ca="1" si="15"/>
        <v>-1</v>
      </c>
      <c r="AL13" s="110">
        <f ca="1">OFFSET(Runs2!$B3,0,1*'Scenarios (2)'!AL$1)</f>
        <v>0</v>
      </c>
      <c r="AM13" s="111">
        <f t="shared" ca="1" si="16"/>
        <v>-1</v>
      </c>
      <c r="AN13" s="110">
        <f ca="1">OFFSET(Runs2!$B3,0,1*'Scenarios (2)'!AN$1)</f>
        <v>0</v>
      </c>
      <c r="AO13" s="111">
        <f t="shared" ca="1" si="17"/>
        <v>-1</v>
      </c>
      <c r="AP13" s="110">
        <f ca="1">OFFSET(Runs2!$B3,0,1*'Scenarios (2)'!AP$1)</f>
        <v>0</v>
      </c>
      <c r="AQ13" s="111">
        <f t="shared" ca="1" si="18"/>
        <v>-1</v>
      </c>
      <c r="AR13" s="110">
        <f ca="1">OFFSET(Runs2!$B3,0,1*'Scenarios (2)'!AR$1)</f>
        <v>0</v>
      </c>
      <c r="AS13" s="111">
        <f t="shared" ca="1" si="19"/>
        <v>-1</v>
      </c>
      <c r="AT13" s="110">
        <f ca="1">OFFSET(Runs2!$B3,0,1*'Scenarios (2)'!AT$1)</f>
        <v>0</v>
      </c>
      <c r="AU13" s="111">
        <f t="shared" ca="1" si="20"/>
        <v>-1</v>
      </c>
      <c r="AV13" s="110">
        <f ca="1">OFFSET(Runs2!$B3,0,1*'Scenarios (2)'!AV$1)</f>
        <v>0</v>
      </c>
      <c r="AW13" s="111">
        <f t="shared" ca="1" si="21"/>
        <v>-1</v>
      </c>
      <c r="AX13" s="110">
        <f ca="1">OFFSET(Runs2!$B3,0,1*'Scenarios (2)'!AX$1)</f>
        <v>0</v>
      </c>
      <c r="AY13" s="111">
        <f t="shared" ca="1" si="22"/>
        <v>-1</v>
      </c>
      <c r="AZ13" s="110">
        <f ca="1">OFFSET(Runs2!$B3,0,1*'Scenarios (2)'!AZ$1)</f>
        <v>0</v>
      </c>
      <c r="BA13" s="111">
        <f t="shared" ca="1" si="23"/>
        <v>-1</v>
      </c>
      <c r="BB13" s="110">
        <f ca="1">OFFSET(Runs2!$B3,0,1*'Scenarios (2)'!BB$1)</f>
        <v>0</v>
      </c>
      <c r="BC13" s="111">
        <f t="shared" ca="1" si="24"/>
        <v>-1</v>
      </c>
      <c r="BD13" s="110">
        <f ca="1">OFFSET(Runs2!$B3,0,1*'Scenarios (2)'!BD$1)</f>
        <v>0</v>
      </c>
      <c r="BE13" s="111">
        <f t="shared" ca="1" si="25"/>
        <v>-1</v>
      </c>
      <c r="BF13" s="110">
        <f ca="1">OFFSET(Runs2!$B3,0,1*'Scenarios (2)'!BF$1)</f>
        <v>0</v>
      </c>
      <c r="BG13" s="112">
        <f t="shared" ca="1" si="26"/>
        <v>-1</v>
      </c>
    </row>
    <row r="14" spans="2:59" x14ac:dyDescent="0.3">
      <c r="B14" s="106"/>
      <c r="C14" s="113" t="s">
        <v>44</v>
      </c>
      <c r="D14" s="114">
        <f ca="1">OFFSET(Runs2!$B18,0,1*'Scenarios (2)'!D$1)</f>
        <v>1.4827043705642553</v>
      </c>
      <c r="E14" s="114"/>
      <c r="F14" s="115">
        <f ca="1">OFFSET(Runs2!$B18,0,1*'Scenarios (2)'!F$1)</f>
        <v>0</v>
      </c>
      <c r="G14" s="116">
        <f ca="1">(F14-$D14)/$D14</f>
        <v>-1</v>
      </c>
      <c r="H14" s="115">
        <f ca="1">OFFSET(Runs2!$B18,0,1*'Scenarios (2)'!H$1)</f>
        <v>0</v>
      </c>
      <c r="I14" s="116">
        <f ca="1">(H14-$D14)/$D14</f>
        <v>-1</v>
      </c>
      <c r="J14" s="115">
        <f ca="1">OFFSET(Runs2!$B18,0,1*'Scenarios (2)'!J$1)</f>
        <v>0</v>
      </c>
      <c r="K14" s="116">
        <f ca="1">(J14-$D14)/$D14</f>
        <v>-1</v>
      </c>
      <c r="L14" s="115">
        <f ca="1">OFFSET(Runs2!$B18,0,1*'Scenarios (2)'!L$1)</f>
        <v>0</v>
      </c>
      <c r="M14" s="116">
        <f ca="1">(L14-$D14)/$D14</f>
        <v>-1</v>
      </c>
      <c r="N14" s="115">
        <f ca="1">OFFSET(Runs2!$B18,0,1*'Scenarios (2)'!N$1)</f>
        <v>0</v>
      </c>
      <c r="O14" s="116">
        <f ca="1">(N14-$D14)/$D14</f>
        <v>-1</v>
      </c>
      <c r="P14" s="115">
        <f ca="1">OFFSET(Runs2!$B18,0,1*'Scenarios (2)'!P$1)</f>
        <v>0</v>
      </c>
      <c r="Q14" s="116">
        <f ca="1">(P14-$D14)/$D14</f>
        <v>-1</v>
      </c>
      <c r="R14" s="115">
        <f ca="1">OFFSET(Runs2!$B18,0,1*'Scenarios (2)'!R$1)</f>
        <v>0</v>
      </c>
      <c r="S14" s="116">
        <f ca="1">(R14-$D14)/$D14</f>
        <v>-1</v>
      </c>
      <c r="T14" s="115">
        <f ca="1">OFFSET(Runs2!$B18,0,1*'Scenarios (2)'!T$1)</f>
        <v>0</v>
      </c>
      <c r="U14" s="116">
        <f ca="1">(T14-$D14)/$D14</f>
        <v>-1</v>
      </c>
      <c r="V14" s="115">
        <f ca="1">OFFSET(Runs2!$B18,0,1*'Scenarios (2)'!V$1)</f>
        <v>0</v>
      </c>
      <c r="W14" s="116">
        <f ca="1">(V14-$D14)/$D14</f>
        <v>-1</v>
      </c>
      <c r="X14" s="115">
        <f ca="1">OFFSET(Runs2!$B18,0,1*'Scenarios (2)'!X$1)</f>
        <v>0</v>
      </c>
      <c r="Y14" s="116">
        <f ca="1">(X14-$D14)/$D14</f>
        <v>-1</v>
      </c>
      <c r="Z14" s="115">
        <f ca="1">OFFSET(Runs2!$B18,0,1*'Scenarios (2)'!Z$1)</f>
        <v>0</v>
      </c>
      <c r="AA14" s="116">
        <f ca="1">(Z14-$D14)/$D14</f>
        <v>-1</v>
      </c>
      <c r="AB14" s="115">
        <f ca="1">OFFSET(Runs2!$B18,0,1*'Scenarios (2)'!AB$1)</f>
        <v>0</v>
      </c>
      <c r="AC14" s="116">
        <f ca="1">(AB14-$D14)/$D14</f>
        <v>-1</v>
      </c>
      <c r="AD14" s="115">
        <f ca="1">OFFSET(Runs2!$B18,0,1*'Scenarios (2)'!AD$1)</f>
        <v>0</v>
      </c>
      <c r="AE14" s="116">
        <f ca="1">(AD14-$D14)/$D14</f>
        <v>-1</v>
      </c>
      <c r="AF14" s="115">
        <f ca="1">OFFSET(Runs2!$B18,0,1*'Scenarios (2)'!AF$1)</f>
        <v>0</v>
      </c>
      <c r="AG14" s="116">
        <f ca="1">(AF14-$D14)/$D14</f>
        <v>-1</v>
      </c>
      <c r="AH14" s="115">
        <f ca="1">OFFSET(Runs2!$B18,0,1*'Scenarios (2)'!AH$1)</f>
        <v>0</v>
      </c>
      <c r="AI14" s="116">
        <f ca="1">(AH14-$D14)/$D14</f>
        <v>-1</v>
      </c>
      <c r="AJ14" s="115">
        <f ca="1">OFFSET(Runs2!$B18,0,1*'Scenarios (2)'!AJ$1)</f>
        <v>0</v>
      </c>
      <c r="AK14" s="116">
        <f ca="1">(AJ14-$D14)/$D14</f>
        <v>-1</v>
      </c>
      <c r="AL14" s="115">
        <f ca="1">OFFSET(Runs2!$B18,0,1*'Scenarios (2)'!AL$1)</f>
        <v>0</v>
      </c>
      <c r="AM14" s="116">
        <f ca="1">(AL14-$D14)/$D14</f>
        <v>-1</v>
      </c>
      <c r="AN14" s="115">
        <f ca="1">OFFSET(Runs2!$B18,0,1*'Scenarios (2)'!AN$1)</f>
        <v>0</v>
      </c>
      <c r="AO14" s="116">
        <f ca="1">(AN14-$D14)/$D14</f>
        <v>-1</v>
      </c>
      <c r="AP14" s="115">
        <f ca="1">OFFSET(Runs2!$B18,0,1*'Scenarios (2)'!AP$1)</f>
        <v>0</v>
      </c>
      <c r="AQ14" s="116">
        <f ca="1">(AP14-$D14)/$D14</f>
        <v>-1</v>
      </c>
      <c r="AR14" s="115">
        <f ca="1">OFFSET(Runs2!$B18,0,1*'Scenarios (2)'!AR$1)</f>
        <v>0</v>
      </c>
      <c r="AS14" s="116">
        <f ca="1">(AR14-$D14)/$D14</f>
        <v>-1</v>
      </c>
      <c r="AT14" s="115">
        <f ca="1">OFFSET(Runs2!$B18,0,1*'Scenarios (2)'!AT$1)</f>
        <v>0</v>
      </c>
      <c r="AU14" s="116">
        <f ca="1">(AT14-$D14)/$D14</f>
        <v>-1</v>
      </c>
      <c r="AV14" s="115">
        <f ca="1">OFFSET(Runs2!$B18,0,1*'Scenarios (2)'!AV$1)</f>
        <v>0</v>
      </c>
      <c r="AW14" s="116">
        <f ca="1">(AV14-$D14)/$D14</f>
        <v>-1</v>
      </c>
      <c r="AX14" s="115">
        <f ca="1">OFFSET(Runs2!$B18,0,1*'Scenarios (2)'!AX$1)</f>
        <v>0</v>
      </c>
      <c r="AY14" s="116">
        <f ca="1">(AX14-$D14)/$D14</f>
        <v>-1</v>
      </c>
      <c r="AZ14" s="115">
        <f ca="1">OFFSET(Runs2!$B18,0,1*'Scenarios (2)'!AZ$1)</f>
        <v>0</v>
      </c>
      <c r="BA14" s="116">
        <f ca="1">(AZ14-$D14)/$D14</f>
        <v>-1</v>
      </c>
      <c r="BB14" s="115">
        <f ca="1">OFFSET(Runs2!$B18,0,1*'Scenarios (2)'!BB$1)</f>
        <v>0</v>
      </c>
      <c r="BC14" s="116">
        <f ca="1">(BB14-$D14)/$D14</f>
        <v>-1</v>
      </c>
      <c r="BD14" s="115">
        <f ca="1">OFFSET(Runs2!$B18,0,1*'Scenarios (2)'!BD$1)</f>
        <v>0</v>
      </c>
      <c r="BE14" s="116">
        <f ca="1">(BD14-$D14)/$D14</f>
        <v>-1</v>
      </c>
      <c r="BF14" s="115">
        <f ca="1">OFFSET(Runs2!$B18,0,1*'Scenarios (2)'!BF$1)</f>
        <v>0</v>
      </c>
      <c r="BG14" s="117">
        <f ca="1">(BF14-$D14)/$D14</f>
        <v>-1</v>
      </c>
    </row>
    <row r="15" spans="2:59" ht="16.2" thickBot="1" x14ac:dyDescent="0.35">
      <c r="B15" s="118"/>
      <c r="C15" s="119" t="s">
        <v>45</v>
      </c>
      <c r="D15" s="120">
        <f ca="1">OFFSET(Runs2!$B19,0,1*'Scenarios (2)'!D$1)</f>
        <v>2.4327875605142184</v>
      </c>
      <c r="E15" s="120"/>
      <c r="F15" s="121">
        <f ca="1">OFFSET(Runs2!$B19,0,1*'Scenarios (2)'!F$1)</f>
        <v>0</v>
      </c>
      <c r="G15" s="122">
        <f ca="1">(F15-$D15)/$D15</f>
        <v>-1</v>
      </c>
      <c r="H15" s="121">
        <f ca="1">OFFSET(Runs2!$B19,0,1*'Scenarios (2)'!H$1)</f>
        <v>0</v>
      </c>
      <c r="I15" s="122">
        <f ca="1">(H15-$D15)/$D15</f>
        <v>-1</v>
      </c>
      <c r="J15" s="121">
        <f ca="1">OFFSET(Runs2!$B19,0,1*'Scenarios (2)'!J$1)</f>
        <v>0</v>
      </c>
      <c r="K15" s="122">
        <f ca="1">(J15-$D15)/$D15</f>
        <v>-1</v>
      </c>
      <c r="L15" s="121">
        <f ca="1">OFFSET(Runs2!$B19,0,1*'Scenarios (2)'!L$1)</f>
        <v>0</v>
      </c>
      <c r="M15" s="122">
        <f ca="1">(L15-$D15)/$D15</f>
        <v>-1</v>
      </c>
      <c r="N15" s="121">
        <f ca="1">OFFSET(Runs2!$B19,0,1*'Scenarios (2)'!N$1)</f>
        <v>0</v>
      </c>
      <c r="O15" s="122">
        <f ca="1">(N15-$D15)/$D15</f>
        <v>-1</v>
      </c>
      <c r="P15" s="121">
        <f ca="1">OFFSET(Runs2!$B19,0,1*'Scenarios (2)'!P$1)</f>
        <v>0</v>
      </c>
      <c r="Q15" s="122">
        <f ca="1">(P15-$D15)/$D15</f>
        <v>-1</v>
      </c>
      <c r="R15" s="121">
        <f ca="1">OFFSET(Runs2!$B19,0,1*'Scenarios (2)'!R$1)</f>
        <v>0</v>
      </c>
      <c r="S15" s="122">
        <f ca="1">(R15-$D15)/$D15</f>
        <v>-1</v>
      </c>
      <c r="T15" s="121">
        <f ca="1">OFFSET(Runs2!$B19,0,1*'Scenarios (2)'!T$1)</f>
        <v>0</v>
      </c>
      <c r="U15" s="122">
        <f ca="1">(T15-$D15)/$D15</f>
        <v>-1</v>
      </c>
      <c r="V15" s="121">
        <f ca="1">OFFSET(Runs2!$B19,0,1*'Scenarios (2)'!V$1)</f>
        <v>0</v>
      </c>
      <c r="W15" s="122">
        <f ca="1">(V15-$D15)/$D15</f>
        <v>-1</v>
      </c>
      <c r="X15" s="121">
        <f ca="1">OFFSET(Runs2!$B19,0,1*'Scenarios (2)'!X$1)</f>
        <v>0</v>
      </c>
      <c r="Y15" s="122">
        <f ca="1">(X15-$D15)/$D15</f>
        <v>-1</v>
      </c>
      <c r="Z15" s="121">
        <f ca="1">OFFSET(Runs2!$B19,0,1*'Scenarios (2)'!Z$1)</f>
        <v>0</v>
      </c>
      <c r="AA15" s="122">
        <f ca="1">(Z15-$D15)/$D15</f>
        <v>-1</v>
      </c>
      <c r="AB15" s="121">
        <f ca="1">OFFSET(Runs2!$B19,0,1*'Scenarios (2)'!AB$1)</f>
        <v>0</v>
      </c>
      <c r="AC15" s="122">
        <f ca="1">(AB15-$D15)/$D15</f>
        <v>-1</v>
      </c>
      <c r="AD15" s="121">
        <f ca="1">OFFSET(Runs2!$B19,0,1*'Scenarios (2)'!AD$1)</f>
        <v>0</v>
      </c>
      <c r="AE15" s="122">
        <f ca="1">(AD15-$D15)/$D15</f>
        <v>-1</v>
      </c>
      <c r="AF15" s="121">
        <f ca="1">OFFSET(Runs2!$B19,0,1*'Scenarios (2)'!AF$1)</f>
        <v>0</v>
      </c>
      <c r="AG15" s="122">
        <f ca="1">(AF15-$D15)/$D15</f>
        <v>-1</v>
      </c>
      <c r="AH15" s="121">
        <f ca="1">OFFSET(Runs2!$B19,0,1*'Scenarios (2)'!AH$1)</f>
        <v>0</v>
      </c>
      <c r="AI15" s="122">
        <f ca="1">(AH15-$D15)/$D15</f>
        <v>-1</v>
      </c>
      <c r="AJ15" s="121">
        <f ca="1">OFFSET(Runs2!$B19,0,1*'Scenarios (2)'!AJ$1)</f>
        <v>0</v>
      </c>
      <c r="AK15" s="122">
        <f ca="1">(AJ15-$D15)/$D15</f>
        <v>-1</v>
      </c>
      <c r="AL15" s="121">
        <f ca="1">OFFSET(Runs2!$B19,0,1*'Scenarios (2)'!AL$1)</f>
        <v>0</v>
      </c>
      <c r="AM15" s="122">
        <f ca="1">(AL15-$D15)/$D15</f>
        <v>-1</v>
      </c>
      <c r="AN15" s="121">
        <f ca="1">OFFSET(Runs2!$B19,0,1*'Scenarios (2)'!AN$1)</f>
        <v>0</v>
      </c>
      <c r="AO15" s="122">
        <f ca="1">(AN15-$D15)/$D15</f>
        <v>-1</v>
      </c>
      <c r="AP15" s="121">
        <f ca="1">OFFSET(Runs2!$B19,0,1*'Scenarios (2)'!AP$1)</f>
        <v>0</v>
      </c>
      <c r="AQ15" s="122">
        <f ca="1">(AP15-$D15)/$D15</f>
        <v>-1</v>
      </c>
      <c r="AR15" s="121">
        <f ca="1">OFFSET(Runs2!$B19,0,1*'Scenarios (2)'!AR$1)</f>
        <v>0</v>
      </c>
      <c r="AS15" s="122">
        <f ca="1">(AR15-$D15)/$D15</f>
        <v>-1</v>
      </c>
      <c r="AT15" s="121">
        <f ca="1">OFFSET(Runs2!$B19,0,1*'Scenarios (2)'!AT$1)</f>
        <v>0</v>
      </c>
      <c r="AU15" s="122">
        <f ca="1">(AT15-$D15)/$D15</f>
        <v>-1</v>
      </c>
      <c r="AV15" s="121">
        <f ca="1">OFFSET(Runs2!$B19,0,1*'Scenarios (2)'!AV$1)</f>
        <v>0</v>
      </c>
      <c r="AW15" s="122">
        <f ca="1">(AV15-$D15)/$D15</f>
        <v>-1</v>
      </c>
      <c r="AX15" s="121">
        <f ca="1">OFFSET(Runs2!$B19,0,1*'Scenarios (2)'!AX$1)</f>
        <v>0</v>
      </c>
      <c r="AY15" s="122">
        <f ca="1">(AX15-$D15)/$D15</f>
        <v>-1</v>
      </c>
      <c r="AZ15" s="121">
        <f ca="1">OFFSET(Runs2!$B19,0,1*'Scenarios (2)'!AZ$1)</f>
        <v>0</v>
      </c>
      <c r="BA15" s="122">
        <f ca="1">(AZ15-$D15)/$D15</f>
        <v>-1</v>
      </c>
      <c r="BB15" s="121">
        <f ca="1">OFFSET(Runs2!$B19,0,1*'Scenarios (2)'!BB$1)</f>
        <v>0</v>
      </c>
      <c r="BC15" s="122">
        <f ca="1">(BB15-$D15)/$D15</f>
        <v>-1</v>
      </c>
      <c r="BD15" s="121">
        <f ca="1">OFFSET(Runs2!$B19,0,1*'Scenarios (2)'!BD$1)</f>
        <v>0</v>
      </c>
      <c r="BE15" s="122">
        <f ca="1">(BD15-$D15)/$D15</f>
        <v>-1</v>
      </c>
      <c r="BF15" s="121">
        <f ca="1">OFFSET(Runs2!$B19,0,1*'Scenarios (2)'!BF$1)</f>
        <v>0</v>
      </c>
      <c r="BG15" s="123">
        <f ca="1">(BF15-$D15)/$D15</f>
        <v>-1</v>
      </c>
    </row>
    <row r="16" spans="2:59" ht="16.2" thickTop="1" x14ac:dyDescent="0.3">
      <c r="B16" s="106" t="s">
        <v>94</v>
      </c>
      <c r="C16" s="107" t="s">
        <v>80</v>
      </c>
      <c r="D16" s="124">
        <f ca="1">OFFSET(Runs2!$B4,0,1*'Scenarios (2)'!D$1)</f>
        <v>9695</v>
      </c>
      <c r="E16" s="125"/>
      <c r="F16" s="126">
        <f ca="1">OFFSET(Runs2!$B4,0,1*'Scenarios (2)'!F$1)</f>
        <v>0</v>
      </c>
      <c r="G16" s="111">
        <f t="shared" ref="G16:G20" ca="1" si="27">(F16-$D16)/$D16</f>
        <v>-1</v>
      </c>
      <c r="H16" s="126">
        <f ca="1">OFFSET(Runs2!$B4,0,1*'Scenarios (2)'!H$1)</f>
        <v>0</v>
      </c>
      <c r="I16" s="111">
        <f t="shared" ref="I16:I20" ca="1" si="28">(H16-$D16)/$D16</f>
        <v>-1</v>
      </c>
      <c r="J16" s="126">
        <f ca="1">OFFSET(Runs2!$B4,0,1*'Scenarios (2)'!J$1)</f>
        <v>0</v>
      </c>
      <c r="K16" s="111">
        <f t="shared" ref="K16:K20" ca="1" si="29">(J16-$D16)/$D16</f>
        <v>-1</v>
      </c>
      <c r="L16" s="126">
        <f ca="1">OFFSET(Runs2!$B4,0,1*'Scenarios (2)'!L$1)</f>
        <v>0</v>
      </c>
      <c r="M16" s="111">
        <f t="shared" ref="M16:M20" ca="1" si="30">(L16-$D16)/$D16</f>
        <v>-1</v>
      </c>
      <c r="N16" s="126">
        <f ca="1">OFFSET(Runs2!$B4,0,1*'Scenarios (2)'!N$1)</f>
        <v>0</v>
      </c>
      <c r="O16" s="111">
        <f t="shared" ref="O16:O20" ca="1" si="31">(N16-$D16)/$D16</f>
        <v>-1</v>
      </c>
      <c r="P16" s="126">
        <f ca="1">OFFSET(Runs2!$B4,0,1*'Scenarios (2)'!P$1)</f>
        <v>0</v>
      </c>
      <c r="Q16" s="111">
        <f t="shared" ref="Q16:Q20" ca="1" si="32">(P16-$D16)/$D16</f>
        <v>-1</v>
      </c>
      <c r="R16" s="126">
        <f ca="1">OFFSET(Runs2!$B4,0,1*'Scenarios (2)'!R$1)</f>
        <v>0</v>
      </c>
      <c r="S16" s="111">
        <f t="shared" ref="S16:S20" ca="1" si="33">(R16-$D16)/$D16</f>
        <v>-1</v>
      </c>
      <c r="T16" s="126">
        <f ca="1">OFFSET(Runs2!$B4,0,1*'Scenarios (2)'!T$1)</f>
        <v>0</v>
      </c>
      <c r="U16" s="111">
        <f t="shared" ref="U16:U20" ca="1" si="34">(T16-$D16)/$D16</f>
        <v>-1</v>
      </c>
      <c r="V16" s="126">
        <f ca="1">OFFSET(Runs2!$B4,0,1*'Scenarios (2)'!V$1)</f>
        <v>0</v>
      </c>
      <c r="W16" s="111">
        <f t="shared" ref="W16:W20" ca="1" si="35">(V16-$D16)/$D16</f>
        <v>-1</v>
      </c>
      <c r="X16" s="126">
        <f ca="1">OFFSET(Runs2!$B4,0,1*'Scenarios (2)'!X$1)</f>
        <v>0</v>
      </c>
      <c r="Y16" s="111">
        <f t="shared" ref="Y16:Y20" ca="1" si="36">(X16-$D16)/$D16</f>
        <v>-1</v>
      </c>
      <c r="Z16" s="126">
        <f ca="1">OFFSET(Runs2!$B4,0,1*'Scenarios (2)'!Z$1)</f>
        <v>0</v>
      </c>
      <c r="AA16" s="111">
        <f t="shared" ref="AA16:AA20" ca="1" si="37">(Z16-$D16)/$D16</f>
        <v>-1</v>
      </c>
      <c r="AB16" s="126">
        <f ca="1">OFFSET(Runs2!$B4,0,1*'Scenarios (2)'!AB$1)</f>
        <v>0</v>
      </c>
      <c r="AC16" s="111">
        <f t="shared" ref="AC16:AC20" ca="1" si="38">(AB16-$D16)/$D16</f>
        <v>-1</v>
      </c>
      <c r="AD16" s="126">
        <f ca="1">OFFSET(Runs2!$B4,0,1*'Scenarios (2)'!AD$1)</f>
        <v>0</v>
      </c>
      <c r="AE16" s="111">
        <f t="shared" ca="1" si="12"/>
        <v>-1</v>
      </c>
      <c r="AF16" s="126">
        <f ca="1">OFFSET(Runs2!$B4,0,1*'Scenarios (2)'!AF$1)</f>
        <v>0</v>
      </c>
      <c r="AG16" s="111">
        <f t="shared" ref="AG16:AG20" ca="1" si="39">(AF16-$D16)/$D16</f>
        <v>-1</v>
      </c>
      <c r="AH16" s="126">
        <f ca="1">OFFSET(Runs2!$B4,0,1*'Scenarios (2)'!AH$1)</f>
        <v>0</v>
      </c>
      <c r="AI16" s="111">
        <f t="shared" ref="AI16:AI20" ca="1" si="40">(AH16-$D16)/$D16</f>
        <v>-1</v>
      </c>
      <c r="AJ16" s="126">
        <f ca="1">OFFSET(Runs2!$B4,0,1*'Scenarios (2)'!AJ$1)</f>
        <v>0</v>
      </c>
      <c r="AK16" s="111">
        <f t="shared" ref="AK16:AK20" ca="1" si="41">(AJ16-$D16)/$D16</f>
        <v>-1</v>
      </c>
      <c r="AL16" s="126">
        <f ca="1">OFFSET(Runs2!$B4,0,1*'Scenarios (2)'!AL$1)</f>
        <v>0</v>
      </c>
      <c r="AM16" s="111">
        <f t="shared" ref="AM16:AM20" ca="1" si="42">(AL16-$D16)/$D16</f>
        <v>-1</v>
      </c>
      <c r="AN16" s="126">
        <f ca="1">OFFSET(Runs2!$B4,0,1*'Scenarios (2)'!AN$1)</f>
        <v>0</v>
      </c>
      <c r="AO16" s="111">
        <f t="shared" ref="AO16:AO20" ca="1" si="43">(AN16-$D16)/$D16</f>
        <v>-1</v>
      </c>
      <c r="AP16" s="126">
        <f ca="1">OFFSET(Runs2!$B4,0,1*'Scenarios (2)'!AP$1)</f>
        <v>0</v>
      </c>
      <c r="AQ16" s="111">
        <f t="shared" ref="AQ16:AQ20" ca="1" si="44">(AP16-$D16)/$D16</f>
        <v>-1</v>
      </c>
      <c r="AR16" s="126">
        <f ca="1">OFFSET(Runs2!$B4,0,1*'Scenarios (2)'!AR$1)</f>
        <v>0</v>
      </c>
      <c r="AS16" s="111">
        <f t="shared" ref="AS16:AS20" ca="1" si="45">(AR16-$D16)/$D16</f>
        <v>-1</v>
      </c>
      <c r="AT16" s="126">
        <f ca="1">OFFSET(Runs2!$B4,0,1*'Scenarios (2)'!AT$1)</f>
        <v>0</v>
      </c>
      <c r="AU16" s="111">
        <f t="shared" ref="AU16:AU20" ca="1" si="46">(AT16-$D16)/$D16</f>
        <v>-1</v>
      </c>
      <c r="AV16" s="126">
        <f ca="1">OFFSET(Runs2!$B4,0,1*'Scenarios (2)'!AV$1)</f>
        <v>0</v>
      </c>
      <c r="AW16" s="111">
        <f t="shared" ref="AW16:AW20" ca="1" si="47">(AV16-$D16)/$D16</f>
        <v>-1</v>
      </c>
      <c r="AX16" s="126">
        <f ca="1">OFFSET(Runs2!$B4,0,1*'Scenarios (2)'!AX$1)</f>
        <v>0</v>
      </c>
      <c r="AY16" s="111">
        <f t="shared" ref="AY16:AY20" ca="1" si="48">(AX16-$D16)/$D16</f>
        <v>-1</v>
      </c>
      <c r="AZ16" s="126">
        <f ca="1">OFFSET(Runs2!$B4,0,1*'Scenarios (2)'!AZ$1)</f>
        <v>0</v>
      </c>
      <c r="BA16" s="111">
        <f t="shared" ref="BA16:BA20" ca="1" si="49">(AZ16-$D16)/$D16</f>
        <v>-1</v>
      </c>
      <c r="BB16" s="126">
        <f ca="1">OFFSET(Runs2!$B4,0,1*'Scenarios (2)'!BB$1)</f>
        <v>0</v>
      </c>
      <c r="BC16" s="111">
        <f t="shared" ref="BC16:BC20" ca="1" si="50">(BB16-$D16)/$D16</f>
        <v>-1</v>
      </c>
      <c r="BD16" s="126">
        <f ca="1">OFFSET(Runs2!$B4,0,1*'Scenarios (2)'!BD$1)</f>
        <v>0</v>
      </c>
      <c r="BE16" s="111">
        <f t="shared" ref="BE16:BE20" ca="1" si="51">(BD16-$D16)/$D16</f>
        <v>-1</v>
      </c>
      <c r="BF16" s="126">
        <f ca="1">OFFSET(Runs2!$B4,0,1*'Scenarios (2)'!BF$1)</f>
        <v>0</v>
      </c>
      <c r="BG16" s="112">
        <f t="shared" ref="BG16:BG20" ca="1" si="52">(BF16-$D16)/$D16</f>
        <v>-1</v>
      </c>
    </row>
    <row r="17" spans="2:59" x14ac:dyDescent="0.3">
      <c r="B17" s="106"/>
      <c r="C17" s="107" t="s">
        <v>70</v>
      </c>
      <c r="D17" s="124">
        <f ca="1">OFFSET(Runs2!$B5,0,1*'Scenarios (2)'!D$1)</f>
        <v>1447</v>
      </c>
      <c r="E17" s="125"/>
      <c r="F17" s="126">
        <f ca="1">OFFSET(Runs2!$B5,0,1*'Scenarios (2)'!F$1)</f>
        <v>0</v>
      </c>
      <c r="G17" s="111">
        <f ca="1">(F17-$D17)/$D17</f>
        <v>-1</v>
      </c>
      <c r="H17" s="126">
        <f ca="1">OFFSET(Runs2!$B5,0,1*'Scenarios (2)'!H$1)</f>
        <v>0</v>
      </c>
      <c r="I17" s="111">
        <f ca="1">(H17-$D17)/$D17</f>
        <v>-1</v>
      </c>
      <c r="J17" s="126">
        <f ca="1">OFFSET(Runs2!$B5,0,1*'Scenarios (2)'!J$1)</f>
        <v>0</v>
      </c>
      <c r="K17" s="111">
        <f ca="1">(J17-$D17)/$D17</f>
        <v>-1</v>
      </c>
      <c r="L17" s="126">
        <f ca="1">OFFSET(Runs2!$B5,0,1*'Scenarios (2)'!L$1)</f>
        <v>0</v>
      </c>
      <c r="M17" s="111">
        <f ca="1">(L17-$D17)/$D17</f>
        <v>-1</v>
      </c>
      <c r="N17" s="126">
        <f ca="1">OFFSET(Runs2!$B5,0,1*'Scenarios (2)'!N$1)</f>
        <v>0</v>
      </c>
      <c r="O17" s="111">
        <f ca="1">(N17-$D17)/$D17</f>
        <v>-1</v>
      </c>
      <c r="P17" s="126">
        <f ca="1">OFFSET(Runs2!$B5,0,1*'Scenarios (2)'!P$1)</f>
        <v>0</v>
      </c>
      <c r="Q17" s="111">
        <f ca="1">(P17-$D17)/$D17</f>
        <v>-1</v>
      </c>
      <c r="R17" s="126">
        <f ca="1">OFFSET(Runs2!$B5,0,1*'Scenarios (2)'!R$1)</f>
        <v>0</v>
      </c>
      <c r="S17" s="111">
        <f ca="1">(R17-$D17)/$D17</f>
        <v>-1</v>
      </c>
      <c r="T17" s="126">
        <f ca="1">OFFSET(Runs2!$B5,0,1*'Scenarios (2)'!T$1)</f>
        <v>0</v>
      </c>
      <c r="U17" s="111">
        <f ca="1">(T17-$D17)/$D17</f>
        <v>-1</v>
      </c>
      <c r="V17" s="126">
        <f ca="1">OFFSET(Runs2!$B5,0,1*'Scenarios (2)'!V$1)</f>
        <v>0</v>
      </c>
      <c r="W17" s="111">
        <f ca="1">(V17-$D17)/$D17</f>
        <v>-1</v>
      </c>
      <c r="X17" s="126">
        <f ca="1">OFFSET(Runs2!$B5,0,1*'Scenarios (2)'!X$1)</f>
        <v>0</v>
      </c>
      <c r="Y17" s="111">
        <f ca="1">(X17-$D17)/$D17</f>
        <v>-1</v>
      </c>
      <c r="Z17" s="126">
        <f ca="1">OFFSET(Runs2!$B5,0,1*'Scenarios (2)'!Z$1)</f>
        <v>0</v>
      </c>
      <c r="AA17" s="111">
        <f ca="1">(Z17-$D17)/$D17</f>
        <v>-1</v>
      </c>
      <c r="AB17" s="126">
        <f ca="1">OFFSET(Runs2!$B5,0,1*'Scenarios (2)'!AB$1)</f>
        <v>0</v>
      </c>
      <c r="AC17" s="111">
        <f ca="1">(AB17-$D17)/$D17</f>
        <v>-1</v>
      </c>
      <c r="AD17" s="126">
        <f ca="1">OFFSET(Runs2!$B5,0,1*'Scenarios (2)'!AD$1)</f>
        <v>0</v>
      </c>
      <c r="AE17" s="111">
        <f ca="1">(AD17-$D17)/$D17</f>
        <v>-1</v>
      </c>
      <c r="AF17" s="126">
        <f ca="1">OFFSET(Runs2!$B5,0,1*'Scenarios (2)'!AF$1)</f>
        <v>0</v>
      </c>
      <c r="AG17" s="111">
        <f ca="1">(AF17-$D17)/$D17</f>
        <v>-1</v>
      </c>
      <c r="AH17" s="126">
        <f ca="1">OFFSET(Runs2!$B5,0,1*'Scenarios (2)'!AH$1)</f>
        <v>0</v>
      </c>
      <c r="AI17" s="111">
        <f ca="1">(AH17-$D17)/$D17</f>
        <v>-1</v>
      </c>
      <c r="AJ17" s="126">
        <f ca="1">OFFSET(Runs2!$B5,0,1*'Scenarios (2)'!AJ$1)</f>
        <v>0</v>
      </c>
      <c r="AK17" s="111">
        <f ca="1">(AJ17-$D17)/$D17</f>
        <v>-1</v>
      </c>
      <c r="AL17" s="126">
        <f ca="1">OFFSET(Runs2!$B5,0,1*'Scenarios (2)'!AL$1)</f>
        <v>0</v>
      </c>
      <c r="AM17" s="111">
        <f ca="1">(AL17-$D17)/$D17</f>
        <v>-1</v>
      </c>
      <c r="AN17" s="126">
        <f ca="1">OFFSET(Runs2!$B5,0,1*'Scenarios (2)'!AN$1)</f>
        <v>0</v>
      </c>
      <c r="AO17" s="111">
        <f ca="1">(AN17-$D17)/$D17</f>
        <v>-1</v>
      </c>
      <c r="AP17" s="126">
        <f ca="1">OFFSET(Runs2!$B5,0,1*'Scenarios (2)'!AP$1)</f>
        <v>0</v>
      </c>
      <c r="AQ17" s="111">
        <f ca="1">(AP17-$D17)/$D17</f>
        <v>-1</v>
      </c>
      <c r="AR17" s="126">
        <f ca="1">OFFSET(Runs2!$B5,0,1*'Scenarios (2)'!AR$1)</f>
        <v>0</v>
      </c>
      <c r="AS17" s="111">
        <f ca="1">(AR17-$D17)/$D17</f>
        <v>-1</v>
      </c>
      <c r="AT17" s="126">
        <f ca="1">OFFSET(Runs2!$B5,0,1*'Scenarios (2)'!AT$1)</f>
        <v>0</v>
      </c>
      <c r="AU17" s="111">
        <f ca="1">(AT17-$D17)/$D17</f>
        <v>-1</v>
      </c>
      <c r="AV17" s="126">
        <f ca="1">OFFSET(Runs2!$B5,0,1*'Scenarios (2)'!AV$1)</f>
        <v>0</v>
      </c>
      <c r="AW17" s="111">
        <f ca="1">(AV17-$D17)/$D17</f>
        <v>-1</v>
      </c>
      <c r="AX17" s="126">
        <f ca="1">OFFSET(Runs2!$B5,0,1*'Scenarios (2)'!AX$1)</f>
        <v>0</v>
      </c>
      <c r="AY17" s="111">
        <f ca="1">(AX17-$D17)/$D17</f>
        <v>-1</v>
      </c>
      <c r="AZ17" s="126">
        <f ca="1">OFFSET(Runs2!$B5,0,1*'Scenarios (2)'!AZ$1)</f>
        <v>0</v>
      </c>
      <c r="BA17" s="111">
        <f ca="1">(AZ17-$D17)/$D17</f>
        <v>-1</v>
      </c>
      <c r="BB17" s="126">
        <f ca="1">OFFSET(Runs2!$B5,0,1*'Scenarios (2)'!BB$1)</f>
        <v>0</v>
      </c>
      <c r="BC17" s="111">
        <f ca="1">(BB17-$D17)/$D17</f>
        <v>-1</v>
      </c>
      <c r="BD17" s="126">
        <f ca="1">OFFSET(Runs2!$B5,0,1*'Scenarios (2)'!BD$1)</f>
        <v>0</v>
      </c>
      <c r="BE17" s="111">
        <f ca="1">(BD17-$D17)/$D17</f>
        <v>-1</v>
      </c>
      <c r="BF17" s="126">
        <f ca="1">OFFSET(Runs2!$B5,0,1*'Scenarios (2)'!BF$1)</f>
        <v>0</v>
      </c>
      <c r="BG17" s="112">
        <f ca="1">(BF17-$D17)/$D17</f>
        <v>-1</v>
      </c>
    </row>
    <row r="18" spans="2:59" ht="16.2" thickBot="1" x14ac:dyDescent="0.35">
      <c r="B18" s="118"/>
      <c r="C18" s="107" t="s">
        <v>71</v>
      </c>
      <c r="D18" s="127">
        <f ca="1">D17/D16</f>
        <v>0.14925219185146982</v>
      </c>
      <c r="E18" s="128"/>
      <c r="F18" s="129" t="e">
        <f ca="1">F17/F16</f>
        <v>#DIV/0!</v>
      </c>
      <c r="G18" s="130" t="e">
        <f ca="1">(F18-$D18)/$D18</f>
        <v>#DIV/0!</v>
      </c>
      <c r="H18" s="129" t="e">
        <f ca="1">H17/H16</f>
        <v>#DIV/0!</v>
      </c>
      <c r="I18" s="130" t="e">
        <f ca="1">(H18-$D18)/$D18</f>
        <v>#DIV/0!</v>
      </c>
      <c r="J18" s="129" t="e">
        <f ca="1">J17/J16</f>
        <v>#DIV/0!</v>
      </c>
      <c r="K18" s="130" t="e">
        <f ca="1">(J18-$D18)/$D18</f>
        <v>#DIV/0!</v>
      </c>
      <c r="L18" s="129" t="e">
        <f ca="1">L17/L16</f>
        <v>#DIV/0!</v>
      </c>
      <c r="M18" s="130" t="e">
        <f ca="1">(L18-$D18)/$D18</f>
        <v>#DIV/0!</v>
      </c>
      <c r="N18" s="129" t="e">
        <f ca="1">N17/N16</f>
        <v>#DIV/0!</v>
      </c>
      <c r="O18" s="130" t="e">
        <f ca="1">(N18-$D18)/$D18</f>
        <v>#DIV/0!</v>
      </c>
      <c r="P18" s="129" t="e">
        <f ca="1">P17/P16</f>
        <v>#DIV/0!</v>
      </c>
      <c r="Q18" s="130" t="e">
        <f ca="1">(P18-$D18)/$D18</f>
        <v>#DIV/0!</v>
      </c>
      <c r="R18" s="129" t="e">
        <f ca="1">R17/R16</f>
        <v>#DIV/0!</v>
      </c>
      <c r="S18" s="130" t="e">
        <f ca="1">(R18-$D18)/$D18</f>
        <v>#DIV/0!</v>
      </c>
      <c r="T18" s="129" t="e">
        <f ca="1">T17/T16</f>
        <v>#DIV/0!</v>
      </c>
      <c r="U18" s="130" t="e">
        <f ca="1">(T18-$D18)/$D18</f>
        <v>#DIV/0!</v>
      </c>
      <c r="V18" s="129" t="e">
        <f ca="1">V17/V16</f>
        <v>#DIV/0!</v>
      </c>
      <c r="W18" s="130" t="e">
        <f ca="1">(V18-$D18)/$D18</f>
        <v>#DIV/0!</v>
      </c>
      <c r="X18" s="129" t="e">
        <f ca="1">X17/X16</f>
        <v>#DIV/0!</v>
      </c>
      <c r="Y18" s="130" t="e">
        <f ca="1">(X18-$D18)/$D18</f>
        <v>#DIV/0!</v>
      </c>
      <c r="Z18" s="129" t="e">
        <f ca="1">Z17/Z16</f>
        <v>#DIV/0!</v>
      </c>
      <c r="AA18" s="130" t="e">
        <f ca="1">(Z18-$D18)/$D18</f>
        <v>#DIV/0!</v>
      </c>
      <c r="AB18" s="129" t="e">
        <f ca="1">AB17/AB16</f>
        <v>#DIV/0!</v>
      </c>
      <c r="AC18" s="130" t="e">
        <f ca="1">(AB18-$D18)/$D18</f>
        <v>#DIV/0!</v>
      </c>
      <c r="AD18" s="129" t="e">
        <f ca="1">AD17/AD16</f>
        <v>#DIV/0!</v>
      </c>
      <c r="AE18" s="130" t="e">
        <f ca="1">(AD18-$D18)/$D18</f>
        <v>#DIV/0!</v>
      </c>
      <c r="AF18" s="129" t="e">
        <f ca="1">AF17/AF16</f>
        <v>#DIV/0!</v>
      </c>
      <c r="AG18" s="130" t="e">
        <f ca="1">(AF18-$D18)/$D18</f>
        <v>#DIV/0!</v>
      </c>
      <c r="AH18" s="129" t="e">
        <f ca="1">AH17/AH16</f>
        <v>#DIV/0!</v>
      </c>
      <c r="AI18" s="130" t="e">
        <f ca="1">(AH18-$D18)/$D18</f>
        <v>#DIV/0!</v>
      </c>
      <c r="AJ18" s="129" t="e">
        <f ca="1">AJ17/AJ16</f>
        <v>#DIV/0!</v>
      </c>
      <c r="AK18" s="130" t="e">
        <f ca="1">(AJ18-$D18)/$D18</f>
        <v>#DIV/0!</v>
      </c>
      <c r="AL18" s="129" t="e">
        <f ca="1">AL17/AL16</f>
        <v>#DIV/0!</v>
      </c>
      <c r="AM18" s="130" t="e">
        <f ca="1">(AL18-$D18)/$D18</f>
        <v>#DIV/0!</v>
      </c>
      <c r="AN18" s="129" t="e">
        <f ca="1">AN17/AN16</f>
        <v>#DIV/0!</v>
      </c>
      <c r="AO18" s="130" t="e">
        <f ca="1">(AN18-$D18)/$D18</f>
        <v>#DIV/0!</v>
      </c>
      <c r="AP18" s="129" t="e">
        <f ca="1">AP17/AP16</f>
        <v>#DIV/0!</v>
      </c>
      <c r="AQ18" s="130" t="e">
        <f ca="1">(AP18-$D18)/$D18</f>
        <v>#DIV/0!</v>
      </c>
      <c r="AR18" s="129" t="e">
        <f ca="1">AR17/AR16</f>
        <v>#DIV/0!</v>
      </c>
      <c r="AS18" s="130" t="e">
        <f ca="1">(AR18-$D18)/$D18</f>
        <v>#DIV/0!</v>
      </c>
      <c r="AT18" s="129" t="e">
        <f ca="1">AT17/AT16</f>
        <v>#DIV/0!</v>
      </c>
      <c r="AU18" s="130" t="e">
        <f ca="1">(AT18-$D18)/$D18</f>
        <v>#DIV/0!</v>
      </c>
      <c r="AV18" s="129" t="e">
        <f ca="1">AV17/AV16</f>
        <v>#DIV/0!</v>
      </c>
      <c r="AW18" s="130" t="e">
        <f ca="1">(AV18-$D18)/$D18</f>
        <v>#DIV/0!</v>
      </c>
      <c r="AX18" s="129" t="e">
        <f ca="1">AX17/AX16</f>
        <v>#DIV/0!</v>
      </c>
      <c r="AY18" s="130" t="e">
        <f ca="1">(AX18-$D18)/$D18</f>
        <v>#DIV/0!</v>
      </c>
      <c r="AZ18" s="129" t="e">
        <f ca="1">AZ17/AZ16</f>
        <v>#DIV/0!</v>
      </c>
      <c r="BA18" s="130" t="e">
        <f ca="1">(AZ18-$D18)/$D18</f>
        <v>#DIV/0!</v>
      </c>
      <c r="BB18" s="129" t="e">
        <f ca="1">BB17/BB16</f>
        <v>#DIV/0!</v>
      </c>
      <c r="BC18" s="130" t="e">
        <f ca="1">(BB18-$D18)/$D18</f>
        <v>#DIV/0!</v>
      </c>
      <c r="BD18" s="129" t="e">
        <f ca="1">BD17/BD16</f>
        <v>#DIV/0!</v>
      </c>
      <c r="BE18" s="130" t="e">
        <f ca="1">(BD18-$D18)/$D18</f>
        <v>#DIV/0!</v>
      </c>
      <c r="BF18" s="129" t="e">
        <f ca="1">BF17/BF16</f>
        <v>#DIV/0!</v>
      </c>
      <c r="BG18" s="131" t="e">
        <f ca="1">(BF18-$D18)/$D18</f>
        <v>#DIV/0!</v>
      </c>
    </row>
    <row r="19" spans="2:59" ht="16.2" thickTop="1" x14ac:dyDescent="0.3">
      <c r="B19" s="132" t="s">
        <v>95</v>
      </c>
      <c r="C19" s="100" t="s">
        <v>96</v>
      </c>
      <c r="D19" s="133">
        <f ca="1">OFFSET(Runs2!$B6,0,1*'Scenarios (2)'!D$1)</f>
        <v>636</v>
      </c>
      <c r="E19" s="134"/>
      <c r="F19" s="135">
        <f ca="1">OFFSET(Runs2!$B6,0,1*'Scenarios (2)'!F$1)</f>
        <v>0</v>
      </c>
      <c r="G19" s="104">
        <f t="shared" ref="G19:G30" ca="1" si="53">(F19-$D19)/$D19</f>
        <v>-1</v>
      </c>
      <c r="H19" s="135">
        <f ca="1">OFFSET(Runs2!$B6,0,1*'Scenarios (2)'!H$1)</f>
        <v>0</v>
      </c>
      <c r="I19" s="104">
        <f t="shared" ref="I19:I30" ca="1" si="54">(H19-$D19)/$D19</f>
        <v>-1</v>
      </c>
      <c r="J19" s="135">
        <f ca="1">OFFSET(Runs2!$B6,0,1*'Scenarios (2)'!J$1)</f>
        <v>0</v>
      </c>
      <c r="K19" s="104">
        <f t="shared" ref="K19:K30" ca="1" si="55">(J19-$D19)/$D19</f>
        <v>-1</v>
      </c>
      <c r="L19" s="135">
        <f ca="1">OFFSET(Runs2!$B6,0,1*'Scenarios (2)'!L$1)</f>
        <v>0</v>
      </c>
      <c r="M19" s="104">
        <f t="shared" ref="M19:M30" ca="1" si="56">(L19-$D19)/$D19</f>
        <v>-1</v>
      </c>
      <c r="N19" s="135">
        <f ca="1">OFFSET(Runs2!$B6,0,1*'Scenarios (2)'!N$1)</f>
        <v>0</v>
      </c>
      <c r="O19" s="104">
        <f t="shared" ref="O19:O30" ca="1" si="57">(N19-$D19)/$D19</f>
        <v>-1</v>
      </c>
      <c r="P19" s="135">
        <f ca="1">OFFSET(Runs2!$B6,0,1*'Scenarios (2)'!P$1)</f>
        <v>0</v>
      </c>
      <c r="Q19" s="104">
        <f t="shared" ref="Q19:Q30" ca="1" si="58">(P19-$D19)/$D19</f>
        <v>-1</v>
      </c>
      <c r="R19" s="135">
        <f ca="1">OFFSET(Runs2!$B6,0,1*'Scenarios (2)'!R$1)</f>
        <v>0</v>
      </c>
      <c r="S19" s="104">
        <f t="shared" ref="S19:S30" ca="1" si="59">(R19-$D19)/$D19</f>
        <v>-1</v>
      </c>
      <c r="T19" s="135">
        <f ca="1">OFFSET(Runs2!$B6,0,1*'Scenarios (2)'!T$1)</f>
        <v>0</v>
      </c>
      <c r="U19" s="104">
        <f t="shared" ref="U19:U30" ca="1" si="60">(T19-$D19)/$D19</f>
        <v>-1</v>
      </c>
      <c r="V19" s="135">
        <f ca="1">OFFSET(Runs2!$B6,0,1*'Scenarios (2)'!V$1)</f>
        <v>0</v>
      </c>
      <c r="W19" s="104">
        <f t="shared" ref="W19:W30" ca="1" si="61">(V19-$D19)/$D19</f>
        <v>-1</v>
      </c>
      <c r="X19" s="135">
        <f ca="1">OFFSET(Runs2!$B6,0,1*'Scenarios (2)'!X$1)</f>
        <v>0</v>
      </c>
      <c r="Y19" s="104">
        <f t="shared" ref="Y19:Y30" ca="1" si="62">(X19-$D19)/$D19</f>
        <v>-1</v>
      </c>
      <c r="Z19" s="135">
        <f ca="1">OFFSET(Runs2!$B6,0,1*'Scenarios (2)'!Z$1)</f>
        <v>0</v>
      </c>
      <c r="AA19" s="104">
        <f t="shared" ref="AA19:AA30" ca="1" si="63">(Z19-$D19)/$D19</f>
        <v>-1</v>
      </c>
      <c r="AB19" s="135">
        <f ca="1">OFFSET(Runs2!$B6,0,1*'Scenarios (2)'!AB$1)</f>
        <v>0</v>
      </c>
      <c r="AC19" s="104">
        <f t="shared" ref="AC19:AC30" ca="1" si="64">(AB19-$D19)/$D19</f>
        <v>-1</v>
      </c>
      <c r="AD19" s="135">
        <f ca="1">OFFSET(Runs2!$B6,0,1*'Scenarios (2)'!AD$1)</f>
        <v>0</v>
      </c>
      <c r="AE19" s="104">
        <f t="shared" ref="AE19:AG30" ca="1" si="65">(AD19-$D19)/$D19</f>
        <v>-1</v>
      </c>
      <c r="AF19" s="135">
        <f ca="1">OFFSET(Runs2!$B6,0,1*'Scenarios (2)'!AF$1)</f>
        <v>0</v>
      </c>
      <c r="AG19" s="104">
        <f t="shared" ref="AG19:AG30" ca="1" si="66">(AF19-$D19)/$D19</f>
        <v>-1</v>
      </c>
      <c r="AH19" s="135">
        <f ca="1">OFFSET(Runs2!$B6,0,1*'Scenarios (2)'!AH$1)</f>
        <v>0</v>
      </c>
      <c r="AI19" s="104">
        <f t="shared" ref="AI19:AI30" ca="1" si="67">(AH19-$D19)/$D19</f>
        <v>-1</v>
      </c>
      <c r="AJ19" s="135">
        <f ca="1">OFFSET(Runs2!$B6,0,1*'Scenarios (2)'!AJ$1)</f>
        <v>0</v>
      </c>
      <c r="AK19" s="104">
        <f t="shared" ref="AK19:AK30" ca="1" si="68">(AJ19-$D19)/$D19</f>
        <v>-1</v>
      </c>
      <c r="AL19" s="135">
        <f ca="1">OFFSET(Runs2!$B6,0,1*'Scenarios (2)'!AL$1)</f>
        <v>0</v>
      </c>
      <c r="AM19" s="104">
        <f t="shared" ref="AM19:AM30" ca="1" si="69">(AL19-$D19)/$D19</f>
        <v>-1</v>
      </c>
      <c r="AN19" s="135">
        <f ca="1">OFFSET(Runs2!$B6,0,1*'Scenarios (2)'!AN$1)</f>
        <v>0</v>
      </c>
      <c r="AO19" s="104">
        <f t="shared" ref="AO19:AO30" ca="1" si="70">(AN19-$D19)/$D19</f>
        <v>-1</v>
      </c>
      <c r="AP19" s="135">
        <f ca="1">OFFSET(Runs2!$B6,0,1*'Scenarios (2)'!AP$1)</f>
        <v>0</v>
      </c>
      <c r="AQ19" s="104">
        <f t="shared" ref="AQ19:AQ30" ca="1" si="71">(AP19-$D19)/$D19</f>
        <v>-1</v>
      </c>
      <c r="AR19" s="135">
        <f ca="1">OFFSET(Runs2!$B6,0,1*'Scenarios (2)'!AR$1)</f>
        <v>0</v>
      </c>
      <c r="AS19" s="104">
        <f t="shared" ref="AS19:AS30" ca="1" si="72">(AR19-$D19)/$D19</f>
        <v>-1</v>
      </c>
      <c r="AT19" s="135">
        <f ca="1">OFFSET(Runs2!$B6,0,1*'Scenarios (2)'!AT$1)</f>
        <v>0</v>
      </c>
      <c r="AU19" s="104">
        <f t="shared" ref="AU19:AU30" ca="1" si="73">(AT19-$D19)/$D19</f>
        <v>-1</v>
      </c>
      <c r="AV19" s="135">
        <f ca="1">OFFSET(Runs2!$B6,0,1*'Scenarios (2)'!AV$1)</f>
        <v>0</v>
      </c>
      <c r="AW19" s="104">
        <f t="shared" ref="AW19:AW30" ca="1" si="74">(AV19-$D19)/$D19</f>
        <v>-1</v>
      </c>
      <c r="AX19" s="135">
        <f ca="1">OFFSET(Runs2!$B6,0,1*'Scenarios (2)'!AX$1)</f>
        <v>0</v>
      </c>
      <c r="AY19" s="104">
        <f t="shared" ref="AY19:AY30" ca="1" si="75">(AX19-$D19)/$D19</f>
        <v>-1</v>
      </c>
      <c r="AZ19" s="135">
        <f ca="1">OFFSET(Runs2!$B6,0,1*'Scenarios (2)'!AZ$1)</f>
        <v>0</v>
      </c>
      <c r="BA19" s="104">
        <f t="shared" ref="BA19:BA30" ca="1" si="76">(AZ19-$D19)/$D19</f>
        <v>-1</v>
      </c>
      <c r="BB19" s="135">
        <f ca="1">OFFSET(Runs2!$B6,0,1*'Scenarios (2)'!BB$1)</f>
        <v>0</v>
      </c>
      <c r="BC19" s="104">
        <f t="shared" ref="BC19:BC30" ca="1" si="77">(BB19-$D19)/$D19</f>
        <v>-1</v>
      </c>
      <c r="BD19" s="135">
        <f ca="1">OFFSET(Runs2!$B6,0,1*'Scenarios (2)'!BD$1)</f>
        <v>0</v>
      </c>
      <c r="BE19" s="104">
        <f t="shared" ref="BE19:BE30" ca="1" si="78">(BD19-$D19)/$D19</f>
        <v>-1</v>
      </c>
      <c r="BF19" s="135">
        <f ca="1">OFFSET(Runs2!$B6,0,1*'Scenarios (2)'!BF$1)</f>
        <v>0</v>
      </c>
      <c r="BG19" s="105">
        <f t="shared" ref="BG19:BG30" ca="1" si="79">(BF19-$D19)/$D19</f>
        <v>-1</v>
      </c>
    </row>
    <row r="20" spans="2:59" x14ac:dyDescent="0.3">
      <c r="B20" s="136"/>
      <c r="C20" s="107" t="s">
        <v>97</v>
      </c>
      <c r="D20" s="124">
        <f ca="1">OFFSET(Runs2!$B7,0,1*'Scenarios (2)'!D$1)</f>
        <v>397</v>
      </c>
      <c r="E20" s="125"/>
      <c r="F20" s="126">
        <f ca="1">OFFSET(Runs2!$B7,0,1*'Scenarios (2)'!F$1)</f>
        <v>0</v>
      </c>
      <c r="G20" s="111">
        <f t="shared" ca="1" si="53"/>
        <v>-1</v>
      </c>
      <c r="H20" s="126">
        <f ca="1">OFFSET(Runs2!$B7,0,1*'Scenarios (2)'!H$1)</f>
        <v>0</v>
      </c>
      <c r="I20" s="111">
        <f t="shared" ca="1" si="54"/>
        <v>-1</v>
      </c>
      <c r="J20" s="126">
        <f ca="1">OFFSET(Runs2!$B7,0,1*'Scenarios (2)'!J$1)</f>
        <v>0</v>
      </c>
      <c r="K20" s="111">
        <f t="shared" ca="1" si="55"/>
        <v>-1</v>
      </c>
      <c r="L20" s="126">
        <f ca="1">OFFSET(Runs2!$B7,0,1*'Scenarios (2)'!L$1)</f>
        <v>0</v>
      </c>
      <c r="M20" s="111">
        <f t="shared" ca="1" si="56"/>
        <v>-1</v>
      </c>
      <c r="N20" s="126">
        <f ca="1">OFFSET(Runs2!$B7,0,1*'Scenarios (2)'!N$1)</f>
        <v>0</v>
      </c>
      <c r="O20" s="111">
        <f t="shared" ca="1" si="57"/>
        <v>-1</v>
      </c>
      <c r="P20" s="126">
        <f ca="1">OFFSET(Runs2!$B7,0,1*'Scenarios (2)'!P$1)</f>
        <v>0</v>
      </c>
      <c r="Q20" s="111">
        <f t="shared" ca="1" si="58"/>
        <v>-1</v>
      </c>
      <c r="R20" s="126">
        <f ca="1">OFFSET(Runs2!$B7,0,1*'Scenarios (2)'!R$1)</f>
        <v>0</v>
      </c>
      <c r="S20" s="111">
        <f t="shared" ca="1" si="59"/>
        <v>-1</v>
      </c>
      <c r="T20" s="126">
        <f ca="1">OFFSET(Runs2!$B7,0,1*'Scenarios (2)'!T$1)</f>
        <v>0</v>
      </c>
      <c r="U20" s="111">
        <f t="shared" ca="1" si="60"/>
        <v>-1</v>
      </c>
      <c r="V20" s="126">
        <f ca="1">OFFSET(Runs2!$B7,0,1*'Scenarios (2)'!V$1)</f>
        <v>0</v>
      </c>
      <c r="W20" s="111">
        <f t="shared" ca="1" si="61"/>
        <v>-1</v>
      </c>
      <c r="X20" s="126">
        <f ca="1">OFFSET(Runs2!$B7,0,1*'Scenarios (2)'!X$1)</f>
        <v>0</v>
      </c>
      <c r="Y20" s="111">
        <f t="shared" ca="1" si="62"/>
        <v>-1</v>
      </c>
      <c r="Z20" s="126">
        <f ca="1">OFFSET(Runs2!$B7,0,1*'Scenarios (2)'!Z$1)</f>
        <v>0</v>
      </c>
      <c r="AA20" s="111">
        <f t="shared" ca="1" si="63"/>
        <v>-1</v>
      </c>
      <c r="AB20" s="126">
        <f ca="1">OFFSET(Runs2!$B7,0,1*'Scenarios (2)'!AB$1)</f>
        <v>0</v>
      </c>
      <c r="AC20" s="111">
        <f t="shared" ca="1" si="64"/>
        <v>-1</v>
      </c>
      <c r="AD20" s="126">
        <f ca="1">OFFSET(Runs2!$B7,0,1*'Scenarios (2)'!AD$1)</f>
        <v>0</v>
      </c>
      <c r="AE20" s="111">
        <f t="shared" ca="1" si="65"/>
        <v>-1</v>
      </c>
      <c r="AF20" s="126">
        <f ca="1">OFFSET(Runs2!$B7,0,1*'Scenarios (2)'!AF$1)</f>
        <v>0</v>
      </c>
      <c r="AG20" s="111">
        <f t="shared" ca="1" si="66"/>
        <v>-1</v>
      </c>
      <c r="AH20" s="126">
        <f ca="1">OFFSET(Runs2!$B7,0,1*'Scenarios (2)'!AH$1)</f>
        <v>0</v>
      </c>
      <c r="AI20" s="111">
        <f t="shared" ca="1" si="67"/>
        <v>-1</v>
      </c>
      <c r="AJ20" s="126">
        <f ca="1">OFFSET(Runs2!$B7,0,1*'Scenarios (2)'!AJ$1)</f>
        <v>0</v>
      </c>
      <c r="AK20" s="111">
        <f t="shared" ca="1" si="68"/>
        <v>-1</v>
      </c>
      <c r="AL20" s="126">
        <f ca="1">OFFSET(Runs2!$B7,0,1*'Scenarios (2)'!AL$1)</f>
        <v>0</v>
      </c>
      <c r="AM20" s="111">
        <f t="shared" ca="1" si="69"/>
        <v>-1</v>
      </c>
      <c r="AN20" s="126">
        <f ca="1">OFFSET(Runs2!$B7,0,1*'Scenarios (2)'!AN$1)</f>
        <v>0</v>
      </c>
      <c r="AO20" s="111">
        <f t="shared" ca="1" si="70"/>
        <v>-1</v>
      </c>
      <c r="AP20" s="126">
        <f ca="1">OFFSET(Runs2!$B7,0,1*'Scenarios (2)'!AP$1)</f>
        <v>0</v>
      </c>
      <c r="AQ20" s="111">
        <f t="shared" ca="1" si="71"/>
        <v>-1</v>
      </c>
      <c r="AR20" s="126">
        <f ca="1">OFFSET(Runs2!$B7,0,1*'Scenarios (2)'!AR$1)</f>
        <v>0</v>
      </c>
      <c r="AS20" s="111">
        <f t="shared" ca="1" si="72"/>
        <v>-1</v>
      </c>
      <c r="AT20" s="126">
        <f ca="1">OFFSET(Runs2!$B7,0,1*'Scenarios (2)'!AT$1)</f>
        <v>0</v>
      </c>
      <c r="AU20" s="111">
        <f t="shared" ca="1" si="73"/>
        <v>-1</v>
      </c>
      <c r="AV20" s="126">
        <f ca="1">OFFSET(Runs2!$B7,0,1*'Scenarios (2)'!AV$1)</f>
        <v>0</v>
      </c>
      <c r="AW20" s="111">
        <f t="shared" ca="1" si="74"/>
        <v>-1</v>
      </c>
      <c r="AX20" s="126">
        <f ca="1">OFFSET(Runs2!$B7,0,1*'Scenarios (2)'!AX$1)</f>
        <v>0</v>
      </c>
      <c r="AY20" s="111">
        <f t="shared" ca="1" si="75"/>
        <v>-1</v>
      </c>
      <c r="AZ20" s="126">
        <f ca="1">OFFSET(Runs2!$B7,0,1*'Scenarios (2)'!AZ$1)</f>
        <v>0</v>
      </c>
      <c r="BA20" s="111">
        <f t="shared" ca="1" si="76"/>
        <v>-1</v>
      </c>
      <c r="BB20" s="126">
        <f ca="1">OFFSET(Runs2!$B7,0,1*'Scenarios (2)'!BB$1)</f>
        <v>0</v>
      </c>
      <c r="BC20" s="111">
        <f t="shared" ca="1" si="77"/>
        <v>-1</v>
      </c>
      <c r="BD20" s="126">
        <f ca="1">OFFSET(Runs2!$B7,0,1*'Scenarios (2)'!BD$1)</f>
        <v>0</v>
      </c>
      <c r="BE20" s="111">
        <f t="shared" ca="1" si="78"/>
        <v>-1</v>
      </c>
      <c r="BF20" s="126">
        <f ca="1">OFFSET(Runs2!$B7,0,1*'Scenarios (2)'!BF$1)</f>
        <v>0</v>
      </c>
      <c r="BG20" s="112">
        <f t="shared" ca="1" si="79"/>
        <v>-1</v>
      </c>
    </row>
    <row r="21" spans="2:59" x14ac:dyDescent="0.3">
      <c r="B21" s="136"/>
      <c r="C21" s="107" t="s">
        <v>98</v>
      </c>
      <c r="D21" s="124">
        <f ca="1">OFFSET(Runs2!$B8,0,1*'Scenarios (2)'!D$1)</f>
        <v>411</v>
      </c>
      <c r="E21" s="125"/>
      <c r="F21" s="126">
        <f ca="1">OFFSET(Runs2!$B8,0,1*'Scenarios (2)'!F$1)</f>
        <v>0</v>
      </c>
      <c r="G21" s="111">
        <f t="shared" ca="1" si="53"/>
        <v>-1</v>
      </c>
      <c r="H21" s="126">
        <f ca="1">OFFSET(Runs2!$B8,0,1*'Scenarios (2)'!H$1)</f>
        <v>0</v>
      </c>
      <c r="I21" s="111">
        <f t="shared" ca="1" si="54"/>
        <v>-1</v>
      </c>
      <c r="J21" s="126">
        <f ca="1">OFFSET(Runs2!$B8,0,1*'Scenarios (2)'!J$1)</f>
        <v>0</v>
      </c>
      <c r="K21" s="111">
        <f t="shared" ca="1" si="55"/>
        <v>-1</v>
      </c>
      <c r="L21" s="126">
        <f ca="1">OFFSET(Runs2!$B8,0,1*'Scenarios (2)'!L$1)</f>
        <v>0</v>
      </c>
      <c r="M21" s="111">
        <f t="shared" ca="1" si="56"/>
        <v>-1</v>
      </c>
      <c r="N21" s="126">
        <f ca="1">OFFSET(Runs2!$B8,0,1*'Scenarios (2)'!N$1)</f>
        <v>0</v>
      </c>
      <c r="O21" s="111">
        <f t="shared" ca="1" si="57"/>
        <v>-1</v>
      </c>
      <c r="P21" s="126">
        <f ca="1">OFFSET(Runs2!$B8,0,1*'Scenarios (2)'!P$1)</f>
        <v>0</v>
      </c>
      <c r="Q21" s="111">
        <f t="shared" ca="1" si="58"/>
        <v>-1</v>
      </c>
      <c r="R21" s="126">
        <f ca="1">OFFSET(Runs2!$B8,0,1*'Scenarios (2)'!R$1)</f>
        <v>0</v>
      </c>
      <c r="S21" s="111">
        <f t="shared" ca="1" si="59"/>
        <v>-1</v>
      </c>
      <c r="T21" s="126">
        <f ca="1">OFFSET(Runs2!$B8,0,1*'Scenarios (2)'!T$1)</f>
        <v>0</v>
      </c>
      <c r="U21" s="111">
        <f t="shared" ca="1" si="60"/>
        <v>-1</v>
      </c>
      <c r="V21" s="126">
        <f ca="1">OFFSET(Runs2!$B8,0,1*'Scenarios (2)'!V$1)</f>
        <v>0</v>
      </c>
      <c r="W21" s="111">
        <f t="shared" ca="1" si="61"/>
        <v>-1</v>
      </c>
      <c r="X21" s="126">
        <f ca="1">OFFSET(Runs2!$B8,0,1*'Scenarios (2)'!X$1)</f>
        <v>0</v>
      </c>
      <c r="Y21" s="111">
        <f t="shared" ca="1" si="62"/>
        <v>-1</v>
      </c>
      <c r="Z21" s="126">
        <f ca="1">OFFSET(Runs2!$B8,0,1*'Scenarios (2)'!Z$1)</f>
        <v>0</v>
      </c>
      <c r="AA21" s="111">
        <f t="shared" ca="1" si="63"/>
        <v>-1</v>
      </c>
      <c r="AB21" s="126">
        <f ca="1">OFFSET(Runs2!$B8,0,1*'Scenarios (2)'!AB$1)</f>
        <v>0</v>
      </c>
      <c r="AC21" s="111">
        <f t="shared" ca="1" si="64"/>
        <v>-1</v>
      </c>
      <c r="AD21" s="126">
        <f ca="1">OFFSET(Runs2!$B8,0,1*'Scenarios (2)'!AD$1)</f>
        <v>0</v>
      </c>
      <c r="AE21" s="111">
        <f t="shared" ca="1" si="65"/>
        <v>-1</v>
      </c>
      <c r="AF21" s="126">
        <f ca="1">OFFSET(Runs2!$B8,0,1*'Scenarios (2)'!AF$1)</f>
        <v>0</v>
      </c>
      <c r="AG21" s="111">
        <f t="shared" ca="1" si="66"/>
        <v>-1</v>
      </c>
      <c r="AH21" s="126">
        <f ca="1">OFFSET(Runs2!$B8,0,1*'Scenarios (2)'!AH$1)</f>
        <v>0</v>
      </c>
      <c r="AI21" s="111">
        <f t="shared" ca="1" si="67"/>
        <v>-1</v>
      </c>
      <c r="AJ21" s="126">
        <f ca="1">OFFSET(Runs2!$B8,0,1*'Scenarios (2)'!AJ$1)</f>
        <v>0</v>
      </c>
      <c r="AK21" s="111">
        <f t="shared" ca="1" si="68"/>
        <v>-1</v>
      </c>
      <c r="AL21" s="126">
        <f ca="1">OFFSET(Runs2!$B8,0,1*'Scenarios (2)'!AL$1)</f>
        <v>0</v>
      </c>
      <c r="AM21" s="111">
        <f t="shared" ca="1" si="69"/>
        <v>-1</v>
      </c>
      <c r="AN21" s="126">
        <f ca="1">OFFSET(Runs2!$B8,0,1*'Scenarios (2)'!AN$1)</f>
        <v>0</v>
      </c>
      <c r="AO21" s="111">
        <f t="shared" ca="1" si="70"/>
        <v>-1</v>
      </c>
      <c r="AP21" s="126">
        <f ca="1">OFFSET(Runs2!$B8,0,1*'Scenarios (2)'!AP$1)</f>
        <v>0</v>
      </c>
      <c r="AQ21" s="111">
        <f t="shared" ca="1" si="71"/>
        <v>-1</v>
      </c>
      <c r="AR21" s="126">
        <f ca="1">OFFSET(Runs2!$B8,0,1*'Scenarios (2)'!AR$1)</f>
        <v>0</v>
      </c>
      <c r="AS21" s="111">
        <f t="shared" ca="1" si="72"/>
        <v>-1</v>
      </c>
      <c r="AT21" s="126">
        <f ca="1">OFFSET(Runs2!$B8,0,1*'Scenarios (2)'!AT$1)</f>
        <v>0</v>
      </c>
      <c r="AU21" s="111">
        <f t="shared" ca="1" si="73"/>
        <v>-1</v>
      </c>
      <c r="AV21" s="126">
        <f ca="1">OFFSET(Runs2!$B8,0,1*'Scenarios (2)'!AV$1)</f>
        <v>0</v>
      </c>
      <c r="AW21" s="111">
        <f t="shared" ca="1" si="74"/>
        <v>-1</v>
      </c>
      <c r="AX21" s="126">
        <f ca="1">OFFSET(Runs2!$B8,0,1*'Scenarios (2)'!AX$1)</f>
        <v>0</v>
      </c>
      <c r="AY21" s="111">
        <f t="shared" ca="1" si="75"/>
        <v>-1</v>
      </c>
      <c r="AZ21" s="126">
        <f ca="1">OFFSET(Runs2!$B8,0,1*'Scenarios (2)'!AZ$1)</f>
        <v>0</v>
      </c>
      <c r="BA21" s="111">
        <f t="shared" ca="1" si="76"/>
        <v>-1</v>
      </c>
      <c r="BB21" s="126">
        <f ca="1">OFFSET(Runs2!$B8,0,1*'Scenarios (2)'!BB$1)</f>
        <v>0</v>
      </c>
      <c r="BC21" s="111">
        <f t="shared" ca="1" si="77"/>
        <v>-1</v>
      </c>
      <c r="BD21" s="126">
        <f ca="1">OFFSET(Runs2!$B8,0,1*'Scenarios (2)'!BD$1)</f>
        <v>0</v>
      </c>
      <c r="BE21" s="111">
        <f t="shared" ca="1" si="78"/>
        <v>-1</v>
      </c>
      <c r="BF21" s="126">
        <f ca="1">OFFSET(Runs2!$B8,0,1*'Scenarios (2)'!BF$1)</f>
        <v>0</v>
      </c>
      <c r="BG21" s="112">
        <f t="shared" ca="1" si="79"/>
        <v>-1</v>
      </c>
    </row>
    <row r="22" spans="2:59" ht="16.2" thickBot="1" x14ac:dyDescent="0.35">
      <c r="B22" s="137"/>
      <c r="C22" s="138" t="s">
        <v>81</v>
      </c>
      <c r="D22" s="139">
        <f ca="1">OFFSET(Runs2!$B9,0,1*'Scenarios (2)'!D$1)</f>
        <v>223</v>
      </c>
      <c r="E22" s="140"/>
      <c r="F22" s="141">
        <f ca="1">OFFSET(Runs2!$B9,0,1*'Scenarios (2)'!F$1)</f>
        <v>0</v>
      </c>
      <c r="G22" s="142">
        <f t="shared" ca="1" si="53"/>
        <v>-1</v>
      </c>
      <c r="H22" s="141">
        <f ca="1">OFFSET(Runs2!$B9,0,1*'Scenarios (2)'!H$1)</f>
        <v>0</v>
      </c>
      <c r="I22" s="142">
        <f t="shared" ca="1" si="54"/>
        <v>-1</v>
      </c>
      <c r="J22" s="141">
        <f ca="1">OFFSET(Runs2!$B9,0,1*'Scenarios (2)'!J$1)</f>
        <v>0</v>
      </c>
      <c r="K22" s="142">
        <f t="shared" ca="1" si="55"/>
        <v>-1</v>
      </c>
      <c r="L22" s="141">
        <f ca="1">OFFSET(Runs2!$B9,0,1*'Scenarios (2)'!L$1)</f>
        <v>0</v>
      </c>
      <c r="M22" s="142">
        <f t="shared" ca="1" si="56"/>
        <v>-1</v>
      </c>
      <c r="N22" s="141">
        <f ca="1">OFFSET(Runs2!$B9,0,1*'Scenarios (2)'!N$1)</f>
        <v>0</v>
      </c>
      <c r="O22" s="142">
        <f t="shared" ca="1" si="57"/>
        <v>-1</v>
      </c>
      <c r="P22" s="141">
        <f ca="1">OFFSET(Runs2!$B9,0,1*'Scenarios (2)'!P$1)</f>
        <v>0</v>
      </c>
      <c r="Q22" s="142">
        <f t="shared" ca="1" si="58"/>
        <v>-1</v>
      </c>
      <c r="R22" s="141">
        <f ca="1">OFFSET(Runs2!$B9,0,1*'Scenarios (2)'!R$1)</f>
        <v>0</v>
      </c>
      <c r="S22" s="142">
        <f t="shared" ca="1" si="59"/>
        <v>-1</v>
      </c>
      <c r="T22" s="141">
        <f ca="1">OFFSET(Runs2!$B9,0,1*'Scenarios (2)'!T$1)</f>
        <v>0</v>
      </c>
      <c r="U22" s="142">
        <f t="shared" ca="1" si="60"/>
        <v>-1</v>
      </c>
      <c r="V22" s="141">
        <f ca="1">OFFSET(Runs2!$B9,0,1*'Scenarios (2)'!V$1)</f>
        <v>0</v>
      </c>
      <c r="W22" s="142">
        <f t="shared" ca="1" si="61"/>
        <v>-1</v>
      </c>
      <c r="X22" s="141">
        <f ca="1">OFFSET(Runs2!$B9,0,1*'Scenarios (2)'!X$1)</f>
        <v>0</v>
      </c>
      <c r="Y22" s="142">
        <f t="shared" ca="1" si="62"/>
        <v>-1</v>
      </c>
      <c r="Z22" s="141">
        <f ca="1">OFFSET(Runs2!$B9,0,1*'Scenarios (2)'!Z$1)</f>
        <v>0</v>
      </c>
      <c r="AA22" s="142">
        <f t="shared" ca="1" si="63"/>
        <v>-1</v>
      </c>
      <c r="AB22" s="141">
        <f ca="1">OFFSET(Runs2!$B9,0,1*'Scenarios (2)'!AB$1)</f>
        <v>0</v>
      </c>
      <c r="AC22" s="142">
        <f t="shared" ca="1" si="64"/>
        <v>-1</v>
      </c>
      <c r="AD22" s="141">
        <f ca="1">OFFSET(Runs2!$B9,0,1*'Scenarios (2)'!AD$1)</f>
        <v>0</v>
      </c>
      <c r="AE22" s="142">
        <f t="shared" ca="1" si="65"/>
        <v>-1</v>
      </c>
      <c r="AF22" s="141">
        <f ca="1">OFFSET(Runs2!$B9,0,1*'Scenarios (2)'!AF$1)</f>
        <v>0</v>
      </c>
      <c r="AG22" s="142">
        <f t="shared" ca="1" si="66"/>
        <v>-1</v>
      </c>
      <c r="AH22" s="141">
        <f ca="1">OFFSET(Runs2!$B9,0,1*'Scenarios (2)'!AH$1)</f>
        <v>0</v>
      </c>
      <c r="AI22" s="142">
        <f t="shared" ca="1" si="67"/>
        <v>-1</v>
      </c>
      <c r="AJ22" s="141">
        <f ca="1">OFFSET(Runs2!$B9,0,1*'Scenarios (2)'!AJ$1)</f>
        <v>0</v>
      </c>
      <c r="AK22" s="142">
        <f t="shared" ca="1" si="68"/>
        <v>-1</v>
      </c>
      <c r="AL22" s="141">
        <f ca="1">OFFSET(Runs2!$B9,0,1*'Scenarios (2)'!AL$1)</f>
        <v>0</v>
      </c>
      <c r="AM22" s="142">
        <f t="shared" ca="1" si="69"/>
        <v>-1</v>
      </c>
      <c r="AN22" s="141">
        <f ca="1">OFFSET(Runs2!$B9,0,1*'Scenarios (2)'!AN$1)</f>
        <v>0</v>
      </c>
      <c r="AO22" s="142">
        <f t="shared" ca="1" si="70"/>
        <v>-1</v>
      </c>
      <c r="AP22" s="141">
        <f ca="1">OFFSET(Runs2!$B9,0,1*'Scenarios (2)'!AP$1)</f>
        <v>0</v>
      </c>
      <c r="AQ22" s="142">
        <f t="shared" ca="1" si="71"/>
        <v>-1</v>
      </c>
      <c r="AR22" s="141">
        <f ca="1">OFFSET(Runs2!$B9,0,1*'Scenarios (2)'!AR$1)</f>
        <v>0</v>
      </c>
      <c r="AS22" s="142">
        <f t="shared" ca="1" si="72"/>
        <v>-1</v>
      </c>
      <c r="AT22" s="141">
        <f ca="1">OFFSET(Runs2!$B9,0,1*'Scenarios (2)'!AT$1)</f>
        <v>0</v>
      </c>
      <c r="AU22" s="142">
        <f t="shared" ca="1" si="73"/>
        <v>-1</v>
      </c>
      <c r="AV22" s="141">
        <f ca="1">OFFSET(Runs2!$B9,0,1*'Scenarios (2)'!AV$1)</f>
        <v>0</v>
      </c>
      <c r="AW22" s="142">
        <f t="shared" ca="1" si="74"/>
        <v>-1</v>
      </c>
      <c r="AX22" s="141">
        <f ca="1">OFFSET(Runs2!$B9,0,1*'Scenarios (2)'!AX$1)</f>
        <v>0</v>
      </c>
      <c r="AY22" s="142">
        <f t="shared" ca="1" si="75"/>
        <v>-1</v>
      </c>
      <c r="AZ22" s="141">
        <f ca="1">OFFSET(Runs2!$B9,0,1*'Scenarios (2)'!AZ$1)</f>
        <v>0</v>
      </c>
      <c r="BA22" s="142">
        <f t="shared" ca="1" si="76"/>
        <v>-1</v>
      </c>
      <c r="BB22" s="141">
        <f ca="1">OFFSET(Runs2!$B9,0,1*'Scenarios (2)'!BB$1)</f>
        <v>0</v>
      </c>
      <c r="BC22" s="142">
        <f t="shared" ca="1" si="77"/>
        <v>-1</v>
      </c>
      <c r="BD22" s="141">
        <f ca="1">OFFSET(Runs2!$B9,0,1*'Scenarios (2)'!BD$1)</f>
        <v>0</v>
      </c>
      <c r="BE22" s="142">
        <f t="shared" ca="1" si="78"/>
        <v>-1</v>
      </c>
      <c r="BF22" s="141">
        <f ca="1">OFFSET(Runs2!$B9,0,1*'Scenarios (2)'!BF$1)</f>
        <v>0</v>
      </c>
      <c r="BG22" s="143">
        <f t="shared" ca="1" si="79"/>
        <v>-1</v>
      </c>
    </row>
    <row r="23" spans="2:59" ht="16.2" thickTop="1" x14ac:dyDescent="0.3">
      <c r="B23" s="132" t="s">
        <v>99</v>
      </c>
      <c r="C23" s="107" t="s">
        <v>100</v>
      </c>
      <c r="D23" s="144">
        <f ca="1">OFFSET(Runs2!$B10,0,1*'Scenarios (2)'!D$1)/D$16</f>
        <v>0.56162970603403817</v>
      </c>
      <c r="E23" s="145"/>
      <c r="F23" s="129" t="e">
        <f ca="1">OFFSET(Runs2!$B10,0,1*'Scenarios (2)'!F$1)/F$16</f>
        <v>#DIV/0!</v>
      </c>
      <c r="G23" s="111" t="e">
        <f t="shared" ca="1" si="53"/>
        <v>#DIV/0!</v>
      </c>
      <c r="H23" s="129" t="e">
        <f ca="1">OFFSET(Runs2!$B10,0,1*'Scenarios (2)'!H$1)/H$16</f>
        <v>#DIV/0!</v>
      </c>
      <c r="I23" s="111" t="e">
        <f t="shared" ca="1" si="54"/>
        <v>#DIV/0!</v>
      </c>
      <c r="J23" s="129" t="e">
        <f ca="1">OFFSET(Runs2!$B10,0,1*'Scenarios (2)'!J$1)/J$16</f>
        <v>#DIV/0!</v>
      </c>
      <c r="K23" s="111" t="e">
        <f t="shared" ca="1" si="55"/>
        <v>#DIV/0!</v>
      </c>
      <c r="L23" s="129" t="e">
        <f ca="1">OFFSET(Runs2!$B10,0,1*'Scenarios (2)'!L$1)/L$16</f>
        <v>#DIV/0!</v>
      </c>
      <c r="M23" s="111" t="e">
        <f t="shared" ca="1" si="56"/>
        <v>#DIV/0!</v>
      </c>
      <c r="N23" s="129" t="e">
        <f ca="1">OFFSET(Runs2!$B10,0,1*'Scenarios (2)'!N$1)/N$16</f>
        <v>#DIV/0!</v>
      </c>
      <c r="O23" s="111" t="e">
        <f t="shared" ca="1" si="57"/>
        <v>#DIV/0!</v>
      </c>
      <c r="P23" s="129" t="e">
        <f ca="1">OFFSET(Runs2!$B10,0,1*'Scenarios (2)'!P$1)/P$16</f>
        <v>#DIV/0!</v>
      </c>
      <c r="Q23" s="111" t="e">
        <f t="shared" ca="1" si="58"/>
        <v>#DIV/0!</v>
      </c>
      <c r="R23" s="129" t="e">
        <f ca="1">OFFSET(Runs2!$B10,0,1*'Scenarios (2)'!R$1)/R$16</f>
        <v>#DIV/0!</v>
      </c>
      <c r="S23" s="111" t="e">
        <f t="shared" ca="1" si="59"/>
        <v>#DIV/0!</v>
      </c>
      <c r="T23" s="129" t="e">
        <f ca="1">OFFSET(Runs2!$B10,0,1*'Scenarios (2)'!T$1)/T$16</f>
        <v>#DIV/0!</v>
      </c>
      <c r="U23" s="111" t="e">
        <f t="shared" ca="1" si="60"/>
        <v>#DIV/0!</v>
      </c>
      <c r="V23" s="129" t="e">
        <f ca="1">OFFSET(Runs2!$B10,0,1*'Scenarios (2)'!V$1)/V$16</f>
        <v>#DIV/0!</v>
      </c>
      <c r="W23" s="111" t="e">
        <f t="shared" ca="1" si="61"/>
        <v>#DIV/0!</v>
      </c>
      <c r="X23" s="129" t="e">
        <f ca="1">OFFSET(Runs2!$B10,0,1*'Scenarios (2)'!X$1)/X$16</f>
        <v>#DIV/0!</v>
      </c>
      <c r="Y23" s="111" t="e">
        <f t="shared" ca="1" si="62"/>
        <v>#DIV/0!</v>
      </c>
      <c r="Z23" s="129" t="e">
        <f ca="1">OFFSET(Runs2!$B10,0,1*'Scenarios (2)'!Z$1)/Z$16</f>
        <v>#DIV/0!</v>
      </c>
      <c r="AA23" s="111" t="e">
        <f t="shared" ca="1" si="63"/>
        <v>#DIV/0!</v>
      </c>
      <c r="AB23" s="129" t="e">
        <f ca="1">OFFSET(Runs2!$B10,0,1*'Scenarios (2)'!AB$1)/AB$16</f>
        <v>#DIV/0!</v>
      </c>
      <c r="AC23" s="111" t="e">
        <f t="shared" ca="1" si="64"/>
        <v>#DIV/0!</v>
      </c>
      <c r="AD23" s="129" t="e">
        <f ca="1">OFFSET(Runs2!$B10,0,1*'Scenarios (2)'!AD$1)/AD$16</f>
        <v>#DIV/0!</v>
      </c>
      <c r="AE23" s="111" t="e">
        <f t="shared" ca="1" si="65"/>
        <v>#DIV/0!</v>
      </c>
      <c r="AF23" s="129" t="e">
        <f ca="1">OFFSET(Runs2!$B10,0,1*'Scenarios (2)'!AF$1)/AF$16</f>
        <v>#DIV/0!</v>
      </c>
      <c r="AG23" s="111" t="e">
        <f t="shared" ca="1" si="66"/>
        <v>#DIV/0!</v>
      </c>
      <c r="AH23" s="129" t="e">
        <f ca="1">OFFSET(Runs2!$B10,0,1*'Scenarios (2)'!AH$1)/AH$16</f>
        <v>#DIV/0!</v>
      </c>
      <c r="AI23" s="111" t="e">
        <f t="shared" ca="1" si="67"/>
        <v>#DIV/0!</v>
      </c>
      <c r="AJ23" s="129" t="e">
        <f ca="1">OFFSET(Runs2!$B10,0,1*'Scenarios (2)'!AJ$1)/AJ$16</f>
        <v>#DIV/0!</v>
      </c>
      <c r="AK23" s="111" t="e">
        <f t="shared" ca="1" si="68"/>
        <v>#DIV/0!</v>
      </c>
      <c r="AL23" s="129" t="e">
        <f ca="1">OFFSET(Runs2!$B10,0,1*'Scenarios (2)'!AL$1)/AL$16</f>
        <v>#DIV/0!</v>
      </c>
      <c r="AM23" s="111" t="e">
        <f t="shared" ca="1" si="69"/>
        <v>#DIV/0!</v>
      </c>
      <c r="AN23" s="129" t="e">
        <f ca="1">OFFSET(Runs2!$B10,0,1*'Scenarios (2)'!AN$1)/AN$16</f>
        <v>#DIV/0!</v>
      </c>
      <c r="AO23" s="111" t="e">
        <f t="shared" ca="1" si="70"/>
        <v>#DIV/0!</v>
      </c>
      <c r="AP23" s="129" t="e">
        <f ca="1">OFFSET(Runs2!$B10,0,1*'Scenarios (2)'!AP$1)/AP$16</f>
        <v>#DIV/0!</v>
      </c>
      <c r="AQ23" s="111" t="e">
        <f t="shared" ca="1" si="71"/>
        <v>#DIV/0!</v>
      </c>
      <c r="AR23" s="129" t="e">
        <f ca="1">OFFSET(Runs2!$B10,0,1*'Scenarios (2)'!AR$1)/AR$16</f>
        <v>#DIV/0!</v>
      </c>
      <c r="AS23" s="111" t="e">
        <f t="shared" ca="1" si="72"/>
        <v>#DIV/0!</v>
      </c>
      <c r="AT23" s="129" t="e">
        <f ca="1">OFFSET(Runs2!$B10,0,1*'Scenarios (2)'!AT$1)/AT$16</f>
        <v>#DIV/0!</v>
      </c>
      <c r="AU23" s="111" t="e">
        <f t="shared" ca="1" si="73"/>
        <v>#DIV/0!</v>
      </c>
      <c r="AV23" s="129" t="e">
        <f ca="1">OFFSET(Runs2!$B10,0,1*'Scenarios (2)'!AV$1)/AV$16</f>
        <v>#DIV/0!</v>
      </c>
      <c r="AW23" s="111" t="e">
        <f t="shared" ca="1" si="74"/>
        <v>#DIV/0!</v>
      </c>
      <c r="AX23" s="129" t="e">
        <f ca="1">OFFSET(Runs2!$B10,0,1*'Scenarios (2)'!AX$1)/AX$16</f>
        <v>#DIV/0!</v>
      </c>
      <c r="AY23" s="111" t="e">
        <f t="shared" ca="1" si="75"/>
        <v>#DIV/0!</v>
      </c>
      <c r="AZ23" s="129" t="e">
        <f ca="1">OFFSET(Runs2!$B10,0,1*'Scenarios (2)'!AZ$1)/AZ$16</f>
        <v>#DIV/0!</v>
      </c>
      <c r="BA23" s="111" t="e">
        <f t="shared" ca="1" si="76"/>
        <v>#DIV/0!</v>
      </c>
      <c r="BB23" s="129" t="e">
        <f ca="1">OFFSET(Runs2!$B10,0,1*'Scenarios (2)'!BB$1)/BB$16</f>
        <v>#DIV/0!</v>
      </c>
      <c r="BC23" s="111" t="e">
        <f t="shared" ca="1" si="77"/>
        <v>#DIV/0!</v>
      </c>
      <c r="BD23" s="129" t="e">
        <f ca="1">OFFSET(Runs2!$B10,0,1*'Scenarios (2)'!BD$1)/BD$16</f>
        <v>#DIV/0!</v>
      </c>
      <c r="BE23" s="111" t="e">
        <f t="shared" ca="1" si="78"/>
        <v>#DIV/0!</v>
      </c>
      <c r="BF23" s="129" t="e">
        <f ca="1">OFFSET(Runs2!$B10,0,1*'Scenarios (2)'!BF$1)/BF$16</f>
        <v>#DIV/0!</v>
      </c>
      <c r="BG23" s="112" t="e">
        <f t="shared" ca="1" si="79"/>
        <v>#DIV/0!</v>
      </c>
    </row>
    <row r="24" spans="2:59" x14ac:dyDescent="0.3">
      <c r="B24" s="136"/>
      <c r="C24" s="107" t="s">
        <v>101</v>
      </c>
      <c r="D24" s="146">
        <f ca="1">OFFSET(Runs2!$B11,0,1*'Scenarios (2)'!D$1)/D$16</f>
        <v>0.10211449200618876</v>
      </c>
      <c r="E24" s="147"/>
      <c r="F24" s="129" t="e">
        <f ca="1">OFFSET(Runs2!$B11,0,1*'Scenarios (2)'!F$1)/F$16</f>
        <v>#DIV/0!</v>
      </c>
      <c r="G24" s="111" t="e">
        <f t="shared" ca="1" si="53"/>
        <v>#DIV/0!</v>
      </c>
      <c r="H24" s="129" t="e">
        <f ca="1">OFFSET(Runs2!$B11,0,1*'Scenarios (2)'!H$1)/H$16</f>
        <v>#DIV/0!</v>
      </c>
      <c r="I24" s="111" t="e">
        <f t="shared" ca="1" si="54"/>
        <v>#DIV/0!</v>
      </c>
      <c r="J24" s="129" t="e">
        <f ca="1">OFFSET(Runs2!$B11,0,1*'Scenarios (2)'!J$1)/J$16</f>
        <v>#DIV/0!</v>
      </c>
      <c r="K24" s="111" t="e">
        <f t="shared" ca="1" si="55"/>
        <v>#DIV/0!</v>
      </c>
      <c r="L24" s="129" t="e">
        <f ca="1">OFFSET(Runs2!$B11,0,1*'Scenarios (2)'!L$1)/L$16</f>
        <v>#DIV/0!</v>
      </c>
      <c r="M24" s="111" t="e">
        <f t="shared" ca="1" si="56"/>
        <v>#DIV/0!</v>
      </c>
      <c r="N24" s="129" t="e">
        <f ca="1">OFFSET(Runs2!$B11,0,1*'Scenarios (2)'!N$1)/N$16</f>
        <v>#DIV/0!</v>
      </c>
      <c r="O24" s="111" t="e">
        <f t="shared" ca="1" si="57"/>
        <v>#DIV/0!</v>
      </c>
      <c r="P24" s="129" t="e">
        <f ca="1">OFFSET(Runs2!$B11,0,1*'Scenarios (2)'!P$1)/P$16</f>
        <v>#DIV/0!</v>
      </c>
      <c r="Q24" s="111" t="e">
        <f t="shared" ca="1" si="58"/>
        <v>#DIV/0!</v>
      </c>
      <c r="R24" s="129" t="e">
        <f ca="1">OFFSET(Runs2!$B11,0,1*'Scenarios (2)'!R$1)/R$16</f>
        <v>#DIV/0!</v>
      </c>
      <c r="S24" s="111" t="e">
        <f t="shared" ca="1" si="59"/>
        <v>#DIV/0!</v>
      </c>
      <c r="T24" s="129" t="e">
        <f ca="1">OFFSET(Runs2!$B11,0,1*'Scenarios (2)'!T$1)/T$16</f>
        <v>#DIV/0!</v>
      </c>
      <c r="U24" s="111" t="e">
        <f t="shared" ca="1" si="60"/>
        <v>#DIV/0!</v>
      </c>
      <c r="V24" s="129" t="e">
        <f ca="1">OFFSET(Runs2!$B11,0,1*'Scenarios (2)'!V$1)/V$16</f>
        <v>#DIV/0!</v>
      </c>
      <c r="W24" s="111" t="e">
        <f t="shared" ca="1" si="61"/>
        <v>#DIV/0!</v>
      </c>
      <c r="X24" s="129" t="e">
        <f ca="1">OFFSET(Runs2!$B11,0,1*'Scenarios (2)'!X$1)/X$16</f>
        <v>#DIV/0!</v>
      </c>
      <c r="Y24" s="111" t="e">
        <f t="shared" ca="1" si="62"/>
        <v>#DIV/0!</v>
      </c>
      <c r="Z24" s="129" t="e">
        <f ca="1">OFFSET(Runs2!$B11,0,1*'Scenarios (2)'!Z$1)/Z$16</f>
        <v>#DIV/0!</v>
      </c>
      <c r="AA24" s="111" t="e">
        <f t="shared" ca="1" si="63"/>
        <v>#DIV/0!</v>
      </c>
      <c r="AB24" s="129" t="e">
        <f ca="1">OFFSET(Runs2!$B11,0,1*'Scenarios (2)'!AB$1)/AB$16</f>
        <v>#DIV/0!</v>
      </c>
      <c r="AC24" s="111" t="e">
        <f t="shared" ca="1" si="64"/>
        <v>#DIV/0!</v>
      </c>
      <c r="AD24" s="129" t="e">
        <f ca="1">OFFSET(Runs2!$B11,0,1*'Scenarios (2)'!AD$1)/AD$16</f>
        <v>#DIV/0!</v>
      </c>
      <c r="AE24" s="111" t="e">
        <f t="shared" ca="1" si="65"/>
        <v>#DIV/0!</v>
      </c>
      <c r="AF24" s="129" t="e">
        <f ca="1">OFFSET(Runs2!$B11,0,1*'Scenarios (2)'!AF$1)/AF$16</f>
        <v>#DIV/0!</v>
      </c>
      <c r="AG24" s="111" t="e">
        <f t="shared" ca="1" si="66"/>
        <v>#DIV/0!</v>
      </c>
      <c r="AH24" s="129" t="e">
        <f ca="1">OFFSET(Runs2!$B11,0,1*'Scenarios (2)'!AH$1)/AH$16</f>
        <v>#DIV/0!</v>
      </c>
      <c r="AI24" s="111" t="e">
        <f t="shared" ca="1" si="67"/>
        <v>#DIV/0!</v>
      </c>
      <c r="AJ24" s="129" t="e">
        <f ca="1">OFFSET(Runs2!$B11,0,1*'Scenarios (2)'!AJ$1)/AJ$16</f>
        <v>#DIV/0!</v>
      </c>
      <c r="AK24" s="111" t="e">
        <f t="shared" ca="1" si="68"/>
        <v>#DIV/0!</v>
      </c>
      <c r="AL24" s="129" t="e">
        <f ca="1">OFFSET(Runs2!$B11,0,1*'Scenarios (2)'!AL$1)/AL$16</f>
        <v>#DIV/0!</v>
      </c>
      <c r="AM24" s="111" t="e">
        <f t="shared" ca="1" si="69"/>
        <v>#DIV/0!</v>
      </c>
      <c r="AN24" s="129" t="e">
        <f ca="1">OFFSET(Runs2!$B11,0,1*'Scenarios (2)'!AN$1)/AN$16</f>
        <v>#DIV/0!</v>
      </c>
      <c r="AO24" s="111" t="e">
        <f t="shared" ca="1" si="70"/>
        <v>#DIV/0!</v>
      </c>
      <c r="AP24" s="129" t="e">
        <f ca="1">OFFSET(Runs2!$B11,0,1*'Scenarios (2)'!AP$1)/AP$16</f>
        <v>#DIV/0!</v>
      </c>
      <c r="AQ24" s="111" t="e">
        <f t="shared" ca="1" si="71"/>
        <v>#DIV/0!</v>
      </c>
      <c r="AR24" s="129" t="e">
        <f ca="1">OFFSET(Runs2!$B11,0,1*'Scenarios (2)'!AR$1)/AR$16</f>
        <v>#DIV/0!</v>
      </c>
      <c r="AS24" s="111" t="e">
        <f t="shared" ca="1" si="72"/>
        <v>#DIV/0!</v>
      </c>
      <c r="AT24" s="129" t="e">
        <f ca="1">OFFSET(Runs2!$B11,0,1*'Scenarios (2)'!AT$1)/AT$16</f>
        <v>#DIV/0!</v>
      </c>
      <c r="AU24" s="111" t="e">
        <f t="shared" ca="1" si="73"/>
        <v>#DIV/0!</v>
      </c>
      <c r="AV24" s="129" t="e">
        <f ca="1">OFFSET(Runs2!$B11,0,1*'Scenarios (2)'!AV$1)/AV$16</f>
        <v>#DIV/0!</v>
      </c>
      <c r="AW24" s="111" t="e">
        <f t="shared" ca="1" si="74"/>
        <v>#DIV/0!</v>
      </c>
      <c r="AX24" s="129" t="e">
        <f ca="1">OFFSET(Runs2!$B11,0,1*'Scenarios (2)'!AX$1)/AX$16</f>
        <v>#DIV/0!</v>
      </c>
      <c r="AY24" s="111" t="e">
        <f t="shared" ca="1" si="75"/>
        <v>#DIV/0!</v>
      </c>
      <c r="AZ24" s="129" t="e">
        <f ca="1">OFFSET(Runs2!$B11,0,1*'Scenarios (2)'!AZ$1)/AZ$16</f>
        <v>#DIV/0!</v>
      </c>
      <c r="BA24" s="111" t="e">
        <f t="shared" ca="1" si="76"/>
        <v>#DIV/0!</v>
      </c>
      <c r="BB24" s="129" t="e">
        <f ca="1">OFFSET(Runs2!$B11,0,1*'Scenarios (2)'!BB$1)/BB$16</f>
        <v>#DIV/0!</v>
      </c>
      <c r="BC24" s="111" t="e">
        <f t="shared" ca="1" si="77"/>
        <v>#DIV/0!</v>
      </c>
      <c r="BD24" s="129" t="e">
        <f ca="1">OFFSET(Runs2!$B11,0,1*'Scenarios (2)'!BD$1)/BD$16</f>
        <v>#DIV/0!</v>
      </c>
      <c r="BE24" s="111" t="e">
        <f t="shared" ca="1" si="78"/>
        <v>#DIV/0!</v>
      </c>
      <c r="BF24" s="129" t="e">
        <f ca="1">OFFSET(Runs2!$B11,0,1*'Scenarios (2)'!BF$1)/BF$16</f>
        <v>#DIV/0!</v>
      </c>
      <c r="BG24" s="112" t="e">
        <f t="shared" ca="1" si="79"/>
        <v>#DIV/0!</v>
      </c>
    </row>
    <row r="25" spans="2:59" x14ac:dyDescent="0.3">
      <c r="B25" s="136"/>
      <c r="C25" s="107" t="s">
        <v>102</v>
      </c>
      <c r="D25" s="148">
        <f ca="1">OFFSET(Runs2!$B12,0,1*'Scenarios (2)'!D$1)/D$16</f>
        <v>2.4239298607529654E-2</v>
      </c>
      <c r="E25" s="149"/>
      <c r="F25" s="150" t="e">
        <f ca="1">OFFSET(Runs2!$B12,0,1*'Scenarios (2)'!F$1)/F$16</f>
        <v>#DIV/0!</v>
      </c>
      <c r="G25" s="111" t="e">
        <f t="shared" ca="1" si="53"/>
        <v>#DIV/0!</v>
      </c>
      <c r="H25" s="150" t="e">
        <f ca="1">OFFSET(Runs2!$B12,0,1*'Scenarios (2)'!H$1)/H$16</f>
        <v>#DIV/0!</v>
      </c>
      <c r="I25" s="111" t="e">
        <f t="shared" ca="1" si="54"/>
        <v>#DIV/0!</v>
      </c>
      <c r="J25" s="150" t="e">
        <f ca="1">OFFSET(Runs2!$B12,0,1*'Scenarios (2)'!J$1)/J$16</f>
        <v>#DIV/0!</v>
      </c>
      <c r="K25" s="111" t="e">
        <f t="shared" ca="1" si="55"/>
        <v>#DIV/0!</v>
      </c>
      <c r="L25" s="150" t="e">
        <f ca="1">OFFSET(Runs2!$B12,0,1*'Scenarios (2)'!L$1)/L$16</f>
        <v>#DIV/0!</v>
      </c>
      <c r="M25" s="111" t="e">
        <f t="shared" ca="1" si="56"/>
        <v>#DIV/0!</v>
      </c>
      <c r="N25" s="150" t="e">
        <f ca="1">OFFSET(Runs2!$B12,0,1*'Scenarios (2)'!N$1)/N$16</f>
        <v>#DIV/0!</v>
      </c>
      <c r="O25" s="111" t="e">
        <f t="shared" ca="1" si="57"/>
        <v>#DIV/0!</v>
      </c>
      <c r="P25" s="150" t="e">
        <f ca="1">OFFSET(Runs2!$B12,0,1*'Scenarios (2)'!P$1)/P$16</f>
        <v>#DIV/0!</v>
      </c>
      <c r="Q25" s="111" t="e">
        <f t="shared" ca="1" si="58"/>
        <v>#DIV/0!</v>
      </c>
      <c r="R25" s="150" t="e">
        <f ca="1">OFFSET(Runs2!$B12,0,1*'Scenarios (2)'!R$1)/R$16</f>
        <v>#DIV/0!</v>
      </c>
      <c r="S25" s="111" t="e">
        <f t="shared" ca="1" si="59"/>
        <v>#DIV/0!</v>
      </c>
      <c r="T25" s="150" t="e">
        <f ca="1">OFFSET(Runs2!$B12,0,1*'Scenarios (2)'!T$1)/T$16</f>
        <v>#DIV/0!</v>
      </c>
      <c r="U25" s="111" t="e">
        <f t="shared" ca="1" si="60"/>
        <v>#DIV/0!</v>
      </c>
      <c r="V25" s="150" t="e">
        <f ca="1">OFFSET(Runs2!$B12,0,1*'Scenarios (2)'!V$1)/V$16</f>
        <v>#DIV/0!</v>
      </c>
      <c r="W25" s="111" t="e">
        <f t="shared" ca="1" si="61"/>
        <v>#DIV/0!</v>
      </c>
      <c r="X25" s="150" t="e">
        <f ca="1">OFFSET(Runs2!$B12,0,1*'Scenarios (2)'!X$1)/X$16</f>
        <v>#DIV/0!</v>
      </c>
      <c r="Y25" s="111" t="e">
        <f t="shared" ca="1" si="62"/>
        <v>#DIV/0!</v>
      </c>
      <c r="Z25" s="150" t="e">
        <f ca="1">OFFSET(Runs2!$B12,0,1*'Scenarios (2)'!Z$1)/Z$16</f>
        <v>#DIV/0!</v>
      </c>
      <c r="AA25" s="111" t="e">
        <f t="shared" ca="1" si="63"/>
        <v>#DIV/0!</v>
      </c>
      <c r="AB25" s="150" t="e">
        <f ca="1">OFFSET(Runs2!$B12,0,1*'Scenarios (2)'!AB$1)/AB$16</f>
        <v>#DIV/0!</v>
      </c>
      <c r="AC25" s="111" t="e">
        <f t="shared" ca="1" si="64"/>
        <v>#DIV/0!</v>
      </c>
      <c r="AD25" s="150" t="e">
        <f ca="1">OFFSET(Runs2!$B12,0,1*'Scenarios (2)'!AD$1)/AD$16</f>
        <v>#DIV/0!</v>
      </c>
      <c r="AE25" s="111" t="e">
        <f t="shared" ca="1" si="65"/>
        <v>#DIV/0!</v>
      </c>
      <c r="AF25" s="150" t="e">
        <f ca="1">OFFSET(Runs2!$B12,0,1*'Scenarios (2)'!AF$1)/AF$16</f>
        <v>#DIV/0!</v>
      </c>
      <c r="AG25" s="111" t="e">
        <f t="shared" ca="1" si="66"/>
        <v>#DIV/0!</v>
      </c>
      <c r="AH25" s="150" t="e">
        <f ca="1">OFFSET(Runs2!$B12,0,1*'Scenarios (2)'!AH$1)/AH$16</f>
        <v>#DIV/0!</v>
      </c>
      <c r="AI25" s="111" t="e">
        <f t="shared" ca="1" si="67"/>
        <v>#DIV/0!</v>
      </c>
      <c r="AJ25" s="150" t="e">
        <f ca="1">OFFSET(Runs2!$B12,0,1*'Scenarios (2)'!AJ$1)/AJ$16</f>
        <v>#DIV/0!</v>
      </c>
      <c r="AK25" s="111" t="e">
        <f t="shared" ca="1" si="68"/>
        <v>#DIV/0!</v>
      </c>
      <c r="AL25" s="150" t="e">
        <f ca="1">OFFSET(Runs2!$B12,0,1*'Scenarios (2)'!AL$1)/AL$16</f>
        <v>#DIV/0!</v>
      </c>
      <c r="AM25" s="111" t="e">
        <f t="shared" ca="1" si="69"/>
        <v>#DIV/0!</v>
      </c>
      <c r="AN25" s="150" t="e">
        <f ca="1">OFFSET(Runs2!$B12,0,1*'Scenarios (2)'!AN$1)/AN$16</f>
        <v>#DIV/0!</v>
      </c>
      <c r="AO25" s="111" t="e">
        <f t="shared" ca="1" si="70"/>
        <v>#DIV/0!</v>
      </c>
      <c r="AP25" s="150" t="e">
        <f ca="1">OFFSET(Runs2!$B12,0,1*'Scenarios (2)'!AP$1)/AP$16</f>
        <v>#DIV/0!</v>
      </c>
      <c r="AQ25" s="111" t="e">
        <f t="shared" ca="1" si="71"/>
        <v>#DIV/0!</v>
      </c>
      <c r="AR25" s="150" t="e">
        <f ca="1">OFFSET(Runs2!$B12,0,1*'Scenarios (2)'!AR$1)/AR$16</f>
        <v>#DIV/0!</v>
      </c>
      <c r="AS25" s="111" t="e">
        <f t="shared" ca="1" si="72"/>
        <v>#DIV/0!</v>
      </c>
      <c r="AT25" s="150" t="e">
        <f ca="1">OFFSET(Runs2!$B12,0,1*'Scenarios (2)'!AT$1)/AT$16</f>
        <v>#DIV/0!</v>
      </c>
      <c r="AU25" s="111" t="e">
        <f t="shared" ca="1" si="73"/>
        <v>#DIV/0!</v>
      </c>
      <c r="AV25" s="150" t="e">
        <f ca="1">OFFSET(Runs2!$B12,0,1*'Scenarios (2)'!AV$1)/AV$16</f>
        <v>#DIV/0!</v>
      </c>
      <c r="AW25" s="111" t="e">
        <f t="shared" ca="1" si="74"/>
        <v>#DIV/0!</v>
      </c>
      <c r="AX25" s="150" t="e">
        <f ca="1">OFFSET(Runs2!$B12,0,1*'Scenarios (2)'!AX$1)/AX$16</f>
        <v>#DIV/0!</v>
      </c>
      <c r="AY25" s="111" t="e">
        <f t="shared" ca="1" si="75"/>
        <v>#DIV/0!</v>
      </c>
      <c r="AZ25" s="150" t="e">
        <f ca="1">OFFSET(Runs2!$B12,0,1*'Scenarios (2)'!AZ$1)/AZ$16</f>
        <v>#DIV/0!</v>
      </c>
      <c r="BA25" s="111" t="e">
        <f t="shared" ca="1" si="76"/>
        <v>#DIV/0!</v>
      </c>
      <c r="BB25" s="150" t="e">
        <f ca="1">OFFSET(Runs2!$B12,0,1*'Scenarios (2)'!BB$1)/BB$16</f>
        <v>#DIV/0!</v>
      </c>
      <c r="BC25" s="111" t="e">
        <f t="shared" ca="1" si="77"/>
        <v>#DIV/0!</v>
      </c>
      <c r="BD25" s="150" t="e">
        <f ca="1">OFFSET(Runs2!$B12,0,1*'Scenarios (2)'!BD$1)/BD$16</f>
        <v>#DIV/0!</v>
      </c>
      <c r="BE25" s="111" t="e">
        <f t="shared" ca="1" si="78"/>
        <v>#DIV/0!</v>
      </c>
      <c r="BF25" s="150" t="e">
        <f ca="1">OFFSET(Runs2!$B12,0,1*'Scenarios (2)'!BF$1)/BF$16</f>
        <v>#DIV/0!</v>
      </c>
      <c r="BG25" s="112" t="e">
        <f t="shared" ca="1" si="79"/>
        <v>#DIV/0!</v>
      </c>
    </row>
    <row r="26" spans="2:59" ht="16.2" thickBot="1" x14ac:dyDescent="0.35">
      <c r="B26" s="137"/>
      <c r="C26" s="107" t="s">
        <v>103</v>
      </c>
      <c r="D26" s="139">
        <f ca="1">OFFSET(Runs2!$B13,0,1*'Scenarios (2)'!D$1)</f>
        <v>66</v>
      </c>
      <c r="E26" s="140"/>
      <c r="F26" s="126">
        <f ca="1">OFFSET(Runs2!$B13,0,1*'Scenarios (2)'!F$1)</f>
        <v>0</v>
      </c>
      <c r="G26" s="111">
        <f t="shared" ca="1" si="53"/>
        <v>-1</v>
      </c>
      <c r="H26" s="126">
        <f ca="1">OFFSET(Runs2!$B13,0,1*'Scenarios (2)'!H$1)</f>
        <v>0</v>
      </c>
      <c r="I26" s="111">
        <f t="shared" ca="1" si="54"/>
        <v>-1</v>
      </c>
      <c r="J26" s="126">
        <f ca="1">OFFSET(Runs2!$B13,0,1*'Scenarios (2)'!J$1)</f>
        <v>0</v>
      </c>
      <c r="K26" s="111">
        <f t="shared" ca="1" si="55"/>
        <v>-1</v>
      </c>
      <c r="L26" s="126">
        <f ca="1">OFFSET(Runs2!$B13,0,1*'Scenarios (2)'!L$1)</f>
        <v>0</v>
      </c>
      <c r="M26" s="111">
        <f t="shared" ca="1" si="56"/>
        <v>-1</v>
      </c>
      <c r="N26" s="126">
        <f ca="1">OFFSET(Runs2!$B13,0,1*'Scenarios (2)'!N$1)</f>
        <v>0</v>
      </c>
      <c r="O26" s="111">
        <f t="shared" ca="1" si="57"/>
        <v>-1</v>
      </c>
      <c r="P26" s="126">
        <f ca="1">OFFSET(Runs2!$B13,0,1*'Scenarios (2)'!P$1)</f>
        <v>0</v>
      </c>
      <c r="Q26" s="111">
        <f t="shared" ca="1" si="58"/>
        <v>-1</v>
      </c>
      <c r="R26" s="126">
        <f ca="1">OFFSET(Runs2!$B13,0,1*'Scenarios (2)'!R$1)</f>
        <v>0</v>
      </c>
      <c r="S26" s="111">
        <f t="shared" ca="1" si="59"/>
        <v>-1</v>
      </c>
      <c r="T26" s="126">
        <f ca="1">OFFSET(Runs2!$B13,0,1*'Scenarios (2)'!T$1)</f>
        <v>0</v>
      </c>
      <c r="U26" s="111">
        <f t="shared" ca="1" si="60"/>
        <v>-1</v>
      </c>
      <c r="V26" s="126">
        <f ca="1">OFFSET(Runs2!$B13,0,1*'Scenarios (2)'!V$1)</f>
        <v>0</v>
      </c>
      <c r="W26" s="111">
        <f t="shared" ca="1" si="61"/>
        <v>-1</v>
      </c>
      <c r="X26" s="126">
        <f ca="1">OFFSET(Runs2!$B13,0,1*'Scenarios (2)'!X$1)</f>
        <v>0</v>
      </c>
      <c r="Y26" s="111">
        <f t="shared" ca="1" si="62"/>
        <v>-1</v>
      </c>
      <c r="Z26" s="126">
        <f ca="1">OFFSET(Runs2!$B13,0,1*'Scenarios (2)'!Z$1)</f>
        <v>0</v>
      </c>
      <c r="AA26" s="111">
        <f t="shared" ca="1" si="63"/>
        <v>-1</v>
      </c>
      <c r="AB26" s="126">
        <f ca="1">OFFSET(Runs2!$B13,0,1*'Scenarios (2)'!AB$1)</f>
        <v>0</v>
      </c>
      <c r="AC26" s="111">
        <f t="shared" ca="1" si="64"/>
        <v>-1</v>
      </c>
      <c r="AD26" s="126">
        <f ca="1">OFFSET(Runs2!$B13,0,1*'Scenarios (2)'!AD$1)</f>
        <v>0</v>
      </c>
      <c r="AE26" s="111">
        <f t="shared" ca="1" si="65"/>
        <v>-1</v>
      </c>
      <c r="AF26" s="126">
        <f ca="1">OFFSET(Runs2!$B13,0,1*'Scenarios (2)'!AF$1)</f>
        <v>0</v>
      </c>
      <c r="AG26" s="111">
        <f t="shared" ca="1" si="66"/>
        <v>-1</v>
      </c>
      <c r="AH26" s="126">
        <f ca="1">OFFSET(Runs2!$B13,0,1*'Scenarios (2)'!AH$1)</f>
        <v>0</v>
      </c>
      <c r="AI26" s="111">
        <f t="shared" ca="1" si="67"/>
        <v>-1</v>
      </c>
      <c r="AJ26" s="126">
        <f ca="1">OFFSET(Runs2!$B13,0,1*'Scenarios (2)'!AJ$1)</f>
        <v>0</v>
      </c>
      <c r="AK26" s="111">
        <f t="shared" ca="1" si="68"/>
        <v>-1</v>
      </c>
      <c r="AL26" s="126">
        <f ca="1">OFFSET(Runs2!$B13,0,1*'Scenarios (2)'!AL$1)</f>
        <v>0</v>
      </c>
      <c r="AM26" s="111">
        <f t="shared" ca="1" si="69"/>
        <v>-1</v>
      </c>
      <c r="AN26" s="126">
        <f ca="1">OFFSET(Runs2!$B13,0,1*'Scenarios (2)'!AN$1)</f>
        <v>0</v>
      </c>
      <c r="AO26" s="111">
        <f t="shared" ca="1" si="70"/>
        <v>-1</v>
      </c>
      <c r="AP26" s="126">
        <f ca="1">OFFSET(Runs2!$B13,0,1*'Scenarios (2)'!AP$1)</f>
        <v>0</v>
      </c>
      <c r="AQ26" s="111">
        <f t="shared" ca="1" si="71"/>
        <v>-1</v>
      </c>
      <c r="AR26" s="126">
        <f ca="1">OFFSET(Runs2!$B13,0,1*'Scenarios (2)'!AR$1)</f>
        <v>0</v>
      </c>
      <c r="AS26" s="111">
        <f t="shared" ca="1" si="72"/>
        <v>-1</v>
      </c>
      <c r="AT26" s="126">
        <f ca="1">OFFSET(Runs2!$B13,0,1*'Scenarios (2)'!AT$1)</f>
        <v>0</v>
      </c>
      <c r="AU26" s="111">
        <f t="shared" ca="1" si="73"/>
        <v>-1</v>
      </c>
      <c r="AV26" s="126">
        <f ca="1">OFFSET(Runs2!$B13,0,1*'Scenarios (2)'!AV$1)</f>
        <v>0</v>
      </c>
      <c r="AW26" s="111">
        <f t="shared" ca="1" si="74"/>
        <v>-1</v>
      </c>
      <c r="AX26" s="126">
        <f ca="1">OFFSET(Runs2!$B13,0,1*'Scenarios (2)'!AX$1)</f>
        <v>0</v>
      </c>
      <c r="AY26" s="111">
        <f t="shared" ca="1" si="75"/>
        <v>-1</v>
      </c>
      <c r="AZ26" s="126">
        <f ca="1">OFFSET(Runs2!$B13,0,1*'Scenarios (2)'!AZ$1)</f>
        <v>0</v>
      </c>
      <c r="BA26" s="111">
        <f t="shared" ca="1" si="76"/>
        <v>-1</v>
      </c>
      <c r="BB26" s="126">
        <f ca="1">OFFSET(Runs2!$B13,0,1*'Scenarios (2)'!BB$1)</f>
        <v>0</v>
      </c>
      <c r="BC26" s="111">
        <f t="shared" ca="1" si="77"/>
        <v>-1</v>
      </c>
      <c r="BD26" s="126">
        <f ca="1">OFFSET(Runs2!$B13,0,1*'Scenarios (2)'!BD$1)</f>
        <v>0</v>
      </c>
      <c r="BE26" s="111">
        <f t="shared" ca="1" si="78"/>
        <v>-1</v>
      </c>
      <c r="BF26" s="126">
        <f ca="1">OFFSET(Runs2!$B13,0,1*'Scenarios (2)'!BF$1)</f>
        <v>0</v>
      </c>
      <c r="BG26" s="112">
        <f t="shared" ca="1" si="79"/>
        <v>-1</v>
      </c>
    </row>
    <row r="27" spans="2:59" ht="16.2" thickTop="1" x14ac:dyDescent="0.3">
      <c r="B27" s="99" t="s">
        <v>104</v>
      </c>
      <c r="C27" s="100" t="s">
        <v>105</v>
      </c>
      <c r="D27" s="144">
        <f ca="1">OFFSET(Runs2!$B14,0,1*'Scenarios (2)'!D$1)</f>
        <v>0.45965037043425389</v>
      </c>
      <c r="E27" s="145"/>
      <c r="F27" s="151">
        <f ca="1">OFFSET(Runs2!$B14,0,1*'Scenarios (2)'!F$1)</f>
        <v>0</v>
      </c>
      <c r="G27" s="151">
        <f t="shared" ca="1" si="53"/>
        <v>-1</v>
      </c>
      <c r="H27" s="151">
        <f ca="1">OFFSET(Runs2!$B14,0,1*'Scenarios (2)'!H$1)</f>
        <v>0</v>
      </c>
      <c r="I27" s="151">
        <f t="shared" ca="1" si="54"/>
        <v>-1</v>
      </c>
      <c r="J27" s="151">
        <f ca="1">OFFSET(Runs2!$B14,0,1*'Scenarios (2)'!J$1)</f>
        <v>0</v>
      </c>
      <c r="K27" s="151">
        <f t="shared" ca="1" si="55"/>
        <v>-1</v>
      </c>
      <c r="L27" s="151">
        <f ca="1">OFFSET(Runs2!$B14,0,1*'Scenarios (2)'!L$1)</f>
        <v>0</v>
      </c>
      <c r="M27" s="151">
        <f t="shared" ca="1" si="56"/>
        <v>-1</v>
      </c>
      <c r="N27" s="151">
        <f ca="1">OFFSET(Runs2!$B14,0,1*'Scenarios (2)'!N$1)</f>
        <v>0</v>
      </c>
      <c r="O27" s="151">
        <f t="shared" ca="1" si="57"/>
        <v>-1</v>
      </c>
      <c r="P27" s="151">
        <f ca="1">OFFSET(Runs2!$B14,0,1*'Scenarios (2)'!P$1)</f>
        <v>0</v>
      </c>
      <c r="Q27" s="151">
        <f t="shared" ca="1" si="58"/>
        <v>-1</v>
      </c>
      <c r="R27" s="151">
        <f ca="1">OFFSET(Runs2!$B14,0,1*'Scenarios (2)'!R$1)</f>
        <v>0</v>
      </c>
      <c r="S27" s="151">
        <f t="shared" ca="1" si="59"/>
        <v>-1</v>
      </c>
      <c r="T27" s="151">
        <f ca="1">OFFSET(Runs2!$B14,0,1*'Scenarios (2)'!T$1)</f>
        <v>0</v>
      </c>
      <c r="U27" s="151">
        <f t="shared" ca="1" si="60"/>
        <v>-1</v>
      </c>
      <c r="V27" s="151">
        <f ca="1">OFFSET(Runs2!$B14,0,1*'Scenarios (2)'!V$1)</f>
        <v>0</v>
      </c>
      <c r="W27" s="151">
        <f t="shared" ca="1" si="61"/>
        <v>-1</v>
      </c>
      <c r="X27" s="151">
        <f ca="1">OFFSET(Runs2!$B14,0,1*'Scenarios (2)'!X$1)</f>
        <v>0</v>
      </c>
      <c r="Y27" s="151">
        <f t="shared" ca="1" si="62"/>
        <v>-1</v>
      </c>
      <c r="Z27" s="151">
        <f ca="1">OFFSET(Runs2!$B14,0,1*'Scenarios (2)'!Z$1)</f>
        <v>0</v>
      </c>
      <c r="AA27" s="151">
        <f t="shared" ca="1" si="63"/>
        <v>-1</v>
      </c>
      <c r="AB27" s="151">
        <f ca="1">OFFSET(Runs2!$B14,0,1*'Scenarios (2)'!AB$1)</f>
        <v>0</v>
      </c>
      <c r="AC27" s="151">
        <f t="shared" ca="1" si="64"/>
        <v>-1</v>
      </c>
      <c r="AD27" s="151">
        <f ca="1">OFFSET(Runs2!$B14,0,1*'Scenarios (2)'!AD$1)</f>
        <v>0</v>
      </c>
      <c r="AE27" s="151">
        <f t="shared" ca="1" si="65"/>
        <v>-1</v>
      </c>
      <c r="AF27" s="151">
        <f ca="1">OFFSET(Runs2!$B14,0,1*'Scenarios (2)'!AF$1)</f>
        <v>0</v>
      </c>
      <c r="AG27" s="151">
        <f t="shared" ca="1" si="66"/>
        <v>-1</v>
      </c>
      <c r="AH27" s="151">
        <f ca="1">OFFSET(Runs2!$B14,0,1*'Scenarios (2)'!AH$1)</f>
        <v>0</v>
      </c>
      <c r="AI27" s="151">
        <f t="shared" ca="1" si="67"/>
        <v>-1</v>
      </c>
      <c r="AJ27" s="151">
        <f ca="1">OFFSET(Runs2!$B14,0,1*'Scenarios (2)'!AJ$1)</f>
        <v>0</v>
      </c>
      <c r="AK27" s="151">
        <f t="shared" ca="1" si="68"/>
        <v>-1</v>
      </c>
      <c r="AL27" s="151">
        <f ca="1">OFFSET(Runs2!$B14,0,1*'Scenarios (2)'!AL$1)</f>
        <v>0</v>
      </c>
      <c r="AM27" s="151">
        <f t="shared" ca="1" si="69"/>
        <v>-1</v>
      </c>
      <c r="AN27" s="151">
        <f ca="1">OFFSET(Runs2!$B14,0,1*'Scenarios (2)'!AN$1)</f>
        <v>0</v>
      </c>
      <c r="AO27" s="151">
        <f t="shared" ca="1" si="70"/>
        <v>-1</v>
      </c>
      <c r="AP27" s="151">
        <f ca="1">OFFSET(Runs2!$B14,0,1*'Scenarios (2)'!AP$1)</f>
        <v>0</v>
      </c>
      <c r="AQ27" s="151">
        <f t="shared" ca="1" si="71"/>
        <v>-1</v>
      </c>
      <c r="AR27" s="151">
        <f ca="1">OFFSET(Runs2!$B14,0,1*'Scenarios (2)'!AR$1)</f>
        <v>0</v>
      </c>
      <c r="AS27" s="151">
        <f t="shared" ca="1" si="72"/>
        <v>-1</v>
      </c>
      <c r="AT27" s="151">
        <f ca="1">OFFSET(Runs2!$B14,0,1*'Scenarios (2)'!AT$1)</f>
        <v>0</v>
      </c>
      <c r="AU27" s="151">
        <f t="shared" ca="1" si="73"/>
        <v>-1</v>
      </c>
      <c r="AV27" s="151">
        <f ca="1">OFFSET(Runs2!$B14,0,1*'Scenarios (2)'!AV$1)</f>
        <v>0</v>
      </c>
      <c r="AW27" s="151">
        <f t="shared" ca="1" si="74"/>
        <v>-1</v>
      </c>
      <c r="AX27" s="151">
        <f ca="1">OFFSET(Runs2!$B14,0,1*'Scenarios (2)'!AX$1)</f>
        <v>0</v>
      </c>
      <c r="AY27" s="151">
        <f t="shared" ca="1" si="75"/>
        <v>-1</v>
      </c>
      <c r="AZ27" s="151">
        <f ca="1">OFFSET(Runs2!$B14,0,1*'Scenarios (2)'!AZ$1)</f>
        <v>0</v>
      </c>
      <c r="BA27" s="151">
        <f t="shared" ca="1" si="76"/>
        <v>-1</v>
      </c>
      <c r="BB27" s="151">
        <f ca="1">OFFSET(Runs2!$B14,0,1*'Scenarios (2)'!BB$1)</f>
        <v>0</v>
      </c>
      <c r="BC27" s="151">
        <f t="shared" ca="1" si="77"/>
        <v>-1</v>
      </c>
      <c r="BD27" s="151">
        <f ca="1">OFFSET(Runs2!$B14,0,1*'Scenarios (2)'!BD$1)</f>
        <v>0</v>
      </c>
      <c r="BE27" s="151">
        <f t="shared" ca="1" si="78"/>
        <v>-1</v>
      </c>
      <c r="BF27" s="151">
        <f ca="1">OFFSET(Runs2!$B14,0,1*'Scenarios (2)'!BF$1)</f>
        <v>0</v>
      </c>
      <c r="BG27" s="152">
        <f t="shared" ca="1" si="79"/>
        <v>-1</v>
      </c>
    </row>
    <row r="28" spans="2:59" x14ac:dyDescent="0.3">
      <c r="B28" s="106"/>
      <c r="C28" s="107" t="s">
        <v>41</v>
      </c>
      <c r="D28" s="146">
        <f ca="1">OFFSET(Runs2!$B15,0,1*'Scenarios (2)'!D$1)</f>
        <v>0.50325771477664527</v>
      </c>
      <c r="E28" s="147"/>
      <c r="F28" s="129">
        <f ca="1">OFFSET(Runs2!$B15,0,1*'Scenarios (2)'!F$1)</f>
        <v>0</v>
      </c>
      <c r="G28" s="129">
        <f t="shared" ca="1" si="53"/>
        <v>-1</v>
      </c>
      <c r="H28" s="129">
        <f ca="1">OFFSET(Runs2!$B15,0,1*'Scenarios (2)'!H$1)</f>
        <v>0</v>
      </c>
      <c r="I28" s="129">
        <f t="shared" ca="1" si="54"/>
        <v>-1</v>
      </c>
      <c r="J28" s="129">
        <f ca="1">OFFSET(Runs2!$B15,0,1*'Scenarios (2)'!J$1)</f>
        <v>0</v>
      </c>
      <c r="K28" s="129">
        <f t="shared" ca="1" si="55"/>
        <v>-1</v>
      </c>
      <c r="L28" s="129">
        <f ca="1">OFFSET(Runs2!$B15,0,1*'Scenarios (2)'!L$1)</f>
        <v>0</v>
      </c>
      <c r="M28" s="129">
        <f t="shared" ca="1" si="56"/>
        <v>-1</v>
      </c>
      <c r="N28" s="129">
        <f ca="1">OFFSET(Runs2!$B15,0,1*'Scenarios (2)'!N$1)</f>
        <v>0</v>
      </c>
      <c r="O28" s="129">
        <f t="shared" ca="1" si="57"/>
        <v>-1</v>
      </c>
      <c r="P28" s="129">
        <f ca="1">OFFSET(Runs2!$B15,0,1*'Scenarios (2)'!P$1)</f>
        <v>0</v>
      </c>
      <c r="Q28" s="129">
        <f t="shared" ca="1" si="58"/>
        <v>-1</v>
      </c>
      <c r="R28" s="129">
        <f ca="1">OFFSET(Runs2!$B15,0,1*'Scenarios (2)'!R$1)</f>
        <v>0</v>
      </c>
      <c r="S28" s="129">
        <f t="shared" ca="1" si="59"/>
        <v>-1</v>
      </c>
      <c r="T28" s="129">
        <f ca="1">OFFSET(Runs2!$B15,0,1*'Scenarios (2)'!T$1)</f>
        <v>0</v>
      </c>
      <c r="U28" s="129">
        <f t="shared" ca="1" si="60"/>
        <v>-1</v>
      </c>
      <c r="V28" s="129">
        <f ca="1">OFFSET(Runs2!$B15,0,1*'Scenarios (2)'!V$1)</f>
        <v>0</v>
      </c>
      <c r="W28" s="129">
        <f t="shared" ca="1" si="61"/>
        <v>-1</v>
      </c>
      <c r="X28" s="129">
        <f ca="1">OFFSET(Runs2!$B15,0,1*'Scenarios (2)'!X$1)</f>
        <v>0</v>
      </c>
      <c r="Y28" s="129">
        <f t="shared" ca="1" si="62"/>
        <v>-1</v>
      </c>
      <c r="Z28" s="129">
        <f ca="1">OFFSET(Runs2!$B15,0,1*'Scenarios (2)'!Z$1)</f>
        <v>0</v>
      </c>
      <c r="AA28" s="129">
        <f t="shared" ca="1" si="63"/>
        <v>-1</v>
      </c>
      <c r="AB28" s="129">
        <f ca="1">OFFSET(Runs2!$B15,0,1*'Scenarios (2)'!AB$1)</f>
        <v>0</v>
      </c>
      <c r="AC28" s="129">
        <f t="shared" ca="1" si="64"/>
        <v>-1</v>
      </c>
      <c r="AD28" s="129">
        <f ca="1">OFFSET(Runs2!$B15,0,1*'Scenarios (2)'!AD$1)</f>
        <v>0</v>
      </c>
      <c r="AE28" s="129">
        <f t="shared" ca="1" si="65"/>
        <v>-1</v>
      </c>
      <c r="AF28" s="129">
        <f ca="1">OFFSET(Runs2!$B15,0,1*'Scenarios (2)'!AF$1)</f>
        <v>0</v>
      </c>
      <c r="AG28" s="129">
        <f t="shared" ca="1" si="66"/>
        <v>-1</v>
      </c>
      <c r="AH28" s="129">
        <f ca="1">OFFSET(Runs2!$B15,0,1*'Scenarios (2)'!AH$1)</f>
        <v>0</v>
      </c>
      <c r="AI28" s="129">
        <f t="shared" ca="1" si="67"/>
        <v>-1</v>
      </c>
      <c r="AJ28" s="129">
        <f ca="1">OFFSET(Runs2!$B15,0,1*'Scenarios (2)'!AJ$1)</f>
        <v>0</v>
      </c>
      <c r="AK28" s="129">
        <f t="shared" ca="1" si="68"/>
        <v>-1</v>
      </c>
      <c r="AL28" s="129">
        <f ca="1">OFFSET(Runs2!$B15,0,1*'Scenarios (2)'!AL$1)</f>
        <v>0</v>
      </c>
      <c r="AM28" s="129">
        <f t="shared" ca="1" si="69"/>
        <v>-1</v>
      </c>
      <c r="AN28" s="129">
        <f ca="1">OFFSET(Runs2!$B15,0,1*'Scenarios (2)'!AN$1)</f>
        <v>0</v>
      </c>
      <c r="AO28" s="129">
        <f t="shared" ca="1" si="70"/>
        <v>-1</v>
      </c>
      <c r="AP28" s="129">
        <f ca="1">OFFSET(Runs2!$B15,0,1*'Scenarios (2)'!AP$1)</f>
        <v>0</v>
      </c>
      <c r="AQ28" s="129">
        <f t="shared" ca="1" si="71"/>
        <v>-1</v>
      </c>
      <c r="AR28" s="129">
        <f ca="1">OFFSET(Runs2!$B15,0,1*'Scenarios (2)'!AR$1)</f>
        <v>0</v>
      </c>
      <c r="AS28" s="129">
        <f t="shared" ca="1" si="72"/>
        <v>-1</v>
      </c>
      <c r="AT28" s="129">
        <f ca="1">OFFSET(Runs2!$B15,0,1*'Scenarios (2)'!AT$1)</f>
        <v>0</v>
      </c>
      <c r="AU28" s="129">
        <f t="shared" ca="1" si="73"/>
        <v>-1</v>
      </c>
      <c r="AV28" s="129">
        <f ca="1">OFFSET(Runs2!$B15,0,1*'Scenarios (2)'!AV$1)</f>
        <v>0</v>
      </c>
      <c r="AW28" s="129">
        <f t="shared" ca="1" si="74"/>
        <v>-1</v>
      </c>
      <c r="AX28" s="129">
        <f ca="1">OFFSET(Runs2!$B15,0,1*'Scenarios (2)'!AX$1)</f>
        <v>0</v>
      </c>
      <c r="AY28" s="129">
        <f t="shared" ca="1" si="75"/>
        <v>-1</v>
      </c>
      <c r="AZ28" s="129">
        <f ca="1">OFFSET(Runs2!$B15,0,1*'Scenarios (2)'!AZ$1)</f>
        <v>0</v>
      </c>
      <c r="BA28" s="129">
        <f t="shared" ca="1" si="76"/>
        <v>-1</v>
      </c>
      <c r="BB28" s="129">
        <f ca="1">OFFSET(Runs2!$B15,0,1*'Scenarios (2)'!BB$1)</f>
        <v>0</v>
      </c>
      <c r="BC28" s="129">
        <f t="shared" ca="1" si="77"/>
        <v>-1</v>
      </c>
      <c r="BD28" s="129">
        <f ca="1">OFFSET(Runs2!$B15,0,1*'Scenarios (2)'!BD$1)</f>
        <v>0</v>
      </c>
      <c r="BE28" s="129">
        <f t="shared" ca="1" si="78"/>
        <v>-1</v>
      </c>
      <c r="BF28" s="129">
        <f ca="1">OFFSET(Runs2!$B15,0,1*'Scenarios (2)'!BF$1)</f>
        <v>0</v>
      </c>
      <c r="BG28" s="153">
        <f t="shared" ca="1" si="79"/>
        <v>-1</v>
      </c>
    </row>
    <row r="29" spans="2:59" x14ac:dyDescent="0.3">
      <c r="B29" s="106"/>
      <c r="C29" s="107" t="s">
        <v>42</v>
      </c>
      <c r="D29" s="146">
        <f ca="1">OFFSET(Runs2!$B16,0,1*'Scenarios (2)'!D$1)</f>
        <v>0.4071495384586476</v>
      </c>
      <c r="E29" s="147"/>
      <c r="F29" s="129">
        <f ca="1">OFFSET(Runs2!$B16,0,1*'Scenarios (2)'!F$1)</f>
        <v>0</v>
      </c>
      <c r="G29" s="129">
        <f t="shared" ca="1" si="53"/>
        <v>-1</v>
      </c>
      <c r="H29" s="129">
        <f ca="1">OFFSET(Runs2!$B16,0,1*'Scenarios (2)'!H$1)</f>
        <v>0</v>
      </c>
      <c r="I29" s="129">
        <f t="shared" ca="1" si="54"/>
        <v>-1</v>
      </c>
      <c r="J29" s="129">
        <f ca="1">OFFSET(Runs2!$B16,0,1*'Scenarios (2)'!J$1)</f>
        <v>0</v>
      </c>
      <c r="K29" s="129">
        <f t="shared" ca="1" si="55"/>
        <v>-1</v>
      </c>
      <c r="L29" s="129">
        <f ca="1">OFFSET(Runs2!$B16,0,1*'Scenarios (2)'!L$1)</f>
        <v>0</v>
      </c>
      <c r="M29" s="129">
        <f t="shared" ca="1" si="56"/>
        <v>-1</v>
      </c>
      <c r="N29" s="129">
        <f ca="1">OFFSET(Runs2!$B16,0,1*'Scenarios (2)'!N$1)</f>
        <v>0</v>
      </c>
      <c r="O29" s="129">
        <f t="shared" ca="1" si="57"/>
        <v>-1</v>
      </c>
      <c r="P29" s="129">
        <f ca="1">OFFSET(Runs2!$B16,0,1*'Scenarios (2)'!P$1)</f>
        <v>0</v>
      </c>
      <c r="Q29" s="129">
        <f t="shared" ca="1" si="58"/>
        <v>-1</v>
      </c>
      <c r="R29" s="129">
        <f ca="1">OFFSET(Runs2!$B16,0,1*'Scenarios (2)'!R$1)</f>
        <v>0</v>
      </c>
      <c r="S29" s="129">
        <f t="shared" ca="1" si="59"/>
        <v>-1</v>
      </c>
      <c r="T29" s="129">
        <f ca="1">OFFSET(Runs2!$B16,0,1*'Scenarios (2)'!T$1)</f>
        <v>0</v>
      </c>
      <c r="U29" s="129">
        <f t="shared" ca="1" si="60"/>
        <v>-1</v>
      </c>
      <c r="V29" s="129">
        <f ca="1">OFFSET(Runs2!$B16,0,1*'Scenarios (2)'!V$1)</f>
        <v>0</v>
      </c>
      <c r="W29" s="129">
        <f t="shared" ca="1" si="61"/>
        <v>-1</v>
      </c>
      <c r="X29" s="129">
        <f ca="1">OFFSET(Runs2!$B16,0,1*'Scenarios (2)'!X$1)</f>
        <v>0</v>
      </c>
      <c r="Y29" s="129">
        <f t="shared" ca="1" si="62"/>
        <v>-1</v>
      </c>
      <c r="Z29" s="129">
        <f ca="1">OFFSET(Runs2!$B16,0,1*'Scenarios (2)'!Z$1)</f>
        <v>0</v>
      </c>
      <c r="AA29" s="129">
        <f t="shared" ca="1" si="63"/>
        <v>-1</v>
      </c>
      <c r="AB29" s="129">
        <f ca="1">OFFSET(Runs2!$B16,0,1*'Scenarios (2)'!AB$1)</f>
        <v>0</v>
      </c>
      <c r="AC29" s="129">
        <f t="shared" ca="1" si="64"/>
        <v>-1</v>
      </c>
      <c r="AD29" s="129">
        <f ca="1">OFFSET(Runs2!$B16,0,1*'Scenarios (2)'!AD$1)</f>
        <v>0</v>
      </c>
      <c r="AE29" s="129">
        <f t="shared" ca="1" si="65"/>
        <v>-1</v>
      </c>
      <c r="AF29" s="129">
        <f ca="1">OFFSET(Runs2!$B16,0,1*'Scenarios (2)'!AF$1)</f>
        <v>0</v>
      </c>
      <c r="AG29" s="129">
        <f t="shared" ca="1" si="66"/>
        <v>-1</v>
      </c>
      <c r="AH29" s="129">
        <f ca="1">OFFSET(Runs2!$B16,0,1*'Scenarios (2)'!AH$1)</f>
        <v>0</v>
      </c>
      <c r="AI29" s="129">
        <f t="shared" ca="1" si="67"/>
        <v>-1</v>
      </c>
      <c r="AJ29" s="129">
        <f ca="1">OFFSET(Runs2!$B16,0,1*'Scenarios (2)'!AJ$1)</f>
        <v>0</v>
      </c>
      <c r="AK29" s="129">
        <f t="shared" ca="1" si="68"/>
        <v>-1</v>
      </c>
      <c r="AL29" s="129">
        <f ca="1">OFFSET(Runs2!$B16,0,1*'Scenarios (2)'!AL$1)</f>
        <v>0</v>
      </c>
      <c r="AM29" s="129">
        <f t="shared" ca="1" si="69"/>
        <v>-1</v>
      </c>
      <c r="AN29" s="129">
        <f ca="1">OFFSET(Runs2!$B16,0,1*'Scenarios (2)'!AN$1)</f>
        <v>0</v>
      </c>
      <c r="AO29" s="129">
        <f t="shared" ca="1" si="70"/>
        <v>-1</v>
      </c>
      <c r="AP29" s="129">
        <f ca="1">OFFSET(Runs2!$B16,0,1*'Scenarios (2)'!AP$1)</f>
        <v>0</v>
      </c>
      <c r="AQ29" s="129">
        <f t="shared" ca="1" si="71"/>
        <v>-1</v>
      </c>
      <c r="AR29" s="129">
        <f ca="1">OFFSET(Runs2!$B16,0,1*'Scenarios (2)'!AR$1)</f>
        <v>0</v>
      </c>
      <c r="AS29" s="129">
        <f t="shared" ca="1" si="72"/>
        <v>-1</v>
      </c>
      <c r="AT29" s="129">
        <f ca="1">OFFSET(Runs2!$B16,0,1*'Scenarios (2)'!AT$1)</f>
        <v>0</v>
      </c>
      <c r="AU29" s="129">
        <f t="shared" ca="1" si="73"/>
        <v>-1</v>
      </c>
      <c r="AV29" s="129">
        <f ca="1">OFFSET(Runs2!$B16,0,1*'Scenarios (2)'!AV$1)</f>
        <v>0</v>
      </c>
      <c r="AW29" s="129">
        <f t="shared" ca="1" si="74"/>
        <v>-1</v>
      </c>
      <c r="AX29" s="129">
        <f ca="1">OFFSET(Runs2!$B16,0,1*'Scenarios (2)'!AX$1)</f>
        <v>0</v>
      </c>
      <c r="AY29" s="129">
        <f t="shared" ca="1" si="75"/>
        <v>-1</v>
      </c>
      <c r="AZ29" s="129">
        <f ca="1">OFFSET(Runs2!$B16,0,1*'Scenarios (2)'!AZ$1)</f>
        <v>0</v>
      </c>
      <c r="BA29" s="129">
        <f t="shared" ca="1" si="76"/>
        <v>-1</v>
      </c>
      <c r="BB29" s="129">
        <f ca="1">OFFSET(Runs2!$B16,0,1*'Scenarios (2)'!BB$1)</f>
        <v>0</v>
      </c>
      <c r="BC29" s="129">
        <f t="shared" ca="1" si="77"/>
        <v>-1</v>
      </c>
      <c r="BD29" s="129">
        <f ca="1">OFFSET(Runs2!$B16,0,1*'Scenarios (2)'!BD$1)</f>
        <v>0</v>
      </c>
      <c r="BE29" s="129">
        <f t="shared" ca="1" si="78"/>
        <v>-1</v>
      </c>
      <c r="BF29" s="129">
        <f ca="1">OFFSET(Runs2!$B16,0,1*'Scenarios (2)'!BF$1)</f>
        <v>0</v>
      </c>
      <c r="BG29" s="153">
        <f t="shared" ca="1" si="79"/>
        <v>-1</v>
      </c>
    </row>
    <row r="30" spans="2:59" ht="16.2" thickBot="1" x14ac:dyDescent="0.35">
      <c r="B30" s="154"/>
      <c r="C30" s="155" t="s">
        <v>43</v>
      </c>
      <c r="D30" s="156">
        <f ca="1">OFFSET(Runs2!$B17,0,1*'Scenarios (2)'!D$1)</f>
        <v>0.21240817710327242</v>
      </c>
      <c r="E30" s="157"/>
      <c r="F30" s="158">
        <f ca="1">OFFSET(Runs2!$B17,0,1*'Scenarios (2)'!F$1)</f>
        <v>0</v>
      </c>
      <c r="G30" s="158">
        <f t="shared" ca="1" si="53"/>
        <v>-1</v>
      </c>
      <c r="H30" s="158">
        <f ca="1">OFFSET(Runs2!$B17,0,1*'Scenarios (2)'!H$1)</f>
        <v>0</v>
      </c>
      <c r="I30" s="158">
        <f t="shared" ca="1" si="54"/>
        <v>-1</v>
      </c>
      <c r="J30" s="158">
        <f ca="1">OFFSET(Runs2!$B17,0,1*'Scenarios (2)'!J$1)</f>
        <v>0</v>
      </c>
      <c r="K30" s="158">
        <f t="shared" ca="1" si="55"/>
        <v>-1</v>
      </c>
      <c r="L30" s="158">
        <f ca="1">OFFSET(Runs2!$B17,0,1*'Scenarios (2)'!L$1)</f>
        <v>0</v>
      </c>
      <c r="M30" s="158">
        <f t="shared" ca="1" si="56"/>
        <v>-1</v>
      </c>
      <c r="N30" s="158">
        <f ca="1">OFFSET(Runs2!$B17,0,1*'Scenarios (2)'!N$1)</f>
        <v>0</v>
      </c>
      <c r="O30" s="158">
        <f t="shared" ca="1" si="57"/>
        <v>-1</v>
      </c>
      <c r="P30" s="158">
        <f ca="1">OFFSET(Runs2!$B17,0,1*'Scenarios (2)'!P$1)</f>
        <v>0</v>
      </c>
      <c r="Q30" s="158">
        <f t="shared" ca="1" si="58"/>
        <v>-1</v>
      </c>
      <c r="R30" s="158">
        <f ca="1">OFFSET(Runs2!$B17,0,1*'Scenarios (2)'!R$1)</f>
        <v>0</v>
      </c>
      <c r="S30" s="158">
        <f t="shared" ca="1" si="59"/>
        <v>-1</v>
      </c>
      <c r="T30" s="158">
        <f ca="1">OFFSET(Runs2!$B17,0,1*'Scenarios (2)'!T$1)</f>
        <v>0</v>
      </c>
      <c r="U30" s="158">
        <f t="shared" ca="1" si="60"/>
        <v>-1</v>
      </c>
      <c r="V30" s="158">
        <f ca="1">OFFSET(Runs2!$B17,0,1*'Scenarios (2)'!V$1)</f>
        <v>0</v>
      </c>
      <c r="W30" s="158">
        <f t="shared" ca="1" si="61"/>
        <v>-1</v>
      </c>
      <c r="X30" s="158">
        <f ca="1">OFFSET(Runs2!$B17,0,1*'Scenarios (2)'!X$1)</f>
        <v>0</v>
      </c>
      <c r="Y30" s="158">
        <f t="shared" ca="1" si="62"/>
        <v>-1</v>
      </c>
      <c r="Z30" s="158">
        <f ca="1">OFFSET(Runs2!$B17,0,1*'Scenarios (2)'!Z$1)</f>
        <v>0</v>
      </c>
      <c r="AA30" s="158">
        <f t="shared" ca="1" si="63"/>
        <v>-1</v>
      </c>
      <c r="AB30" s="158">
        <f ca="1">OFFSET(Runs2!$B17,0,1*'Scenarios (2)'!AB$1)</f>
        <v>0</v>
      </c>
      <c r="AC30" s="158">
        <f t="shared" ca="1" si="64"/>
        <v>-1</v>
      </c>
      <c r="AD30" s="158">
        <f ca="1">OFFSET(Runs2!$B17,0,1*'Scenarios (2)'!AD$1)</f>
        <v>0</v>
      </c>
      <c r="AE30" s="158">
        <f t="shared" ca="1" si="65"/>
        <v>-1</v>
      </c>
      <c r="AF30" s="158">
        <f ca="1">OFFSET(Runs2!$B17,0,1*'Scenarios (2)'!AF$1)</f>
        <v>0</v>
      </c>
      <c r="AG30" s="158">
        <f t="shared" ca="1" si="66"/>
        <v>-1</v>
      </c>
      <c r="AH30" s="158">
        <f ca="1">OFFSET(Runs2!$B17,0,1*'Scenarios (2)'!AH$1)</f>
        <v>0</v>
      </c>
      <c r="AI30" s="158">
        <f t="shared" ca="1" si="67"/>
        <v>-1</v>
      </c>
      <c r="AJ30" s="158">
        <f ca="1">OFFSET(Runs2!$B17,0,1*'Scenarios (2)'!AJ$1)</f>
        <v>0</v>
      </c>
      <c r="AK30" s="158">
        <f t="shared" ca="1" si="68"/>
        <v>-1</v>
      </c>
      <c r="AL30" s="158">
        <f ca="1">OFFSET(Runs2!$B17,0,1*'Scenarios (2)'!AL$1)</f>
        <v>0</v>
      </c>
      <c r="AM30" s="158">
        <f t="shared" ca="1" si="69"/>
        <v>-1</v>
      </c>
      <c r="AN30" s="158">
        <f ca="1">OFFSET(Runs2!$B17,0,1*'Scenarios (2)'!AN$1)</f>
        <v>0</v>
      </c>
      <c r="AO30" s="158">
        <f t="shared" ca="1" si="70"/>
        <v>-1</v>
      </c>
      <c r="AP30" s="158">
        <f ca="1">OFFSET(Runs2!$B17,0,1*'Scenarios (2)'!AP$1)</f>
        <v>0</v>
      </c>
      <c r="AQ30" s="158">
        <f t="shared" ca="1" si="71"/>
        <v>-1</v>
      </c>
      <c r="AR30" s="158">
        <f ca="1">OFFSET(Runs2!$B17,0,1*'Scenarios (2)'!AR$1)</f>
        <v>0</v>
      </c>
      <c r="AS30" s="158">
        <f t="shared" ca="1" si="72"/>
        <v>-1</v>
      </c>
      <c r="AT30" s="158">
        <f ca="1">OFFSET(Runs2!$B17,0,1*'Scenarios (2)'!AT$1)</f>
        <v>0</v>
      </c>
      <c r="AU30" s="158">
        <f t="shared" ca="1" si="73"/>
        <v>-1</v>
      </c>
      <c r="AV30" s="158">
        <f ca="1">OFFSET(Runs2!$B17,0,1*'Scenarios (2)'!AV$1)</f>
        <v>0</v>
      </c>
      <c r="AW30" s="158">
        <f t="shared" ca="1" si="74"/>
        <v>-1</v>
      </c>
      <c r="AX30" s="158">
        <f ca="1">OFFSET(Runs2!$B17,0,1*'Scenarios (2)'!AX$1)</f>
        <v>0</v>
      </c>
      <c r="AY30" s="158">
        <f t="shared" ca="1" si="75"/>
        <v>-1</v>
      </c>
      <c r="AZ30" s="158">
        <f ca="1">OFFSET(Runs2!$B17,0,1*'Scenarios (2)'!AZ$1)</f>
        <v>0</v>
      </c>
      <c r="BA30" s="158">
        <f t="shared" ca="1" si="76"/>
        <v>-1</v>
      </c>
      <c r="BB30" s="158">
        <f ca="1">OFFSET(Runs2!$B17,0,1*'Scenarios (2)'!BB$1)</f>
        <v>0</v>
      </c>
      <c r="BC30" s="158">
        <f t="shared" ca="1" si="77"/>
        <v>-1</v>
      </c>
      <c r="BD30" s="158">
        <f ca="1">OFFSET(Runs2!$B17,0,1*'Scenarios (2)'!BD$1)</f>
        <v>0</v>
      </c>
      <c r="BE30" s="158">
        <f t="shared" ca="1" si="78"/>
        <v>-1</v>
      </c>
      <c r="BF30" s="158">
        <f ca="1">OFFSET(Runs2!$B17,0,1*'Scenarios (2)'!BF$1)</f>
        <v>0</v>
      </c>
      <c r="BG30" s="159">
        <f t="shared" ca="1" si="79"/>
        <v>-1</v>
      </c>
    </row>
    <row r="31" spans="2:59" ht="16.2" thickTop="1" x14ac:dyDescent="0.3"/>
  </sheetData>
  <mergeCells count="279">
    <mergeCell ref="B27:B30"/>
    <mergeCell ref="D27:E27"/>
    <mergeCell ref="D28:E28"/>
    <mergeCell ref="D29:E29"/>
    <mergeCell ref="D30:E30"/>
    <mergeCell ref="B19:B22"/>
    <mergeCell ref="D19:E19"/>
    <mergeCell ref="D20:E20"/>
    <mergeCell ref="D21:E21"/>
    <mergeCell ref="D22:E22"/>
    <mergeCell ref="B23:B26"/>
    <mergeCell ref="D23:E23"/>
    <mergeCell ref="D24:E24"/>
    <mergeCell ref="D25:E25"/>
    <mergeCell ref="D26:E26"/>
    <mergeCell ref="B12:B15"/>
    <mergeCell ref="D12:E12"/>
    <mergeCell ref="D13:E13"/>
    <mergeCell ref="D14:E14"/>
    <mergeCell ref="D15:E15"/>
    <mergeCell ref="B16:B18"/>
    <mergeCell ref="D16:E16"/>
    <mergeCell ref="D17:E17"/>
    <mergeCell ref="D18:E18"/>
    <mergeCell ref="AX10:AY10"/>
    <mergeCell ref="AZ10:BA10"/>
    <mergeCell ref="BB10:BC10"/>
    <mergeCell ref="BD10:BE10"/>
    <mergeCell ref="BF10:BG10"/>
    <mergeCell ref="B11:C11"/>
    <mergeCell ref="D11:E11"/>
    <mergeCell ref="AL10:AM10"/>
    <mergeCell ref="AN10:AO10"/>
    <mergeCell ref="AP10:AQ10"/>
    <mergeCell ref="AR10:AS10"/>
    <mergeCell ref="AT10:AU10"/>
    <mergeCell ref="AV10:AW10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X9:AY9"/>
    <mergeCell ref="AZ9:BA9"/>
    <mergeCell ref="BB9:BC9"/>
    <mergeCell ref="BD9:BE9"/>
    <mergeCell ref="BF9:BG9"/>
    <mergeCell ref="D10:E10"/>
    <mergeCell ref="F10:G10"/>
    <mergeCell ref="H10:I10"/>
    <mergeCell ref="J10:K10"/>
    <mergeCell ref="L10:M10"/>
    <mergeCell ref="AL9:AM9"/>
    <mergeCell ref="AN9:AO9"/>
    <mergeCell ref="AP9:AQ9"/>
    <mergeCell ref="AR9:AS9"/>
    <mergeCell ref="AT9:AU9"/>
    <mergeCell ref="AV9:AW9"/>
    <mergeCell ref="Z9:AA9"/>
    <mergeCell ref="AB9:AC9"/>
    <mergeCell ref="AD9:AE9"/>
    <mergeCell ref="AF9:AG9"/>
    <mergeCell ref="AH9:AI9"/>
    <mergeCell ref="AJ9:AK9"/>
    <mergeCell ref="N9:O9"/>
    <mergeCell ref="P9:Q9"/>
    <mergeCell ref="R9:S9"/>
    <mergeCell ref="T9:U9"/>
    <mergeCell ref="V9:W9"/>
    <mergeCell ref="X9:Y9"/>
    <mergeCell ref="AX8:AY8"/>
    <mergeCell ref="AZ8:BA8"/>
    <mergeCell ref="BB8:BC8"/>
    <mergeCell ref="BD8:BE8"/>
    <mergeCell ref="BF8:BG8"/>
    <mergeCell ref="D9:E9"/>
    <mergeCell ref="F9:G9"/>
    <mergeCell ref="H9:I9"/>
    <mergeCell ref="J9:K9"/>
    <mergeCell ref="L9:M9"/>
    <mergeCell ref="AL8:AM8"/>
    <mergeCell ref="AN8:AO8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AX7:AY7"/>
    <mergeCell ref="AZ7:BA7"/>
    <mergeCell ref="BB7:BC7"/>
    <mergeCell ref="BD7:BE7"/>
    <mergeCell ref="BF7:BG7"/>
    <mergeCell ref="D8:E8"/>
    <mergeCell ref="F8:G8"/>
    <mergeCell ref="H8:I8"/>
    <mergeCell ref="J8:K8"/>
    <mergeCell ref="L8:M8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X6:AY6"/>
    <mergeCell ref="AZ6:BA6"/>
    <mergeCell ref="BB6:BC6"/>
    <mergeCell ref="BD6:BE6"/>
    <mergeCell ref="BF6:BG6"/>
    <mergeCell ref="D7:E7"/>
    <mergeCell ref="F7:G7"/>
    <mergeCell ref="H7:I7"/>
    <mergeCell ref="J7:K7"/>
    <mergeCell ref="L7:M7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X5:AY5"/>
    <mergeCell ref="AZ5:BA5"/>
    <mergeCell ref="BB5:BC5"/>
    <mergeCell ref="BD5:BE5"/>
    <mergeCell ref="BF5:BG5"/>
    <mergeCell ref="D6:E6"/>
    <mergeCell ref="F6:G6"/>
    <mergeCell ref="H6:I6"/>
    <mergeCell ref="J6:K6"/>
    <mergeCell ref="L6:M6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AX4:AY4"/>
    <mergeCell ref="AZ4:BA4"/>
    <mergeCell ref="BB4:BC4"/>
    <mergeCell ref="BD4:BE4"/>
    <mergeCell ref="BF4:BG4"/>
    <mergeCell ref="D5:E5"/>
    <mergeCell ref="F5:G5"/>
    <mergeCell ref="H5:I5"/>
    <mergeCell ref="J5:K5"/>
    <mergeCell ref="L5:M5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X3:AY3"/>
    <mergeCell ref="AZ3:BA3"/>
    <mergeCell ref="BB3:BC3"/>
    <mergeCell ref="BD3:BE3"/>
    <mergeCell ref="BF3:BG3"/>
    <mergeCell ref="D4:E4"/>
    <mergeCell ref="F4:G4"/>
    <mergeCell ref="H4:I4"/>
    <mergeCell ref="J4:K4"/>
    <mergeCell ref="L4:M4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AX2:AY2"/>
    <mergeCell ref="AZ2:BA2"/>
    <mergeCell ref="BB2:BC2"/>
    <mergeCell ref="BD2:BE2"/>
    <mergeCell ref="BF2:BG2"/>
    <mergeCell ref="D3:E3"/>
    <mergeCell ref="F3:G3"/>
    <mergeCell ref="H3:I3"/>
    <mergeCell ref="J3:K3"/>
    <mergeCell ref="L3:M3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B10"/>
    <mergeCell ref="D2:E2"/>
    <mergeCell ref="F2:G2"/>
    <mergeCell ref="H2:I2"/>
    <mergeCell ref="J2:K2"/>
    <mergeCell ref="L2:M2"/>
  </mergeCells>
  <pageMargins left="0.7" right="0.7" top="0.75" bottom="0.75" header="0.3" footer="0.3"/>
  <pageSetup scale="78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57"/>
  <sheetViews>
    <sheetView view="pageBreakPreview" zoomScale="60" zoomScaleNormal="95" workbookViewId="0">
      <selection activeCell="C13" sqref="C13"/>
    </sheetView>
  </sheetViews>
  <sheetFormatPr defaultRowHeight="15.6" x14ac:dyDescent="0.3"/>
  <cols>
    <col min="1" max="1" width="1.69921875" customWidth="1"/>
    <col min="2" max="2" width="24.59765625" style="10" bestFit="1" customWidth="1"/>
    <col min="3" max="6" width="7.796875" bestFit="1" customWidth="1"/>
    <col min="7" max="11" width="8.796875" bestFit="1" customWidth="1"/>
    <col min="12" max="15" width="7.796875" bestFit="1" customWidth="1"/>
    <col min="16" max="21" width="8.796875" bestFit="1" customWidth="1"/>
  </cols>
  <sheetData>
    <row r="1" spans="2:21" ht="6" customHeight="1" thickBot="1" x14ac:dyDescent="0.35"/>
    <row r="2" spans="2:21" ht="16.2" thickTop="1" x14ac:dyDescent="0.3">
      <c r="B2" s="11" t="s">
        <v>46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19</v>
      </c>
      <c r="Q2" s="12">
        <v>20</v>
      </c>
      <c r="R2" s="12">
        <v>21</v>
      </c>
      <c r="S2" s="12">
        <v>22</v>
      </c>
      <c r="T2" s="12">
        <v>23</v>
      </c>
      <c r="U2" s="13">
        <v>24</v>
      </c>
    </row>
    <row r="3" spans="2:21" x14ac:dyDescent="0.3">
      <c r="B3" s="14" t="s">
        <v>47</v>
      </c>
      <c r="C3" s="15" t="s">
        <v>48</v>
      </c>
      <c r="D3" s="15" t="s">
        <v>48</v>
      </c>
      <c r="E3" s="15" t="s">
        <v>48</v>
      </c>
      <c r="F3" s="15" t="s">
        <v>48</v>
      </c>
      <c r="G3" s="15" t="s">
        <v>48</v>
      </c>
      <c r="H3" s="15" t="s">
        <v>48</v>
      </c>
      <c r="I3" s="15" t="s">
        <v>48</v>
      </c>
      <c r="J3" s="15" t="s">
        <v>48</v>
      </c>
      <c r="K3" s="15" t="s">
        <v>48</v>
      </c>
      <c r="L3" s="15" t="s">
        <v>48</v>
      </c>
      <c r="M3" s="15" t="s">
        <v>48</v>
      </c>
      <c r="N3" s="15" t="s">
        <v>48</v>
      </c>
      <c r="O3" s="15" t="s">
        <v>48</v>
      </c>
      <c r="P3" s="15" t="s">
        <v>48</v>
      </c>
      <c r="Q3" s="15" t="s">
        <v>48</v>
      </c>
      <c r="R3" s="15" t="s">
        <v>48</v>
      </c>
      <c r="S3" s="15" t="s">
        <v>48</v>
      </c>
      <c r="T3" s="15" t="s">
        <v>48</v>
      </c>
      <c r="U3" s="16" t="s">
        <v>48</v>
      </c>
    </row>
    <row r="4" spans="2:21" x14ac:dyDescent="0.3">
      <c r="B4" s="14" t="s">
        <v>49</v>
      </c>
      <c r="C4" s="15">
        <v>11</v>
      </c>
      <c r="D4" s="15">
        <v>11</v>
      </c>
      <c r="E4" s="15">
        <v>11</v>
      </c>
      <c r="F4" s="15">
        <v>15</v>
      </c>
      <c r="G4" s="15">
        <v>18</v>
      </c>
      <c r="H4" s="15">
        <v>18</v>
      </c>
      <c r="I4" s="15">
        <v>11</v>
      </c>
      <c r="J4" s="15">
        <v>15</v>
      </c>
      <c r="K4" s="15">
        <v>15</v>
      </c>
      <c r="L4" s="15">
        <v>15</v>
      </c>
      <c r="M4" s="15">
        <v>18</v>
      </c>
      <c r="N4" s="15">
        <v>18</v>
      </c>
      <c r="O4" s="15">
        <v>11</v>
      </c>
      <c r="P4" s="15">
        <v>15</v>
      </c>
      <c r="Q4" s="15">
        <v>18</v>
      </c>
      <c r="R4" s="15">
        <v>18</v>
      </c>
      <c r="S4" s="15">
        <v>11</v>
      </c>
      <c r="T4" s="15">
        <v>15</v>
      </c>
      <c r="U4" s="16">
        <v>11</v>
      </c>
    </row>
    <row r="5" spans="2:21" x14ac:dyDescent="0.3">
      <c r="B5" s="14" t="s">
        <v>50</v>
      </c>
      <c r="C5" s="15">
        <v>12</v>
      </c>
      <c r="D5" s="15">
        <v>12</v>
      </c>
      <c r="E5" s="15">
        <v>12</v>
      </c>
      <c r="F5" s="15">
        <v>18</v>
      </c>
      <c r="G5" s="15">
        <v>24</v>
      </c>
      <c r="H5" s="15">
        <v>18</v>
      </c>
      <c r="I5" s="15">
        <v>24</v>
      </c>
      <c r="J5" s="15">
        <v>12</v>
      </c>
      <c r="K5" s="15">
        <v>12</v>
      </c>
      <c r="L5" s="15">
        <v>24</v>
      </c>
      <c r="M5" s="15">
        <v>12</v>
      </c>
      <c r="N5" s="15">
        <v>12</v>
      </c>
      <c r="O5" s="15">
        <v>18</v>
      </c>
      <c r="P5" s="15">
        <v>18</v>
      </c>
      <c r="Q5" s="15">
        <v>24</v>
      </c>
      <c r="R5" s="15">
        <v>18</v>
      </c>
      <c r="S5" s="15">
        <v>24</v>
      </c>
      <c r="T5" s="15">
        <v>24</v>
      </c>
      <c r="U5" s="16">
        <v>18</v>
      </c>
    </row>
    <row r="6" spans="2:21" x14ac:dyDescent="0.3">
      <c r="B6" s="14" t="s">
        <v>51</v>
      </c>
      <c r="C6" s="15" t="s">
        <v>52</v>
      </c>
      <c r="D6" s="15" t="s">
        <v>52</v>
      </c>
      <c r="E6" s="15" t="s">
        <v>53</v>
      </c>
      <c r="F6" s="15" t="s">
        <v>52</v>
      </c>
      <c r="G6" s="15" t="s">
        <v>53</v>
      </c>
      <c r="H6" s="17" t="s">
        <v>54</v>
      </c>
      <c r="I6" s="15" t="s">
        <v>52</v>
      </c>
      <c r="J6" s="17" t="s">
        <v>54</v>
      </c>
      <c r="K6" s="15" t="s">
        <v>52</v>
      </c>
      <c r="L6" s="17" t="s">
        <v>54</v>
      </c>
      <c r="M6" s="15" t="s">
        <v>53</v>
      </c>
      <c r="N6" s="17" t="s">
        <v>54</v>
      </c>
      <c r="O6" s="15" t="s">
        <v>53</v>
      </c>
      <c r="P6" s="17" t="s">
        <v>54</v>
      </c>
      <c r="Q6" s="17" t="s">
        <v>54</v>
      </c>
      <c r="R6" s="15" t="s">
        <v>53</v>
      </c>
      <c r="S6" s="15" t="s">
        <v>53</v>
      </c>
      <c r="T6" s="15" t="s">
        <v>52</v>
      </c>
      <c r="U6" s="18" t="s">
        <v>54</v>
      </c>
    </row>
    <row r="7" spans="2:21" x14ac:dyDescent="0.3">
      <c r="B7" s="14" t="s">
        <v>55</v>
      </c>
      <c r="C7" s="15" t="s">
        <v>56</v>
      </c>
      <c r="D7" s="15" t="s">
        <v>56</v>
      </c>
      <c r="E7" s="15" t="s">
        <v>56</v>
      </c>
      <c r="F7" s="15" t="s">
        <v>56</v>
      </c>
      <c r="G7" s="15" t="s">
        <v>56</v>
      </c>
      <c r="H7" s="15" t="s">
        <v>56</v>
      </c>
      <c r="I7" s="15" t="s">
        <v>56</v>
      </c>
      <c r="J7" s="15" t="s">
        <v>56</v>
      </c>
      <c r="K7" s="15" t="s">
        <v>56</v>
      </c>
      <c r="L7" s="15" t="s">
        <v>56</v>
      </c>
      <c r="M7" s="15" t="s">
        <v>56</v>
      </c>
      <c r="N7" s="15" t="s">
        <v>56</v>
      </c>
      <c r="O7" s="15" t="s">
        <v>56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6" t="s">
        <v>57</v>
      </c>
    </row>
    <row r="8" spans="2:21" x14ac:dyDescent="0.3">
      <c r="B8" s="14" t="s">
        <v>58</v>
      </c>
      <c r="C8" s="15" t="s">
        <v>52</v>
      </c>
      <c r="D8" s="15" t="s">
        <v>52</v>
      </c>
      <c r="E8" s="15" t="s">
        <v>52</v>
      </c>
      <c r="F8" s="15" t="s">
        <v>52</v>
      </c>
      <c r="G8" s="15" t="s">
        <v>52</v>
      </c>
      <c r="H8" s="15" t="s">
        <v>59</v>
      </c>
      <c r="I8" s="15" t="s">
        <v>59</v>
      </c>
      <c r="J8" s="15" t="s">
        <v>59</v>
      </c>
      <c r="K8" s="15" t="s">
        <v>59</v>
      </c>
      <c r="L8" s="15" t="s">
        <v>53</v>
      </c>
      <c r="M8" s="15" t="s">
        <v>53</v>
      </c>
      <c r="N8" s="15" t="s">
        <v>53</v>
      </c>
      <c r="O8" s="15" t="s">
        <v>53</v>
      </c>
      <c r="P8" s="15" t="s">
        <v>52</v>
      </c>
      <c r="Q8" s="15" t="s">
        <v>52</v>
      </c>
      <c r="R8" s="15" t="s">
        <v>59</v>
      </c>
      <c r="S8" s="15" t="s">
        <v>59</v>
      </c>
      <c r="T8" s="15" t="s">
        <v>53</v>
      </c>
      <c r="U8" s="16" t="s">
        <v>53</v>
      </c>
    </row>
    <row r="9" spans="2:21" x14ac:dyDescent="0.3">
      <c r="B9" s="14" t="s">
        <v>60</v>
      </c>
      <c r="C9" s="17" t="s">
        <v>52</v>
      </c>
      <c r="D9" s="17" t="s">
        <v>52</v>
      </c>
      <c r="E9" s="17" t="s">
        <v>52</v>
      </c>
      <c r="F9" s="17" t="s">
        <v>61</v>
      </c>
      <c r="G9" s="17" t="s">
        <v>62</v>
      </c>
      <c r="H9" s="17" t="s">
        <v>52</v>
      </c>
      <c r="I9" s="17" t="s">
        <v>61</v>
      </c>
      <c r="J9" s="17" t="s">
        <v>62</v>
      </c>
      <c r="K9" s="17" t="s">
        <v>62</v>
      </c>
      <c r="L9" s="17" t="s">
        <v>52</v>
      </c>
      <c r="M9" s="17" t="s">
        <v>61</v>
      </c>
      <c r="N9" s="17" t="s">
        <v>61</v>
      </c>
      <c r="O9" s="17" t="s">
        <v>62</v>
      </c>
      <c r="P9" s="17" t="s">
        <v>61</v>
      </c>
      <c r="Q9" s="17" t="s">
        <v>62</v>
      </c>
      <c r="R9" s="17" t="s">
        <v>52</v>
      </c>
      <c r="S9" s="17" t="s">
        <v>61</v>
      </c>
      <c r="T9" s="17" t="s">
        <v>52</v>
      </c>
      <c r="U9" s="18" t="s">
        <v>62</v>
      </c>
    </row>
    <row r="10" spans="2:21" x14ac:dyDescent="0.3">
      <c r="B10" s="14" t="s">
        <v>63</v>
      </c>
      <c r="C10" s="17" t="s">
        <v>52</v>
      </c>
      <c r="D10" s="17" t="s">
        <v>52</v>
      </c>
      <c r="E10" s="17" t="s">
        <v>61</v>
      </c>
      <c r="F10" s="17" t="s">
        <v>62</v>
      </c>
      <c r="G10" s="17" t="s">
        <v>62</v>
      </c>
      <c r="H10" s="17" t="s">
        <v>62</v>
      </c>
      <c r="I10" s="17" t="s">
        <v>62</v>
      </c>
      <c r="J10" s="17" t="s">
        <v>52</v>
      </c>
      <c r="K10" s="17" t="s">
        <v>61</v>
      </c>
      <c r="L10" s="17" t="s">
        <v>62</v>
      </c>
      <c r="M10" s="17" t="s">
        <v>52</v>
      </c>
      <c r="N10" s="17" t="s">
        <v>61</v>
      </c>
      <c r="O10" s="17" t="s">
        <v>62</v>
      </c>
      <c r="P10" s="17" t="s">
        <v>61</v>
      </c>
      <c r="Q10" s="17" t="s">
        <v>52</v>
      </c>
      <c r="R10" s="17" t="s">
        <v>61</v>
      </c>
      <c r="S10" s="17" t="s">
        <v>52</v>
      </c>
      <c r="T10" s="17" t="s">
        <v>52</v>
      </c>
      <c r="U10" s="18" t="s">
        <v>61</v>
      </c>
    </row>
    <row r="11" spans="2:21" ht="16.2" thickBot="1" x14ac:dyDescent="0.35">
      <c r="B11" s="19" t="s">
        <v>64</v>
      </c>
      <c r="C11" s="20" t="s">
        <v>52</v>
      </c>
      <c r="D11" s="20">
        <v>0</v>
      </c>
      <c r="E11" s="20">
        <v>7</v>
      </c>
      <c r="F11" s="20">
        <v>7</v>
      </c>
      <c r="G11" s="20">
        <v>0</v>
      </c>
      <c r="H11" s="20" t="s">
        <v>52</v>
      </c>
      <c r="I11" s="20">
        <v>7</v>
      </c>
      <c r="J11" s="20">
        <v>7</v>
      </c>
      <c r="K11" s="20" t="s">
        <v>52</v>
      </c>
      <c r="L11" s="20" t="s">
        <v>52</v>
      </c>
      <c r="M11" s="20" t="s">
        <v>52</v>
      </c>
      <c r="N11" s="20">
        <v>0</v>
      </c>
      <c r="O11" s="20">
        <v>0</v>
      </c>
      <c r="P11" s="20">
        <v>0</v>
      </c>
      <c r="Q11" s="20">
        <v>7</v>
      </c>
      <c r="R11" s="20">
        <v>7</v>
      </c>
      <c r="S11" s="20" t="s">
        <v>52</v>
      </c>
      <c r="T11" s="20">
        <v>0</v>
      </c>
      <c r="U11" s="21" t="s">
        <v>52</v>
      </c>
    </row>
    <row r="12" spans="2:21" ht="22.2" thickTop="1" thickBot="1" x14ac:dyDescent="0.35">
      <c r="B12" s="22" t="s">
        <v>65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</row>
    <row r="13" spans="2:21" ht="16.2" thickTop="1" x14ac:dyDescent="0.3">
      <c r="B13" s="25" t="s">
        <v>28</v>
      </c>
      <c r="C13" s="26">
        <v>11.284307504517013</v>
      </c>
      <c r="D13" s="26">
        <v>11.171752640486234</v>
      </c>
      <c r="E13" s="26">
        <v>11.674457888055175</v>
      </c>
      <c r="F13" s="26">
        <v>11.334757692092833</v>
      </c>
      <c r="G13" s="26">
        <v>11.315922640937377</v>
      </c>
      <c r="H13" s="26">
        <v>12.83704168832608</v>
      </c>
      <c r="I13" s="26">
        <v>12.900407526032982</v>
      </c>
      <c r="J13" s="26">
        <v>12.870436277651971</v>
      </c>
      <c r="K13" s="26">
        <v>12.872665074022613</v>
      </c>
      <c r="L13" s="26">
        <v>12.133143889534333</v>
      </c>
      <c r="M13" s="26">
        <v>12.135543184641785</v>
      </c>
      <c r="N13" s="26">
        <v>12.094279668425283</v>
      </c>
      <c r="O13" s="26">
        <v>12.047433768564209</v>
      </c>
      <c r="P13" s="26">
        <v>10.803013473481323</v>
      </c>
      <c r="Q13" s="26">
        <v>10.80337644492616</v>
      </c>
      <c r="R13" s="26">
        <v>12.842779146742158</v>
      </c>
      <c r="S13" s="26">
        <v>12.973297086530039</v>
      </c>
      <c r="T13" s="26">
        <v>12.000850274892082</v>
      </c>
      <c r="U13" s="27">
        <v>11.949117289720881</v>
      </c>
    </row>
    <row r="14" spans="2:21" x14ac:dyDescent="0.3">
      <c r="B14" s="28" t="s">
        <v>66</v>
      </c>
      <c r="C14" s="29">
        <v>4.0674381487152607</v>
      </c>
      <c r="D14" s="29">
        <v>4.2985626008993476</v>
      </c>
      <c r="E14" s="29">
        <v>3.5032199164045186</v>
      </c>
      <c r="F14" s="29">
        <v>3.6261770081978719</v>
      </c>
      <c r="G14" s="29">
        <v>3.6411913083394207</v>
      </c>
      <c r="H14" s="29">
        <v>3.6995704728197989</v>
      </c>
      <c r="I14" s="29">
        <v>3.44083968975665</v>
      </c>
      <c r="J14" s="29">
        <v>4.0183956974131956</v>
      </c>
      <c r="K14" s="29">
        <v>4.1864036151406365</v>
      </c>
      <c r="L14" s="29">
        <v>3.6847134536368018</v>
      </c>
      <c r="M14" s="29">
        <v>4.3560578822527294</v>
      </c>
      <c r="N14" s="29">
        <v>4.2737279830937407</v>
      </c>
      <c r="O14" s="29">
        <v>3.6929890220126138</v>
      </c>
      <c r="P14" s="29">
        <v>3.8676489027964913</v>
      </c>
      <c r="Q14" s="29">
        <v>3.6918738561831215</v>
      </c>
      <c r="R14" s="29">
        <v>3.9116593589905668</v>
      </c>
      <c r="S14" s="29">
        <v>3.7402243938640463</v>
      </c>
      <c r="T14" s="29">
        <v>4.2009450806316613</v>
      </c>
      <c r="U14" s="30">
        <v>3.7182464057735234</v>
      </c>
    </row>
    <row r="15" spans="2:21" x14ac:dyDescent="0.3">
      <c r="B15" s="31" t="s">
        <v>67</v>
      </c>
      <c r="C15" s="32">
        <v>1.5319916017918687</v>
      </c>
      <c r="D15" s="32">
        <v>1.7833076647471193</v>
      </c>
      <c r="E15" s="32">
        <v>0.95146485411465809</v>
      </c>
      <c r="F15" s="32">
        <v>0.98567460585767797</v>
      </c>
      <c r="G15" s="32">
        <v>1.0443187989536766</v>
      </c>
      <c r="H15" s="32">
        <v>1.0935059998438914</v>
      </c>
      <c r="I15" s="32">
        <v>0.89215929340254652</v>
      </c>
      <c r="J15" s="32">
        <v>1.4645207880839215</v>
      </c>
      <c r="K15" s="32">
        <v>1.6394108455547567</v>
      </c>
      <c r="L15" s="32">
        <v>1.1433073497293269</v>
      </c>
      <c r="M15" s="32">
        <v>1.7761820350633275</v>
      </c>
      <c r="N15" s="32">
        <v>1.7203127367417856</v>
      </c>
      <c r="O15" s="32">
        <v>1.0705106882994895</v>
      </c>
      <c r="P15" s="32">
        <v>1.2475948492010682</v>
      </c>
      <c r="Q15" s="32">
        <v>1.0542084417464834</v>
      </c>
      <c r="R15" s="32">
        <v>1.3126802010550056</v>
      </c>
      <c r="S15" s="32">
        <v>1.1252472159378231</v>
      </c>
      <c r="T15" s="32">
        <v>1.6861373916512667</v>
      </c>
      <c r="U15" s="33">
        <v>1.0936144614322918</v>
      </c>
    </row>
    <row r="16" spans="2:21" ht="16.2" thickBot="1" x14ac:dyDescent="0.35">
      <c r="B16" s="34" t="s">
        <v>68</v>
      </c>
      <c r="C16" s="35">
        <v>2.435575654818106</v>
      </c>
      <c r="D16" s="35">
        <v>2.4315836864895379</v>
      </c>
      <c r="E16" s="35">
        <v>2.4260661676723569</v>
      </c>
      <c r="F16" s="35">
        <v>2.4304742845464493</v>
      </c>
      <c r="G16" s="35">
        <v>2.4299566089124403</v>
      </c>
      <c r="H16" s="35">
        <v>2.4096648143249135</v>
      </c>
      <c r="I16" s="35">
        <v>2.4221044753822651</v>
      </c>
      <c r="J16" s="35">
        <v>2.4159151564872965</v>
      </c>
      <c r="K16" s="35">
        <v>2.4173007199389924</v>
      </c>
      <c r="L16" s="35">
        <v>2.4273023183927447</v>
      </c>
      <c r="M16" s="35">
        <v>2.4235156236439579</v>
      </c>
      <c r="N16" s="35">
        <v>2.4221104743145929</v>
      </c>
      <c r="O16" s="35">
        <v>2.4230099920269654</v>
      </c>
      <c r="P16" s="35">
        <v>2.4248761922613458</v>
      </c>
      <c r="Q16" s="35">
        <v>2.4306701802468891</v>
      </c>
      <c r="R16" s="35">
        <v>2.4237233201561073</v>
      </c>
      <c r="S16" s="35">
        <v>2.4171550792918173</v>
      </c>
      <c r="T16" s="35">
        <v>2.4292784712743036</v>
      </c>
      <c r="U16" s="36">
        <v>2.420720391434215</v>
      </c>
    </row>
    <row r="17" spans="2:21" ht="16.2" thickTop="1" x14ac:dyDescent="0.3">
      <c r="B17" s="25" t="s">
        <v>69</v>
      </c>
      <c r="C17" s="37">
        <v>9695</v>
      </c>
      <c r="D17" s="37">
        <v>9695</v>
      </c>
      <c r="E17" s="37">
        <v>9695</v>
      </c>
      <c r="F17" s="37">
        <v>9695</v>
      </c>
      <c r="G17" s="37">
        <v>9695</v>
      </c>
      <c r="H17" s="37">
        <v>12335</v>
      </c>
      <c r="I17" s="37">
        <v>12335</v>
      </c>
      <c r="J17" s="37">
        <v>12335</v>
      </c>
      <c r="K17" s="37">
        <v>12335</v>
      </c>
      <c r="L17" s="37">
        <v>10877</v>
      </c>
      <c r="M17" s="37">
        <v>10877</v>
      </c>
      <c r="N17" s="37">
        <v>10877</v>
      </c>
      <c r="O17" s="37">
        <v>10877</v>
      </c>
      <c r="P17" s="37">
        <v>9695</v>
      </c>
      <c r="Q17" s="37">
        <v>9695</v>
      </c>
      <c r="R17" s="37">
        <v>12335</v>
      </c>
      <c r="S17" s="37">
        <v>12335</v>
      </c>
      <c r="T17" s="37">
        <v>10877</v>
      </c>
      <c r="U17" s="38">
        <v>10877</v>
      </c>
    </row>
    <row r="18" spans="2:21" x14ac:dyDescent="0.3">
      <c r="B18" s="28" t="s">
        <v>70</v>
      </c>
      <c r="C18" s="39">
        <v>1484</v>
      </c>
      <c r="D18" s="39">
        <v>1594</v>
      </c>
      <c r="E18" s="39">
        <v>1239</v>
      </c>
      <c r="F18" s="39">
        <v>1651</v>
      </c>
      <c r="G18" s="39">
        <v>1682</v>
      </c>
      <c r="H18" s="39">
        <v>1809</v>
      </c>
      <c r="I18" s="39">
        <v>1324</v>
      </c>
      <c r="J18" s="39">
        <v>1680</v>
      </c>
      <c r="K18" s="39">
        <v>1729</v>
      </c>
      <c r="L18" s="39">
        <v>1778</v>
      </c>
      <c r="M18" s="39">
        <v>1764</v>
      </c>
      <c r="N18" s="39">
        <v>1782</v>
      </c>
      <c r="O18" s="39">
        <v>1780</v>
      </c>
      <c r="P18" s="39">
        <v>2249</v>
      </c>
      <c r="Q18" s="39">
        <v>2246</v>
      </c>
      <c r="R18" s="39">
        <v>2402</v>
      </c>
      <c r="S18" s="39">
        <v>2306</v>
      </c>
      <c r="T18" s="39">
        <v>2193</v>
      </c>
      <c r="U18" s="40">
        <v>2272</v>
      </c>
    </row>
    <row r="19" spans="2:21" x14ac:dyDescent="0.3">
      <c r="B19" s="28" t="s">
        <v>71</v>
      </c>
      <c r="C19" s="41">
        <v>0.15306859205776174</v>
      </c>
      <c r="D19" s="41">
        <v>0.16441464672511605</v>
      </c>
      <c r="E19" s="41">
        <v>0.12779783393501806</v>
      </c>
      <c r="F19" s="41">
        <v>0.17029396596183599</v>
      </c>
      <c r="G19" s="41">
        <v>0.17349149045899948</v>
      </c>
      <c r="H19" s="41">
        <v>0.14665585731657885</v>
      </c>
      <c r="I19" s="41">
        <v>0.10733684637211188</v>
      </c>
      <c r="J19" s="41">
        <v>0.13619781110660723</v>
      </c>
      <c r="K19" s="41">
        <v>0.14017024726388325</v>
      </c>
      <c r="L19" s="41">
        <v>0.16346419049370231</v>
      </c>
      <c r="M19" s="41">
        <v>0.16217707088351568</v>
      </c>
      <c r="N19" s="41">
        <v>0.16383193895375564</v>
      </c>
      <c r="O19" s="41">
        <v>0.16364806472372898</v>
      </c>
      <c r="P19" s="41">
        <v>0.23197524497163485</v>
      </c>
      <c r="Q19" s="41">
        <v>0.23166580711707066</v>
      </c>
      <c r="R19" s="41">
        <v>0.19473044183218485</v>
      </c>
      <c r="S19" s="41">
        <v>0.18694770976895014</v>
      </c>
      <c r="T19" s="41">
        <v>0.20161809322423463</v>
      </c>
      <c r="U19" s="42">
        <v>0.20888112531028777</v>
      </c>
    </row>
    <row r="20" spans="2:21" ht="16.2" thickBot="1" x14ac:dyDescent="0.35">
      <c r="B20" s="43" t="s">
        <v>72</v>
      </c>
      <c r="C20" s="44">
        <v>193</v>
      </c>
      <c r="D20" s="44">
        <v>307</v>
      </c>
      <c r="E20" s="44">
        <v>29</v>
      </c>
      <c r="F20" s="44">
        <v>4</v>
      </c>
      <c r="G20" s="44">
        <v>0</v>
      </c>
      <c r="H20" s="44">
        <v>33</v>
      </c>
      <c r="I20" s="44">
        <v>0</v>
      </c>
      <c r="J20" s="44">
        <v>206</v>
      </c>
      <c r="K20" s="44">
        <v>338</v>
      </c>
      <c r="L20" s="44">
        <v>0</v>
      </c>
      <c r="M20" s="44">
        <v>387</v>
      </c>
      <c r="N20" s="44">
        <v>362</v>
      </c>
      <c r="O20" s="44">
        <v>14</v>
      </c>
      <c r="P20" s="44">
        <v>92</v>
      </c>
      <c r="Q20" s="44">
        <v>9</v>
      </c>
      <c r="R20" s="44">
        <v>134</v>
      </c>
      <c r="S20" s="44">
        <v>58</v>
      </c>
      <c r="T20" s="44">
        <v>360</v>
      </c>
      <c r="U20" s="45">
        <v>61</v>
      </c>
    </row>
    <row r="21" spans="2:21" ht="16.2" thickTop="1" x14ac:dyDescent="0.3">
      <c r="B21" s="25" t="s">
        <v>36</v>
      </c>
      <c r="C21" s="46">
        <v>0.56162970603403817</v>
      </c>
      <c r="D21" s="46">
        <v>0.56162970603403817</v>
      </c>
      <c r="E21" s="46">
        <v>0.56162970603403817</v>
      </c>
      <c r="F21" s="46">
        <v>0.56162970603403817</v>
      </c>
      <c r="G21" s="46">
        <v>0.56162970603403817</v>
      </c>
      <c r="H21" s="46">
        <v>0.60364815565464125</v>
      </c>
      <c r="I21" s="46">
        <v>0.60364815565464125</v>
      </c>
      <c r="J21" s="46">
        <v>0.60364815565464125</v>
      </c>
      <c r="K21" s="46">
        <v>0.60364815565464125</v>
      </c>
      <c r="L21" s="46">
        <v>0.57672152247862463</v>
      </c>
      <c r="M21" s="46">
        <v>0.57672152247862463</v>
      </c>
      <c r="N21" s="46">
        <v>0.57672152247862463</v>
      </c>
      <c r="O21" s="46">
        <v>0.57672152247862463</v>
      </c>
      <c r="P21" s="46">
        <v>0.46869520371325424</v>
      </c>
      <c r="Q21" s="46">
        <v>0.46869520371325424</v>
      </c>
      <c r="R21" s="46">
        <v>0.52517227401702471</v>
      </c>
      <c r="S21" s="46">
        <v>0.52517227401702471</v>
      </c>
      <c r="T21" s="46">
        <v>0.48892157764089361</v>
      </c>
      <c r="U21" s="47">
        <v>0.48892157764089361</v>
      </c>
    </row>
    <row r="22" spans="2:21" x14ac:dyDescent="0.3">
      <c r="B22" s="28" t="s">
        <v>37</v>
      </c>
      <c r="C22" s="41">
        <v>0.10211449200618876</v>
      </c>
      <c r="D22" s="41">
        <v>0.10211449200618876</v>
      </c>
      <c r="E22" s="41">
        <v>0.10211449200618876</v>
      </c>
      <c r="F22" s="41">
        <v>0.10211449200618876</v>
      </c>
      <c r="G22" s="41">
        <v>0.10211449200618876</v>
      </c>
      <c r="H22" s="41">
        <v>8.5934333198216459E-2</v>
      </c>
      <c r="I22" s="41">
        <v>8.5934333198216459E-2</v>
      </c>
      <c r="J22" s="41">
        <v>8.5934333198216459E-2</v>
      </c>
      <c r="K22" s="41">
        <v>8.5934333198216459E-2</v>
      </c>
      <c r="L22" s="41">
        <v>9.6166222303944102E-2</v>
      </c>
      <c r="M22" s="41">
        <v>9.6166222303944102E-2</v>
      </c>
      <c r="N22" s="41">
        <v>9.6166222303944102E-2</v>
      </c>
      <c r="O22" s="41">
        <v>9.6166222303944102E-2</v>
      </c>
      <c r="P22" s="41">
        <v>0.1365652398143373</v>
      </c>
      <c r="Q22" s="41">
        <v>0.1365652398143373</v>
      </c>
      <c r="R22" s="41">
        <v>0.11471422780705311</v>
      </c>
      <c r="S22" s="41">
        <v>0.11471422780705311</v>
      </c>
      <c r="T22" s="41">
        <v>0.12843614967362324</v>
      </c>
      <c r="U22" s="42">
        <v>0.12843614967362324</v>
      </c>
    </row>
    <row r="23" spans="2:21" ht="16.2" thickBot="1" x14ac:dyDescent="0.35">
      <c r="B23" s="43" t="s">
        <v>73</v>
      </c>
      <c r="C23" s="48">
        <v>2.042289840123775E-2</v>
      </c>
      <c r="D23" s="48">
        <v>9.0768437338834447E-3</v>
      </c>
      <c r="E23" s="48">
        <v>4.5693656523981434E-2</v>
      </c>
      <c r="F23" s="48">
        <v>3.1975244971634864E-3</v>
      </c>
      <c r="G23" s="48">
        <v>0</v>
      </c>
      <c r="H23" s="48">
        <v>0</v>
      </c>
      <c r="I23" s="48">
        <v>3.9319010944466964E-2</v>
      </c>
      <c r="J23" s="48">
        <v>1.0458046209971626E-2</v>
      </c>
      <c r="K23" s="48">
        <v>6.4856100526955816E-3</v>
      </c>
      <c r="L23" s="48">
        <v>3.6774846005332355E-4</v>
      </c>
      <c r="M23" s="48">
        <v>1.6548680702399559E-3</v>
      </c>
      <c r="N23" s="48">
        <v>0</v>
      </c>
      <c r="O23" s="48">
        <v>1.8387423002666178E-4</v>
      </c>
      <c r="P23" s="48">
        <v>0</v>
      </c>
      <c r="Q23" s="48">
        <v>3.0943785456420838E-4</v>
      </c>
      <c r="R23" s="48">
        <v>1.6214025131738954E-3</v>
      </c>
      <c r="S23" s="48">
        <v>9.4041345764085942E-3</v>
      </c>
      <c r="T23" s="48">
        <v>1.7743863197572859E-2</v>
      </c>
      <c r="U23" s="49">
        <v>1.048083111151972E-2</v>
      </c>
    </row>
    <row r="24" spans="2:21" ht="16.2" thickTop="1" x14ac:dyDescent="0.3">
      <c r="B24" s="25" t="s">
        <v>74</v>
      </c>
      <c r="C24" s="46">
        <v>0.46749328063359757</v>
      </c>
      <c r="D24" s="46">
        <v>0.43677467040297285</v>
      </c>
      <c r="E24" s="46">
        <v>0.62539426020831601</v>
      </c>
      <c r="F24" s="46">
        <v>0.43893055014354121</v>
      </c>
      <c r="G24" s="46">
        <v>0.11527378074359024</v>
      </c>
      <c r="H24" s="46">
        <v>0.23709519337496765</v>
      </c>
      <c r="I24" s="46">
        <v>0.55461187780612387</v>
      </c>
      <c r="J24" s="46">
        <v>0.51350202465585948</v>
      </c>
      <c r="K24" s="46">
        <v>0.425304035497512</v>
      </c>
      <c r="L24" s="46">
        <v>0.26162346918754098</v>
      </c>
      <c r="M24" s="46">
        <v>0.37439054485400425</v>
      </c>
      <c r="N24" s="46">
        <v>0.30285331013849687</v>
      </c>
      <c r="O24" s="46">
        <v>0.19993304210913423</v>
      </c>
      <c r="P24" s="46">
        <v>0.24192320228602471</v>
      </c>
      <c r="Q24" s="46">
        <v>0.40091857944838993</v>
      </c>
      <c r="R24" s="46">
        <v>0.45216519144563994</v>
      </c>
      <c r="S24" s="46">
        <v>0.44116038201472035</v>
      </c>
      <c r="T24" s="46">
        <v>0.380661702062292</v>
      </c>
      <c r="U24" s="47">
        <v>0.45863832489702255</v>
      </c>
    </row>
    <row r="25" spans="2:21" x14ac:dyDescent="0.3">
      <c r="B25" s="28" t="s">
        <v>75</v>
      </c>
      <c r="C25" s="41">
        <v>0.51617257616808909</v>
      </c>
      <c r="D25" s="41">
        <v>0.53993441367599948</v>
      </c>
      <c r="E25" s="41">
        <v>0.47750756338165617</v>
      </c>
      <c r="F25" s="41">
        <v>0.55123782137773436</v>
      </c>
      <c r="G25" s="41">
        <v>0.55500643640258462</v>
      </c>
      <c r="H25" s="41">
        <v>0.57728480254225489</v>
      </c>
      <c r="I25" s="41">
        <v>0.49101974552631733</v>
      </c>
      <c r="J25" s="41">
        <v>0.5550744760699855</v>
      </c>
      <c r="K25" s="41">
        <v>0.56493125733528682</v>
      </c>
      <c r="L25" s="41">
        <v>0.57021347821627877</v>
      </c>
      <c r="M25" s="41">
        <v>0.57283754911544005</v>
      </c>
      <c r="N25" s="41">
        <v>0.57610940441384084</v>
      </c>
      <c r="O25" s="41">
        <v>0.57117356020064258</v>
      </c>
      <c r="P25" s="41">
        <v>0.55945858840628482</v>
      </c>
      <c r="Q25" s="41">
        <v>0.55778548874821898</v>
      </c>
      <c r="R25" s="41">
        <v>0.58709808654086881</v>
      </c>
      <c r="S25" s="41">
        <v>0.57220832570564262</v>
      </c>
      <c r="T25" s="41">
        <v>0.54778284016056278</v>
      </c>
      <c r="U25" s="42">
        <v>0.56255373515318641</v>
      </c>
    </row>
    <row r="26" spans="2:21" x14ac:dyDescent="0.3">
      <c r="B26" s="28" t="s">
        <v>76</v>
      </c>
      <c r="C26" s="41">
        <v>0.42464402560419906</v>
      </c>
      <c r="D26" s="41">
        <v>0.44886096152067484</v>
      </c>
      <c r="E26" s="41">
        <v>0.38403882322469257</v>
      </c>
      <c r="F26" s="41">
        <v>0.46283483841150092</v>
      </c>
      <c r="G26" s="41">
        <v>0.46843161256305915</v>
      </c>
      <c r="H26" s="41">
        <v>0.49432234406819142</v>
      </c>
      <c r="I26" s="41">
        <v>0.40894651844755292</v>
      </c>
      <c r="J26" s="41">
        <v>0.47157446260797764</v>
      </c>
      <c r="K26" s="41">
        <v>0.47710690361565178</v>
      </c>
      <c r="L26" s="41">
        <v>0.49430337299322286</v>
      </c>
      <c r="M26" s="41">
        <v>0.48756377084172592</v>
      </c>
      <c r="N26" s="41">
        <v>0.48690444458877963</v>
      </c>
      <c r="O26" s="41">
        <v>0.49269206658965237</v>
      </c>
      <c r="P26" s="41">
        <v>0.49654241724024606</v>
      </c>
      <c r="Q26" s="41">
        <v>0.49607675346625291</v>
      </c>
      <c r="R26" s="41">
        <v>0.52217911490588453</v>
      </c>
      <c r="S26" s="41">
        <v>0.50682308746365534</v>
      </c>
      <c r="T26" s="41">
        <v>0.48355822522624564</v>
      </c>
      <c r="U26" s="42">
        <v>0.5060260329925268</v>
      </c>
    </row>
    <row r="27" spans="2:21" ht="16.2" thickBot="1" x14ac:dyDescent="0.35">
      <c r="B27" s="34" t="s">
        <v>77</v>
      </c>
      <c r="C27" s="50">
        <v>0.21716217145190492</v>
      </c>
      <c r="D27" s="50">
        <v>0.23182262220080474</v>
      </c>
      <c r="E27" s="50">
        <v>0.18475419030492002</v>
      </c>
      <c r="F27" s="50">
        <v>0.23966260566914607</v>
      </c>
      <c r="G27" s="50">
        <v>0.2439003896920052</v>
      </c>
      <c r="H27" s="50">
        <v>0.26021062482074858</v>
      </c>
      <c r="I27" s="50">
        <v>0.19586395481207289</v>
      </c>
      <c r="J27" s="50">
        <v>0.24332818261291911</v>
      </c>
      <c r="K27" s="50">
        <v>0.24984286094453032</v>
      </c>
      <c r="L27" s="50">
        <v>0.25663443627081861</v>
      </c>
      <c r="M27" s="50">
        <v>0.25473519059254407</v>
      </c>
      <c r="N27" s="50">
        <v>0.25705989629885445</v>
      </c>
      <c r="O27" s="50">
        <v>0.25674312357482132</v>
      </c>
      <c r="P27" s="50">
        <v>0.25604712577724409</v>
      </c>
      <c r="Q27" s="50">
        <v>0.25585633092271093</v>
      </c>
      <c r="R27" s="50">
        <v>0.27277673852319517</v>
      </c>
      <c r="S27" s="50">
        <v>0.2622658496504488</v>
      </c>
      <c r="T27" s="50">
        <v>0.25027194359181543</v>
      </c>
      <c r="U27" s="51">
        <v>0.25871436895880229</v>
      </c>
    </row>
    <row r="28" spans="2:21" ht="16.2" thickTop="1" x14ac:dyDescent="0.3"/>
    <row r="29" spans="2:21" ht="16.2" thickBot="1" x14ac:dyDescent="0.35"/>
    <row r="30" spans="2:21" ht="16.2" thickTop="1" x14ac:dyDescent="0.3">
      <c r="B30" s="11" t="s">
        <v>46</v>
      </c>
      <c r="C30" s="12">
        <v>13</v>
      </c>
      <c r="D30" s="12">
        <v>14</v>
      </c>
      <c r="E30" s="12">
        <v>15</v>
      </c>
      <c r="F30" s="12">
        <v>16</v>
      </c>
      <c r="G30" s="12">
        <v>17</v>
      </c>
      <c r="H30" s="12">
        <v>18</v>
      </c>
      <c r="I30" s="12">
        <v>25</v>
      </c>
      <c r="J30" s="12">
        <v>26</v>
      </c>
      <c r="K30" s="13">
        <v>27</v>
      </c>
    </row>
    <row r="31" spans="2:21" x14ac:dyDescent="0.3">
      <c r="B31" s="52" t="s">
        <v>78</v>
      </c>
      <c r="C31" s="15">
        <v>8</v>
      </c>
      <c r="D31" s="15">
        <v>4</v>
      </c>
      <c r="E31" s="15">
        <v>14</v>
      </c>
      <c r="F31" s="15">
        <v>21</v>
      </c>
      <c r="G31" s="15">
        <v>6</v>
      </c>
      <c r="H31" s="15">
        <v>16</v>
      </c>
      <c r="I31" s="15">
        <v>18</v>
      </c>
      <c r="J31" s="15">
        <v>7</v>
      </c>
      <c r="K31" s="16">
        <v>9</v>
      </c>
    </row>
    <row r="32" spans="2:21" x14ac:dyDescent="0.3">
      <c r="B32" s="14" t="s">
        <v>47</v>
      </c>
      <c r="C32" s="15" t="s">
        <v>79</v>
      </c>
      <c r="D32" s="15" t="s">
        <v>79</v>
      </c>
      <c r="E32" s="15" t="s">
        <v>79</v>
      </c>
      <c r="F32" s="15" t="s">
        <v>79</v>
      </c>
      <c r="G32" s="15" t="s">
        <v>79</v>
      </c>
      <c r="H32" s="15" t="s">
        <v>79</v>
      </c>
      <c r="I32" s="15" t="s">
        <v>79</v>
      </c>
      <c r="J32" s="15" t="s">
        <v>79</v>
      </c>
      <c r="K32" s="16" t="s">
        <v>79</v>
      </c>
    </row>
    <row r="33" spans="2:11" x14ac:dyDescent="0.3">
      <c r="B33" s="14" t="s">
        <v>49</v>
      </c>
      <c r="C33" s="15">
        <v>15</v>
      </c>
      <c r="D33" s="15">
        <v>18</v>
      </c>
      <c r="E33" s="15">
        <v>18</v>
      </c>
      <c r="F33" s="15">
        <v>11</v>
      </c>
      <c r="G33" s="15">
        <v>15</v>
      </c>
      <c r="H33" s="15">
        <v>11</v>
      </c>
      <c r="I33" s="15">
        <v>11</v>
      </c>
      <c r="J33" s="15">
        <v>15</v>
      </c>
      <c r="K33" s="16">
        <v>18</v>
      </c>
    </row>
    <row r="34" spans="2:11" x14ac:dyDescent="0.3">
      <c r="B34" s="14" t="s">
        <v>50</v>
      </c>
      <c r="C34" s="15">
        <v>18</v>
      </c>
      <c r="D34" s="15">
        <v>24</v>
      </c>
      <c r="E34" s="15">
        <v>18</v>
      </c>
      <c r="F34" s="15">
        <v>24</v>
      </c>
      <c r="G34" s="15">
        <v>24</v>
      </c>
      <c r="H34" s="15">
        <v>18</v>
      </c>
      <c r="I34" s="15">
        <v>12</v>
      </c>
      <c r="J34" s="15">
        <v>12</v>
      </c>
      <c r="K34" s="16">
        <v>12</v>
      </c>
    </row>
    <row r="35" spans="2:11" x14ac:dyDescent="0.3">
      <c r="B35" s="14" t="s">
        <v>51</v>
      </c>
      <c r="C35" s="15" t="s">
        <v>53</v>
      </c>
      <c r="D35" s="15" t="s">
        <v>52</v>
      </c>
      <c r="E35" s="15" t="s">
        <v>52</v>
      </c>
      <c r="F35" s="17" t="s">
        <v>54</v>
      </c>
      <c r="G35" s="15" t="s">
        <v>53</v>
      </c>
      <c r="H35" s="17" t="s">
        <v>54</v>
      </c>
      <c r="I35" s="17" t="s">
        <v>54</v>
      </c>
      <c r="J35" s="15" t="s">
        <v>53</v>
      </c>
      <c r="K35" s="16" t="s">
        <v>52</v>
      </c>
    </row>
    <row r="36" spans="2:11" x14ac:dyDescent="0.3">
      <c r="B36" s="14" t="s">
        <v>55</v>
      </c>
      <c r="C36" s="15" t="s">
        <v>56</v>
      </c>
      <c r="D36" s="15" t="s">
        <v>56</v>
      </c>
      <c r="E36" s="15" t="s">
        <v>56</v>
      </c>
      <c r="F36" s="15" t="s">
        <v>56</v>
      </c>
      <c r="G36" s="15" t="s">
        <v>56</v>
      </c>
      <c r="H36" s="15" t="s">
        <v>56</v>
      </c>
      <c r="I36" s="15" t="s">
        <v>57</v>
      </c>
      <c r="J36" s="15" t="s">
        <v>57</v>
      </c>
      <c r="K36" s="16" t="s">
        <v>57</v>
      </c>
    </row>
    <row r="37" spans="2:11" x14ac:dyDescent="0.3">
      <c r="B37" s="14" t="s">
        <v>58</v>
      </c>
      <c r="C37" s="15" t="s">
        <v>52</v>
      </c>
      <c r="D37" s="15" t="s">
        <v>52</v>
      </c>
      <c r="E37" s="15" t="s">
        <v>59</v>
      </c>
      <c r="F37" s="15" t="s">
        <v>59</v>
      </c>
      <c r="G37" s="15" t="s">
        <v>53</v>
      </c>
      <c r="H37" s="15" t="s">
        <v>53</v>
      </c>
      <c r="I37" s="15" t="s">
        <v>52</v>
      </c>
      <c r="J37" s="15" t="s">
        <v>59</v>
      </c>
      <c r="K37" s="18" t="s">
        <v>53</v>
      </c>
    </row>
    <row r="38" spans="2:11" x14ac:dyDescent="0.3">
      <c r="B38" s="14" t="s">
        <v>60</v>
      </c>
      <c r="C38" s="17" t="s">
        <v>61</v>
      </c>
      <c r="D38" s="17" t="s">
        <v>62</v>
      </c>
      <c r="E38" s="17" t="s">
        <v>52</v>
      </c>
      <c r="F38" s="17" t="s">
        <v>61</v>
      </c>
      <c r="G38" s="17" t="s">
        <v>52</v>
      </c>
      <c r="H38" s="17" t="s">
        <v>62</v>
      </c>
      <c r="I38" s="17" t="s">
        <v>52</v>
      </c>
      <c r="J38" s="17" t="s">
        <v>62</v>
      </c>
      <c r="K38" s="18" t="s">
        <v>61</v>
      </c>
    </row>
    <row r="39" spans="2:11" x14ac:dyDescent="0.3">
      <c r="B39" s="14" t="s">
        <v>63</v>
      </c>
      <c r="C39" s="17" t="s">
        <v>52</v>
      </c>
      <c r="D39" s="17" t="s">
        <v>61</v>
      </c>
      <c r="E39" s="17" t="s">
        <v>52</v>
      </c>
      <c r="F39" s="17" t="s">
        <v>61</v>
      </c>
      <c r="G39" s="17" t="s">
        <v>61</v>
      </c>
      <c r="H39" s="17" t="s">
        <v>52</v>
      </c>
      <c r="I39" s="17" t="s">
        <v>62</v>
      </c>
      <c r="J39" s="17" t="s">
        <v>62</v>
      </c>
      <c r="K39" s="18" t="s">
        <v>62</v>
      </c>
    </row>
    <row r="40" spans="2:11" ht="16.2" thickBot="1" x14ac:dyDescent="0.35">
      <c r="B40" s="19" t="s">
        <v>64</v>
      </c>
      <c r="C40" s="20" t="s">
        <v>52</v>
      </c>
      <c r="D40" s="20" t="s">
        <v>52</v>
      </c>
      <c r="E40" s="20">
        <v>0</v>
      </c>
      <c r="F40" s="20">
        <v>0</v>
      </c>
      <c r="G40" s="20">
        <v>7</v>
      </c>
      <c r="H40" s="20">
        <v>7</v>
      </c>
      <c r="I40" s="20" t="s">
        <v>52</v>
      </c>
      <c r="J40" s="20">
        <v>0</v>
      </c>
      <c r="K40" s="21">
        <v>7</v>
      </c>
    </row>
    <row r="41" spans="2:11" ht="22.2" thickTop="1" thickBot="1" x14ac:dyDescent="0.45">
      <c r="B41" s="53" t="s">
        <v>65</v>
      </c>
      <c r="C41" s="54"/>
      <c r="D41" s="54"/>
      <c r="E41" s="54"/>
      <c r="F41" s="54"/>
      <c r="G41" s="54"/>
      <c r="H41" s="54"/>
      <c r="I41" s="54"/>
      <c r="J41" s="54"/>
      <c r="K41" s="55"/>
    </row>
    <row r="42" spans="2:11" ht="16.2" thickTop="1" x14ac:dyDescent="0.3">
      <c r="B42" s="25" t="s">
        <v>28</v>
      </c>
      <c r="C42" s="26">
        <v>10.370234295745222</v>
      </c>
      <c r="D42" s="26">
        <v>10.223057987767879</v>
      </c>
      <c r="E42" s="26">
        <v>12.85447259591785</v>
      </c>
      <c r="F42" s="26">
        <v>12.77458987376558</v>
      </c>
      <c r="G42" s="26">
        <v>11.836813712171539</v>
      </c>
      <c r="H42" s="26">
        <v>12.180520834058409</v>
      </c>
      <c r="I42" s="26">
        <v>10.981600302407202</v>
      </c>
      <c r="J42" s="26">
        <v>12.876583982212754</v>
      </c>
      <c r="K42" s="27">
        <v>12.079916775964872</v>
      </c>
    </row>
    <row r="43" spans="2:11" x14ac:dyDescent="0.3">
      <c r="B43" s="28" t="s">
        <v>66</v>
      </c>
      <c r="C43" s="29">
        <v>4.4459364100558547</v>
      </c>
      <c r="D43" s="29">
        <v>4.2246233185876898</v>
      </c>
      <c r="E43" s="29">
        <v>5.3088902359668486</v>
      </c>
      <c r="F43" s="29">
        <v>4.117175999559767</v>
      </c>
      <c r="G43" s="29">
        <v>3.7694440512001157</v>
      </c>
      <c r="H43" s="29">
        <v>3.4480339798955408</v>
      </c>
      <c r="I43" s="29">
        <v>4.8560533143913274</v>
      </c>
      <c r="J43" s="29">
        <v>5.3507733202306857</v>
      </c>
      <c r="K43" s="30">
        <v>4.9333170330593186</v>
      </c>
    </row>
    <row r="44" spans="2:11" x14ac:dyDescent="0.3">
      <c r="B44" s="31" t="s">
        <v>67</v>
      </c>
      <c r="C44" s="32">
        <v>1.9239880157583851</v>
      </c>
      <c r="D44" s="32">
        <v>1.7176117566434621</v>
      </c>
      <c r="E44" s="32">
        <v>2.9704855811957307</v>
      </c>
      <c r="F44" s="32">
        <v>1.5831723567123606</v>
      </c>
      <c r="G44" s="32">
        <v>1.1981735258001336</v>
      </c>
      <c r="H44" s="32">
        <v>0.95788589656118373</v>
      </c>
      <c r="I44" s="32">
        <v>2.4624197794370319</v>
      </c>
      <c r="J44" s="32">
        <v>3.1402084953469025</v>
      </c>
      <c r="K44" s="33">
        <v>2.6305343146465185</v>
      </c>
    </row>
    <row r="45" spans="2:11" ht="16.2" thickBot="1" x14ac:dyDescent="0.35">
      <c r="B45" s="34" t="s">
        <v>68</v>
      </c>
      <c r="C45" s="35">
        <v>2.3497601234276941</v>
      </c>
      <c r="D45" s="35">
        <v>2.3329712197613128</v>
      </c>
      <c r="E45" s="35">
        <v>2.3414099406187385</v>
      </c>
      <c r="F45" s="35">
        <v>2.3582542932821937</v>
      </c>
      <c r="G45" s="35">
        <v>2.3861878922020927</v>
      </c>
      <c r="H45" s="35">
        <v>2.4223374526123198</v>
      </c>
      <c r="I45" s="35">
        <v>2.4044873203813588</v>
      </c>
      <c r="J45" s="35">
        <v>2.43016273683758</v>
      </c>
      <c r="K45" s="36">
        <v>2.3522161580531131</v>
      </c>
    </row>
    <row r="46" spans="2:11" ht="16.2" thickTop="1" x14ac:dyDescent="0.3">
      <c r="B46" s="25" t="s">
        <v>80</v>
      </c>
      <c r="C46" s="37">
        <v>9695</v>
      </c>
      <c r="D46" s="37">
        <v>9695</v>
      </c>
      <c r="E46" s="37">
        <v>12335</v>
      </c>
      <c r="F46" s="37">
        <v>12335</v>
      </c>
      <c r="G46" s="37">
        <v>10877</v>
      </c>
      <c r="H46" s="37">
        <v>10877</v>
      </c>
      <c r="I46" s="37">
        <v>9695</v>
      </c>
      <c r="J46" s="37">
        <v>12335</v>
      </c>
      <c r="K46" s="38">
        <v>10877</v>
      </c>
    </row>
    <row r="47" spans="2:11" x14ac:dyDescent="0.3">
      <c r="B47" s="28" t="s">
        <v>70</v>
      </c>
      <c r="C47" s="39">
        <v>2471</v>
      </c>
      <c r="D47" s="39">
        <v>2646</v>
      </c>
      <c r="E47" s="39">
        <v>2383</v>
      </c>
      <c r="F47" s="39">
        <v>2700</v>
      </c>
      <c r="G47" s="39">
        <v>2404</v>
      </c>
      <c r="H47" s="39">
        <v>1479</v>
      </c>
      <c r="I47" s="39">
        <v>1972</v>
      </c>
      <c r="J47" s="39">
        <v>2115</v>
      </c>
      <c r="K47" s="40">
        <v>1962</v>
      </c>
    </row>
    <row r="48" spans="2:11" x14ac:dyDescent="0.3">
      <c r="B48" s="28" t="s">
        <v>71</v>
      </c>
      <c r="C48" s="41">
        <v>0.2548736462093863</v>
      </c>
      <c r="D48" s="41">
        <v>0.27292418772563176</v>
      </c>
      <c r="E48" s="41">
        <v>0.19319010944466963</v>
      </c>
      <c r="F48" s="41">
        <v>0.21888933927847587</v>
      </c>
      <c r="G48" s="41">
        <v>0.22101682449204743</v>
      </c>
      <c r="H48" s="41">
        <v>0.13597499310471636</v>
      </c>
      <c r="I48" s="41">
        <v>0.2034038164002063</v>
      </c>
      <c r="J48" s="41">
        <v>0.17146331576813945</v>
      </c>
      <c r="K48" s="42">
        <v>0.18038061965615518</v>
      </c>
    </row>
    <row r="49" spans="2:11" ht="16.2" thickBot="1" x14ac:dyDescent="0.35">
      <c r="B49" s="43" t="s">
        <v>81</v>
      </c>
      <c r="C49" s="44">
        <v>309</v>
      </c>
      <c r="D49" s="44">
        <v>78</v>
      </c>
      <c r="E49" s="44">
        <v>1069</v>
      </c>
      <c r="F49" s="44">
        <v>52</v>
      </c>
      <c r="G49" s="44">
        <v>9</v>
      </c>
      <c r="H49" s="44">
        <v>0</v>
      </c>
      <c r="I49" s="44">
        <v>719</v>
      </c>
      <c r="J49" s="44">
        <v>1520</v>
      </c>
      <c r="K49" s="45">
        <v>1435</v>
      </c>
    </row>
    <row r="50" spans="2:11" ht="16.2" thickTop="1" x14ac:dyDescent="0.3">
      <c r="B50" s="25" t="s">
        <v>36</v>
      </c>
      <c r="C50" s="46">
        <v>0.56162970603403817</v>
      </c>
      <c r="D50" s="46">
        <v>0.56162970603403817</v>
      </c>
      <c r="E50" s="46">
        <v>0.60364815565464125</v>
      </c>
      <c r="F50" s="46">
        <v>0.60364815565464125</v>
      </c>
      <c r="G50" s="46">
        <v>0.57672152247862463</v>
      </c>
      <c r="H50" s="46">
        <v>0.57672152247862463</v>
      </c>
      <c r="I50" s="46">
        <v>0.46869520371325424</v>
      </c>
      <c r="J50" s="46">
        <v>0.52517227401702471</v>
      </c>
      <c r="K50" s="47">
        <v>0.48892157764089361</v>
      </c>
    </row>
    <row r="51" spans="2:11" x14ac:dyDescent="0.3">
      <c r="B51" s="28" t="s">
        <v>37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2">
        <v>0</v>
      </c>
    </row>
    <row r="52" spans="2:11" ht="16.2" thickBot="1" x14ac:dyDescent="0.35">
      <c r="B52" s="43" t="s">
        <v>73</v>
      </c>
      <c r="C52" s="48">
        <v>2.073233625580196E-2</v>
      </c>
      <c r="D52" s="48">
        <v>2.6817947395564724E-3</v>
      </c>
      <c r="E52" s="48">
        <v>3.9400081070125659E-2</v>
      </c>
      <c r="F52" s="48">
        <v>1.3700851236319417E-2</v>
      </c>
      <c r="G52" s="48">
        <v>3.8981336765652297E-2</v>
      </c>
      <c r="H52" s="48">
        <v>0.12402316815298337</v>
      </c>
      <c r="I52" s="48">
        <v>0.16513666838576585</v>
      </c>
      <c r="J52" s="48">
        <v>0.13960275638427239</v>
      </c>
      <c r="K52" s="49">
        <v>0.16741748643927554</v>
      </c>
    </row>
    <row r="53" spans="2:11" ht="16.2" thickTop="1" x14ac:dyDescent="0.3">
      <c r="B53" s="25" t="s">
        <v>74</v>
      </c>
      <c r="C53" s="46">
        <v>0.43154459577078985</v>
      </c>
      <c r="D53" s="46">
        <v>0.27627662435745637</v>
      </c>
      <c r="E53" s="46">
        <v>0.59384005429551634</v>
      </c>
      <c r="F53" s="46">
        <v>0.28875723013286531</v>
      </c>
      <c r="G53" s="46">
        <v>0.43753848296461978</v>
      </c>
      <c r="H53" s="46">
        <v>0.57561808712705742</v>
      </c>
      <c r="I53" s="46">
        <v>0.76653073319177012</v>
      </c>
      <c r="J53" s="46">
        <v>0.85909892168916646</v>
      </c>
      <c r="K53" s="47">
        <v>0.83886719159169909</v>
      </c>
    </row>
    <row r="54" spans="2:11" x14ac:dyDescent="0.3">
      <c r="B54" s="28" t="s">
        <v>75</v>
      </c>
      <c r="C54" s="41">
        <v>0.67353608633248074</v>
      </c>
      <c r="D54" s="41">
        <v>0.68634731932443949</v>
      </c>
      <c r="E54" s="41">
        <v>0.64508797815748642</v>
      </c>
      <c r="F54" s="41">
        <v>0.70666721083330764</v>
      </c>
      <c r="G54" s="41">
        <v>0.67295421069544781</v>
      </c>
      <c r="H54" s="41">
        <v>0.52417578712381452</v>
      </c>
      <c r="I54" s="41">
        <v>0.51762863830762529</v>
      </c>
      <c r="J54" s="41">
        <v>0.54121469520700216</v>
      </c>
      <c r="K54" s="42">
        <v>0.50918549104366273</v>
      </c>
    </row>
    <row r="55" spans="2:11" x14ac:dyDescent="0.3">
      <c r="B55" s="28" t="s">
        <v>76</v>
      </c>
      <c r="C55" s="41">
        <v>0.60312789737982653</v>
      </c>
      <c r="D55" s="41">
        <v>0.63083379330969047</v>
      </c>
      <c r="E55" s="41">
        <v>0.57313470836091907</v>
      </c>
      <c r="F55" s="41">
        <v>0.64551599315356811</v>
      </c>
      <c r="G55" s="41">
        <v>0.61436195244414549</v>
      </c>
      <c r="H55" s="41">
        <v>0.44831742860285234</v>
      </c>
      <c r="I55" s="41">
        <v>0.43710318307930157</v>
      </c>
      <c r="J55" s="41">
        <v>0.47598007512319462</v>
      </c>
      <c r="K55" s="42">
        <v>0.42614951034174881</v>
      </c>
    </row>
    <row r="56" spans="2:11" ht="16.2" thickBot="1" x14ac:dyDescent="0.35">
      <c r="B56" s="34" t="s">
        <v>77</v>
      </c>
      <c r="C56" s="50">
        <v>0.34747847844718699</v>
      </c>
      <c r="D56" s="50">
        <v>0.36990346134005858</v>
      </c>
      <c r="E56" s="50">
        <v>0.33462514999747944</v>
      </c>
      <c r="F56" s="50">
        <v>0.378153216744817</v>
      </c>
      <c r="G56" s="50">
        <v>0.33921568142648761</v>
      </c>
      <c r="H56" s="50">
        <v>0.21632349751414418</v>
      </c>
      <c r="I56" s="50">
        <v>0.22546786457138948</v>
      </c>
      <c r="J56" s="50">
        <v>0.24139688519242963</v>
      </c>
      <c r="K56" s="51">
        <v>0.22293591325433601</v>
      </c>
    </row>
    <row r="57" spans="2:11" ht="16.2" thickTop="1" x14ac:dyDescent="0.3"/>
  </sheetData>
  <mergeCells count="2">
    <mergeCell ref="B12:U12"/>
    <mergeCell ref="B41:K41"/>
  </mergeCells>
  <pageMargins left="0.25" right="0.25" top="0.75" bottom="0.75" header="0.3" footer="0.3"/>
  <pageSetup scale="67" fitToHeight="0" orientation="landscape" horizontalDpi="4294967295" verticalDpi="4294967295" r:id="rId1"/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Runs2</vt:lpstr>
      <vt:lpstr>Scenarios (2)</vt:lpstr>
      <vt:lpstr>Scenarios (10-Jul)</vt:lpstr>
      <vt:lpstr>'Scenarios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Abdel Aziz</dc:creator>
  <cp:lastModifiedBy>Heba Abdel Aziz</cp:lastModifiedBy>
  <dcterms:created xsi:type="dcterms:W3CDTF">2015-07-10T15:53:49Z</dcterms:created>
  <dcterms:modified xsi:type="dcterms:W3CDTF">2015-07-10T15:57:49Z</dcterms:modified>
</cp:coreProperties>
</file>