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counter-gsm\files\excel\"/>
    </mc:Choice>
  </mc:AlternateContent>
  <bookViews>
    <workbookView xWindow="0" yWindow="0" windowWidth="20010" windowHeight="9225" activeTab="5"/>
  </bookViews>
  <sheets>
    <sheet name="Памятка" sheetId="1" r:id="rId1"/>
    <sheet name="ПЛ-ТК" sheetId="2" r:id="rId2"/>
    <sheet name="СЗ-ТК" sheetId="3" r:id="rId3"/>
    <sheet name="СЗ-ТК (коман.)" sheetId="4" r:id="rId4"/>
    <sheet name="ПЛ-Н" sheetId="5" r:id="rId5"/>
    <sheet name="СЗ-Н" sheetId="6" r:id="rId6"/>
  </sheets>
  <definedNames>
    <definedName name="№10_Ю_82_2018_0172_АТ_СРВ_от_27.02.2018" localSheetId="2">'СЗ-ТК'!$AP$16:$AP$20</definedName>
    <definedName name="№10_Ю_82_2018_0172_АТ_СРВ_от_27.02.2018" localSheetId="3">'СЗ-ТК (коман.)'!$AP$17:$AP$20</definedName>
    <definedName name="_xlnm.Print_Area" localSheetId="0">Памятка!$A$1:$D$45</definedName>
    <definedName name="_xlnm.Print_Area" localSheetId="4">'ПЛ-Н'!$A$1:$AI$21</definedName>
    <definedName name="_xlnm.Print_Area" localSheetId="1">'ПЛ-ТК'!$A$1:$AI$19</definedName>
    <definedName name="_xlnm.Print_Area" localSheetId="5">'СЗ-Н'!$A$1:$AK$40</definedName>
    <definedName name="_xlnm.Print_Area" localSheetId="2">'СЗ-ТК'!$A$1:$AK$40</definedName>
    <definedName name="_xlnm.Print_Area" localSheetId="3">'СЗ-ТК (коман.)'!$A$1:$AK$40</definedName>
    <definedName name="составляет" localSheetId="5">'СЗ-Н'!$AO$18:$AO$22</definedName>
  </definedNames>
  <calcPr calcId="152511"/>
</workbook>
</file>

<file path=xl/calcChain.xml><?xml version="1.0" encoding="utf-8"?>
<calcChain xmlns="http://schemas.openxmlformats.org/spreadsheetml/2006/main">
  <c r="J36" i="6" l="1"/>
  <c r="O19" i="6"/>
  <c r="M8" i="2" l="1"/>
  <c r="T32" i="6" l="1"/>
  <c r="I27" i="6"/>
  <c r="W19" i="6"/>
  <c r="O20" i="6" s="1"/>
  <c r="W20" i="6" s="1"/>
  <c r="T21" i="6" s="1"/>
  <c r="C18" i="6"/>
  <c r="C12" i="6"/>
  <c r="N14" i="5"/>
  <c r="CG12" i="5"/>
  <c r="N12" i="5"/>
  <c r="CG11" i="5"/>
  <c r="AD8" i="5"/>
  <c r="M8" i="5"/>
  <c r="Y2" i="5"/>
  <c r="V2" i="5"/>
  <c r="O2" i="5"/>
  <c r="L37" i="4"/>
  <c r="T32" i="4"/>
  <c r="U25" i="4"/>
  <c r="W21" i="4"/>
  <c r="P11" i="4"/>
  <c r="J36" i="3"/>
  <c r="T32" i="3"/>
  <c r="P10" i="3"/>
  <c r="O21" i="3"/>
  <c r="W21" i="3" s="1"/>
  <c r="U25" i="3" s="1"/>
  <c r="L37" i="3" s="1"/>
  <c r="AD8" i="2"/>
  <c r="Y2" i="2"/>
  <c r="V2" i="2"/>
  <c r="O2" i="2"/>
  <c r="L35" i="1"/>
  <c r="I27" i="3" s="1"/>
  <c r="H35" i="1"/>
  <c r="K4" i="1"/>
  <c r="I27" i="4" s="1"/>
  <c r="O21" i="6" l="1"/>
  <c r="Y21" i="6" s="1"/>
  <c r="C19" i="3"/>
  <c r="C43" i="1"/>
  <c r="C13" i="3"/>
  <c r="F18" i="3"/>
  <c r="L37" i="6" l="1"/>
  <c r="U25" i="6"/>
</calcChain>
</file>

<file path=xl/sharedStrings.xml><?xml version="1.0" encoding="utf-8"?>
<sst xmlns="http://schemas.openxmlformats.org/spreadsheetml/2006/main" count="411" uniqueCount="220">
  <si>
    <r>
      <rPr>
        <b/>
        <sz val="16"/>
        <color rgb="FF1F497D"/>
        <rFont val="Calibri"/>
        <family val="2"/>
        <charset val="204"/>
      </rPr>
      <t xml:space="preserve">Памятка по самопроверке пакета документов (ПД) </t>
    </r>
    <r>
      <rPr>
        <b/>
        <sz val="12"/>
        <color rgb="FF1F497D"/>
        <rFont val="Calibri"/>
        <family val="2"/>
        <charset val="204"/>
      </rPr>
      <t xml:space="preserve">
на получение компенсации за использование личного автотранспорта
</t>
    </r>
    <r>
      <rPr>
        <b/>
        <sz val="12"/>
        <color rgb="FF903C39"/>
        <rFont val="Calibri"/>
        <family val="2"/>
        <charset val="204"/>
      </rPr>
      <t>за календарный месяц</t>
    </r>
  </si>
  <si>
    <t>№</t>
  </si>
  <si>
    <t>Шаг</t>
  </si>
  <si>
    <t>Проверка</t>
  </si>
  <si>
    <t>Выполнение</t>
  </si>
  <si>
    <t>1.</t>
  </si>
  <si>
    <t>Заполнение и проверка путевого листа по междугороднему пробегу (лист ПЛ-МГ)</t>
  </si>
  <si>
    <t>Заполнен и проверен?</t>
  </si>
  <si>
    <t>Нет</t>
  </si>
  <si>
    <t>ПО ТРАНСПОРТНЫМ КАРТАМ</t>
  </si>
  <si>
    <t>1.1.</t>
  </si>
  <si>
    <t>Заполнение ячеек с синим текстом (сверху вниз, слева направо)</t>
  </si>
  <si>
    <t>Все заполнены?</t>
  </si>
  <si>
    <t>Сумма:</t>
  </si>
  <si>
    <t>1.1.1.</t>
  </si>
  <si>
    <r>
      <rPr>
        <b/>
        <sz val="11"/>
        <color rgb="FF000000"/>
        <rFont val="Calibri"/>
        <family val="2"/>
        <charset val="204"/>
      </rPr>
      <t>Месяц отчета</t>
    </r>
    <r>
      <rPr>
        <sz val="11"/>
        <color rgb="FF000000"/>
        <rFont val="Calibri"/>
        <family val="2"/>
        <charset val="204"/>
      </rPr>
      <t xml:space="preserve"> - выбрать из выпадающего списка.</t>
    </r>
  </si>
  <si>
    <t>Месяц правильный?</t>
  </si>
  <si>
    <t>1.1.2.</t>
  </si>
  <si>
    <r>
      <rPr>
        <b/>
        <sz val="11"/>
        <color rgb="FF000000"/>
        <rFont val="Calibri"/>
        <family val="2"/>
        <charset val="204"/>
      </rPr>
      <t>Год отчета</t>
    </r>
    <r>
      <rPr>
        <sz val="11"/>
        <color rgb="FF000000"/>
        <rFont val="Calibri"/>
        <family val="2"/>
        <charset val="204"/>
      </rPr>
      <t xml:space="preserve"> - вписать полностью</t>
    </r>
  </si>
  <si>
    <t>Год правильный?</t>
  </si>
  <si>
    <t>1.1.3.</t>
  </si>
  <si>
    <r>
      <rPr>
        <b/>
        <sz val="11"/>
        <color rgb="FF000000"/>
        <rFont val="Calibri"/>
        <family val="2"/>
        <charset val="204"/>
      </rPr>
      <t>ФИО сотрудника</t>
    </r>
    <r>
      <rPr>
        <sz val="11"/>
        <color rgb="FF000000"/>
        <rFont val="Calibri"/>
        <family val="2"/>
        <charset val="204"/>
      </rPr>
      <t xml:space="preserve"> - вписать полностью, без опечаток</t>
    </r>
  </si>
  <si>
    <t>ФИО написано правильно?</t>
  </si>
  <si>
    <t>1.1.4.</t>
  </si>
  <si>
    <r>
      <rPr>
        <b/>
        <sz val="11"/>
        <color rgb="FF000000"/>
        <rFont val="Calibri"/>
        <family val="2"/>
        <charset val="204"/>
      </rPr>
      <t>Номер водителького удостоверения</t>
    </r>
    <r>
      <rPr>
        <sz val="11"/>
        <color rgb="FF000000"/>
        <rFont val="Calibri"/>
        <family val="2"/>
        <charset val="204"/>
      </rPr>
      <t xml:space="preserve"> - вписать полностью, включая серию</t>
    </r>
  </si>
  <si>
    <t>Номер В/У правильный?</t>
  </si>
  <si>
    <t>1.1.5.</t>
  </si>
  <si>
    <r>
      <rPr>
        <b/>
        <sz val="11"/>
        <color rgb="FF000000"/>
        <rFont val="Calibri"/>
        <family val="2"/>
        <charset val="204"/>
      </rPr>
      <t>Адрес, телефон</t>
    </r>
    <r>
      <rPr>
        <sz val="11"/>
        <color rgb="FF000000"/>
        <rFont val="Calibri"/>
        <family val="2"/>
        <charset val="204"/>
      </rPr>
      <t xml:space="preserve"> - начальный (базовый) адрес для совершения служебных поездок, мобильный телефон сотрудника</t>
    </r>
  </si>
  <si>
    <t>Адрес и телефон правильные?</t>
  </si>
  <si>
    <t>1.1.6.</t>
  </si>
  <si>
    <r>
      <rPr>
        <b/>
        <sz val="11"/>
        <color rgb="FF000000"/>
        <rFont val="Calibri"/>
        <family val="2"/>
        <charset val="204"/>
      </rPr>
      <t>Марка автомобиля</t>
    </r>
    <r>
      <rPr>
        <sz val="11"/>
        <color rgb="FF000000"/>
        <rFont val="Calibri"/>
        <family val="2"/>
        <charset val="204"/>
      </rPr>
      <t xml:space="preserve"> - марка, модель, в соответствии со свидетельством о регистрации ТС</t>
    </r>
  </si>
  <si>
    <t>Как в свидетельстве о регистрации?</t>
  </si>
  <si>
    <t>1.1.7.</t>
  </si>
  <si>
    <r>
      <rPr>
        <b/>
        <sz val="11"/>
        <color rgb="FF000000"/>
        <rFont val="Calibri"/>
        <family val="2"/>
        <charset val="204"/>
      </rPr>
      <t xml:space="preserve">Государственный номер ТС </t>
    </r>
    <r>
      <rPr>
        <sz val="11"/>
        <color rgb="FF000000"/>
        <rFont val="Calibri"/>
        <family val="2"/>
        <charset val="204"/>
      </rPr>
      <t>- номер автомобиля, в соответствии со свидетельством о регистрации ТС (включая номер региона)</t>
    </r>
  </si>
  <si>
    <t>1.1.8.</t>
  </si>
  <si>
    <r>
      <rPr>
        <b/>
        <sz val="11"/>
        <color rgb="FF000000"/>
        <rFont val="Calibri"/>
        <family val="2"/>
        <charset val="204"/>
      </rPr>
      <t>Показания одометра на начало периода</t>
    </r>
    <r>
      <rPr>
        <sz val="11"/>
        <color rgb="FF000000"/>
        <rFont val="Calibri"/>
        <family val="2"/>
        <charset val="204"/>
      </rPr>
      <t xml:space="preserve"> - показание прибора на первый день месяца (именно месяца, а не первой междугородней поездки)</t>
    </r>
  </si>
  <si>
    <t>Не больше, чем начало первой поездки по обоим путевым листам?</t>
  </si>
  <si>
    <t>1.1.9.</t>
  </si>
  <si>
    <r>
      <rPr>
        <b/>
        <sz val="11"/>
        <color rgb="FF000000"/>
        <rFont val="Calibri"/>
        <family val="2"/>
        <charset val="204"/>
      </rPr>
      <t>Показания одометра на конец периода</t>
    </r>
    <r>
      <rPr>
        <sz val="11"/>
        <color rgb="FF000000"/>
        <rFont val="Calibri"/>
        <family val="2"/>
        <charset val="204"/>
      </rPr>
      <t xml:space="preserve"> - показание прибора на последний день месяца (именно месяца, а не последней междугородней поездки)</t>
    </r>
  </si>
  <si>
    <t>Не меньше, чем конец последней поездки по обоим путевым листам?</t>
  </si>
  <si>
    <t>1.1.10.</t>
  </si>
  <si>
    <t>Данные по поездкам - все поездки, совершенные за период отчета</t>
  </si>
  <si>
    <t>Все поездки:
- согласованы руководителем;
- экономически целесообразны;
- междугородние;
- на расстояние не менее 40 км.</t>
  </si>
  <si>
    <t>1.1.10.1.</t>
  </si>
  <si>
    <r>
      <rPr>
        <b/>
        <sz val="11"/>
        <color rgb="FF000000"/>
        <rFont val="Calibri"/>
        <family val="2"/>
        <charset val="204"/>
      </rPr>
      <t>Дата</t>
    </r>
    <r>
      <rPr>
        <sz val="11"/>
        <color rgb="FF000000"/>
        <rFont val="Calibri"/>
        <family val="2"/>
        <charset val="204"/>
      </rPr>
      <t xml:space="preserve"> - полная дата, в которую была совершена служебная поезждка</t>
    </r>
  </si>
  <si>
    <t>Дата - из отчетного месяца?</t>
  </si>
  <si>
    <t>1.1.10.2.</t>
  </si>
  <si>
    <r>
      <rPr>
        <b/>
        <sz val="11"/>
        <color rgb="FF000000"/>
        <rFont val="Calibri"/>
        <family val="2"/>
        <charset val="204"/>
      </rPr>
      <t>Начало, км</t>
    </r>
    <r>
      <rPr>
        <sz val="11"/>
        <color rgb="FF000000"/>
        <rFont val="Calibri"/>
        <family val="2"/>
        <charset val="204"/>
      </rPr>
      <t xml:space="preserve"> - показания одометра на начало поездки</t>
    </r>
  </si>
  <si>
    <t>Больше, чем конец предыдущей поездки?</t>
  </si>
  <si>
    <t>1.1.10.3.</t>
  </si>
  <si>
    <r>
      <rPr>
        <b/>
        <sz val="11"/>
        <color rgb="FF000000"/>
        <rFont val="Calibri"/>
        <family val="2"/>
        <charset val="204"/>
      </rPr>
      <t xml:space="preserve">Конец, км </t>
    </r>
    <r>
      <rPr>
        <sz val="11"/>
        <color rgb="FF000000"/>
        <rFont val="Calibri"/>
        <family val="2"/>
        <charset val="204"/>
      </rPr>
      <t>- показания одометра на конец поездки</t>
    </r>
  </si>
  <si>
    <t>Больше, чем начало поездки?</t>
  </si>
  <si>
    <t>1.1.10.4.</t>
  </si>
  <si>
    <r>
      <rPr>
        <b/>
        <sz val="11"/>
        <color rgb="FF000000"/>
        <rFont val="Calibri"/>
        <family val="2"/>
        <charset val="204"/>
      </rPr>
      <t>Описание маршрута</t>
    </r>
    <r>
      <rPr>
        <sz val="11"/>
        <color rgb="FF000000"/>
        <rFont val="Calibri"/>
        <family val="2"/>
        <charset val="204"/>
      </rPr>
      <t xml:space="preserve"> - полный маршрут,  начиная с точки отправления, упоминая все промежуточные точки, включая возврат в ранее посещенные, и заканчивая точкой окончания маршрута.
Для точек маршрута указывается: а) точный адрес; б) код ЭО по ГК.</t>
    </r>
  </si>
  <si>
    <t>Описание маршрута исчерпывающее? Можно проверить маршрут по карте?</t>
  </si>
  <si>
    <t>1.1.10.5.</t>
  </si>
  <si>
    <r>
      <rPr>
        <b/>
        <sz val="11"/>
        <color rgb="FF000000"/>
        <rFont val="Calibri"/>
        <family val="2"/>
        <charset val="204"/>
      </rPr>
      <t xml:space="preserve">Номер заявки / Перечень задач </t>
    </r>
    <r>
      <rPr>
        <sz val="11"/>
        <color rgb="FF000000"/>
        <rFont val="Calibri"/>
        <family val="2"/>
        <charset val="204"/>
      </rPr>
      <t>- обоснование поездки, с учетом экономической целесообразности (для чего осуществлялась)</t>
    </r>
  </si>
  <si>
    <t>Можно подтвердить посредством ИСУИ или электронной почты?</t>
  </si>
  <si>
    <t>1.1.11.</t>
  </si>
  <si>
    <r>
      <t xml:space="preserve">Удалить все лишние (пустые) строки поездок. </t>
    </r>
    <r>
      <rPr>
        <sz val="11"/>
        <color rgb="FF000000"/>
        <rFont val="Calibri"/>
        <family val="2"/>
        <charset val="204"/>
      </rPr>
      <t>Удалять посредством удаления всей строки сразу, а не отдельных ячеек.</t>
    </r>
  </si>
  <si>
    <t>В путевом листе остались только строки с заполненными поездками?</t>
  </si>
  <si>
    <t>1.1.12.</t>
  </si>
  <si>
    <r>
      <t>Проверить отсутствие ячеек с красной заливкой и ли значками ошибки.</t>
    </r>
    <r>
      <rPr>
        <sz val="11"/>
        <color rgb="FF000000"/>
        <rFont val="Calibri"/>
        <family val="2"/>
        <charset val="204"/>
      </rPr>
      <t xml:space="preserve"> Таким образом, проверяется срабатывание правил автоматической проверки значений. Если есть красная заливка или красный крест - значит в каком-то значении Вы ошиблись.</t>
    </r>
  </si>
  <si>
    <t>Нет красной заливки или красных крестов в ячейках путевого листа?</t>
  </si>
  <si>
    <t>1.2.</t>
  </si>
  <si>
    <t>Проверка ячеек с красным текстом</t>
  </si>
  <si>
    <t>Все ли автоматические вычисления правильны?</t>
  </si>
  <si>
    <t>1.2.1.</t>
  </si>
  <si>
    <r>
      <rPr>
        <b/>
        <sz val="11"/>
        <color rgb="FF000000"/>
        <rFont val="Calibri"/>
        <family val="2"/>
        <charset val="204"/>
      </rPr>
      <t>Номер путевого листа</t>
    </r>
    <r>
      <rPr>
        <sz val="11"/>
        <color rgb="FF000000"/>
        <rFont val="Calibri"/>
        <family val="2"/>
        <charset val="204"/>
      </rPr>
      <t xml:space="preserve"> сформирован как: гос. номер_месяц_год_МГ</t>
    </r>
  </si>
  <si>
    <t>Номер правильный?</t>
  </si>
  <si>
    <t>1.2.2.</t>
  </si>
  <si>
    <r>
      <rPr>
        <b/>
        <sz val="11"/>
        <color rgb="FF000000"/>
        <rFont val="Calibri"/>
        <family val="2"/>
        <charset val="204"/>
      </rPr>
      <t>Пробег по каждой поездке</t>
    </r>
    <r>
      <rPr>
        <sz val="11"/>
        <color rgb="FF000000"/>
        <rFont val="Calibri"/>
        <family val="2"/>
        <charset val="204"/>
      </rPr>
      <t xml:space="preserve"> равен разности показания одометра на конец и на начало поездки, соответствует Яндекс.Картам или показаниям трэка МТС - Мобильные сотрудники</t>
    </r>
  </si>
  <si>
    <t>Пробег по каждой поездке правильный, с сервисами картографии и геопозиционирования может быть сверен?</t>
  </si>
  <si>
    <t>1.2.3.</t>
  </si>
  <si>
    <r>
      <rPr>
        <b/>
        <sz val="11"/>
        <color rgb="FF000000"/>
        <rFont val="Calibri"/>
        <family val="2"/>
        <charset val="204"/>
      </rPr>
      <t>Суммарный пробег</t>
    </r>
    <r>
      <rPr>
        <sz val="11"/>
        <color rgb="FF000000"/>
        <rFont val="Calibri"/>
        <family val="2"/>
        <charset val="204"/>
      </rPr>
      <t xml:space="preserve"> равен сумме пробегов по всем поездкам.</t>
    </r>
  </si>
  <si>
    <t>Суммарный пробег правильный?</t>
  </si>
  <si>
    <t>1.2.4.</t>
  </si>
  <si>
    <r>
      <rPr>
        <b/>
        <sz val="11"/>
        <color rgb="FF000000"/>
        <rFont val="Calibri"/>
        <family val="2"/>
        <charset val="204"/>
      </rPr>
      <t xml:space="preserve">Количество дней с выездом </t>
    </r>
    <r>
      <rPr>
        <sz val="11"/>
        <color rgb="FF000000"/>
        <rFont val="Calibri"/>
        <family val="2"/>
        <charset val="204"/>
      </rPr>
      <t xml:space="preserve">равно именно количеству </t>
    </r>
    <r>
      <rPr>
        <u/>
        <sz val="11"/>
        <color rgb="FF000000"/>
        <rFont val="Calibri"/>
        <family val="2"/>
        <charset val="204"/>
      </rPr>
      <t>дней</t>
    </r>
    <r>
      <rPr>
        <sz val="11"/>
        <color rgb="FF000000"/>
        <rFont val="Calibri"/>
        <family val="2"/>
        <charset val="204"/>
      </rPr>
      <t>, а не количеству поездок, и вычисленное кол-во корректно.</t>
    </r>
  </si>
  <si>
    <t>Количество дней верное?</t>
  </si>
  <si>
    <t>2.</t>
  </si>
  <si>
    <t>Заполнение и проверка служебной записки</t>
  </si>
  <si>
    <t>Заполнена и проверена?</t>
  </si>
  <si>
    <t>2.1.</t>
  </si>
  <si>
    <t>2.1.1.</t>
  </si>
  <si>
    <r>
      <rPr>
        <b/>
        <sz val="11"/>
        <color rgb="FF000000"/>
        <rFont val="Calibri"/>
        <family val="2"/>
        <charset val="204"/>
      </rPr>
      <t>Должность в шапке</t>
    </r>
    <r>
      <rPr>
        <sz val="11"/>
        <color rgb="FF000000"/>
        <rFont val="Calibri"/>
        <family val="2"/>
        <charset val="204"/>
      </rPr>
      <t xml:space="preserve"> - в соответствии с последней редакцией трудового договора, без указания подразделения</t>
    </r>
  </si>
  <si>
    <t>Должность правильная, подазделение не указано?</t>
  </si>
  <si>
    <t>2.1.2.</t>
  </si>
  <si>
    <r>
      <rPr>
        <b/>
        <sz val="11"/>
        <color rgb="FF000000"/>
        <rFont val="Calibri"/>
        <family val="2"/>
        <charset val="204"/>
      </rPr>
      <t>ФИО сотрудника</t>
    </r>
    <r>
      <rPr>
        <sz val="11"/>
        <color rgb="FF000000"/>
        <rFont val="Calibri"/>
        <family val="2"/>
        <charset val="204"/>
      </rPr>
      <t xml:space="preserve"> - вписать полность, без опечаток</t>
    </r>
  </si>
  <si>
    <t>2.1.3.</t>
  </si>
  <si>
    <r>
      <rPr>
        <b/>
        <sz val="11"/>
        <color rgb="FF000000"/>
        <rFont val="Calibri"/>
        <family val="2"/>
        <charset val="204"/>
      </rPr>
      <t>Номер и дата договора</t>
    </r>
    <r>
      <rPr>
        <sz val="11"/>
        <color rgb="FF000000"/>
        <rFont val="Calibri"/>
        <family val="2"/>
        <charset val="204"/>
      </rPr>
      <t xml:space="preserve"> - в полном соответствии с реквизитами внешнего договора, по которому осуществлялись служебные поездки.</t>
    </r>
  </si>
  <si>
    <t>Реквизиты договора правильные?
Для проект ВТК - оставить как в шаблоне.</t>
  </si>
  <si>
    <t>2.1.4.</t>
  </si>
  <si>
    <r>
      <rPr>
        <b/>
        <sz val="11"/>
        <color rgb="FF000000"/>
        <rFont val="Calibri"/>
        <family val="2"/>
        <charset val="204"/>
      </rPr>
      <t xml:space="preserve">Чеки на сумму </t>
    </r>
    <r>
      <rPr>
        <sz val="11"/>
        <color rgb="FF000000"/>
        <rFont val="Calibri"/>
        <family val="2"/>
        <charset val="204"/>
      </rPr>
      <t>- общая сумма приложенных к СЗ чеков должна быть верна с точностью до копеек. Для автоматической кальлуляции общей суммы по чекам, занесите точные суммы каждого чека в таблицу справа (она исключена из зоны печати). Общая сумма будет посчитана автоматически, и попадет в Служебную записку.
Должны быть выполнены следующие требования к чекам:
Чеки датированы отчетным периодом.
Чеки читаемые в оригинале и в скане.
Чеки с оплатой по карте - оплачены картой, выданной на имя самого сорудника.
В чеках отсутствуют сопутствующие товары (сигареты, напитки и т.п.)
Вид топлива, приобретенному по чекам (бензин / ДТ) соответствует типу двигателя по ПТС у автомобиля, на который составлен путевой лист (бензиновый / дизельный)
Сумма чеков составляет не меньше, чем рассчитанная сумма КОМП</t>
    </r>
    <r>
      <rPr>
        <vertAlign val="subscript"/>
        <sz val="11"/>
        <color rgb="FF000000"/>
        <rFont val="Calibri"/>
        <family val="2"/>
        <charset val="204"/>
      </rPr>
      <t>РАСХ</t>
    </r>
    <r>
      <rPr>
        <sz val="11"/>
        <color rgb="FF000000"/>
        <rFont val="Calibri"/>
        <family val="2"/>
        <charset val="204"/>
      </rPr>
      <t>, либо максимально к ней приближена.</t>
    </r>
  </si>
  <si>
    <t>Требования к чекам выполнены?</t>
  </si>
  <si>
    <t>→</t>
  </si>
  <si>
    <t>Быстро и удобно посчитать сумму по чекам 
(укажите суммы чеков в синих ячейках):</t>
  </si>
  <si>
    <t>за наличный расчет</t>
  </si>
  <si>
    <t>2.1.5.</t>
  </si>
  <si>
    <r>
      <rPr>
        <b/>
        <sz val="11"/>
        <color rgb="FF000000"/>
        <rFont val="Calibri"/>
        <family val="2"/>
        <charset val="204"/>
      </rPr>
      <t xml:space="preserve">Фамилия И.О., подпись </t>
    </r>
    <r>
      <rPr>
        <sz val="11"/>
        <color rgb="FF000000"/>
        <rFont val="Calibri"/>
        <family val="2"/>
        <charset val="204"/>
      </rPr>
      <t>- заполнены верно</t>
    </r>
  </si>
  <si>
    <t>Фамилия, инициалы, подпись под СЗ - присутствует?</t>
  </si>
  <si>
    <t>2.1.6.</t>
  </si>
  <si>
    <r>
      <rPr>
        <b/>
        <sz val="11"/>
        <color rgb="FF000000"/>
        <rFont val="Calibri"/>
        <family val="2"/>
        <charset val="204"/>
      </rPr>
      <t>Дата СЗ</t>
    </r>
    <r>
      <rPr>
        <sz val="11"/>
        <color rgb="FF000000"/>
        <rFont val="Calibri"/>
        <family val="2"/>
        <charset val="204"/>
      </rPr>
      <t xml:space="preserve"> - соответствует последнему дню отчетного периода</t>
    </r>
  </si>
  <si>
    <t>Дата указана правильно, не ранее последнего дня отчетного периода?</t>
  </si>
  <si>
    <t>2.2.</t>
  </si>
  <si>
    <t>2.2.1.</t>
  </si>
  <si>
    <r>
      <rPr>
        <b/>
        <sz val="11"/>
        <color rgb="FF000000"/>
        <rFont val="Calibri"/>
        <family val="2"/>
        <charset val="204"/>
      </rPr>
      <t>Количество служебных поездок</t>
    </r>
    <r>
      <rPr>
        <sz val="11"/>
        <color rgb="FF000000"/>
        <rFont val="Calibri"/>
        <family val="2"/>
        <charset val="204"/>
      </rPr>
      <t xml:space="preserve"> - в этот раз, это именно кол-во служебных поездок (может быть больше, чем кол-во дней с выездом)</t>
    </r>
  </si>
  <si>
    <t>Количество поездок правильное?</t>
  </si>
  <si>
    <t>2.2.2.</t>
  </si>
  <si>
    <r>
      <rPr>
        <b/>
        <sz val="11"/>
        <color rgb="FF000000"/>
        <rFont val="Calibri"/>
        <family val="2"/>
        <charset val="204"/>
      </rPr>
      <t>Суммарный пробег</t>
    </r>
    <r>
      <rPr>
        <sz val="11"/>
        <color rgb="FF000000"/>
        <rFont val="Calibri"/>
        <family val="2"/>
        <charset val="204"/>
      </rPr>
      <t xml:space="preserve"> корректен и равен сумме пробегов по всем поездкам -  как в тексте СЗ, так и в формуле расчета КОМПрасх.</t>
    </r>
  </si>
  <si>
    <t>Суммарный пробег - как в ПЛ и правильный?</t>
  </si>
  <si>
    <t>2.2.3.</t>
  </si>
  <si>
    <r>
      <rPr>
        <b/>
        <sz val="11"/>
        <color rgb="FF000000"/>
        <rFont val="Calibri"/>
        <family val="2"/>
        <charset val="204"/>
      </rPr>
      <t>Сумма компенсации</t>
    </r>
    <r>
      <rPr>
        <sz val="11"/>
        <color rgb="FF000000"/>
        <rFont val="Calibri"/>
        <family val="2"/>
        <charset val="204"/>
      </rPr>
      <t xml:space="preserve"> корректна и одинакова в тексте СЗ, в формуле расчета КОМП, и в отметках о проверке.</t>
    </r>
  </si>
  <si>
    <t>2.2.4.</t>
  </si>
  <si>
    <r>
      <rPr>
        <b/>
        <sz val="11"/>
        <color rgb="FF000000"/>
        <rFont val="Calibri"/>
        <family val="2"/>
        <charset val="204"/>
      </rPr>
      <t xml:space="preserve">Формулы расчетов КОМПрасх, КОМПисп, КОМП </t>
    </r>
    <r>
      <rPr>
        <sz val="11"/>
        <color rgb="FF000000"/>
        <rFont val="Calibri"/>
        <family val="2"/>
        <charset val="204"/>
      </rPr>
      <t>вычисляются верно, исходя из действующих значений компенсации.</t>
    </r>
  </si>
  <si>
    <t>Формулы не сбиты, считаются правильно?</t>
  </si>
  <si>
    <t>Самостоятельная проверка проведена</t>
  </si>
  <si>
    <t>____________________Иванов И.И.</t>
  </si>
  <si>
    <t>ПУТЕВОЙ  ЛИСТ №</t>
  </si>
  <si>
    <t>_</t>
  </si>
  <si>
    <t xml:space="preserve">за </t>
  </si>
  <si>
    <t>апрель</t>
  </si>
  <si>
    <t>г.</t>
  </si>
  <si>
    <t>ФИО водителя</t>
  </si>
  <si>
    <t>Юрьев Михаил Сергеевич</t>
  </si>
  <si>
    <t>Номер водительского удостоверения</t>
  </si>
  <si>
    <t>Адрес, телефон</t>
  </si>
  <si>
    <t>636840, г. Асино, Томская область, ул. Стадионная, 23а, кв. 56, тел. 8-952-156-2236</t>
  </si>
  <si>
    <t>Номер топливной карты</t>
  </si>
  <si>
    <t>Марка автомобиля</t>
  </si>
  <si>
    <t>Государственный номер ТС</t>
  </si>
  <si>
    <r>
      <t xml:space="preserve">Показания одометра на </t>
    </r>
    <r>
      <rPr>
        <b/>
        <sz val="10"/>
        <color rgb="FF000000"/>
        <rFont val="Calibri"/>
        <family val="2"/>
        <charset val="204"/>
      </rPr>
      <t>начало</t>
    </r>
    <r>
      <rPr>
        <sz val="10"/>
        <color rgb="FF000000"/>
        <rFont val="Calibri"/>
        <family val="2"/>
        <charset val="204"/>
      </rPr>
      <t xml:space="preserve"> периода</t>
    </r>
  </si>
  <si>
    <r>
      <t xml:space="preserve">Показания одометра на </t>
    </r>
    <r>
      <rPr>
        <b/>
        <sz val="10"/>
        <color rgb="FF000000"/>
        <rFont val="Calibri"/>
        <family val="2"/>
        <charset val="204"/>
      </rPr>
      <t>конец</t>
    </r>
    <r>
      <rPr>
        <sz val="10"/>
        <color rgb="FF000000"/>
        <rFont val="Calibri"/>
        <family val="2"/>
        <charset val="204"/>
      </rPr>
      <t xml:space="preserve"> периода</t>
    </r>
  </si>
  <si>
    <t>I. Данные по поездкам</t>
  </si>
  <si>
    <t>Дата</t>
  </si>
  <si>
    <t>Начало, км</t>
  </si>
  <si>
    <t>Конец, км</t>
  </si>
  <si>
    <t>Пробег, км</t>
  </si>
  <si>
    <t>Описание маршрута</t>
  </si>
  <si>
    <t>Номер заявки / Перечень задач</t>
  </si>
  <si>
    <t>II. Результаты использования легкового автомобиля</t>
  </si>
  <si>
    <t>Пробег общий за отчетный период, км</t>
  </si>
  <si>
    <t>Количество дней с выездом</t>
  </si>
  <si>
    <t>(ФИО сотрудника)</t>
  </si>
  <si>
    <t>(Подпись сотрудника)</t>
  </si>
  <si>
    <t>(ФИО уполномоченного сотрудника)</t>
  </si>
  <si>
    <t>(Подпись уполномоченного сотрудника)</t>
  </si>
  <si>
    <t>Генеральному директору</t>
  </si>
  <si>
    <t>ООО "Сервионика"</t>
  </si>
  <si>
    <t>Плешкову А.А.</t>
  </si>
  <si>
    <t>от</t>
  </si>
  <si>
    <t>Инженера 1 категории</t>
  </si>
  <si>
    <t>Юрьева Михаила Сергеевича</t>
  </si>
  <si>
    <t>Служебная записка</t>
  </si>
  <si>
    <t>Прошу выплатить мне компенсацию за использование личного автомобиля в служебных целях</t>
  </si>
  <si>
    <t>с применением топливной карты №</t>
  </si>
  <si>
    <t>Расчет компенсации приведен ниже.</t>
  </si>
  <si>
    <t>служебные поездки с целью выполнения заявок по договору</t>
  </si>
  <si>
    <t>№ 7-Сиб/2 от 05.03.2021</t>
  </si>
  <si>
    <t>Номера договоров</t>
  </si>
  <si>
    <t>Количество выполненных поездок</t>
  </si>
  <si>
    <t>шт.</t>
  </si>
  <si>
    <t>Юг</t>
  </si>
  <si>
    <t>№ 10-Ю/2 от 05.03.2021</t>
  </si>
  <si>
    <t>Суммарный пробег по выполненным поездкам в служебных целях за отчетный период</t>
  </si>
  <si>
    <t>Волга-2</t>
  </si>
  <si>
    <t>№ 2-В/2 от 05.03.2021</t>
  </si>
  <si>
    <t>составляет</t>
  </si>
  <si>
    <t>км.</t>
  </si>
  <si>
    <t>Волга-1</t>
  </si>
  <si>
    <t>№  1-В/2 от 05.03.2021</t>
  </si>
  <si>
    <t>Сибирь</t>
  </si>
  <si>
    <t xml:space="preserve">Центр </t>
  </si>
  <si>
    <t>№ 9-Ц/2 от 05.03.2021</t>
  </si>
  <si>
    <r>
      <t>КОМП</t>
    </r>
    <r>
      <rPr>
        <vertAlign val="subscript"/>
        <sz val="16"/>
        <color rgb="FF000000"/>
        <rFont val="Calibri"/>
        <family val="2"/>
        <charset val="204"/>
      </rPr>
      <t>ИСП</t>
    </r>
  </si>
  <si>
    <t>=</t>
  </si>
  <si>
    <t>*</t>
  </si>
  <si>
    <t>Итоговая сумма компенсации, расчитанная по формуле в соответствии с П СВФТ 30-2018</t>
  </si>
  <si>
    <t>"Положение по выплате компенсации за использование личного автотранспорта в служебных</t>
  </si>
  <si>
    <t xml:space="preserve">целях для сотрудников ООО "Сервионика" составляет </t>
  </si>
  <si>
    <t>руб.</t>
  </si>
  <si>
    <t>Чеки на сумму</t>
  </si>
  <si>
    <t>руб. прилагаются</t>
  </si>
  <si>
    <t>Сотрудник</t>
  </si>
  <si>
    <t>/</t>
  </si>
  <si>
    <t>Юрьев М.С.</t>
  </si>
  <si>
    <t>"</t>
  </si>
  <si>
    <t>2021 г.</t>
  </si>
  <si>
    <t xml:space="preserve">Проверено, согласовано: </t>
  </si>
  <si>
    <t>Служебный пробег</t>
  </si>
  <si>
    <t>км,</t>
  </si>
  <si>
    <t xml:space="preserve">Компенсация на сумму </t>
  </si>
  <si>
    <t>Куратор</t>
  </si>
  <si>
    <t>201____ г.</t>
  </si>
  <si>
    <t>ДОЛЖНОСТЬ</t>
  </si>
  <si>
    <t>ФИО</t>
  </si>
  <si>
    <t>Служебная записка о командировке</t>
  </si>
  <si>
    <t>В связи с производственной необходимостью был направлен в служебную командировку</t>
  </si>
  <si>
    <t xml:space="preserve">с </t>
  </si>
  <si>
    <t>январь</t>
  </si>
  <si>
    <t>201__ г</t>
  </si>
  <si>
    <t>г. По "        "</t>
  </si>
  <si>
    <t>201__г.</t>
  </si>
  <si>
    <t xml:space="preserve">в </t>
  </si>
  <si>
    <t>,</t>
  </si>
  <si>
    <t>с целью выполнения работ по договору</t>
  </si>
  <si>
    <t>.</t>
  </si>
  <si>
    <t xml:space="preserve">Командировка осуществлялась на личном траспорте, автомобиле  </t>
  </si>
  <si>
    <t>государственный номерной знак</t>
  </si>
  <si>
    <t xml:space="preserve">Детализация расчета </t>
  </si>
  <si>
    <t>2018 г.</t>
  </si>
  <si>
    <t>АДРЕС,ТЕЛ</t>
  </si>
  <si>
    <t>МАРКА</t>
  </si>
  <si>
    <t>М224СО48</t>
  </si>
  <si>
    <t>Иванов Иван Иванович</t>
  </si>
  <si>
    <t>Прошу выплатить мне компенсацию за использование личного автомобиля в служебных целях.</t>
  </si>
  <si>
    <t>служебные поездки с целью выполнения заявок по договору:</t>
  </si>
  <si>
    <r>
      <t>КОМП</t>
    </r>
    <r>
      <rPr>
        <vertAlign val="subscript"/>
        <sz val="16"/>
        <color rgb="FF000000"/>
        <rFont val="Calibri"/>
        <family val="2"/>
        <charset val="204"/>
      </rPr>
      <t>РАСХ</t>
    </r>
  </si>
  <si>
    <t>КОМП</t>
  </si>
  <si>
    <t>+</t>
  </si>
  <si>
    <t>Зайчук К.В.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</si>
</sst>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9" x14ac:knownFonts="1">
    <font>
      <sz val="11"/>
      <color rgb="FF000000"/>
      <name val="Calibri"/>
    </font>
    <font>
      <sz val="11"/>
      <color rgb="FF7891B0"/>
      <name val="Calibri"/>
      <family val="2"/>
      <charset val="204"/>
    </font>
    <font>
      <sz val="10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0"/>
      <color rgb="FF3B608D"/>
      <name val="Calibri"/>
      <family val="2"/>
      <charset val="204"/>
    </font>
    <font>
      <sz val="11"/>
      <color rgb="FFC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2"/>
      <color rgb="FFC00000"/>
      <name val="Calibri"/>
      <family val="2"/>
      <charset val="204"/>
    </font>
    <font>
      <sz val="12"/>
      <color rgb="FFC00000"/>
      <name val="Calibri"/>
      <family val="2"/>
      <charset val="204"/>
    </font>
    <font>
      <b/>
      <sz val="36"/>
      <color rgb="FFC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3B608D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Times New Roman"/>
      <family val="1"/>
      <charset val="204"/>
    </font>
    <font>
      <sz val="16"/>
      <color rgb="FF000000"/>
      <name val="Calibri"/>
      <family val="2"/>
      <charset val="204"/>
    </font>
    <font>
      <sz val="11"/>
      <color rgb="FFA5A5A5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2"/>
      <color rgb="FF1F497D"/>
      <name val="Calibri"/>
      <family val="2"/>
      <charset val="204"/>
    </font>
    <font>
      <sz val="9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0"/>
      <color rgb="FFC00000"/>
      <name val="Calibri"/>
      <family val="2"/>
      <charset val="204"/>
    </font>
    <font>
      <sz val="9"/>
      <color rgb="FF3B608D"/>
      <name val="Calibri"/>
      <family val="2"/>
      <charset val="204"/>
    </font>
    <font>
      <sz val="14"/>
      <color rgb="FFC00000"/>
      <name val="Calibri"/>
      <family val="2"/>
      <charset val="204"/>
    </font>
    <font>
      <b/>
      <sz val="16"/>
      <color rgb="FF1F497D"/>
      <name val="Calibri"/>
      <family val="2"/>
      <charset val="204"/>
    </font>
    <font>
      <b/>
      <sz val="12"/>
      <color rgb="FF903C39"/>
      <name val="Calibri"/>
      <family val="2"/>
      <charset val="204"/>
    </font>
    <font>
      <u/>
      <sz val="11"/>
      <color rgb="FF000000"/>
      <name val="Calibri"/>
      <family val="2"/>
      <charset val="204"/>
    </font>
    <font>
      <vertAlign val="subscript"/>
      <sz val="11"/>
      <color rgb="FF000000"/>
      <name val="Calibri"/>
      <family val="2"/>
      <charset val="204"/>
    </font>
    <font>
      <vertAlign val="subscript"/>
      <sz val="16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95B3D7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903C39"/>
      </left>
      <right style="thick">
        <color rgb="FF903C39"/>
      </right>
      <top style="thick">
        <color rgb="FF903C39"/>
      </top>
      <bottom style="thick">
        <color rgb="FF903C39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ck">
        <color rgb="FFA6BFDD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14" fontId="4" fillId="0" borderId="2" xfId="0" applyNumberFormat="1" applyFont="1" applyBorder="1" applyAlignment="1">
      <alignment horizontal="center" vertical="center"/>
    </xf>
    <xf numFmtId="14" fontId="0" fillId="0" borderId="0" xfId="0" applyNumberFormat="1"/>
    <xf numFmtId="0" fontId="0" fillId="0" borderId="3" xfId="0" applyBorder="1"/>
    <xf numFmtId="0" fontId="5" fillId="0" borderId="4" xfId="0" applyFont="1" applyBorder="1"/>
    <xf numFmtId="0" fontId="5" fillId="0" borderId="5" xfId="0" applyFont="1" applyBorder="1"/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/>
    </xf>
    <xf numFmtId="0" fontId="0" fillId="0" borderId="0" xfId="0"/>
    <xf numFmtId="0" fontId="0" fillId="4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4" fontId="2" fillId="5" borderId="2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" fontId="8" fillId="6" borderId="6" xfId="0" applyNumberFormat="1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1" fontId="1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7" borderId="0" xfId="0" applyFill="1" applyAlignment="1">
      <alignment horizontal="left"/>
    </xf>
    <xf numFmtId="0" fontId="0" fillId="7" borderId="0" xfId="0" applyFill="1"/>
    <xf numFmtId="0" fontId="0" fillId="7" borderId="0" xfId="0" applyFill="1"/>
    <xf numFmtId="0" fontId="5" fillId="7" borderId="0" xfId="0" applyFont="1" applyFill="1" applyAlignment="1">
      <alignment horizontal="right"/>
    </xf>
    <xf numFmtId="0" fontId="0" fillId="7" borderId="0" xfId="0" applyFill="1"/>
    <xf numFmtId="0" fontId="13" fillId="7" borderId="0" xfId="0" applyFont="1" applyFill="1" applyAlignment="1">
      <alignment horizontal="left" vertical="center" indent="15"/>
    </xf>
    <xf numFmtId="0" fontId="14" fillId="7" borderId="0" xfId="0" applyFont="1" applyFill="1"/>
    <xf numFmtId="49" fontId="0" fillId="7" borderId="0" xfId="0" applyNumberFormat="1" applyFill="1"/>
    <xf numFmtId="0" fontId="0" fillId="7" borderId="0" xfId="0" applyFill="1" applyAlignment="1">
      <alignment horizontal="center"/>
    </xf>
    <xf numFmtId="4" fontId="11" fillId="7" borderId="0" xfId="0" applyNumberFormat="1" applyFont="1" applyFill="1"/>
    <xf numFmtId="4" fontId="5" fillId="7" borderId="0" xfId="0" applyNumberFormat="1" applyFont="1" applyFill="1" applyAlignment="1">
      <alignment horizontal="center"/>
    </xf>
    <xf numFmtId="4" fontId="0" fillId="7" borderId="0" xfId="0" applyNumberFormat="1" applyFill="1"/>
    <xf numFmtId="0" fontId="0" fillId="7" borderId="0" xfId="0" applyFill="1"/>
    <xf numFmtId="0" fontId="0" fillId="7" borderId="1" xfId="0" applyFill="1" applyBorder="1"/>
    <xf numFmtId="0" fontId="0" fillId="7" borderId="0" xfId="0" applyFill="1" applyAlignment="1">
      <alignment horizontal="right"/>
    </xf>
    <xf numFmtId="0" fontId="11" fillId="7" borderId="0" xfId="0" applyFont="1" applyFill="1" applyAlignment="1">
      <alignment horizontal="left"/>
    </xf>
    <xf numFmtId="0" fontId="11" fillId="7" borderId="7" xfId="0" applyFont="1" applyFill="1" applyBorder="1" applyAlignment="1">
      <alignment horizontal="left"/>
    </xf>
    <xf numFmtId="0" fontId="10" fillId="7" borderId="0" xfId="0" applyFont="1" applyFill="1"/>
    <xf numFmtId="0" fontId="15" fillId="7" borderId="0" xfId="0" applyFont="1" applyFill="1"/>
    <xf numFmtId="0" fontId="0" fillId="7" borderId="0" xfId="0" applyFill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7" borderId="0" xfId="0" applyFill="1" applyAlignment="1">
      <alignment horizontal="left"/>
    </xf>
    <xf numFmtId="4" fontId="5" fillId="7" borderId="0" xfId="0" applyNumberFormat="1" applyFont="1" applyFill="1" applyAlignment="1">
      <alignment horizontal="center"/>
    </xf>
    <xf numFmtId="0" fontId="0" fillId="7" borderId="0" xfId="0" applyFill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0" fillId="7" borderId="0" xfId="0" applyFill="1"/>
    <xf numFmtId="0" fontId="10" fillId="7" borderId="0" xfId="0" applyFont="1" applyFill="1" applyAlignment="1">
      <alignment horizontal="right"/>
    </xf>
    <xf numFmtId="0" fontId="10" fillId="7" borderId="7" xfId="0" applyFont="1" applyFill="1" applyBorder="1" applyAlignment="1">
      <alignment horizontal="left"/>
    </xf>
    <xf numFmtId="1" fontId="10" fillId="0" borderId="0" xfId="0" applyNumberFormat="1" applyFont="1" applyAlignment="1">
      <alignment horizontal="left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18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6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2" fontId="16" fillId="7" borderId="0" xfId="0" applyNumberFormat="1" applyFont="1" applyFill="1" applyAlignment="1">
      <alignment horizontal="left" vertical="center"/>
    </xf>
    <xf numFmtId="0" fontId="10" fillId="7" borderId="0" xfId="0" applyFont="1" applyFill="1" applyAlignment="1">
      <alignment horizontal="center"/>
    </xf>
    <xf numFmtId="1" fontId="10" fillId="7" borderId="0" xfId="0" applyNumberFormat="1" applyFont="1" applyFill="1" applyAlignment="1">
      <alignment horizontal="right"/>
    </xf>
    <xf numFmtId="0" fontId="10" fillId="7" borderId="4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4" fontId="10" fillId="7" borderId="0" xfId="0" applyNumberFormat="1" applyFont="1" applyFill="1" applyAlignment="1">
      <alignment horizontal="center"/>
    </xf>
    <xf numFmtId="4" fontId="10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left"/>
    </xf>
    <xf numFmtId="0" fontId="10" fillId="7" borderId="0" xfId="0" applyFont="1" applyFill="1"/>
    <xf numFmtId="4" fontId="10" fillId="7" borderId="0" xfId="0" applyNumberFormat="1" applyFont="1" applyFill="1" applyAlignment="1">
      <alignment horizontal="left"/>
    </xf>
    <xf numFmtId="1" fontId="10" fillId="7" borderId="1" xfId="0" applyNumberFormat="1" applyFont="1" applyFill="1" applyBorder="1" applyAlignment="1">
      <alignment horizontal="center"/>
    </xf>
    <xf numFmtId="4" fontId="0" fillId="7" borderId="0" xfId="0" applyNumberFormat="1" applyFill="1" applyAlignment="1">
      <alignment horizontal="center"/>
    </xf>
    <xf numFmtId="4" fontId="5" fillId="7" borderId="0" xfId="0" applyNumberFormat="1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9" fillId="7" borderId="0" xfId="0" applyFont="1" applyFill="1"/>
    <xf numFmtId="0" fontId="12" fillId="0" borderId="0" xfId="0" applyFont="1" applyAlignment="1">
      <alignment horizontal="center"/>
    </xf>
    <xf numFmtId="2" fontId="4" fillId="7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0" fontId="19" fillId="7" borderId="0" xfId="0" applyFont="1" applyFill="1" applyAlignment="1">
      <alignment horizontal="center"/>
    </xf>
    <xf numFmtId="4" fontId="5" fillId="7" borderId="1" xfId="0" applyNumberFormat="1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left"/>
    </xf>
    <xf numFmtId="0" fontId="19" fillId="7" borderId="1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49" fontId="11" fillId="7" borderId="1" xfId="0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1" fillId="0" borderId="2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/>
    </xf>
    <xf numFmtId="0" fontId="22" fillId="0" borderId="0" xfId="0" applyFont="1" applyAlignment="1">
      <alignment horizontal="right" vertical="center"/>
    </xf>
    <xf numFmtId="0" fontId="0" fillId="7" borderId="7" xfId="0" applyFill="1" applyBorder="1" applyAlignment="1">
      <alignment horizontal="left"/>
    </xf>
    <xf numFmtId="1" fontId="5" fillId="7" borderId="0" xfId="0" applyNumberFormat="1" applyFont="1" applyFill="1" applyAlignment="1">
      <alignment horizontal="right"/>
    </xf>
  </cellXfs>
  <cellStyles count="1">
    <cellStyle name="Обычный" xfId="0" builtinId="0"/>
  </cellStyles>
  <dxfs count="18">
    <dxf>
      <font>
        <b/>
        <i val="0"/>
        <strike/>
        <sz val="10"/>
        <color rgb="FFFFFFFF"/>
        <name val="Calibri"/>
      </font>
      <fill>
        <patternFill patternType="solid">
          <fgColor rgb="FF000000"/>
          <bgColor rgb="FF903C39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b/>
        <i val="0"/>
        <strike/>
        <sz val="10"/>
        <color rgb="FFFFFFFF"/>
        <name val="Calibri"/>
      </font>
      <fill>
        <patternFill patternType="solid">
          <fgColor rgb="FF000000"/>
          <bgColor rgb="FF903C39"/>
        </patternFill>
      </fill>
    </dxf>
    <dxf>
      <font>
        <b/>
        <i val="0"/>
        <strike/>
        <sz val="10"/>
        <color rgb="FFFFFFFF"/>
        <name val="Calibri"/>
      </font>
      <fill>
        <patternFill patternType="solid">
          <fgColor rgb="FF000000"/>
          <bgColor rgb="FF903C39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24</xdr:row>
      <xdr:rowOff>61912</xdr:rowOff>
    </xdr:from>
    <xdr:ext cx="914400" cy="264560"/>
    <xdr:sp macro="" textlink="">
      <xdr:nvSpPr>
        <xdr:cNvPr id="2" name="TextBox 1"/>
        <xdr:cNvSpPr txBox="1"/>
      </xdr:nvSpPr>
      <xdr:spPr>
        <a:xfrm>
          <a:off x="7781925" y="50625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M64"/>
  <sheetViews>
    <sheetView showGridLines="0" view="pageBreakPreview" topLeftCell="A31" workbookViewId="0">
      <selection activeCell="L35" sqref="L35"/>
    </sheetView>
  </sheetViews>
  <sheetFormatPr defaultColWidth="9.140625" defaultRowHeight="15" x14ac:dyDescent="0.25"/>
  <cols>
    <col min="1" max="1" width="8.28515625" style="23" customWidth="1"/>
    <col min="2" max="2" width="77.7109375" style="16" customWidth="1"/>
    <col min="3" max="3" width="42" style="16" customWidth="1"/>
    <col min="4" max="4" width="13.5703125" style="16" customWidth="1"/>
    <col min="5" max="5" width="9.140625" style="6"/>
    <col min="6" max="6" width="11.85546875" style="6" customWidth="1"/>
    <col min="7" max="7" width="9.140625" style="6"/>
    <col min="8" max="8" width="13.28515625" style="6" customWidth="1"/>
    <col min="9" max="11" width="9.140625" style="6"/>
    <col min="12" max="12" width="10.42578125" style="6" customWidth="1"/>
    <col min="13" max="13" width="9.140625" style="6"/>
  </cols>
  <sheetData>
    <row r="1" spans="1:11" ht="85.7" customHeight="1" x14ac:dyDescent="0.25">
      <c r="A1" s="73" t="s">
        <v>0</v>
      </c>
      <c r="B1" s="74"/>
      <c r="C1" s="74"/>
      <c r="D1" s="74"/>
    </row>
    <row r="2" spans="1:11" ht="15.75" customHeight="1" x14ac:dyDescent="0.25">
      <c r="A2" s="14" t="s">
        <v>1</v>
      </c>
      <c r="B2" s="14" t="s">
        <v>2</v>
      </c>
      <c r="C2" s="14" t="s">
        <v>3</v>
      </c>
      <c r="D2" s="14" t="s">
        <v>4</v>
      </c>
    </row>
    <row r="3" spans="1:11" ht="19.5" customHeight="1" x14ac:dyDescent="0.25">
      <c r="A3" s="15" t="s">
        <v>5</v>
      </c>
      <c r="B3" s="15" t="s">
        <v>6</v>
      </c>
      <c r="C3" s="15" t="s">
        <v>7</v>
      </c>
      <c r="D3" s="15" t="s">
        <v>8</v>
      </c>
      <c r="I3" s="61" t="s">
        <v>9</v>
      </c>
      <c r="J3" s="62"/>
    </row>
    <row r="4" spans="1:11" ht="17.25" customHeight="1" x14ac:dyDescent="0.25">
      <c r="A4" s="17" t="s">
        <v>10</v>
      </c>
      <c r="B4" s="17" t="s">
        <v>11</v>
      </c>
      <c r="C4" s="17" t="s">
        <v>12</v>
      </c>
      <c r="D4" s="17" t="s">
        <v>8</v>
      </c>
      <c r="I4" s="28">
        <v>0</v>
      </c>
      <c r="J4" s="30" t="s">
        <v>13</v>
      </c>
      <c r="K4" s="31">
        <f>SUM(I4:I30)</f>
        <v>0</v>
      </c>
    </row>
    <row r="5" spans="1:11" ht="15.75" customHeight="1" x14ac:dyDescent="0.25">
      <c r="A5" s="18" t="s">
        <v>14</v>
      </c>
      <c r="B5" s="18" t="s">
        <v>15</v>
      </c>
      <c r="C5" s="19" t="s">
        <v>16</v>
      </c>
      <c r="D5" s="18" t="s">
        <v>8</v>
      </c>
      <c r="I5" s="28">
        <v>0</v>
      </c>
    </row>
    <row r="6" spans="1:11" x14ac:dyDescent="0.25">
      <c r="A6" s="18" t="s">
        <v>17</v>
      </c>
      <c r="B6" s="18" t="s">
        <v>18</v>
      </c>
      <c r="C6" s="19" t="s">
        <v>19</v>
      </c>
      <c r="D6" s="18" t="s">
        <v>8</v>
      </c>
      <c r="I6" s="28">
        <v>0</v>
      </c>
    </row>
    <row r="7" spans="1:11" x14ac:dyDescent="0.25">
      <c r="A7" s="18" t="s">
        <v>20</v>
      </c>
      <c r="B7" s="26" t="s">
        <v>21</v>
      </c>
      <c r="C7" s="19" t="s">
        <v>22</v>
      </c>
      <c r="D7" s="18" t="s">
        <v>8</v>
      </c>
      <c r="I7" s="28">
        <v>0</v>
      </c>
    </row>
    <row r="8" spans="1:11" x14ac:dyDescent="0.25">
      <c r="A8" s="18" t="s">
        <v>23</v>
      </c>
      <c r="B8" s="18" t="s">
        <v>24</v>
      </c>
      <c r="C8" s="19" t="s">
        <v>25</v>
      </c>
      <c r="D8" s="18" t="s">
        <v>8</v>
      </c>
      <c r="I8" s="28">
        <v>0</v>
      </c>
    </row>
    <row r="9" spans="1:11" ht="30" customHeight="1" x14ac:dyDescent="0.25">
      <c r="A9" s="18" t="s">
        <v>26</v>
      </c>
      <c r="B9" s="19" t="s">
        <v>27</v>
      </c>
      <c r="C9" s="19" t="s">
        <v>28</v>
      </c>
      <c r="D9" s="18" t="s">
        <v>8</v>
      </c>
      <c r="I9" s="28">
        <v>0</v>
      </c>
    </row>
    <row r="10" spans="1:11" ht="30" customHeight="1" x14ac:dyDescent="0.25">
      <c r="A10" s="18" t="s">
        <v>29</v>
      </c>
      <c r="B10" s="19" t="s">
        <v>30</v>
      </c>
      <c r="C10" s="19" t="s">
        <v>31</v>
      </c>
      <c r="D10" s="18" t="s">
        <v>8</v>
      </c>
      <c r="I10" s="28">
        <v>0</v>
      </c>
    </row>
    <row r="11" spans="1:11" ht="30" customHeight="1" x14ac:dyDescent="0.25">
      <c r="A11" s="18" t="s">
        <v>32</v>
      </c>
      <c r="B11" s="19" t="s">
        <v>33</v>
      </c>
      <c r="C11" s="19" t="s">
        <v>31</v>
      </c>
      <c r="D11" s="18" t="s">
        <v>8</v>
      </c>
      <c r="I11" s="28">
        <v>0</v>
      </c>
    </row>
    <row r="12" spans="1:11" ht="30" customHeight="1" x14ac:dyDescent="0.25">
      <c r="A12" s="18" t="s">
        <v>34</v>
      </c>
      <c r="B12" s="27" t="s">
        <v>35</v>
      </c>
      <c r="C12" s="27" t="s">
        <v>36</v>
      </c>
      <c r="D12" s="18" t="s">
        <v>8</v>
      </c>
      <c r="I12" s="28">
        <v>0</v>
      </c>
    </row>
    <row r="13" spans="1:11" ht="30" customHeight="1" x14ac:dyDescent="0.25">
      <c r="A13" s="18" t="s">
        <v>37</v>
      </c>
      <c r="B13" s="27" t="s">
        <v>38</v>
      </c>
      <c r="C13" s="27" t="s">
        <v>39</v>
      </c>
      <c r="D13" s="18" t="s">
        <v>8</v>
      </c>
      <c r="I13" s="28">
        <v>0</v>
      </c>
    </row>
    <row r="14" spans="1:11" ht="75" customHeight="1" x14ac:dyDescent="0.25">
      <c r="A14" s="20" t="s">
        <v>40</v>
      </c>
      <c r="B14" s="21" t="s">
        <v>41</v>
      </c>
      <c r="C14" s="21" t="s">
        <v>42</v>
      </c>
      <c r="D14" s="20" t="s">
        <v>8</v>
      </c>
      <c r="I14" s="28">
        <v>0</v>
      </c>
    </row>
    <row r="15" spans="1:11" x14ac:dyDescent="0.25">
      <c r="A15" s="18" t="s">
        <v>43</v>
      </c>
      <c r="B15" s="19" t="s">
        <v>44</v>
      </c>
      <c r="C15" s="19" t="s">
        <v>45</v>
      </c>
      <c r="D15" s="18" t="s">
        <v>8</v>
      </c>
      <c r="I15" s="28">
        <v>0</v>
      </c>
    </row>
    <row r="16" spans="1:11" x14ac:dyDescent="0.25">
      <c r="A16" s="18" t="s">
        <v>46</v>
      </c>
      <c r="B16" s="19" t="s">
        <v>47</v>
      </c>
      <c r="C16" s="19" t="s">
        <v>48</v>
      </c>
      <c r="D16" s="18" t="s">
        <v>8</v>
      </c>
      <c r="I16" s="28">
        <v>0</v>
      </c>
    </row>
    <row r="17" spans="1:9" x14ac:dyDescent="0.25">
      <c r="A17" s="18" t="s">
        <v>49</v>
      </c>
      <c r="B17" s="19" t="s">
        <v>50</v>
      </c>
      <c r="C17" s="19" t="s">
        <v>51</v>
      </c>
      <c r="D17" s="18" t="s">
        <v>8</v>
      </c>
      <c r="I17" s="28">
        <v>0</v>
      </c>
    </row>
    <row r="18" spans="1:9" ht="60" customHeight="1" x14ac:dyDescent="0.25">
      <c r="A18" s="18" t="s">
        <v>52</v>
      </c>
      <c r="B18" s="19" t="s">
        <v>53</v>
      </c>
      <c r="C18" s="27" t="s">
        <v>54</v>
      </c>
      <c r="D18" s="18" t="s">
        <v>8</v>
      </c>
      <c r="I18" s="28">
        <v>0</v>
      </c>
    </row>
    <row r="19" spans="1:9" ht="30" customHeight="1" x14ac:dyDescent="0.25">
      <c r="A19" s="18" t="s">
        <v>55</v>
      </c>
      <c r="B19" s="19" t="s">
        <v>56</v>
      </c>
      <c r="C19" s="19" t="s">
        <v>57</v>
      </c>
      <c r="D19" s="18" t="s">
        <v>8</v>
      </c>
      <c r="I19" s="28">
        <v>0</v>
      </c>
    </row>
    <row r="20" spans="1:9" ht="30" customHeight="1" x14ac:dyDescent="0.25">
      <c r="A20" s="26" t="s">
        <v>58</v>
      </c>
      <c r="B20" s="34" t="s">
        <v>59</v>
      </c>
      <c r="C20" s="27" t="s">
        <v>60</v>
      </c>
      <c r="D20" s="18" t="s">
        <v>8</v>
      </c>
      <c r="I20" s="28">
        <v>0</v>
      </c>
    </row>
    <row r="21" spans="1:9" ht="60" customHeight="1" x14ac:dyDescent="0.25">
      <c r="A21" s="26" t="s">
        <v>61</v>
      </c>
      <c r="B21" s="34" t="s">
        <v>62</v>
      </c>
      <c r="C21" s="27" t="s">
        <v>63</v>
      </c>
      <c r="D21" s="18" t="s">
        <v>8</v>
      </c>
      <c r="I21" s="28">
        <v>0</v>
      </c>
    </row>
    <row r="22" spans="1:9" ht="30" customHeight="1" x14ac:dyDescent="0.25">
      <c r="A22" s="17" t="s">
        <v>64</v>
      </c>
      <c r="B22" s="22" t="s">
        <v>65</v>
      </c>
      <c r="C22" s="22" t="s">
        <v>66</v>
      </c>
      <c r="D22" s="17" t="s">
        <v>8</v>
      </c>
      <c r="I22" s="28">
        <v>0</v>
      </c>
    </row>
    <row r="23" spans="1:9" x14ac:dyDescent="0.25">
      <c r="A23" s="18" t="s">
        <v>67</v>
      </c>
      <c r="B23" s="27" t="s">
        <v>68</v>
      </c>
      <c r="C23" s="19" t="s">
        <v>69</v>
      </c>
      <c r="D23" s="18" t="s">
        <v>8</v>
      </c>
      <c r="I23" s="28">
        <v>0</v>
      </c>
    </row>
    <row r="24" spans="1:9" ht="45" customHeight="1" x14ac:dyDescent="0.25">
      <c r="A24" s="18" t="s">
        <v>70</v>
      </c>
      <c r="B24" s="19" t="s">
        <v>71</v>
      </c>
      <c r="C24" s="19" t="s">
        <v>72</v>
      </c>
      <c r="D24" s="18" t="s">
        <v>8</v>
      </c>
      <c r="I24" s="28">
        <v>0</v>
      </c>
    </row>
    <row r="25" spans="1:9" x14ac:dyDescent="0.25">
      <c r="A25" s="18" t="s">
        <v>73</v>
      </c>
      <c r="B25" s="19" t="s">
        <v>74</v>
      </c>
      <c r="C25" s="19" t="s">
        <v>75</v>
      </c>
      <c r="D25" s="18" t="s">
        <v>8</v>
      </c>
      <c r="I25" s="28">
        <v>0</v>
      </c>
    </row>
    <row r="26" spans="1:9" ht="30" customHeight="1" x14ac:dyDescent="0.25">
      <c r="A26" s="18" t="s">
        <v>76</v>
      </c>
      <c r="B26" s="19" t="s">
        <v>77</v>
      </c>
      <c r="C26" s="19" t="s">
        <v>78</v>
      </c>
      <c r="D26" s="18" t="s">
        <v>8</v>
      </c>
      <c r="I26" s="28">
        <v>0</v>
      </c>
    </row>
    <row r="27" spans="1:9" x14ac:dyDescent="0.25">
      <c r="A27" s="15" t="s">
        <v>79</v>
      </c>
      <c r="B27" s="15" t="s">
        <v>80</v>
      </c>
      <c r="C27" s="15" t="s">
        <v>81</v>
      </c>
      <c r="D27" s="15" t="s">
        <v>8</v>
      </c>
      <c r="I27" s="28">
        <v>0</v>
      </c>
    </row>
    <row r="28" spans="1:9" x14ac:dyDescent="0.25">
      <c r="A28" s="33" t="s">
        <v>82</v>
      </c>
      <c r="B28" s="17" t="s">
        <v>11</v>
      </c>
      <c r="C28" s="17" t="s">
        <v>12</v>
      </c>
      <c r="D28" s="17" t="s">
        <v>8</v>
      </c>
      <c r="I28" s="28">
        <v>0</v>
      </c>
    </row>
    <row r="29" spans="1:9" ht="30" customHeight="1" x14ac:dyDescent="0.25">
      <c r="A29" s="18" t="s">
        <v>83</v>
      </c>
      <c r="B29" s="19" t="s">
        <v>84</v>
      </c>
      <c r="C29" s="19" t="s">
        <v>85</v>
      </c>
      <c r="D29" s="18" t="s">
        <v>8</v>
      </c>
      <c r="I29" s="28">
        <v>0</v>
      </c>
    </row>
    <row r="30" spans="1:9" x14ac:dyDescent="0.25">
      <c r="A30" s="18" t="s">
        <v>86</v>
      </c>
      <c r="B30" s="18" t="s">
        <v>87</v>
      </c>
      <c r="C30" s="19" t="s">
        <v>22</v>
      </c>
      <c r="D30" s="18" t="s">
        <v>8</v>
      </c>
      <c r="I30" s="28">
        <v>0</v>
      </c>
    </row>
    <row r="31" spans="1:9" ht="30" customHeight="1" x14ac:dyDescent="0.25">
      <c r="A31" s="18" t="s">
        <v>88</v>
      </c>
      <c r="B31" s="19" t="s">
        <v>89</v>
      </c>
      <c r="C31" s="19" t="s">
        <v>90</v>
      </c>
      <c r="D31" s="18" t="s">
        <v>8</v>
      </c>
      <c r="I31" s="28"/>
    </row>
    <row r="32" spans="1:9" x14ac:dyDescent="0.25">
      <c r="A32" s="18"/>
      <c r="B32" s="19"/>
      <c r="C32" s="19"/>
      <c r="D32" s="18"/>
      <c r="I32" s="28"/>
    </row>
    <row r="33" spans="1:12" ht="228" customHeight="1" x14ac:dyDescent="0.25">
      <c r="A33" s="18" t="s">
        <v>91</v>
      </c>
      <c r="B33" s="27" t="s">
        <v>92</v>
      </c>
      <c r="C33" s="19" t="s">
        <v>93</v>
      </c>
      <c r="D33" s="18" t="s">
        <v>8</v>
      </c>
      <c r="E33" s="32" t="s">
        <v>94</v>
      </c>
      <c r="F33" s="75" t="s">
        <v>95</v>
      </c>
      <c r="G33" s="75"/>
      <c r="H33" s="75"/>
      <c r="I33" s="28"/>
    </row>
    <row r="34" spans="1:12" ht="18.75" customHeight="1" x14ac:dyDescent="0.25">
      <c r="A34" s="18"/>
      <c r="B34" s="27"/>
      <c r="C34" s="19"/>
      <c r="D34" s="18"/>
      <c r="E34" s="32"/>
      <c r="F34" s="61" t="s">
        <v>96</v>
      </c>
      <c r="G34" s="37"/>
      <c r="H34" s="37"/>
      <c r="J34" s="61" t="s">
        <v>9</v>
      </c>
      <c r="K34" s="37"/>
    </row>
    <row r="35" spans="1:12" ht="31.5" customHeight="1" x14ac:dyDescent="0.25">
      <c r="A35" s="18" t="s">
        <v>97</v>
      </c>
      <c r="B35" s="19" t="s">
        <v>98</v>
      </c>
      <c r="C35" s="19" t="s">
        <v>99</v>
      </c>
      <c r="D35" s="18" t="s">
        <v>8</v>
      </c>
      <c r="E35" s="29">
        <v>1</v>
      </c>
      <c r="F35" s="28">
        <v>0</v>
      </c>
      <c r="G35" s="30" t="s">
        <v>13</v>
      </c>
      <c r="H35" s="31">
        <f>SUM(F35:F61)</f>
        <v>0</v>
      </c>
      <c r="I35" s="29">
        <v>1</v>
      </c>
      <c r="J35" s="71">
        <v>0</v>
      </c>
      <c r="K35" s="30" t="s">
        <v>13</v>
      </c>
      <c r="L35" s="31">
        <f>SUM(J35:J61)</f>
        <v>0</v>
      </c>
    </row>
    <row r="36" spans="1:12" ht="30.75" customHeight="1" x14ac:dyDescent="0.25">
      <c r="A36" s="18" t="s">
        <v>100</v>
      </c>
      <c r="B36" s="19" t="s">
        <v>101</v>
      </c>
      <c r="C36" s="19" t="s">
        <v>102</v>
      </c>
      <c r="D36" s="18" t="s">
        <v>8</v>
      </c>
      <c r="E36" s="29">
        <v>2</v>
      </c>
      <c r="F36" s="28">
        <v>0</v>
      </c>
      <c r="I36" s="29">
        <v>2</v>
      </c>
      <c r="J36" s="72">
        <v>0</v>
      </c>
    </row>
    <row r="37" spans="1:12" ht="30" customHeight="1" x14ac:dyDescent="0.25">
      <c r="A37" s="33" t="s">
        <v>103</v>
      </c>
      <c r="B37" s="22" t="s">
        <v>65</v>
      </c>
      <c r="C37" s="22" t="s">
        <v>66</v>
      </c>
      <c r="D37" s="17" t="s">
        <v>8</v>
      </c>
      <c r="E37" s="29">
        <v>3</v>
      </c>
      <c r="F37" s="28">
        <v>0</v>
      </c>
      <c r="I37" s="29">
        <v>3</v>
      </c>
      <c r="J37" s="72">
        <v>0</v>
      </c>
    </row>
    <row r="38" spans="1:12" ht="30" customHeight="1" x14ac:dyDescent="0.25">
      <c r="A38" s="18" t="s">
        <v>104</v>
      </c>
      <c r="B38" s="19" t="s">
        <v>105</v>
      </c>
      <c r="C38" s="19" t="s">
        <v>106</v>
      </c>
      <c r="D38" s="18" t="s">
        <v>8</v>
      </c>
      <c r="E38" s="29">
        <v>4</v>
      </c>
      <c r="F38" s="28">
        <v>0</v>
      </c>
      <c r="I38" s="29">
        <v>4</v>
      </c>
      <c r="J38" s="72">
        <v>0</v>
      </c>
    </row>
    <row r="39" spans="1:12" ht="30" customHeight="1" x14ac:dyDescent="0.25">
      <c r="A39" s="18" t="s">
        <v>107</v>
      </c>
      <c r="B39" s="19" t="s">
        <v>108</v>
      </c>
      <c r="C39" s="19" t="s">
        <v>109</v>
      </c>
      <c r="D39" s="18" t="s">
        <v>8</v>
      </c>
      <c r="E39" s="29">
        <v>5</v>
      </c>
      <c r="F39" s="28">
        <v>0</v>
      </c>
      <c r="I39" s="29">
        <v>5</v>
      </c>
      <c r="J39" s="72">
        <v>0</v>
      </c>
    </row>
    <row r="40" spans="1:12" ht="30" customHeight="1" x14ac:dyDescent="0.25">
      <c r="A40" s="18" t="s">
        <v>110</v>
      </c>
      <c r="B40" s="19" t="s">
        <v>111</v>
      </c>
      <c r="C40" s="19" t="s">
        <v>75</v>
      </c>
      <c r="D40" s="18" t="s">
        <v>8</v>
      </c>
      <c r="E40" s="29">
        <v>6</v>
      </c>
      <c r="F40" s="28">
        <v>0</v>
      </c>
      <c r="I40" s="29">
        <v>6</v>
      </c>
      <c r="J40" s="72">
        <v>0</v>
      </c>
    </row>
    <row r="41" spans="1:12" ht="30" customHeight="1" x14ac:dyDescent="0.25">
      <c r="A41" s="18" t="s">
        <v>112</v>
      </c>
      <c r="B41" s="19" t="s">
        <v>113</v>
      </c>
      <c r="C41" s="19" t="s">
        <v>114</v>
      </c>
      <c r="D41" s="18" t="s">
        <v>8</v>
      </c>
      <c r="E41" s="29">
        <v>7</v>
      </c>
      <c r="F41" s="28">
        <v>0</v>
      </c>
      <c r="I41" s="29">
        <v>7</v>
      </c>
      <c r="J41" s="72">
        <v>0</v>
      </c>
    </row>
    <row r="42" spans="1:12" x14ac:dyDescent="0.25">
      <c r="E42" s="29">
        <v>8</v>
      </c>
      <c r="F42" s="28">
        <v>0</v>
      </c>
      <c r="I42" s="29">
        <v>8</v>
      </c>
      <c r="J42" s="72">
        <v>0</v>
      </c>
    </row>
    <row r="43" spans="1:12" ht="18.75" customHeight="1" x14ac:dyDescent="0.25">
      <c r="C43" s="24" t="str">
        <f>"ПД №"&amp;'ПЛ-ТК'!O2&amp;'ПЛ-ТК'!T2&amp;'ПЛ-ТК'!V2&amp;'ПЛ-ТК'!X2&amp;'ПЛ-ТК'!Y2&amp;" "</f>
        <v xml:space="preserve">ПД №0_4_2021 </v>
      </c>
      <c r="E43" s="29">
        <v>9</v>
      </c>
      <c r="F43" s="28">
        <v>0</v>
      </c>
      <c r="I43" s="29">
        <v>9</v>
      </c>
      <c r="J43" s="72">
        <v>0</v>
      </c>
    </row>
    <row r="44" spans="1:12" ht="18.75" customHeight="1" x14ac:dyDescent="0.25">
      <c r="C44" s="24" t="s">
        <v>115</v>
      </c>
      <c r="E44" s="29">
        <v>10</v>
      </c>
      <c r="F44" s="28">
        <v>0</v>
      </c>
      <c r="I44" s="29">
        <v>10</v>
      </c>
      <c r="J44" s="28">
        <v>0</v>
      </c>
    </row>
    <row r="45" spans="1:12" ht="18.75" customHeight="1" x14ac:dyDescent="0.3">
      <c r="C45" s="25" t="s">
        <v>116</v>
      </c>
      <c r="E45" s="29">
        <v>11</v>
      </c>
      <c r="F45" s="28">
        <v>0</v>
      </c>
      <c r="I45" s="29">
        <v>11</v>
      </c>
      <c r="J45" s="28">
        <v>0</v>
      </c>
    </row>
    <row r="46" spans="1:12" x14ac:dyDescent="0.25">
      <c r="E46" s="29">
        <v>12</v>
      </c>
      <c r="F46" s="28">
        <v>0</v>
      </c>
      <c r="I46" s="29">
        <v>12</v>
      </c>
      <c r="J46" s="28">
        <v>0</v>
      </c>
    </row>
    <row r="47" spans="1:12" ht="12.75" customHeight="1" x14ac:dyDescent="0.25">
      <c r="A47" s="6"/>
      <c r="B47" s="6"/>
      <c r="C47" s="6"/>
      <c r="D47" s="6"/>
      <c r="E47" s="29">
        <v>13</v>
      </c>
      <c r="F47" s="28">
        <v>0</v>
      </c>
      <c r="I47" s="29">
        <v>13</v>
      </c>
      <c r="J47" s="28">
        <v>0</v>
      </c>
    </row>
    <row r="48" spans="1:12" ht="12.75" customHeight="1" x14ac:dyDescent="0.25">
      <c r="A48" s="6"/>
      <c r="B48" s="6"/>
      <c r="C48" s="6"/>
      <c r="D48" s="6"/>
      <c r="E48" s="29">
        <v>14</v>
      </c>
      <c r="F48" s="28">
        <v>0</v>
      </c>
      <c r="I48" s="29">
        <v>14</v>
      </c>
      <c r="J48" s="28">
        <v>0</v>
      </c>
    </row>
    <row r="49" spans="1:10" ht="12.75" customHeight="1" x14ac:dyDescent="0.25">
      <c r="A49" s="6"/>
      <c r="B49" s="6"/>
      <c r="C49" s="6"/>
      <c r="D49" s="6"/>
      <c r="E49" s="29">
        <v>15</v>
      </c>
      <c r="F49" s="28">
        <v>0</v>
      </c>
      <c r="I49" s="29">
        <v>15</v>
      </c>
      <c r="J49" s="28">
        <v>0</v>
      </c>
    </row>
    <row r="50" spans="1:10" ht="12.75" customHeight="1" x14ac:dyDescent="0.25">
      <c r="A50" s="6"/>
      <c r="B50" s="6"/>
      <c r="C50" s="6"/>
      <c r="D50" s="6"/>
      <c r="E50" s="29">
        <v>16</v>
      </c>
      <c r="F50" s="28">
        <v>0</v>
      </c>
      <c r="I50" s="29">
        <v>16</v>
      </c>
      <c r="J50" s="28">
        <v>0</v>
      </c>
    </row>
    <row r="51" spans="1:10" ht="12.75" customHeight="1" x14ac:dyDescent="0.25">
      <c r="A51" s="6"/>
      <c r="B51" s="6"/>
      <c r="C51" s="6"/>
      <c r="D51" s="6"/>
      <c r="E51" s="29">
        <v>17</v>
      </c>
      <c r="F51" s="28">
        <v>0</v>
      </c>
      <c r="I51" s="29">
        <v>17</v>
      </c>
      <c r="J51" s="28">
        <v>0</v>
      </c>
    </row>
    <row r="52" spans="1:10" ht="12.75" customHeight="1" x14ac:dyDescent="0.25">
      <c r="A52" s="6"/>
      <c r="B52" s="6"/>
      <c r="C52" s="6"/>
      <c r="D52" s="6"/>
      <c r="E52" s="29">
        <v>18</v>
      </c>
      <c r="F52" s="28">
        <v>0</v>
      </c>
      <c r="I52" s="29">
        <v>18</v>
      </c>
      <c r="J52" s="28">
        <v>0</v>
      </c>
    </row>
    <row r="53" spans="1:10" ht="12.75" customHeight="1" x14ac:dyDescent="0.25">
      <c r="A53" s="6"/>
      <c r="B53" s="6"/>
      <c r="C53" s="6"/>
      <c r="D53" s="6"/>
      <c r="E53" s="29">
        <v>19</v>
      </c>
      <c r="F53" s="28">
        <v>0</v>
      </c>
      <c r="I53" s="29">
        <v>19</v>
      </c>
      <c r="J53" s="28">
        <v>0</v>
      </c>
    </row>
    <row r="54" spans="1:10" ht="12.75" customHeight="1" x14ac:dyDescent="0.25">
      <c r="A54" s="6"/>
      <c r="B54" s="6"/>
      <c r="C54" s="6"/>
      <c r="D54" s="6"/>
      <c r="E54" s="29">
        <v>20</v>
      </c>
      <c r="F54" s="28">
        <v>0</v>
      </c>
      <c r="I54" s="29">
        <v>20</v>
      </c>
      <c r="J54" s="28">
        <v>0</v>
      </c>
    </row>
    <row r="55" spans="1:10" ht="12.75" customHeight="1" x14ac:dyDescent="0.25">
      <c r="A55" s="6"/>
      <c r="B55" s="6"/>
      <c r="C55" s="6"/>
      <c r="D55" s="6"/>
      <c r="E55" s="29">
        <v>21</v>
      </c>
      <c r="F55" s="28">
        <v>0</v>
      </c>
      <c r="I55" s="29">
        <v>21</v>
      </c>
      <c r="J55" s="28">
        <v>0</v>
      </c>
    </row>
    <row r="56" spans="1:10" ht="12.75" customHeight="1" x14ac:dyDescent="0.25">
      <c r="A56" s="6"/>
      <c r="B56" s="6"/>
      <c r="C56" s="6"/>
      <c r="D56" s="6"/>
      <c r="E56" s="29">
        <v>22</v>
      </c>
      <c r="F56" s="28">
        <v>0</v>
      </c>
      <c r="I56" s="29">
        <v>22</v>
      </c>
      <c r="J56" s="28">
        <v>0</v>
      </c>
    </row>
    <row r="57" spans="1:10" ht="12.75" customHeight="1" x14ac:dyDescent="0.25">
      <c r="A57" s="6"/>
      <c r="B57" s="6"/>
      <c r="C57" s="6"/>
      <c r="D57" s="6"/>
      <c r="E57" s="29">
        <v>23</v>
      </c>
      <c r="F57" s="28">
        <v>0</v>
      </c>
      <c r="I57" s="29">
        <v>23</v>
      </c>
      <c r="J57" s="28">
        <v>0</v>
      </c>
    </row>
    <row r="58" spans="1:10" ht="12.75" customHeight="1" x14ac:dyDescent="0.25">
      <c r="A58" s="6"/>
      <c r="B58" s="6"/>
      <c r="C58" s="6"/>
      <c r="D58" s="6"/>
      <c r="E58" s="29">
        <v>24</v>
      </c>
      <c r="F58" s="28">
        <v>0</v>
      </c>
      <c r="I58" s="29">
        <v>24</v>
      </c>
      <c r="J58" s="28">
        <v>0</v>
      </c>
    </row>
    <row r="59" spans="1:10" ht="12.75" customHeight="1" x14ac:dyDescent="0.25">
      <c r="A59" s="6"/>
      <c r="B59" s="6"/>
      <c r="C59" s="6"/>
      <c r="D59" s="6"/>
      <c r="E59" s="29">
        <v>25</v>
      </c>
      <c r="F59" s="28">
        <v>0</v>
      </c>
      <c r="I59" s="29">
        <v>25</v>
      </c>
      <c r="J59" s="28">
        <v>0</v>
      </c>
    </row>
    <row r="60" spans="1:10" ht="12.75" customHeight="1" x14ac:dyDescent="0.25">
      <c r="A60" s="6"/>
      <c r="B60" s="6"/>
      <c r="C60" s="6"/>
      <c r="D60" s="6"/>
      <c r="E60" s="29">
        <v>26</v>
      </c>
      <c r="F60" s="28">
        <v>0</v>
      </c>
      <c r="I60" s="29">
        <v>26</v>
      </c>
      <c r="J60" s="28">
        <v>0</v>
      </c>
    </row>
    <row r="61" spans="1:10" ht="12.75" customHeight="1" x14ac:dyDescent="0.25">
      <c r="A61" s="6"/>
      <c r="B61" s="6"/>
      <c r="C61" s="6"/>
      <c r="D61" s="6"/>
      <c r="E61" s="29">
        <v>27</v>
      </c>
      <c r="F61" s="28">
        <v>0</v>
      </c>
      <c r="I61" s="29">
        <v>27</v>
      </c>
      <c r="J61" s="28">
        <v>0</v>
      </c>
    </row>
    <row r="62" spans="1:10" ht="12.75" customHeight="1" x14ac:dyDescent="0.25">
      <c r="A62" s="6"/>
      <c r="B62" s="6"/>
      <c r="C62" s="6"/>
      <c r="D62" s="6"/>
      <c r="E62" s="29">
        <v>28</v>
      </c>
      <c r="F62" s="28">
        <v>0</v>
      </c>
      <c r="I62" s="29">
        <v>28</v>
      </c>
      <c r="J62" s="28">
        <v>0</v>
      </c>
    </row>
    <row r="63" spans="1:10" ht="12.75" customHeight="1" x14ac:dyDescent="0.25">
      <c r="A63" s="6"/>
      <c r="B63" s="6"/>
      <c r="C63" s="6"/>
      <c r="D63" s="6"/>
      <c r="E63" s="29">
        <v>29</v>
      </c>
      <c r="F63" s="28">
        <v>0</v>
      </c>
      <c r="I63" s="29">
        <v>29</v>
      </c>
      <c r="J63" s="28">
        <v>0</v>
      </c>
    </row>
    <row r="64" spans="1:10" ht="12.75" customHeight="1" x14ac:dyDescent="0.25">
      <c r="A64" s="6"/>
      <c r="B64" s="6"/>
      <c r="C64" s="6"/>
      <c r="D64" s="6"/>
      <c r="E64" s="29">
        <v>30</v>
      </c>
      <c r="F64" s="28">
        <v>0</v>
      </c>
      <c r="I64" s="29">
        <v>30</v>
      </c>
      <c r="J64" s="28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D1"/>
    <mergeCell ref="F33:H33"/>
  </mergeCells>
  <conditionalFormatting sqref="D3:D26">
    <cfRule type="cellIs" dxfId="17" priority="1" operator="equal">
      <formula>"Да"</formula>
    </cfRule>
  </conditionalFormatting>
  <conditionalFormatting sqref="D3:D26">
    <cfRule type="cellIs" dxfId="16" priority="2" operator="equal">
      <formula>"Нет"</formula>
    </cfRule>
  </conditionalFormatting>
  <conditionalFormatting sqref="D27:D35">
    <cfRule type="cellIs" dxfId="15" priority="3" operator="equal">
      <formula>"Да"</formula>
    </cfRule>
  </conditionalFormatting>
  <conditionalFormatting sqref="D27:D35">
    <cfRule type="cellIs" dxfId="14" priority="4" operator="equal">
      <formula>"Нет"</formula>
    </cfRule>
  </conditionalFormatting>
  <conditionalFormatting sqref="D37:D41">
    <cfRule type="cellIs" dxfId="13" priority="5" operator="equal">
      <formula>"Да"</formula>
    </cfRule>
  </conditionalFormatting>
  <conditionalFormatting sqref="D37:D41">
    <cfRule type="cellIs" dxfId="12" priority="6" operator="equal">
      <formula>"Нет"</formula>
    </cfRule>
  </conditionalFormatting>
  <conditionalFormatting sqref="D36">
    <cfRule type="cellIs" dxfId="11" priority="7" operator="equal">
      <formula>"Да"</formula>
    </cfRule>
  </conditionalFormatting>
  <conditionalFormatting sqref="D36">
    <cfRule type="cellIs" dxfId="10" priority="8" operator="equal">
      <formula>"Нет"</formula>
    </cfRule>
  </conditionalFormatting>
  <dataValidations count="1">
    <dataValidation type="list" allowBlank="1" showInputMessage="1" showErrorMessage="1" sqref="D3:D41">
      <formula1>"Да,Нет"</formula1>
    </dataValidation>
  </dataValidations>
  <pageMargins left="0.25" right="0.25" top="0.75" bottom="0.75" header="0.3" footer="0.3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</sheetPr>
  <dimension ref="B2:AH19"/>
  <sheetViews>
    <sheetView view="pageBreakPreview" workbookViewId="0">
      <selection activeCell="N12" sqref="N12:P12"/>
    </sheetView>
  </sheetViews>
  <sheetFormatPr defaultRowHeight="15" x14ac:dyDescent="0.25"/>
  <cols>
    <col min="1" max="1" width="3.140625" customWidth="1"/>
    <col min="2" max="2" width="5.85546875" customWidth="1"/>
    <col min="3" max="3" width="10.85546875" customWidth="1"/>
    <col min="4" max="13" width="2" customWidth="1"/>
    <col min="14" max="14" width="3" customWidth="1"/>
    <col min="15" max="15" width="3.85546875" customWidth="1"/>
    <col min="16" max="16" width="5.28515625" customWidth="1"/>
    <col min="17" max="19" width="2.28515625" customWidth="1"/>
    <col min="20" max="21" width="1.140625" customWidth="1"/>
    <col min="22" max="23" width="2.140625" customWidth="1"/>
    <col min="24" max="27" width="2.28515625" customWidth="1"/>
    <col min="28" max="28" width="2.7109375" customWidth="1"/>
    <col min="29" max="29" width="5.140625" customWidth="1"/>
    <col min="30" max="35" width="3.140625" customWidth="1"/>
    <col min="36" max="38" width="2.28515625" customWidth="1"/>
    <col min="39" max="39" width="2" customWidth="1"/>
    <col min="40" max="75" width="2.7109375" customWidth="1"/>
    <col min="85" max="85" width="10.140625" customWidth="1"/>
  </cols>
  <sheetData>
    <row r="2" spans="2:34" ht="18.75" customHeight="1" x14ac:dyDescent="0.25">
      <c r="D2" s="107" t="s">
        <v>117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14">
        <f>AD7</f>
        <v>0</v>
      </c>
      <c r="P2" s="114"/>
      <c r="Q2" s="114"/>
      <c r="R2" s="114"/>
      <c r="S2" s="114"/>
      <c r="T2" s="109" t="s">
        <v>118</v>
      </c>
      <c r="U2" s="109"/>
      <c r="V2" s="115">
        <f>MONTH(L3&amp;0)</f>
        <v>4</v>
      </c>
      <c r="W2" s="115"/>
      <c r="X2" s="7" t="s">
        <v>118</v>
      </c>
      <c r="Y2" s="110">
        <f>P3</f>
        <v>2021</v>
      </c>
      <c r="Z2" s="110"/>
      <c r="AA2" s="110"/>
      <c r="AB2" s="7"/>
    </row>
    <row r="3" spans="2:34" s="2" customFormat="1" x14ac:dyDescent="0.25">
      <c r="H3" s="1"/>
      <c r="J3" s="108" t="s">
        <v>119</v>
      </c>
      <c r="K3" s="108"/>
      <c r="L3" s="113" t="s">
        <v>120</v>
      </c>
      <c r="M3" s="113"/>
      <c r="N3" s="113"/>
      <c r="O3" s="113"/>
      <c r="P3" s="70">
        <v>2021</v>
      </c>
      <c r="Q3" s="8" t="s">
        <v>121</v>
      </c>
      <c r="R3" s="8"/>
      <c r="T3" s="1"/>
    </row>
    <row r="4" spans="2:34" ht="9.75" customHeight="1" x14ac:dyDescent="0.25"/>
    <row r="5" spans="2:34" ht="39.75" customHeight="1" x14ac:dyDescent="0.25">
      <c r="B5" s="79" t="s">
        <v>122</v>
      </c>
      <c r="C5" s="80"/>
      <c r="D5" s="10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7"/>
      <c r="U5" s="111" t="s">
        <v>124</v>
      </c>
      <c r="V5" s="111"/>
      <c r="W5" s="111"/>
      <c r="X5" s="111"/>
      <c r="Y5" s="111"/>
      <c r="Z5" s="111"/>
      <c r="AA5" s="111"/>
      <c r="AB5" s="112"/>
      <c r="AC5" s="112"/>
      <c r="AD5" s="112"/>
      <c r="AE5" s="112"/>
      <c r="AF5" s="112"/>
      <c r="AG5" s="112"/>
      <c r="AH5" s="112"/>
    </row>
    <row r="6" spans="2:34" ht="24.75" customHeight="1" x14ac:dyDescent="0.25">
      <c r="B6" s="79" t="s">
        <v>125</v>
      </c>
      <c r="C6" s="80"/>
      <c r="D6" s="106" t="s">
        <v>126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111" t="s">
        <v>127</v>
      </c>
      <c r="V6" s="111"/>
      <c r="W6" s="111"/>
      <c r="X6" s="111"/>
      <c r="Y6" s="111"/>
      <c r="Z6" s="111"/>
      <c r="AA6" s="111"/>
      <c r="AB6" s="76"/>
      <c r="AC6" s="76"/>
      <c r="AD6" s="76"/>
      <c r="AE6" s="76"/>
      <c r="AF6" s="76"/>
      <c r="AG6" s="76"/>
      <c r="AH6" s="77"/>
    </row>
    <row r="7" spans="2:34" ht="33.75" customHeight="1" x14ac:dyDescent="0.25">
      <c r="B7" s="93" t="s">
        <v>128</v>
      </c>
      <c r="C7" s="94"/>
      <c r="D7" s="94"/>
      <c r="E7" s="94"/>
      <c r="F7" s="94"/>
      <c r="G7" s="94"/>
      <c r="H7" s="95"/>
      <c r="I7" s="86"/>
      <c r="J7" s="87"/>
      <c r="K7" s="87"/>
      <c r="L7" s="87"/>
      <c r="M7" s="87"/>
      <c r="N7" s="87"/>
      <c r="O7" s="87"/>
      <c r="P7" s="88"/>
      <c r="Q7" s="93" t="s">
        <v>129</v>
      </c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5"/>
      <c r="AD7" s="96"/>
      <c r="AE7" s="97"/>
      <c r="AF7" s="97"/>
      <c r="AG7" s="97"/>
      <c r="AH7" s="98"/>
    </row>
    <row r="8" spans="2:34" ht="19.5" customHeight="1" x14ac:dyDescent="0.25">
      <c r="B8" s="79" t="s">
        <v>130</v>
      </c>
      <c r="C8" s="89"/>
      <c r="D8" s="89"/>
      <c r="E8" s="89"/>
      <c r="F8" s="89"/>
      <c r="G8" s="89"/>
      <c r="H8" s="89"/>
      <c r="I8" s="89"/>
      <c r="J8" s="89"/>
      <c r="K8" s="89"/>
      <c r="L8" s="80"/>
      <c r="M8" s="86">
        <f>D11</f>
        <v>0</v>
      </c>
      <c r="N8" s="87"/>
      <c r="O8" s="88"/>
      <c r="P8" s="79" t="s">
        <v>131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0"/>
      <c r="AD8" s="86" t="e">
        <f>#REF!</f>
        <v>#REF!</v>
      </c>
      <c r="AE8" s="87"/>
      <c r="AF8" s="87"/>
      <c r="AG8" s="87"/>
      <c r="AH8" s="88"/>
    </row>
    <row r="9" spans="2:34" ht="18.75" customHeight="1" x14ac:dyDescent="0.25">
      <c r="B9" s="99" t="s">
        <v>132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1"/>
    </row>
    <row r="10" spans="2:34" ht="30" customHeight="1" x14ac:dyDescent="0.25">
      <c r="B10" s="5" t="s">
        <v>1</v>
      </c>
      <c r="C10" s="5" t="s">
        <v>133</v>
      </c>
      <c r="D10" s="102" t="s">
        <v>134</v>
      </c>
      <c r="E10" s="102"/>
      <c r="F10" s="102"/>
      <c r="G10" s="102"/>
      <c r="H10" s="102"/>
      <c r="I10" s="102" t="s">
        <v>135</v>
      </c>
      <c r="J10" s="102"/>
      <c r="K10" s="102"/>
      <c r="L10" s="102"/>
      <c r="M10" s="102"/>
      <c r="N10" s="102" t="s">
        <v>136</v>
      </c>
      <c r="O10" s="102"/>
      <c r="P10" s="102"/>
      <c r="Q10" s="102" t="s">
        <v>137</v>
      </c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81" t="s">
        <v>138</v>
      </c>
      <c r="AE10" s="81"/>
      <c r="AF10" s="81"/>
      <c r="AG10" s="81"/>
      <c r="AH10" s="81"/>
    </row>
    <row r="11" spans="2:34" x14ac:dyDescent="0.25">
      <c r="B11" s="82" t="s">
        <v>139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4"/>
      <c r="AE11" s="84"/>
      <c r="AF11" s="84"/>
      <c r="AG11" s="84"/>
      <c r="AH11" s="85"/>
    </row>
    <row r="12" spans="2:34" x14ac:dyDescent="0.25">
      <c r="B12" s="104" t="s">
        <v>140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3"/>
      <c r="O12" s="103"/>
      <c r="P12" s="103"/>
      <c r="Q12" s="104" t="s">
        <v>141</v>
      </c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5"/>
      <c r="AD12" s="11"/>
      <c r="AE12" s="12"/>
      <c r="AF12" s="66"/>
      <c r="AG12" s="12"/>
      <c r="AH12" s="13"/>
    </row>
    <row r="14" spans="2:34" x14ac:dyDescent="0.25">
      <c r="C14" s="90" t="s">
        <v>123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2:34" x14ac:dyDescent="0.25">
      <c r="C15" s="78" t="s">
        <v>142</v>
      </c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S15" s="78" t="s">
        <v>143</v>
      </c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7" spans="3:29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3:29" x14ac:dyDescent="0.25">
      <c r="C18" s="78" t="s">
        <v>144</v>
      </c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S18" s="91" t="s">
        <v>145</v>
      </c>
      <c r="T18" s="91"/>
      <c r="U18" s="91"/>
      <c r="V18" s="91"/>
      <c r="W18" s="91"/>
      <c r="X18" s="91"/>
      <c r="Y18" s="91"/>
      <c r="Z18" s="91"/>
      <c r="AA18" s="91"/>
      <c r="AB18" s="91"/>
      <c r="AC18" s="91"/>
    </row>
    <row r="19" spans="3:29" x14ac:dyDescent="0.25"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</row>
  </sheetData>
  <sheetProtection formatCells="0" formatColumns="0" formatRows="0" insertColumns="0" insertRows="0" insertHyperlinks="0" deleteColumns="0" deleteRows="0" sort="0" autoFilter="0" pivotTables="0"/>
  <mergeCells count="38">
    <mergeCell ref="B5:C5"/>
    <mergeCell ref="D5:T5"/>
    <mergeCell ref="D6:T6"/>
    <mergeCell ref="P8:AC8"/>
    <mergeCell ref="D2:N2"/>
    <mergeCell ref="J3:K3"/>
    <mergeCell ref="T2:U2"/>
    <mergeCell ref="Y2:AA2"/>
    <mergeCell ref="U5:AA5"/>
    <mergeCell ref="AB5:AH5"/>
    <mergeCell ref="L3:O3"/>
    <mergeCell ref="O2:S2"/>
    <mergeCell ref="V2:W2"/>
    <mergeCell ref="I7:P7"/>
    <mergeCell ref="Q7:AC7"/>
    <mergeCell ref="U6:AA6"/>
    <mergeCell ref="C18:N18"/>
    <mergeCell ref="S18:AC19"/>
    <mergeCell ref="AD8:AH8"/>
    <mergeCell ref="B7:H7"/>
    <mergeCell ref="AD7:AH7"/>
    <mergeCell ref="B9:AH9"/>
    <mergeCell ref="D10:H10"/>
    <mergeCell ref="I10:M10"/>
    <mergeCell ref="N10:P10"/>
    <mergeCell ref="Q10:AC10"/>
    <mergeCell ref="N12:P12"/>
    <mergeCell ref="B12:M12"/>
    <mergeCell ref="Q12:AC12"/>
    <mergeCell ref="AB6:AH6"/>
    <mergeCell ref="C15:N15"/>
    <mergeCell ref="S15:AC15"/>
    <mergeCell ref="B6:C6"/>
    <mergeCell ref="AD10:AH10"/>
    <mergeCell ref="B11:AH11"/>
    <mergeCell ref="M8:O8"/>
    <mergeCell ref="B8:L8"/>
    <mergeCell ref="C14:N14"/>
  </mergeCells>
  <dataValidations count="1">
    <dataValidation type="list" allowBlank="1" showInputMessage="1" showErrorMessage="1" sqref="L3:O3">
      <formula1>"январь,февраль,март,апрель,май,июнь,июль,август,сентябрь,октябрь,ноябрь,декабрь"</formula1>
    </dataValidation>
  </dataValidations>
  <pageMargins left="0.23622047244093999" right="0.23622047244093999" top="0.39370078740157" bottom="0.78740157480314998" header="0.31496062992126" footer="0.31496062992126"/>
  <pageSetup paperSize="9" scale="98" orientation="portrait" r:id="rId1"/>
  <headerFooter>
    <oddFooter>&amp;L&amp;8Шаблон П-С-15 v.2.2.2 МГ</oddFooter>
    <evenHeader>&amp;RОборотная сторона Путевого листа</even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T39"/>
  <sheetViews>
    <sheetView view="pageBreakPreview" topLeftCell="A19" workbookViewId="0">
      <selection activeCell="I27" sqref="I27:L27"/>
    </sheetView>
  </sheetViews>
  <sheetFormatPr defaultColWidth="9" defaultRowHeight="15" x14ac:dyDescent="0.25"/>
  <cols>
    <col min="1" max="34" width="2.7109375" style="38" customWidth="1"/>
    <col min="35" max="38" width="2.85546875" style="38" customWidth="1"/>
    <col min="39" max="39" width="9" style="38"/>
  </cols>
  <sheetData>
    <row r="1" spans="1:46" x14ac:dyDescent="0.25">
      <c r="X1" s="38" t="s">
        <v>146</v>
      </c>
    </row>
    <row r="2" spans="1:46" x14ac:dyDescent="0.25">
      <c r="X2" s="38" t="s">
        <v>147</v>
      </c>
    </row>
    <row r="3" spans="1:46" x14ac:dyDescent="0.25">
      <c r="X3" s="38" t="s">
        <v>148</v>
      </c>
    </row>
    <row r="4" spans="1:46" x14ac:dyDescent="0.25">
      <c r="X4" s="67" t="s">
        <v>149</v>
      </c>
      <c r="Y4" s="124" t="s">
        <v>150</v>
      </c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39"/>
    </row>
    <row r="5" spans="1:46" x14ac:dyDescent="0.25">
      <c r="X5" s="124" t="s">
        <v>151</v>
      </c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39"/>
      <c r="AK5" s="39"/>
    </row>
    <row r="7" spans="1:46" ht="18.75" customHeight="1" x14ac:dyDescent="0.3">
      <c r="A7" s="130" t="s">
        <v>152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40"/>
      <c r="AL7" s="40"/>
    </row>
    <row r="9" spans="1:46" x14ac:dyDescent="0.25">
      <c r="C9" s="123" t="s">
        <v>153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</row>
    <row r="10" spans="1:46" x14ac:dyDescent="0.25">
      <c r="C10" s="60"/>
      <c r="D10" s="132" t="s">
        <v>154</v>
      </c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60"/>
      <c r="P10" s="116">
        <f>'ПЛ-ТК'!$AB$6</f>
        <v>0</v>
      </c>
      <c r="Q10" s="116"/>
      <c r="R10" s="116"/>
      <c r="S10" s="116"/>
      <c r="T10" s="116"/>
      <c r="U10" s="116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</row>
    <row r="11" spans="1:46" x14ac:dyDescent="0.25">
      <c r="C11" s="38" t="s">
        <v>155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</row>
    <row r="12" spans="1:46" x14ac:dyDescent="0.25"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N12" s="59"/>
      <c r="AO12" s="59"/>
      <c r="AP12" s="59"/>
      <c r="AQ12" s="59"/>
      <c r="AR12" s="59"/>
    </row>
    <row r="13" spans="1:46" x14ac:dyDescent="0.25">
      <c r="C13" s="42" t="str">
        <f>"Согласно Путевому листу № "&amp;'ПЛ-ТК'!O2&amp;'ПЛ-ТК'!T2&amp;TEXT('ПЛ-ТК'!V2,"00")&amp;'ПЛ-ТК'!X2&amp;'ПЛ-ТК'!Y2&amp;'ПЛ-ТК'!AB2&amp;" за "&amp;'ПЛ-ТК'!L3&amp;" "&amp;'ПЛ-ТК'!P3 &amp; " г., осуществлялись "</f>
        <v xml:space="preserve">Согласно Путевому листу № 0_04_2021 за апрель 2021 г., осуществлялись 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N13" s="59"/>
      <c r="AO13" s="59"/>
      <c r="AP13" s="59"/>
      <c r="AQ13" s="59"/>
      <c r="AR13" s="59"/>
    </row>
    <row r="14" spans="1:46" x14ac:dyDescent="0.25">
      <c r="C14" s="38" t="s">
        <v>156</v>
      </c>
      <c r="T14" s="43"/>
      <c r="AN14" s="59"/>
      <c r="AO14" s="59"/>
      <c r="AP14" s="59"/>
      <c r="AQ14" s="59"/>
      <c r="AR14" s="59"/>
    </row>
    <row r="15" spans="1:46" x14ac:dyDescent="0.25">
      <c r="B15" s="117" t="s">
        <v>157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N15" s="59"/>
      <c r="AO15" s="59"/>
      <c r="AP15" s="59" t="s">
        <v>158</v>
      </c>
      <c r="AQ15" s="59"/>
      <c r="AR15" s="59"/>
    </row>
    <row r="16" spans="1:46" x14ac:dyDescent="0.25">
      <c r="C16" s="38" t="s">
        <v>159</v>
      </c>
      <c r="P16" s="68">
        <v>7</v>
      </c>
      <c r="Q16" s="45" t="s">
        <v>160</v>
      </c>
      <c r="S16" s="42"/>
      <c r="T16" s="42"/>
      <c r="AN16" s="59"/>
      <c r="AO16" s="59" t="s">
        <v>161</v>
      </c>
      <c r="AP16" s="59" t="s">
        <v>162</v>
      </c>
      <c r="AQ16" s="59"/>
      <c r="AR16" s="59"/>
    </row>
    <row r="17" spans="2:44" x14ac:dyDescent="0.25">
      <c r="C17" s="38" t="s">
        <v>163</v>
      </c>
      <c r="AN17" s="59"/>
      <c r="AO17" s="59" t="s">
        <v>164</v>
      </c>
      <c r="AP17" s="59" t="s">
        <v>165</v>
      </c>
      <c r="AQ17" s="59"/>
      <c r="AR17" s="59"/>
    </row>
    <row r="18" spans="2:44" x14ac:dyDescent="0.25">
      <c r="B18" s="38" t="s">
        <v>166</v>
      </c>
      <c r="F18" s="118">
        <f>'ПЛ-ТК'!$N$12</f>
        <v>0</v>
      </c>
      <c r="G18" s="118"/>
      <c r="H18" s="118"/>
      <c r="I18" s="45" t="s">
        <v>167</v>
      </c>
      <c r="K18" s="39"/>
      <c r="AN18" s="59"/>
      <c r="AO18" s="59" t="s">
        <v>168</v>
      </c>
      <c r="AP18" s="59" t="s">
        <v>169</v>
      </c>
      <c r="AQ18" s="59"/>
      <c r="AR18" s="59"/>
    </row>
    <row r="19" spans="2:44" x14ac:dyDescent="0.25">
      <c r="C19" s="38" t="str">
        <f>"Детализация расчета суммы компенсации по Путевому листу № "&amp;'ПЛ-ТК'!O2&amp;'ПЛ-ТК'!T2&amp;TEXT('ПЛ-ТК'!V2,"00")&amp;'ПЛ-ТК'!X2&amp;'ПЛ-ТК'!Y2&amp;'ПЛ-ТК'!AB2&amp;":"</f>
        <v>Детализация расчета суммы компенсации по Путевому листу № 0_04_2021:</v>
      </c>
      <c r="AN19" s="59"/>
      <c r="AO19" s="59" t="s">
        <v>170</v>
      </c>
      <c r="AP19" s="59" t="s">
        <v>157</v>
      </c>
      <c r="AQ19" s="59"/>
      <c r="AR19" s="59"/>
    </row>
    <row r="20" spans="2:44" ht="21" customHeight="1" x14ac:dyDescent="0.35">
      <c r="C20" s="46"/>
      <c r="I20" s="47"/>
      <c r="N20" s="48"/>
      <c r="O20" s="129"/>
      <c r="P20" s="129"/>
      <c r="Q20" s="129"/>
      <c r="R20" s="129"/>
      <c r="T20" s="127"/>
      <c r="U20" s="127"/>
      <c r="V20" s="49"/>
      <c r="W20" s="128"/>
      <c r="X20" s="128"/>
      <c r="Y20" s="128"/>
      <c r="Z20" s="128"/>
      <c r="AN20" s="59"/>
      <c r="AO20" s="59" t="s">
        <v>171</v>
      </c>
      <c r="AP20" s="59" t="s">
        <v>172</v>
      </c>
      <c r="AQ20" s="59"/>
      <c r="AR20" s="59"/>
    </row>
    <row r="21" spans="2:44" ht="24" customHeight="1" x14ac:dyDescent="0.45">
      <c r="I21" s="47" t="s">
        <v>173</v>
      </c>
      <c r="N21" s="38" t="s">
        <v>174</v>
      </c>
      <c r="O21" s="121">
        <f>'ПЛ-ТК'!$N$12</f>
        <v>0</v>
      </c>
      <c r="P21" s="121"/>
      <c r="Q21" s="121"/>
      <c r="R21" s="121"/>
      <c r="S21" s="38" t="s">
        <v>175</v>
      </c>
      <c r="T21" s="117">
        <v>2.2799999999999998</v>
      </c>
      <c r="U21" s="117"/>
      <c r="V21" s="42" t="s">
        <v>174</v>
      </c>
      <c r="W21" s="121">
        <f>O21*T21</f>
        <v>0</v>
      </c>
      <c r="X21" s="121"/>
      <c r="Y21" s="121"/>
      <c r="Z21" s="121"/>
      <c r="AO21" s="59"/>
      <c r="AP21" s="59"/>
      <c r="AQ21" s="59"/>
    </row>
    <row r="22" spans="2:44" ht="21" customHeight="1" x14ac:dyDescent="0.35">
      <c r="I22" s="47"/>
      <c r="O22" s="51"/>
      <c r="P22" s="51"/>
      <c r="Q22" s="51"/>
      <c r="R22" s="51"/>
      <c r="T22" s="51"/>
      <c r="U22" s="51"/>
      <c r="V22" s="51"/>
      <c r="W22" s="51"/>
      <c r="Y22" s="51"/>
      <c r="Z22" s="51"/>
      <c r="AA22" s="51"/>
      <c r="AB22" s="51"/>
      <c r="AC22" s="50"/>
      <c r="AO22" s="59"/>
      <c r="AP22" s="59"/>
      <c r="AQ22" s="59"/>
    </row>
    <row r="23" spans="2:44" x14ac:dyDescent="0.25">
      <c r="C23" s="38" t="s">
        <v>176</v>
      </c>
      <c r="AO23" s="59"/>
      <c r="AP23" s="59"/>
      <c r="AQ23" s="59"/>
    </row>
    <row r="24" spans="2:44" x14ac:dyDescent="0.25">
      <c r="B24" s="38" t="s">
        <v>177</v>
      </c>
    </row>
    <row r="25" spans="2:44" x14ac:dyDescent="0.25">
      <c r="B25" s="38" t="s">
        <v>178</v>
      </c>
      <c r="U25" s="121">
        <f>W21</f>
        <v>0</v>
      </c>
      <c r="V25" s="121"/>
      <c r="W25" s="121"/>
      <c r="X25" s="121"/>
      <c r="Y25" s="121"/>
      <c r="Z25" s="52" t="s">
        <v>179</v>
      </c>
      <c r="AB25" s="50"/>
      <c r="AC25" s="52"/>
      <c r="AD25" s="50"/>
      <c r="AE25" s="50"/>
      <c r="AF25" s="50"/>
    </row>
    <row r="27" spans="2:44" x14ac:dyDescent="0.25">
      <c r="C27" s="38" t="s">
        <v>180</v>
      </c>
      <c r="I27" s="125">
        <f>Памятка!$L$35</f>
        <v>0</v>
      </c>
      <c r="J27" s="125"/>
      <c r="K27" s="125"/>
      <c r="L27" s="125"/>
      <c r="M27" s="52" t="s">
        <v>181</v>
      </c>
      <c r="O27" s="50"/>
    </row>
    <row r="31" spans="2:44" x14ac:dyDescent="0.25">
      <c r="C31" s="38" t="s">
        <v>182</v>
      </c>
      <c r="P31" s="53"/>
      <c r="Q31" s="54"/>
      <c r="R31" s="54"/>
      <c r="S31" s="54"/>
      <c r="T31" s="54"/>
      <c r="U31" s="54"/>
      <c r="V31" s="54"/>
      <c r="W31" s="38" t="s">
        <v>183</v>
      </c>
      <c r="X31" s="120" t="s">
        <v>184</v>
      </c>
      <c r="Y31" s="120"/>
      <c r="Z31" s="120"/>
      <c r="AA31" s="120"/>
      <c r="AB31" s="120"/>
      <c r="AC31" s="120"/>
      <c r="AD31" s="53"/>
      <c r="AE31" s="38" t="s">
        <v>183</v>
      </c>
    </row>
    <row r="32" spans="2:44" x14ac:dyDescent="0.25">
      <c r="P32" s="55" t="s">
        <v>185</v>
      </c>
      <c r="Q32" s="119">
        <v>30</v>
      </c>
      <c r="R32" s="119"/>
      <c r="S32" s="41" t="s">
        <v>185</v>
      </c>
      <c r="T32" s="131" t="str">
        <f>'ПЛ-ТК'!$L$3</f>
        <v>апрель</v>
      </c>
      <c r="U32" s="120"/>
      <c r="V32" s="120"/>
      <c r="W32" s="120"/>
      <c r="X32" s="120"/>
      <c r="Y32" s="120"/>
      <c r="Z32" s="120"/>
      <c r="AA32" s="69" t="s">
        <v>186</v>
      </c>
      <c r="AB32" s="57"/>
      <c r="AC32" s="57"/>
    </row>
    <row r="35" spans="3:21" x14ac:dyDescent="0.25">
      <c r="C35" s="58" t="s">
        <v>187</v>
      </c>
      <c r="D35" s="58"/>
      <c r="E35" s="58"/>
      <c r="F35" s="58"/>
      <c r="G35" s="58"/>
      <c r="H35" s="58"/>
      <c r="I35" s="58"/>
      <c r="J35" s="58"/>
      <c r="K35" s="58"/>
    </row>
    <row r="36" spans="3:21" x14ac:dyDescent="0.25">
      <c r="C36" s="58" t="s">
        <v>188</v>
      </c>
      <c r="J36" s="126">
        <f>'ПЛ-ТК'!N12</f>
        <v>0</v>
      </c>
      <c r="K36" s="126"/>
      <c r="L36" s="126"/>
      <c r="M36" s="126"/>
      <c r="N36" s="126"/>
      <c r="O36" s="38" t="s">
        <v>189</v>
      </c>
    </row>
    <row r="37" spans="3:21" x14ac:dyDescent="0.25">
      <c r="C37" s="58" t="s">
        <v>190</v>
      </c>
      <c r="L37" s="122">
        <f>U25</f>
        <v>0</v>
      </c>
      <c r="M37" s="122"/>
      <c r="N37" s="122"/>
      <c r="O37" s="122"/>
      <c r="P37" s="122"/>
      <c r="Q37" s="38" t="s">
        <v>179</v>
      </c>
    </row>
    <row r="38" spans="3:21" ht="23.25" customHeight="1" x14ac:dyDescent="0.25">
      <c r="C38" s="58" t="s">
        <v>191</v>
      </c>
      <c r="G38" s="53"/>
      <c r="H38" s="54"/>
      <c r="I38" s="54"/>
      <c r="J38" s="54"/>
      <c r="K38" s="54"/>
      <c r="L38" s="54"/>
      <c r="M38" s="54"/>
      <c r="N38" s="38" t="s">
        <v>183</v>
      </c>
      <c r="O38" s="54"/>
      <c r="P38" s="54"/>
      <c r="Q38" s="54"/>
      <c r="R38" s="54"/>
      <c r="S38" s="54"/>
      <c r="T38" s="53"/>
      <c r="U38" s="38" t="s">
        <v>183</v>
      </c>
    </row>
    <row r="39" spans="3:21" x14ac:dyDescent="0.25">
      <c r="G39" s="55" t="s">
        <v>185</v>
      </c>
      <c r="H39" s="54"/>
      <c r="I39" s="54"/>
      <c r="J39" s="38" t="s">
        <v>185</v>
      </c>
      <c r="K39" s="54"/>
      <c r="L39" s="54"/>
      <c r="M39" s="54"/>
      <c r="N39" s="54"/>
      <c r="O39" s="54"/>
      <c r="P39" s="54"/>
      <c r="Q39" s="54"/>
      <c r="R39" s="123" t="s">
        <v>192</v>
      </c>
      <c r="S39" s="123"/>
      <c r="T39" s="123"/>
      <c r="U39" s="123"/>
    </row>
  </sheetData>
  <sheetProtection formatCells="0" formatColumns="0" formatRows="0" insertColumns="0" insertRows="0" insertHyperlinks="0" deleteColumns="0" deleteRows="0" sort="0" autoFilter="0" pivotTables="0"/>
  <mergeCells count="22">
    <mergeCell ref="L37:P37"/>
    <mergeCell ref="R39:U39"/>
    <mergeCell ref="X5:AI5"/>
    <mergeCell ref="Y4:AI4"/>
    <mergeCell ref="I27:L27"/>
    <mergeCell ref="J36:N36"/>
    <mergeCell ref="T20:U20"/>
    <mergeCell ref="W20:Z20"/>
    <mergeCell ref="T21:U21"/>
    <mergeCell ref="W21:Z21"/>
    <mergeCell ref="O21:R21"/>
    <mergeCell ref="O20:R20"/>
    <mergeCell ref="A7:AJ7"/>
    <mergeCell ref="T32:Z32"/>
    <mergeCell ref="C9:AI9"/>
    <mergeCell ref="D10:N10"/>
    <mergeCell ref="P10:U10"/>
    <mergeCell ref="B15:AI15"/>
    <mergeCell ref="F18:H18"/>
    <mergeCell ref="Q32:R32"/>
    <mergeCell ref="X31:AC31"/>
    <mergeCell ref="U25:Y25"/>
  </mergeCells>
  <conditionalFormatting sqref="I27:L27">
    <cfRule type="cellIs" dxfId="9" priority="1" operator="lessThan">
      <formula>$W$20</formula>
    </cfRule>
  </conditionalFormatting>
  <dataValidations count="34">
    <dataValidation type="list" allowBlank="1" showInputMessage="1" showErrorMessage="1" sqref="AA15">
      <formula1>№10_Ю_82_2018_0172_АТ_СРВ_от_27.02.2018</formula1>
    </dataValidation>
    <dataValidation type="list" allowBlank="1" showInputMessage="1" showErrorMessage="1" sqref="AB15">
      <formula1>№10_Ю_82_2018_0172_АТ_СРВ_от_27.02.2018</formula1>
    </dataValidation>
    <dataValidation type="list" allowBlank="1" showInputMessage="1" showErrorMessage="1" sqref="AC15">
      <formula1>№10_Ю_82_2018_0172_АТ_СРВ_от_27.02.2018</formula1>
    </dataValidation>
    <dataValidation type="list" allowBlank="1" showInputMessage="1" showErrorMessage="1" sqref="AD15">
      <formula1>№10_Ю_82_2018_0172_АТ_СРВ_от_27.02.2018</formula1>
    </dataValidation>
    <dataValidation type="list" allowBlank="1" showInputMessage="1" showErrorMessage="1" sqref="AE15">
      <formula1>№10_Ю_82_2018_0172_АТ_СРВ_от_27.02.2018</formula1>
    </dataValidation>
    <dataValidation type="list" allowBlank="1" showInputMessage="1" showErrorMessage="1" sqref="AF15">
      <formula1>№10_Ю_82_2018_0172_АТ_СРВ_от_27.02.2018</formula1>
    </dataValidation>
    <dataValidation type="list" allowBlank="1" showInputMessage="1" showErrorMessage="1" sqref="AG15">
      <formula1>№10_Ю_82_2018_0172_АТ_СРВ_от_27.02.2018</formula1>
    </dataValidation>
    <dataValidation type="list" allowBlank="1" showInputMessage="1" showErrorMessage="1" sqref="AH15">
      <formula1>№10_Ю_82_2018_0172_АТ_СРВ_от_27.02.2018</formula1>
    </dataValidation>
    <dataValidation type="list" allowBlank="1" showInputMessage="1" showErrorMessage="1" sqref="AI15">
      <formula1>№10_Ю_82_2018_0172_АТ_СРВ_от_27.02.2018</formula1>
    </dataValidation>
    <dataValidation type="list" allowBlank="1" showInputMessage="1" showErrorMessage="1" sqref="B15">
      <formula1>№10_Ю_82_2018_0172_АТ_СРВ_от_27.02.2018</formula1>
    </dataValidation>
    <dataValidation type="list" allowBlank="1" showInputMessage="1" showErrorMessage="1" sqref="C15">
      <formula1>№10_Ю_82_2018_0172_АТ_СРВ_от_27.02.2018</formula1>
    </dataValidation>
    <dataValidation type="list" allowBlank="1" showInputMessage="1" showErrorMessage="1" sqref="D15">
      <formula1>№10_Ю_82_2018_0172_АТ_СРВ_от_27.02.2018</formula1>
    </dataValidation>
    <dataValidation type="list" allowBlank="1" showInputMessage="1" showErrorMessage="1" sqref="E15">
      <formula1>№10_Ю_82_2018_0172_АТ_СРВ_от_27.02.2018</formula1>
    </dataValidation>
    <dataValidation type="list" allowBlank="1" showInputMessage="1" showErrorMessage="1" sqref="F15">
      <formula1>№10_Ю_82_2018_0172_АТ_СРВ_от_27.02.2018</formula1>
    </dataValidation>
    <dataValidation type="list" allowBlank="1" showInputMessage="1" showErrorMessage="1" sqref="G15">
      <formula1>№10_Ю_82_2018_0172_АТ_СРВ_от_27.02.2018</formula1>
    </dataValidation>
    <dataValidation type="list" allowBlank="1" showInputMessage="1" showErrorMessage="1" sqref="H15">
      <formula1>№10_Ю_82_2018_0172_АТ_СРВ_от_27.02.2018</formula1>
    </dataValidation>
    <dataValidation type="list" allowBlank="1" showInputMessage="1" showErrorMessage="1" sqref="I15">
      <formula1>№10_Ю_82_2018_0172_АТ_СРВ_от_27.02.2018</formula1>
    </dataValidation>
    <dataValidation type="list" allowBlank="1" showInputMessage="1" showErrorMessage="1" sqref="J15">
      <formula1>№10_Ю_82_2018_0172_АТ_СРВ_от_27.02.2018</formula1>
    </dataValidation>
    <dataValidation type="list" allowBlank="1" showInputMessage="1" showErrorMessage="1" sqref="K15">
      <formula1>№10_Ю_82_2018_0172_АТ_СРВ_от_27.02.2018</formula1>
    </dataValidation>
    <dataValidation type="list" allowBlank="1" showInputMessage="1" showErrorMessage="1" sqref="L15">
      <formula1>№10_Ю_82_2018_0172_АТ_СРВ_от_27.02.2018</formula1>
    </dataValidation>
    <dataValidation type="list" allowBlank="1" showInputMessage="1" showErrorMessage="1" sqref="M15">
      <formula1>№10_Ю_82_2018_0172_АТ_СРВ_от_27.02.2018</formula1>
    </dataValidation>
    <dataValidation type="list" allowBlank="1" showInputMessage="1" showErrorMessage="1" sqref="N15">
      <formula1>№10_Ю_82_2018_0172_АТ_СРВ_от_27.02.2018</formula1>
    </dataValidation>
    <dataValidation type="list" allowBlank="1" showInputMessage="1" showErrorMessage="1" sqref="O15">
      <formula1>№10_Ю_82_2018_0172_АТ_СРВ_от_27.02.2018</formula1>
    </dataValidation>
    <dataValidation type="list" allowBlank="1" showInputMessage="1" showErrorMessage="1" sqref="P15">
      <formula1>№10_Ю_82_2018_0172_АТ_СРВ_от_27.02.2018</formula1>
    </dataValidation>
    <dataValidation type="list" allowBlank="1" showInputMessage="1" showErrorMessage="1" sqref="Q15">
      <formula1>№10_Ю_82_2018_0172_АТ_СРВ_от_27.02.2018</formula1>
    </dataValidation>
    <dataValidation type="list" allowBlank="1" showInputMessage="1" showErrorMessage="1" sqref="R15">
      <formula1>№10_Ю_82_2018_0172_АТ_СРВ_от_27.02.2018</formula1>
    </dataValidation>
    <dataValidation type="list" allowBlank="1" showInputMessage="1" showErrorMessage="1" sqref="S15">
      <formula1>№10_Ю_82_2018_0172_АТ_СРВ_от_27.02.2018</formula1>
    </dataValidation>
    <dataValidation type="list" allowBlank="1" showInputMessage="1" showErrorMessage="1" sqref="T15">
      <formula1>№10_Ю_82_2018_0172_АТ_СРВ_от_27.02.2018</formula1>
    </dataValidation>
    <dataValidation type="list" allowBlank="1" showInputMessage="1" showErrorMessage="1" sqref="U15">
      <formula1>№10_Ю_82_2018_0172_АТ_СРВ_от_27.02.2018</formula1>
    </dataValidation>
    <dataValidation type="list" allowBlank="1" showInputMessage="1" showErrorMessage="1" sqref="V15">
      <formula1>№10_Ю_82_2018_0172_АТ_СРВ_от_27.02.2018</formula1>
    </dataValidation>
    <dataValidation type="list" allowBlank="1" showInputMessage="1" showErrorMessage="1" sqref="W15">
      <formula1>№10_Ю_82_2018_0172_АТ_СРВ_от_27.02.2018</formula1>
    </dataValidation>
    <dataValidation type="list" allowBlank="1" showInputMessage="1" showErrorMessage="1" sqref="X15">
      <formula1>№10_Ю_82_2018_0172_АТ_СРВ_от_27.02.2018</formula1>
    </dataValidation>
    <dataValidation type="list" allowBlank="1" showInputMessage="1" showErrorMessage="1" sqref="Y15">
      <formula1>№10_Ю_82_2018_0172_АТ_СРВ_от_27.02.2018</formula1>
    </dataValidation>
    <dataValidation type="list" allowBlank="1" showInputMessage="1" showErrorMessage="1" sqref="Z15">
      <formula1>№10_Ю_82_2018_0172_АТ_СРВ_от_27.02.2018</formula1>
    </dataValidation>
  </dataValidations>
  <pageMargins left="0.25" right="0.25" top="0.75" bottom="0.75" header="0.3" footer="0.3"/>
  <pageSetup paperSize="9" scale="98" orientation="portrait" r:id="rId1"/>
  <headerFooter>
    <oddFooter>&amp;L&amp;8Шаблон П-С-15 v.2.2.2 МГ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T39"/>
  <sheetViews>
    <sheetView view="pageBreakPreview" workbookViewId="0">
      <selection activeCell="I27" sqref="I27:L27"/>
    </sheetView>
  </sheetViews>
  <sheetFormatPr defaultColWidth="9" defaultRowHeight="15" x14ac:dyDescent="0.25"/>
  <cols>
    <col min="1" max="34" width="2.7109375" style="38" customWidth="1"/>
    <col min="35" max="38" width="2.85546875" style="38" customWidth="1"/>
    <col min="39" max="39" width="9" style="38"/>
  </cols>
  <sheetData>
    <row r="1" spans="1:46" x14ac:dyDescent="0.25">
      <c r="X1" s="38" t="s">
        <v>146</v>
      </c>
    </row>
    <row r="2" spans="1:46" x14ac:dyDescent="0.25">
      <c r="X2" s="38" t="s">
        <v>147</v>
      </c>
    </row>
    <row r="3" spans="1:46" x14ac:dyDescent="0.25">
      <c r="X3" s="38" t="s">
        <v>148</v>
      </c>
    </row>
    <row r="4" spans="1:46" x14ac:dyDescent="0.25">
      <c r="X4" s="38" t="s">
        <v>149</v>
      </c>
      <c r="Y4" s="134" t="s">
        <v>193</v>
      </c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39"/>
    </row>
    <row r="5" spans="1:46" x14ac:dyDescent="0.25">
      <c r="X5" s="134" t="s">
        <v>194</v>
      </c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39"/>
      <c r="AK5" s="39"/>
    </row>
    <row r="7" spans="1:46" ht="18.75" customHeight="1" x14ac:dyDescent="0.3">
      <c r="A7" s="135" t="s">
        <v>195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40"/>
      <c r="AL7" s="40"/>
    </row>
    <row r="9" spans="1:46" x14ac:dyDescent="0.25">
      <c r="C9" s="123" t="s">
        <v>196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</row>
    <row r="10" spans="1:46" x14ac:dyDescent="0.25">
      <c r="C10" s="63" t="s">
        <v>197</v>
      </c>
      <c r="D10" s="63" t="s">
        <v>185</v>
      </c>
      <c r="E10" s="63">
        <v>2</v>
      </c>
      <c r="F10" s="63" t="s">
        <v>185</v>
      </c>
      <c r="G10" s="133" t="s">
        <v>198</v>
      </c>
      <c r="H10" s="133"/>
      <c r="I10" s="133"/>
      <c r="J10" s="133"/>
      <c r="K10" s="133"/>
      <c r="L10" s="133"/>
      <c r="M10" s="63" t="s">
        <v>199</v>
      </c>
      <c r="N10" s="63"/>
      <c r="O10" s="63" t="s">
        <v>200</v>
      </c>
      <c r="P10" s="63"/>
      <c r="Q10" s="63"/>
      <c r="R10" s="63" t="s">
        <v>185</v>
      </c>
      <c r="S10" s="137"/>
      <c r="T10" s="137"/>
      <c r="U10" s="137"/>
      <c r="V10" s="137"/>
      <c r="W10" s="137"/>
      <c r="X10" s="137"/>
      <c r="Y10" s="63" t="s">
        <v>201</v>
      </c>
      <c r="Z10" s="63"/>
      <c r="AA10" s="63"/>
      <c r="AB10" s="63"/>
      <c r="AC10" s="63"/>
      <c r="AD10" s="63"/>
      <c r="AE10" s="63"/>
      <c r="AF10" s="63"/>
      <c r="AG10" s="63"/>
      <c r="AH10" s="63"/>
      <c r="AI10" s="63"/>
    </row>
    <row r="11" spans="1:46" x14ac:dyDescent="0.25">
      <c r="C11" s="63"/>
      <c r="D11" s="132" t="s">
        <v>154</v>
      </c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63"/>
      <c r="P11" s="136">
        <f>'ПЛ-ТК'!$AB$6</f>
        <v>0</v>
      </c>
      <c r="Q11" s="136"/>
      <c r="R11" s="136"/>
      <c r="S11" s="136"/>
      <c r="T11" s="136"/>
      <c r="U11" s="136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</row>
    <row r="12" spans="1:46" x14ac:dyDescent="0.25">
      <c r="C12" s="38" t="s">
        <v>202</v>
      </c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65" t="s">
        <v>203</v>
      </c>
      <c r="AC12" s="65"/>
      <c r="AD12" s="65"/>
      <c r="AE12" s="65"/>
      <c r="AF12" s="65"/>
      <c r="AG12" s="65"/>
      <c r="AH12" s="65"/>
      <c r="AI12" s="65"/>
    </row>
    <row r="13" spans="1:46" x14ac:dyDescent="0.25">
      <c r="C13" s="65" t="s">
        <v>204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N13" s="59"/>
      <c r="AO13" s="59"/>
      <c r="AP13" s="59"/>
      <c r="AQ13" s="59"/>
      <c r="AR13" s="59"/>
    </row>
    <row r="14" spans="1:46" x14ac:dyDescent="0.25"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38" t="s">
        <v>205</v>
      </c>
      <c r="AN14" s="59"/>
      <c r="AO14" s="59"/>
      <c r="AP14" s="59"/>
      <c r="AQ14" s="59"/>
      <c r="AR14" s="59"/>
    </row>
    <row r="15" spans="1:46" x14ac:dyDescent="0.25">
      <c r="T15" s="43"/>
      <c r="AN15" s="59"/>
      <c r="AO15" s="59"/>
      <c r="AP15" s="59"/>
      <c r="AQ15" s="59"/>
      <c r="AR15" s="59"/>
    </row>
    <row r="16" spans="1:46" x14ac:dyDescent="0.25"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N16" s="59"/>
      <c r="AO16" s="59"/>
      <c r="AP16" s="59" t="s">
        <v>158</v>
      </c>
      <c r="AQ16" s="59"/>
      <c r="AR16" s="59"/>
    </row>
    <row r="17" spans="2:44" x14ac:dyDescent="0.25">
      <c r="C17" s="38" t="s">
        <v>206</v>
      </c>
      <c r="P17" s="44"/>
      <c r="Q17" s="45"/>
      <c r="S17" s="42"/>
      <c r="T17" s="42"/>
      <c r="W17" s="133"/>
      <c r="X17" s="133"/>
      <c r="Y17" s="133"/>
      <c r="Z17" s="133"/>
      <c r="AA17" s="133"/>
      <c r="AB17" s="133"/>
      <c r="AC17" s="133"/>
      <c r="AD17" s="133"/>
      <c r="AE17" s="133"/>
      <c r="AF17" s="38" t="s">
        <v>203</v>
      </c>
      <c r="AN17" s="59"/>
      <c r="AO17" s="59" t="s">
        <v>161</v>
      </c>
      <c r="AP17" s="59" t="s">
        <v>162</v>
      </c>
      <c r="AQ17" s="59"/>
      <c r="AR17" s="59"/>
    </row>
    <row r="18" spans="2:44" x14ac:dyDescent="0.25">
      <c r="C18" s="38" t="s">
        <v>207</v>
      </c>
      <c r="M18" s="133"/>
      <c r="N18" s="133"/>
      <c r="O18" s="133"/>
      <c r="P18" s="133"/>
      <c r="Q18" s="133"/>
      <c r="R18" s="133"/>
      <c r="S18" s="133"/>
      <c r="T18" s="38" t="s">
        <v>205</v>
      </c>
      <c r="AN18" s="59"/>
      <c r="AO18" s="59" t="s">
        <v>164</v>
      </c>
      <c r="AP18" s="59" t="s">
        <v>165</v>
      </c>
      <c r="AQ18" s="59"/>
      <c r="AR18" s="59"/>
    </row>
    <row r="19" spans="2:44" x14ac:dyDescent="0.25">
      <c r="M19" s="84"/>
      <c r="N19" s="84"/>
      <c r="O19" s="84"/>
      <c r="P19" s="84"/>
      <c r="Q19" s="84"/>
      <c r="R19" s="84"/>
      <c r="S19" s="84"/>
      <c r="AN19" s="59"/>
      <c r="AO19" s="59" t="s">
        <v>168</v>
      </c>
      <c r="AP19" s="59" t="s">
        <v>169</v>
      </c>
      <c r="AQ19" s="59"/>
      <c r="AR19" s="59"/>
    </row>
    <row r="20" spans="2:44" x14ac:dyDescent="0.25">
      <c r="C20" s="38" t="s">
        <v>208</v>
      </c>
      <c r="AN20" s="59"/>
      <c r="AO20" s="59" t="s">
        <v>170</v>
      </c>
      <c r="AP20" s="59" t="s">
        <v>157</v>
      </c>
      <c r="AQ20" s="59"/>
      <c r="AR20" s="59"/>
    </row>
    <row r="21" spans="2:44" ht="24" customHeight="1" x14ac:dyDescent="0.45">
      <c r="I21" s="47" t="s">
        <v>173</v>
      </c>
      <c r="N21" s="38" t="s">
        <v>174</v>
      </c>
      <c r="O21" s="128">
        <v>25</v>
      </c>
      <c r="P21" s="128"/>
      <c r="Q21" s="128"/>
      <c r="R21" s="128"/>
      <c r="S21" s="38" t="s">
        <v>175</v>
      </c>
      <c r="T21" s="132">
        <v>2.2799999999999998</v>
      </c>
      <c r="U21" s="132"/>
      <c r="V21" s="42" t="s">
        <v>174</v>
      </c>
      <c r="W21" s="128">
        <f>O21*T21</f>
        <v>57</v>
      </c>
      <c r="X21" s="128"/>
      <c r="Y21" s="128"/>
      <c r="Z21" s="128"/>
      <c r="AO21" s="59" t="s">
        <v>171</v>
      </c>
      <c r="AP21" s="59" t="s">
        <v>172</v>
      </c>
      <c r="AQ21" s="59"/>
      <c r="AR21" s="59"/>
    </row>
    <row r="22" spans="2:44" ht="21" customHeight="1" x14ac:dyDescent="0.35">
      <c r="I22" s="47"/>
      <c r="O22" s="64"/>
      <c r="P22" s="64"/>
      <c r="Q22" s="64"/>
      <c r="R22" s="64"/>
      <c r="T22" s="64"/>
      <c r="U22" s="64"/>
      <c r="V22" s="64"/>
      <c r="W22" s="64"/>
      <c r="Y22" s="64"/>
      <c r="Z22" s="64"/>
      <c r="AA22" s="64"/>
      <c r="AB22" s="64"/>
      <c r="AC22" s="50"/>
      <c r="AO22" s="59"/>
      <c r="AP22" s="59"/>
      <c r="AQ22" s="59"/>
    </row>
    <row r="23" spans="2:44" x14ac:dyDescent="0.25">
      <c r="C23" s="38" t="s">
        <v>176</v>
      </c>
      <c r="AO23" s="59"/>
      <c r="AP23" s="59"/>
      <c r="AQ23" s="59"/>
    </row>
    <row r="24" spans="2:44" x14ac:dyDescent="0.25">
      <c r="B24" s="38" t="s">
        <v>177</v>
      </c>
    </row>
    <row r="25" spans="2:44" x14ac:dyDescent="0.25">
      <c r="B25" s="38" t="s">
        <v>178</v>
      </c>
      <c r="U25" s="128">
        <f>W21</f>
        <v>57</v>
      </c>
      <c r="V25" s="128"/>
      <c r="W25" s="128"/>
      <c r="X25" s="128"/>
      <c r="Y25" s="128"/>
      <c r="Z25" s="52" t="s">
        <v>179</v>
      </c>
      <c r="AB25" s="50"/>
      <c r="AC25" s="52"/>
      <c r="AD25" s="50"/>
      <c r="AE25" s="50"/>
      <c r="AF25" s="50"/>
    </row>
    <row r="27" spans="2:44" x14ac:dyDescent="0.25">
      <c r="C27" s="38" t="s">
        <v>180</v>
      </c>
      <c r="I27" s="141">
        <f>Памятка!$K$4</f>
        <v>0</v>
      </c>
      <c r="J27" s="141"/>
      <c r="K27" s="141"/>
      <c r="L27" s="141"/>
      <c r="M27" s="52" t="s">
        <v>181</v>
      </c>
      <c r="O27" s="50"/>
    </row>
    <row r="31" spans="2:44" x14ac:dyDescent="0.25">
      <c r="C31" s="38" t="s">
        <v>182</v>
      </c>
      <c r="P31" s="53"/>
      <c r="Q31" s="54"/>
      <c r="R31" s="54"/>
      <c r="S31" s="54"/>
      <c r="T31" s="54"/>
      <c r="U31" s="54"/>
      <c r="V31" s="54"/>
      <c r="W31" s="38" t="s">
        <v>183</v>
      </c>
      <c r="X31" s="142" t="s">
        <v>194</v>
      </c>
      <c r="Y31" s="142"/>
      <c r="Z31" s="142"/>
      <c r="AA31" s="142"/>
      <c r="AB31" s="142"/>
      <c r="AC31" s="142"/>
      <c r="AD31" s="53"/>
      <c r="AE31" s="38" t="s">
        <v>183</v>
      </c>
    </row>
    <row r="32" spans="2:44" x14ac:dyDescent="0.25">
      <c r="P32" s="55" t="s">
        <v>185</v>
      </c>
      <c r="Q32" s="143">
        <v>1</v>
      </c>
      <c r="R32" s="143"/>
      <c r="S32" s="65" t="s">
        <v>185</v>
      </c>
      <c r="T32" s="144" t="str">
        <f>'ПЛ-ТК'!$L$3</f>
        <v>апрель</v>
      </c>
      <c r="U32" s="145"/>
      <c r="V32" s="145"/>
      <c r="W32" s="145"/>
      <c r="X32" s="145"/>
      <c r="Y32" s="145"/>
      <c r="Z32" s="145"/>
      <c r="AA32" s="57" t="s">
        <v>209</v>
      </c>
      <c r="AB32" s="57"/>
      <c r="AC32" s="57"/>
    </row>
    <row r="35" spans="3:21" x14ac:dyDescent="0.25">
      <c r="C35" s="58" t="s">
        <v>187</v>
      </c>
      <c r="D35" s="58"/>
      <c r="E35" s="58"/>
      <c r="F35" s="58"/>
      <c r="G35" s="58"/>
      <c r="H35" s="58"/>
      <c r="I35" s="58"/>
      <c r="J35" s="58"/>
      <c r="K35" s="58"/>
    </row>
    <row r="36" spans="3:21" x14ac:dyDescent="0.25">
      <c r="C36" s="58" t="s">
        <v>188</v>
      </c>
      <c r="J36" s="140">
        <v>25</v>
      </c>
      <c r="K36" s="140"/>
      <c r="L36" s="140"/>
      <c r="M36" s="140"/>
      <c r="N36" s="140"/>
      <c r="O36" s="38" t="s">
        <v>189</v>
      </c>
    </row>
    <row r="37" spans="3:21" x14ac:dyDescent="0.25">
      <c r="C37" s="58" t="s">
        <v>190</v>
      </c>
      <c r="L37" s="139">
        <f>U25</f>
        <v>57</v>
      </c>
      <c r="M37" s="139"/>
      <c r="N37" s="139"/>
      <c r="O37" s="139"/>
      <c r="P37" s="139"/>
      <c r="Q37" s="38" t="s">
        <v>179</v>
      </c>
    </row>
    <row r="38" spans="3:21" ht="23.25" customHeight="1" x14ac:dyDescent="0.25">
      <c r="C38" s="58" t="s">
        <v>191</v>
      </c>
      <c r="G38" s="53"/>
      <c r="H38" s="54"/>
      <c r="I38" s="54"/>
      <c r="J38" s="54"/>
      <c r="K38" s="54"/>
      <c r="L38" s="54"/>
      <c r="M38" s="54"/>
      <c r="N38" s="38" t="s">
        <v>183</v>
      </c>
      <c r="O38" s="54"/>
      <c r="P38" s="54"/>
      <c r="Q38" s="54"/>
      <c r="R38" s="54"/>
      <c r="S38" s="54"/>
      <c r="T38" s="53"/>
      <c r="U38" s="38" t="s">
        <v>183</v>
      </c>
    </row>
    <row r="39" spans="3:21" x14ac:dyDescent="0.25">
      <c r="G39" s="55" t="s">
        <v>185</v>
      </c>
      <c r="H39" s="54"/>
      <c r="I39" s="54"/>
      <c r="J39" s="38" t="s">
        <v>185</v>
      </c>
      <c r="K39" s="54"/>
      <c r="L39" s="54"/>
      <c r="M39" s="54"/>
      <c r="N39" s="54"/>
      <c r="O39" s="54"/>
      <c r="P39" s="54"/>
      <c r="Q39" s="54"/>
      <c r="R39" s="123" t="s">
        <v>192</v>
      </c>
      <c r="S39" s="123"/>
      <c r="T39" s="123"/>
      <c r="U39" s="123"/>
    </row>
  </sheetData>
  <sheetProtection formatCells="0" formatColumns="0" formatRows="0" insertColumns="0" insertRows="0" insertHyperlinks="0" deleteColumns="0" deleteRows="0" sort="0" autoFilter="0" pivotTables="0"/>
  <mergeCells count="25">
    <mergeCell ref="L37:P37"/>
    <mergeCell ref="R39:U39"/>
    <mergeCell ref="J36:N36"/>
    <mergeCell ref="M18:S18"/>
    <mergeCell ref="M19:S19"/>
    <mergeCell ref="U25:Y25"/>
    <mergeCell ref="I27:L27"/>
    <mergeCell ref="X31:AC31"/>
    <mergeCell ref="Q32:R32"/>
    <mergeCell ref="T32:Z32"/>
    <mergeCell ref="O21:R21"/>
    <mergeCell ref="T21:U21"/>
    <mergeCell ref="W21:Z21"/>
    <mergeCell ref="W17:AE17"/>
    <mergeCell ref="Y4:AI4"/>
    <mergeCell ref="X5:AI5"/>
    <mergeCell ref="A7:AJ7"/>
    <mergeCell ref="C9:AI9"/>
    <mergeCell ref="D11:N11"/>
    <mergeCell ref="P11:U11"/>
    <mergeCell ref="S10:X10"/>
    <mergeCell ref="C14:AI14"/>
    <mergeCell ref="D12:AA12"/>
    <mergeCell ref="G10:L10"/>
    <mergeCell ref="B16:AI16"/>
  </mergeCells>
  <conditionalFormatting sqref="I27:L27">
    <cfRule type="cellIs" dxfId="8" priority="1" operator="lessThan">
      <formula>#REF!</formula>
    </cfRule>
  </conditionalFormatting>
  <dataValidations count="34">
    <dataValidation type="list" allowBlank="1" showInputMessage="1" showErrorMessage="1" sqref="AA16">
      <formula1>№10_Ю_82_2018_0172_АТ_СРВ_от_27.02.2018</formula1>
    </dataValidation>
    <dataValidation type="list" allowBlank="1" showInputMessage="1" showErrorMessage="1" sqref="AB16">
      <formula1>№10_Ю_82_2018_0172_АТ_СРВ_от_27.02.2018</formula1>
    </dataValidation>
    <dataValidation type="list" allowBlank="1" showInputMessage="1" showErrorMessage="1" sqref="AC16">
      <formula1>№10_Ю_82_2018_0172_АТ_СРВ_от_27.02.2018</formula1>
    </dataValidation>
    <dataValidation type="list" allowBlank="1" showInputMessage="1" showErrorMessage="1" sqref="AD16">
      <formula1>№10_Ю_82_2018_0172_АТ_СРВ_от_27.02.2018</formula1>
    </dataValidation>
    <dataValidation type="list" allowBlank="1" showInputMessage="1" showErrorMessage="1" sqref="AE16">
      <formula1>№10_Ю_82_2018_0172_АТ_СРВ_от_27.02.2018</formula1>
    </dataValidation>
    <dataValidation type="list" allowBlank="1" showInputMessage="1" showErrorMessage="1" sqref="AF16">
      <formula1>№10_Ю_82_2018_0172_АТ_СРВ_от_27.02.2018</formula1>
    </dataValidation>
    <dataValidation type="list" allowBlank="1" showInputMessage="1" showErrorMessage="1" sqref="AG16">
      <formula1>№10_Ю_82_2018_0172_АТ_СРВ_от_27.02.2018</formula1>
    </dataValidation>
    <dataValidation type="list" allowBlank="1" showInputMessage="1" showErrorMessage="1" sqref="AH16">
      <formula1>№10_Ю_82_2018_0172_АТ_СРВ_от_27.02.2018</formula1>
    </dataValidation>
    <dataValidation type="list" allowBlank="1" showInputMessage="1" showErrorMessage="1" sqref="AI16">
      <formula1>№10_Ю_82_2018_0172_АТ_СРВ_от_27.02.2018</formula1>
    </dataValidation>
    <dataValidation type="list" allowBlank="1" showInputMessage="1" showErrorMessage="1" sqref="B16">
      <formula1>№10_Ю_82_2018_0172_АТ_СРВ_от_27.02.2018</formula1>
    </dataValidation>
    <dataValidation type="list" allowBlank="1" showInputMessage="1" showErrorMessage="1" sqref="C16">
      <formula1>№10_Ю_82_2018_0172_АТ_СРВ_от_27.02.2018</formula1>
    </dataValidation>
    <dataValidation type="list" allowBlank="1" showInputMessage="1" showErrorMessage="1" sqref="D16">
      <formula1>№10_Ю_82_2018_0172_АТ_СРВ_от_27.02.2018</formula1>
    </dataValidation>
    <dataValidation type="list" allowBlank="1" showInputMessage="1" showErrorMessage="1" sqref="E16">
      <formula1>№10_Ю_82_2018_0172_АТ_СРВ_от_27.02.2018</formula1>
    </dataValidation>
    <dataValidation type="list" allowBlank="1" showInputMessage="1" showErrorMessage="1" sqref="F16">
      <formula1>№10_Ю_82_2018_0172_АТ_СРВ_от_27.02.2018</formula1>
    </dataValidation>
    <dataValidation type="list" allowBlank="1" showInputMessage="1" showErrorMessage="1" sqref="G16">
      <formula1>№10_Ю_82_2018_0172_АТ_СРВ_от_27.02.2018</formula1>
    </dataValidation>
    <dataValidation type="list" allowBlank="1" showInputMessage="1" showErrorMessage="1" sqref="H16">
      <formula1>№10_Ю_82_2018_0172_АТ_СРВ_от_27.02.2018</formula1>
    </dataValidation>
    <dataValidation type="list" allowBlank="1" showInputMessage="1" showErrorMessage="1" sqref="I16">
      <formula1>№10_Ю_82_2018_0172_АТ_СРВ_от_27.02.2018</formula1>
    </dataValidation>
    <dataValidation type="list" allowBlank="1" showInputMessage="1" showErrorMessage="1" sqref="J16">
      <formula1>№10_Ю_82_2018_0172_АТ_СРВ_от_27.02.2018</formula1>
    </dataValidation>
    <dataValidation type="list" allowBlank="1" showInputMessage="1" showErrorMessage="1" sqref="K16">
      <formula1>№10_Ю_82_2018_0172_АТ_СРВ_от_27.02.2018</formula1>
    </dataValidation>
    <dataValidation type="list" allowBlank="1" showInputMessage="1" showErrorMessage="1" sqref="L16">
      <formula1>№10_Ю_82_2018_0172_АТ_СРВ_от_27.02.2018</formula1>
    </dataValidation>
    <dataValidation type="list" allowBlank="1" showInputMessage="1" showErrorMessage="1" sqref="M16">
      <formula1>№10_Ю_82_2018_0172_АТ_СРВ_от_27.02.2018</formula1>
    </dataValidation>
    <dataValidation type="list" allowBlank="1" showInputMessage="1" showErrorMessage="1" sqref="N16">
      <formula1>№10_Ю_82_2018_0172_АТ_СРВ_от_27.02.2018</formula1>
    </dataValidation>
    <dataValidation type="list" allowBlank="1" showInputMessage="1" showErrorMessage="1" sqref="O16">
      <formula1>№10_Ю_82_2018_0172_АТ_СРВ_от_27.02.2018</formula1>
    </dataValidation>
    <dataValidation type="list" allowBlank="1" showInputMessage="1" showErrorMessage="1" sqref="P16">
      <formula1>№10_Ю_82_2018_0172_АТ_СРВ_от_27.02.2018</formula1>
    </dataValidation>
    <dataValidation type="list" allowBlank="1" showInputMessage="1" showErrorMessage="1" sqref="Q16">
      <formula1>№10_Ю_82_2018_0172_АТ_СРВ_от_27.02.2018</formula1>
    </dataValidation>
    <dataValidation type="list" allowBlank="1" showInputMessage="1" showErrorMessage="1" sqref="R16">
      <formula1>№10_Ю_82_2018_0172_АТ_СРВ_от_27.02.2018</formula1>
    </dataValidation>
    <dataValidation type="list" allowBlank="1" showInputMessage="1" showErrorMessage="1" sqref="S16">
      <formula1>№10_Ю_82_2018_0172_АТ_СРВ_от_27.02.2018</formula1>
    </dataValidation>
    <dataValidation type="list" allowBlank="1" showInputMessage="1" showErrorMessage="1" sqref="T16">
      <formula1>№10_Ю_82_2018_0172_АТ_СРВ_от_27.02.2018</formula1>
    </dataValidation>
    <dataValidation type="list" allowBlank="1" showInputMessage="1" showErrorMessage="1" sqref="U16">
      <formula1>№10_Ю_82_2018_0172_АТ_СРВ_от_27.02.2018</formula1>
    </dataValidation>
    <dataValidation type="list" allowBlank="1" showInputMessage="1" showErrorMessage="1" sqref="V16">
      <formula1>№10_Ю_82_2018_0172_АТ_СРВ_от_27.02.2018</formula1>
    </dataValidation>
    <dataValidation type="list" allowBlank="1" showInputMessage="1" showErrorMessage="1" sqref="W16">
      <formula1>№10_Ю_82_2018_0172_АТ_СРВ_от_27.02.2018</formula1>
    </dataValidation>
    <dataValidation type="list" allowBlank="1" showInputMessage="1" showErrorMessage="1" sqref="X16">
      <formula1>№10_Ю_82_2018_0172_АТ_СРВ_от_27.02.2018</formula1>
    </dataValidation>
    <dataValidation type="list" allowBlank="1" showInputMessage="1" showErrorMessage="1" sqref="Y16">
      <formula1>№10_Ю_82_2018_0172_АТ_СРВ_от_27.02.2018</formula1>
    </dataValidation>
    <dataValidation type="list" allowBlank="1" showInputMessage="1" showErrorMessage="1" sqref="Z16">
      <formula1>№10_Ю_82_2018_0172_АТ_СРВ_от_27.02.2018</formula1>
    </dataValidation>
  </dataValidations>
  <pageMargins left="0.25" right="0.25" top="0.75" bottom="0.75" header="0.3" footer="0.3"/>
  <pageSetup paperSize="9" scale="98" orientation="portrait" r:id="rId1"/>
  <headerFooter>
    <oddFooter>&amp;L&amp;8Шаблон П-С-15 v.2.2.2 МГ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33"/>
  </sheetPr>
  <dimension ref="B2:CG21"/>
  <sheetViews>
    <sheetView view="pageBreakPreview" workbookViewId="0">
      <selection activeCell="P3" sqref="P3"/>
    </sheetView>
  </sheetViews>
  <sheetFormatPr defaultRowHeight="15" x14ac:dyDescent="0.25"/>
  <cols>
    <col min="1" max="1" width="3.140625" customWidth="1"/>
    <col min="2" max="2" width="5.85546875" customWidth="1"/>
    <col min="3" max="3" width="10.85546875" customWidth="1"/>
    <col min="4" max="13" width="2" customWidth="1"/>
    <col min="14" max="14" width="3" customWidth="1"/>
    <col min="15" max="15" width="3.85546875" customWidth="1"/>
    <col min="16" max="16" width="5.28515625" customWidth="1"/>
    <col min="17" max="19" width="2.28515625" customWidth="1"/>
    <col min="20" max="21" width="1.140625" customWidth="1"/>
    <col min="22" max="23" width="2.140625" customWidth="1"/>
    <col min="24" max="27" width="2.28515625" customWidth="1"/>
    <col min="28" max="28" width="2.7109375" customWidth="1"/>
    <col min="29" max="29" width="5.140625" customWidth="1"/>
    <col min="30" max="35" width="3.140625" customWidth="1"/>
    <col min="36" max="38" width="2.28515625" customWidth="1"/>
    <col min="39" max="39" width="2" customWidth="1"/>
    <col min="40" max="75" width="2.7109375" customWidth="1"/>
    <col min="85" max="85" width="10.140625" customWidth="1"/>
  </cols>
  <sheetData>
    <row r="2" spans="2:85" ht="18.75" customHeight="1" x14ac:dyDescent="0.25">
      <c r="D2" s="107" t="s">
        <v>117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75" t="str">
        <f>AD7</f>
        <v>М224СО48</v>
      </c>
      <c r="P2" s="175"/>
      <c r="Q2" s="175"/>
      <c r="R2" s="175"/>
      <c r="S2" s="175"/>
      <c r="T2" s="109" t="s">
        <v>118</v>
      </c>
      <c r="U2" s="109"/>
      <c r="V2" s="169" t="e">
        <f>MONTH(L3&amp;0)</f>
        <v>#VALUE!</v>
      </c>
      <c r="W2" s="169"/>
      <c r="X2" s="7" t="s">
        <v>118</v>
      </c>
      <c r="Y2" s="170">
        <f>P3</f>
        <v>2019</v>
      </c>
      <c r="Z2" s="170"/>
      <c r="AA2" s="170"/>
      <c r="AB2" s="7"/>
    </row>
    <row r="3" spans="2:85" s="2" customFormat="1" x14ac:dyDescent="0.25">
      <c r="H3" s="1"/>
      <c r="J3" s="108" t="s">
        <v>119</v>
      </c>
      <c r="K3" s="108"/>
      <c r="L3" s="174" t="s">
        <v>198</v>
      </c>
      <c r="M3" s="174"/>
      <c r="N3" s="174"/>
      <c r="O3" s="174"/>
      <c r="P3" s="35">
        <v>2019</v>
      </c>
      <c r="Q3" s="8" t="s">
        <v>121</v>
      </c>
      <c r="R3" s="8"/>
      <c r="T3" s="1"/>
    </row>
    <row r="4" spans="2:85" ht="9.75" customHeight="1" x14ac:dyDescent="0.25"/>
    <row r="5" spans="2:85" ht="39.75" customHeight="1" x14ac:dyDescent="0.25">
      <c r="B5" s="79" t="s">
        <v>122</v>
      </c>
      <c r="C5" s="80"/>
      <c r="D5" s="171" t="s">
        <v>194</v>
      </c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3"/>
      <c r="U5" s="111" t="s">
        <v>124</v>
      </c>
      <c r="V5" s="111"/>
      <c r="W5" s="111"/>
      <c r="X5" s="111"/>
      <c r="Y5" s="111"/>
      <c r="Z5" s="111"/>
      <c r="AA5" s="111"/>
      <c r="AB5" s="159" t="s">
        <v>1</v>
      </c>
      <c r="AC5" s="159"/>
      <c r="AD5" s="159"/>
      <c r="AE5" s="159"/>
      <c r="AF5" s="159"/>
      <c r="AG5" s="159"/>
      <c r="AH5" s="159"/>
    </row>
    <row r="6" spans="2:85" ht="25.5" customHeight="1" x14ac:dyDescent="0.25">
      <c r="B6" s="79" t="s">
        <v>125</v>
      </c>
      <c r="C6" s="80"/>
      <c r="D6" s="160" t="s">
        <v>210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2"/>
    </row>
    <row r="7" spans="2:85" ht="33.75" customHeight="1" x14ac:dyDescent="0.25">
      <c r="B7" s="93" t="s">
        <v>128</v>
      </c>
      <c r="C7" s="94"/>
      <c r="D7" s="94"/>
      <c r="E7" s="94"/>
      <c r="F7" s="94"/>
      <c r="G7" s="94"/>
      <c r="H7" s="95"/>
      <c r="I7" s="163" t="s">
        <v>211</v>
      </c>
      <c r="J7" s="164"/>
      <c r="K7" s="164"/>
      <c r="L7" s="164"/>
      <c r="M7" s="164"/>
      <c r="N7" s="164"/>
      <c r="O7" s="164"/>
      <c r="P7" s="165"/>
      <c r="Q7" s="93" t="s">
        <v>129</v>
      </c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5"/>
      <c r="AD7" s="166" t="s">
        <v>212</v>
      </c>
      <c r="AE7" s="167"/>
      <c r="AF7" s="167"/>
      <c r="AG7" s="167"/>
      <c r="AH7" s="168"/>
    </row>
    <row r="8" spans="2:85" ht="19.5" customHeight="1" x14ac:dyDescent="0.25">
      <c r="B8" s="79" t="s">
        <v>130</v>
      </c>
      <c r="C8" s="89"/>
      <c r="D8" s="89"/>
      <c r="E8" s="89"/>
      <c r="F8" s="89"/>
      <c r="G8" s="89"/>
      <c r="H8" s="89"/>
      <c r="I8" s="89"/>
      <c r="J8" s="89"/>
      <c r="K8" s="89"/>
      <c r="L8" s="80"/>
      <c r="M8" s="156" t="str">
        <f>D11</f>
        <v/>
      </c>
      <c r="N8" s="157"/>
      <c r="O8" s="158"/>
      <c r="P8" s="79" t="s">
        <v>131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0"/>
      <c r="AD8" s="156" t="str">
        <f>I12</f>
        <v/>
      </c>
      <c r="AE8" s="157"/>
      <c r="AF8" s="157"/>
      <c r="AG8" s="157"/>
      <c r="AH8" s="158"/>
    </row>
    <row r="9" spans="2:85" ht="18.75" customHeight="1" x14ac:dyDescent="0.25">
      <c r="B9" s="99" t="s">
        <v>132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1"/>
    </row>
    <row r="10" spans="2:85" ht="30" customHeight="1" x14ac:dyDescent="0.25">
      <c r="B10" s="36" t="s">
        <v>1</v>
      </c>
      <c r="C10" s="36" t="s">
        <v>133</v>
      </c>
      <c r="D10" s="102" t="s">
        <v>134</v>
      </c>
      <c r="E10" s="102"/>
      <c r="F10" s="102"/>
      <c r="G10" s="102"/>
      <c r="H10" s="102"/>
      <c r="I10" s="102" t="s">
        <v>135</v>
      </c>
      <c r="J10" s="102"/>
      <c r="K10" s="102"/>
      <c r="L10" s="102"/>
      <c r="M10" s="102"/>
      <c r="N10" s="102" t="s">
        <v>136</v>
      </c>
      <c r="O10" s="102"/>
      <c r="P10" s="102"/>
      <c r="Q10" s="102" t="s">
        <v>137</v>
      </c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81" t="s">
        <v>138</v>
      </c>
      <c r="AE10" s="81"/>
      <c r="AF10" s="81"/>
      <c r="AG10" s="81"/>
      <c r="AH10" s="81"/>
    </row>
    <row r="11" spans="2:85" x14ac:dyDescent="0.25">
      <c r="B11" s="36">
        <v>1</v>
      </c>
      <c r="C11" s="9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1">
        <v>476</v>
      </c>
      <c r="O11" s="152"/>
      <c r="P11" s="153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155"/>
      <c r="AG11" s="155"/>
      <c r="AH11" s="155"/>
      <c r="CG11" s="10" t="str">
        <f>IF(ISBLANK(C11),"",C11)</f>
        <v/>
      </c>
    </row>
    <row r="12" spans="2:85" x14ac:dyDescent="0.25">
      <c r="B12" s="36">
        <v>2</v>
      </c>
      <c r="C12" s="9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1">
        <f>I12-D12</f>
        <v>0</v>
      </c>
      <c r="O12" s="152"/>
      <c r="P12" s="153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155"/>
      <c r="AG12" s="155"/>
      <c r="AH12" s="155"/>
      <c r="AM12" s="4"/>
      <c r="CG12" s="10" t="str">
        <f>IF(ISBLANK(C12),"",C12)</f>
        <v/>
      </c>
    </row>
    <row r="13" spans="2:85" x14ac:dyDescent="0.25">
      <c r="B13" s="82" t="s">
        <v>139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4"/>
      <c r="AE13" s="84"/>
      <c r="AF13" s="84"/>
      <c r="AG13" s="84"/>
      <c r="AH13" s="85"/>
    </row>
    <row r="14" spans="2:85" x14ac:dyDescent="0.25">
      <c r="B14" s="104" t="s">
        <v>140</v>
      </c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49">
        <f>SUM(N11:P12)</f>
        <v>476</v>
      </c>
      <c r="O14" s="149"/>
      <c r="P14" s="149"/>
      <c r="Q14" s="104" t="s">
        <v>141</v>
      </c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5"/>
      <c r="AD14" s="146">
        <v>12</v>
      </c>
      <c r="AE14" s="147"/>
      <c r="AF14" s="147"/>
      <c r="AG14" s="147"/>
      <c r="AH14" s="148"/>
    </row>
    <row r="16" spans="2:85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5">
      <c r="C17" s="78" t="s">
        <v>142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S17" s="78" t="s">
        <v>143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9" spans="3:29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5">
      <c r="C20" s="78" t="s">
        <v>144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S20" s="91" t="s">
        <v>145</v>
      </c>
      <c r="T20" s="91"/>
      <c r="U20" s="91"/>
      <c r="V20" s="91"/>
      <c r="W20" s="91"/>
      <c r="X20" s="91"/>
      <c r="Y20" s="91"/>
      <c r="Z20" s="91"/>
      <c r="AA20" s="91"/>
      <c r="AB20" s="91"/>
      <c r="AC20" s="91"/>
    </row>
    <row r="21" spans="3:29" x14ac:dyDescent="0.25"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</row>
  </sheetData>
  <sheetProtection formatCells="0" formatColumns="0" formatRows="0" insertColumns="0" insertRows="0" insertHyperlinks="0" deleteColumns="0" deleteRows="0" sort="0" autoFilter="0" pivotTables="0"/>
  <mergeCells count="46">
    <mergeCell ref="V2:W2"/>
    <mergeCell ref="Y2:AA2"/>
    <mergeCell ref="B5:C5"/>
    <mergeCell ref="D5:T5"/>
    <mergeCell ref="U5:AA5"/>
    <mergeCell ref="J3:K3"/>
    <mergeCell ref="L3:O3"/>
    <mergeCell ref="D2:N2"/>
    <mergeCell ref="O2:S2"/>
    <mergeCell ref="T2:U2"/>
    <mergeCell ref="AB5:AH5"/>
    <mergeCell ref="B6:C6"/>
    <mergeCell ref="D6:AH6"/>
    <mergeCell ref="B7:H7"/>
    <mergeCell ref="I7:P7"/>
    <mergeCell ref="Q7:AC7"/>
    <mergeCell ref="AD7:AH7"/>
    <mergeCell ref="B8:L8"/>
    <mergeCell ref="M8:O8"/>
    <mergeCell ref="P8:AC8"/>
    <mergeCell ref="AD8:AH8"/>
    <mergeCell ref="B9:AH9"/>
    <mergeCell ref="D10:H10"/>
    <mergeCell ref="I10:M10"/>
    <mergeCell ref="N10:P10"/>
    <mergeCell ref="Q10:AC10"/>
    <mergeCell ref="AD10:AH10"/>
    <mergeCell ref="D12:H12"/>
    <mergeCell ref="I12:M12"/>
    <mergeCell ref="N12:P12"/>
    <mergeCell ref="Q12:AC12"/>
    <mergeCell ref="AD12:AH12"/>
    <mergeCell ref="D11:H11"/>
    <mergeCell ref="I11:M11"/>
    <mergeCell ref="N11:P11"/>
    <mergeCell ref="Q11:AC11"/>
    <mergeCell ref="AD11:AH11"/>
    <mergeCell ref="C17:N17"/>
    <mergeCell ref="S17:AC17"/>
    <mergeCell ref="C20:N20"/>
    <mergeCell ref="S20:AC21"/>
    <mergeCell ref="B13:AH13"/>
    <mergeCell ref="AD14:AH14"/>
    <mergeCell ref="B14:M14"/>
    <mergeCell ref="N14:P14"/>
    <mergeCell ref="Q14:AC14"/>
  </mergeCells>
  <conditionalFormatting sqref="D11:H11">
    <cfRule type="cellIs" dxfId="7" priority="1" operator="lessThan">
      <formula>$M$8</formula>
    </cfRule>
  </conditionalFormatting>
  <conditionalFormatting sqref="I11:M11">
    <cfRule type="cellIs" dxfId="6" priority="2" operator="lessThan">
      <formula>$D$11</formula>
    </cfRule>
  </conditionalFormatting>
  <conditionalFormatting sqref="D12:H12">
    <cfRule type="cellIs" dxfId="5" priority="3" operator="lessThan">
      <formula>$I$11</formula>
    </cfRule>
  </conditionalFormatting>
  <conditionalFormatting sqref="I12:M12">
    <cfRule type="cellIs" dxfId="4" priority="4" operator="lessThan">
      <formula>$D$12</formula>
    </cfRule>
  </conditionalFormatting>
  <conditionalFormatting sqref="N11:P12">
    <cfRule type="cellIs" dxfId="3" priority="5" operator="lessThan">
      <formula>0</formula>
    </cfRule>
  </conditionalFormatting>
  <conditionalFormatting sqref="C11:C12">
    <cfRule type="cellIs" dxfId="2" priority="6" operator="greaterThan">
      <formula>EOMONTH(DATE($P$3,MONTH($L$3&amp;0),1),0)</formula>
    </cfRule>
  </conditionalFormatting>
  <conditionalFormatting sqref="C11:C12">
    <cfRule type="cellIs" dxfId="1" priority="7" operator="lessThan">
      <formula>DATE($P$3,MONTH($L$3&amp;0),1)</formula>
    </cfRule>
  </conditionalFormatting>
  <dataValidations count="4">
    <dataValidation type="list" allowBlank="1" showInputMessage="1" showErrorMessage="1" sqref="L3">
      <formula1>"январь,февраль,март,апрель,май,июнь,июль,август,сентябрь,октябрь,ноябрь,декабрь"</formula1>
    </dataValidation>
    <dataValidation type="list" allowBlank="1" showInputMessage="1" showErrorMessage="1" sqref="M3">
      <formula1>"январь,февраль,март,апрель,май,июнь,июль,август,сентябрь,октябрь,ноябрь,декабрь"</formula1>
    </dataValidation>
    <dataValidation type="list" allowBlank="1" showInputMessage="1" showErrorMessage="1" sqref="N3">
      <formula1>"январь,февраль,март,апрель,май,июнь,июль,август,сентябрь,октябрь,ноябрь,декабрь"</formula1>
    </dataValidation>
    <dataValidation type="list" allowBlank="1" showInputMessage="1" showErrorMessage="1" sqref="O3">
      <formula1>"январь,февраль,март,апрель,май,июнь,июль,август,сентябрь,октябрь,ноябрь,декабрь"</formula1>
    </dataValidation>
  </dataValidations>
  <pageMargins left="0.23622047244093999" right="0.23622047244093999" top="0.39370078740157" bottom="0.78740157480314998" header="0.31496062992126" footer="0.31496062992126"/>
  <pageSetup paperSize="9" scale="98" orientation="portrait" r:id="rId1"/>
  <headerFooter>
    <oddFooter>&amp;L&amp;8Шаблон П-С-15 v.2.2.2 МГ</oddFooter>
    <evenHeader>&amp;RОборотная сторона Путевого листа</even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Q39"/>
  <sheetViews>
    <sheetView tabSelected="1" view="pageBreakPreview" workbookViewId="0">
      <selection activeCell="B14" sqref="B14:AI14"/>
    </sheetView>
  </sheetViews>
  <sheetFormatPr defaultColWidth="9" defaultRowHeight="15" x14ac:dyDescent="0.25"/>
  <cols>
    <col min="1" max="34" width="2.7109375" style="38" customWidth="1"/>
    <col min="35" max="38" width="2.85546875" style="38" customWidth="1"/>
    <col min="39" max="40" width="9" style="38"/>
    <col min="41" max="41" width="23.7109375" style="38" customWidth="1"/>
    <col min="42" max="42" width="9" style="38"/>
  </cols>
  <sheetData>
    <row r="1" spans="1:43" x14ac:dyDescent="0.25">
      <c r="X1" s="38" t="s">
        <v>146</v>
      </c>
    </row>
    <row r="2" spans="1:43" x14ac:dyDescent="0.25">
      <c r="X2" s="38" t="s">
        <v>147</v>
      </c>
    </row>
    <row r="3" spans="1:43" x14ac:dyDescent="0.25">
      <c r="X3" s="38" t="s">
        <v>148</v>
      </c>
    </row>
    <row r="4" spans="1:43" x14ac:dyDescent="0.25">
      <c r="X4" s="38" t="s">
        <v>149</v>
      </c>
      <c r="Y4" s="134" t="s">
        <v>150</v>
      </c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39"/>
    </row>
    <row r="5" spans="1:43" x14ac:dyDescent="0.25">
      <c r="X5" s="134" t="s">
        <v>213</v>
      </c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39"/>
      <c r="AK5" s="39"/>
    </row>
    <row r="7" spans="1:43" ht="18.75" customHeight="1" x14ac:dyDescent="0.3">
      <c r="A7" s="130" t="s">
        <v>152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40"/>
      <c r="AL7" s="40"/>
    </row>
    <row r="9" spans="1:43" x14ac:dyDescent="0.25">
      <c r="C9" s="123" t="s">
        <v>214</v>
      </c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</row>
    <row r="10" spans="1:43" x14ac:dyDescent="0.25">
      <c r="C10" s="38" t="s">
        <v>155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N10" s="59"/>
      <c r="AO10" s="59"/>
      <c r="AP10" s="59"/>
    </row>
    <row r="11" spans="1:43" x14ac:dyDescent="0.25"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N11" s="59"/>
      <c r="AO11" s="59"/>
      <c r="AP11" s="59"/>
    </row>
    <row r="12" spans="1:43" x14ac:dyDescent="0.25">
      <c r="C12" s="42" t="str">
        <f>"Согласно Путевому листу № "&amp;'ПЛ-Н'!O2&amp;'ПЛ-Н'!T2&amp;TEXT('ПЛ-Н'!V2,"00")&amp;'ПЛ-Н'!X2&amp;'ПЛ-Н'!Y2&amp;'ПЛ-Н'!AB2&amp;" г. за "&amp;'ПЛ-Н'!L3&amp;" "&amp;'ПЛ-Н'!P3 &amp; " г., осуществлялись "</f>
        <v xml:space="preserve">Согласно Путевому листу № М224СО48_#VALUE!_2019 г. за январь 2019 г., осуществлялись 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N12" s="59"/>
      <c r="AO12" s="59"/>
      <c r="AP12" s="59"/>
    </row>
    <row r="13" spans="1:43" x14ac:dyDescent="0.25">
      <c r="C13" s="38" t="s">
        <v>215</v>
      </c>
      <c r="T13" s="43"/>
      <c r="AN13" s="59"/>
      <c r="AO13" s="59"/>
      <c r="AP13" s="59"/>
    </row>
    <row r="14" spans="1:43" x14ac:dyDescent="0.25">
      <c r="B14" s="138" t="s">
        <v>157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N14" s="59"/>
      <c r="AO14" s="59"/>
      <c r="AP14" s="59"/>
    </row>
    <row r="15" spans="1:43" x14ac:dyDescent="0.25">
      <c r="C15" s="38" t="s">
        <v>159</v>
      </c>
      <c r="P15" s="44">
        <v>2</v>
      </c>
      <c r="Q15" s="45" t="s">
        <v>160</v>
      </c>
      <c r="S15" s="42"/>
      <c r="T15" s="42"/>
      <c r="AM15" s="59"/>
      <c r="AN15" s="59"/>
      <c r="AO15" s="59"/>
      <c r="AP15" s="59"/>
      <c r="AQ15" s="59"/>
    </row>
    <row r="16" spans="1:43" x14ac:dyDescent="0.25">
      <c r="C16" s="38" t="s">
        <v>163</v>
      </c>
      <c r="AM16" s="59"/>
      <c r="AN16" s="59"/>
      <c r="AO16" s="59"/>
      <c r="AP16" s="59"/>
      <c r="AQ16" s="59"/>
    </row>
    <row r="17" spans="2:43" x14ac:dyDescent="0.25">
      <c r="B17" s="38" t="s">
        <v>166</v>
      </c>
      <c r="F17" s="177">
        <v>200</v>
      </c>
      <c r="G17" s="177"/>
      <c r="H17" s="177"/>
      <c r="I17" s="45" t="s">
        <v>167</v>
      </c>
      <c r="K17" s="39"/>
      <c r="AM17" s="59"/>
      <c r="AN17" s="59"/>
      <c r="AO17" s="59" t="s">
        <v>158</v>
      </c>
      <c r="AP17" s="59"/>
      <c r="AQ17" s="59"/>
    </row>
    <row r="18" spans="2:43" x14ac:dyDescent="0.25">
      <c r="C18" s="38" t="str">
        <f>"Детализация расчета суммы компенсации по Путевому листу № "&amp;'ПЛ-Н'!O2&amp;'ПЛ-Н'!T2&amp;TEXT('ПЛ-Н'!V2,"00")&amp;'ПЛ-Н'!X2&amp;'ПЛ-Н'!Y2&amp;'ПЛ-Н'!AB2&amp;" г.:"</f>
        <v>Детализация расчета суммы компенсации по Путевому листу № М224СО48_#VALUE!_2019 г.:</v>
      </c>
      <c r="AM18" s="59"/>
      <c r="AN18" s="59" t="s">
        <v>161</v>
      </c>
      <c r="AO18" s="59" t="s">
        <v>162</v>
      </c>
      <c r="AP18" s="59"/>
      <c r="AQ18" s="59"/>
    </row>
    <row r="19" spans="2:43" ht="24" customHeight="1" x14ac:dyDescent="0.45">
      <c r="C19" s="46"/>
      <c r="I19" s="47" t="s">
        <v>216</v>
      </c>
      <c r="N19" s="48" t="s">
        <v>174</v>
      </c>
      <c r="O19" s="129">
        <f>F17</f>
        <v>200</v>
      </c>
      <c r="P19" s="129"/>
      <c r="Q19" s="129"/>
      <c r="R19" s="129"/>
      <c r="S19" s="38" t="s">
        <v>175</v>
      </c>
      <c r="T19" s="127">
        <v>4</v>
      </c>
      <c r="U19" s="127"/>
      <c r="V19" s="49" t="s">
        <v>174</v>
      </c>
      <c r="W19" s="128">
        <f>O19*T19</f>
        <v>800</v>
      </c>
      <c r="X19" s="128"/>
      <c r="Y19" s="128"/>
      <c r="Z19" s="128"/>
      <c r="AM19" s="59"/>
      <c r="AN19" s="59" t="s">
        <v>164</v>
      </c>
      <c r="AO19" s="59" t="s">
        <v>165</v>
      </c>
      <c r="AP19" s="59"/>
      <c r="AQ19" s="59"/>
    </row>
    <row r="20" spans="2:43" ht="24" customHeight="1" x14ac:dyDescent="0.45">
      <c r="I20" s="47" t="s">
        <v>173</v>
      </c>
      <c r="N20" s="38" t="s">
        <v>174</v>
      </c>
      <c r="O20" s="128">
        <f>W19</f>
        <v>800</v>
      </c>
      <c r="P20" s="128"/>
      <c r="Q20" s="128"/>
      <c r="R20" s="128"/>
      <c r="S20" s="38" t="s">
        <v>175</v>
      </c>
      <c r="T20" s="132">
        <v>0.75</v>
      </c>
      <c r="U20" s="132"/>
      <c r="V20" s="42" t="s">
        <v>174</v>
      </c>
      <c r="W20" s="128">
        <f>O20*T20</f>
        <v>600</v>
      </c>
      <c r="X20" s="128"/>
      <c r="Y20" s="128"/>
      <c r="Z20" s="128"/>
      <c r="AM20" s="59"/>
      <c r="AN20" s="59" t="s">
        <v>168</v>
      </c>
      <c r="AO20" s="59" t="s">
        <v>169</v>
      </c>
      <c r="AP20" s="59"/>
      <c r="AQ20" s="59"/>
    </row>
    <row r="21" spans="2:43" ht="21" customHeight="1" x14ac:dyDescent="0.35">
      <c r="I21" s="47" t="s">
        <v>217</v>
      </c>
      <c r="N21" s="38" t="s">
        <v>174</v>
      </c>
      <c r="O21" s="128">
        <f>W19</f>
        <v>800</v>
      </c>
      <c r="P21" s="128"/>
      <c r="Q21" s="128"/>
      <c r="R21" s="128"/>
      <c r="S21" s="38" t="s">
        <v>218</v>
      </c>
      <c r="T21" s="128">
        <f>W20</f>
        <v>600</v>
      </c>
      <c r="U21" s="128"/>
      <c r="V21" s="128"/>
      <c r="W21" s="128"/>
      <c r="X21" s="38" t="s">
        <v>174</v>
      </c>
      <c r="Y21" s="128">
        <f>O21+T21</f>
        <v>1400</v>
      </c>
      <c r="Z21" s="128"/>
      <c r="AA21" s="128"/>
      <c r="AB21" s="128"/>
      <c r="AC21" s="50"/>
      <c r="AM21" s="59"/>
      <c r="AN21" s="59" t="s">
        <v>170</v>
      </c>
      <c r="AO21" s="59" t="s">
        <v>157</v>
      </c>
      <c r="AP21" s="59"/>
      <c r="AQ21" s="59"/>
    </row>
    <row r="22" spans="2:43" ht="21" customHeight="1" x14ac:dyDescent="0.35">
      <c r="I22" s="47"/>
      <c r="O22" s="51"/>
      <c r="P22" s="51"/>
      <c r="Q22" s="51"/>
      <c r="R22" s="51"/>
      <c r="T22" s="51"/>
      <c r="U22" s="51"/>
      <c r="V22" s="51"/>
      <c r="W22" s="51"/>
      <c r="Y22" s="51"/>
      <c r="Z22" s="51"/>
      <c r="AA22" s="51"/>
      <c r="AB22" s="51"/>
      <c r="AC22" s="50"/>
      <c r="AM22" s="59"/>
      <c r="AN22" s="59" t="s">
        <v>171</v>
      </c>
      <c r="AO22" s="59" t="s">
        <v>172</v>
      </c>
      <c r="AP22" s="59"/>
      <c r="AQ22" s="59"/>
    </row>
    <row r="23" spans="2:43" x14ac:dyDescent="0.25">
      <c r="C23" s="38" t="s">
        <v>176</v>
      </c>
      <c r="AM23" s="59"/>
      <c r="AN23" s="59"/>
      <c r="AO23" s="59"/>
      <c r="AP23" s="59"/>
      <c r="AQ23" s="59"/>
    </row>
    <row r="24" spans="2:43" x14ac:dyDescent="0.25">
      <c r="B24" s="38" t="s">
        <v>177</v>
      </c>
      <c r="AN24" s="59"/>
      <c r="AO24" s="59"/>
      <c r="AP24" s="59"/>
    </row>
    <row r="25" spans="2:43" x14ac:dyDescent="0.25">
      <c r="B25" s="38" t="s">
        <v>178</v>
      </c>
      <c r="U25" s="128">
        <f>Y21</f>
        <v>1400</v>
      </c>
      <c r="V25" s="128"/>
      <c r="W25" s="128"/>
      <c r="X25" s="128"/>
      <c r="Y25" s="128"/>
      <c r="Z25" s="52" t="s">
        <v>179</v>
      </c>
      <c r="AB25" s="50"/>
      <c r="AC25" s="52"/>
      <c r="AD25" s="50"/>
      <c r="AE25" s="50"/>
      <c r="AF25" s="50"/>
      <c r="AN25" s="59"/>
      <c r="AO25" s="59"/>
      <c r="AP25" s="59"/>
    </row>
    <row r="26" spans="2:43" x14ac:dyDescent="0.25">
      <c r="AN26" s="59"/>
      <c r="AO26" s="59"/>
      <c r="AP26" s="59"/>
    </row>
    <row r="27" spans="2:43" x14ac:dyDescent="0.25">
      <c r="C27" s="38" t="s">
        <v>180</v>
      </c>
      <c r="I27" s="141">
        <f>Памятка!$H$35</f>
        <v>0</v>
      </c>
      <c r="J27" s="141"/>
      <c r="K27" s="141"/>
      <c r="L27" s="141"/>
      <c r="M27" s="52" t="s">
        <v>181</v>
      </c>
      <c r="O27" s="50"/>
      <c r="AN27" s="59"/>
      <c r="AO27" s="59"/>
      <c r="AP27" s="59"/>
    </row>
    <row r="28" spans="2:43" x14ac:dyDescent="0.25">
      <c r="AN28" s="59"/>
      <c r="AO28" s="59"/>
      <c r="AP28" s="59"/>
    </row>
    <row r="29" spans="2:43" x14ac:dyDescent="0.25">
      <c r="AN29" s="59"/>
      <c r="AO29" s="59"/>
      <c r="AP29" s="59"/>
    </row>
    <row r="31" spans="2:43" x14ac:dyDescent="0.25">
      <c r="C31" s="38" t="s">
        <v>182</v>
      </c>
      <c r="P31" s="53"/>
      <c r="Q31" s="54"/>
      <c r="R31" s="54"/>
      <c r="S31" s="54"/>
      <c r="T31" s="54"/>
      <c r="U31" s="54"/>
      <c r="V31" s="54"/>
      <c r="W31" s="38" t="s">
        <v>183</v>
      </c>
      <c r="X31" s="142" t="s">
        <v>219</v>
      </c>
      <c r="Y31" s="142"/>
      <c r="Z31" s="142"/>
      <c r="AA31" s="142"/>
      <c r="AB31" s="142"/>
      <c r="AC31" s="142"/>
      <c r="AD31" s="53"/>
      <c r="AE31" s="38" t="s">
        <v>183</v>
      </c>
    </row>
    <row r="32" spans="2:43" x14ac:dyDescent="0.25">
      <c r="P32" s="55" t="s">
        <v>185</v>
      </c>
      <c r="Q32" s="143">
        <v>31</v>
      </c>
      <c r="R32" s="143"/>
      <c r="S32" s="56" t="s">
        <v>185</v>
      </c>
      <c r="T32" s="144" t="str">
        <f>'ПЛ-Н'!$L$3</f>
        <v>январь</v>
      </c>
      <c r="U32" s="145"/>
      <c r="V32" s="145"/>
      <c r="W32" s="145"/>
      <c r="X32" s="145"/>
      <c r="Y32" s="145"/>
      <c r="Z32" s="145"/>
      <c r="AA32" s="57" t="s">
        <v>209</v>
      </c>
      <c r="AB32" s="57"/>
      <c r="AC32" s="57"/>
    </row>
    <row r="35" spans="3:21" x14ac:dyDescent="0.25">
      <c r="C35" s="58" t="s">
        <v>187</v>
      </c>
      <c r="D35" s="58"/>
      <c r="E35" s="58"/>
      <c r="F35" s="58"/>
      <c r="G35" s="58"/>
      <c r="H35" s="58"/>
      <c r="I35" s="58"/>
      <c r="J35" s="58"/>
      <c r="K35" s="58"/>
    </row>
    <row r="36" spans="3:21" x14ac:dyDescent="0.25">
      <c r="C36" s="58" t="s">
        <v>188</v>
      </c>
      <c r="J36" s="140">
        <f>F17</f>
        <v>200</v>
      </c>
      <c r="K36" s="140"/>
      <c r="L36" s="140"/>
      <c r="M36" s="140"/>
      <c r="N36" s="140"/>
      <c r="O36" s="38" t="s">
        <v>189</v>
      </c>
    </row>
    <row r="37" spans="3:21" x14ac:dyDescent="0.25">
      <c r="C37" s="58" t="s">
        <v>190</v>
      </c>
      <c r="L37" s="139">
        <f>Y21</f>
        <v>1400</v>
      </c>
      <c r="M37" s="139"/>
      <c r="N37" s="139"/>
      <c r="O37" s="139"/>
      <c r="P37" s="139"/>
      <c r="Q37" s="38" t="s">
        <v>179</v>
      </c>
    </row>
    <row r="38" spans="3:21" ht="23.25" customHeight="1" x14ac:dyDescent="0.25">
      <c r="C38" s="58" t="s">
        <v>191</v>
      </c>
      <c r="G38" s="53"/>
      <c r="H38" s="54"/>
      <c r="I38" s="54"/>
      <c r="J38" s="54"/>
      <c r="K38" s="54"/>
      <c r="L38" s="54"/>
      <c r="M38" s="54"/>
      <c r="N38" s="38" t="s">
        <v>183</v>
      </c>
      <c r="O38" s="54"/>
      <c r="P38" s="54"/>
      <c r="Q38" s="54"/>
      <c r="R38" s="54"/>
      <c r="S38" s="54"/>
      <c r="T38" s="53"/>
      <c r="U38" s="38" t="s">
        <v>183</v>
      </c>
    </row>
    <row r="39" spans="3:21" x14ac:dyDescent="0.25">
      <c r="G39" s="55" t="s">
        <v>185</v>
      </c>
      <c r="H39" s="54"/>
      <c r="I39" s="54"/>
      <c r="J39" s="38" t="s">
        <v>185</v>
      </c>
      <c r="K39" s="54"/>
      <c r="L39" s="54"/>
      <c r="M39" s="54"/>
      <c r="N39" s="54"/>
      <c r="O39" s="54"/>
      <c r="P39" s="54"/>
      <c r="Q39" s="54"/>
      <c r="R39" s="176" t="s">
        <v>192</v>
      </c>
      <c r="S39" s="176"/>
      <c r="T39" s="123"/>
      <c r="U39" s="123"/>
    </row>
  </sheetData>
  <sheetProtection formatCells="0" formatColumns="0" formatRows="0" insertColumns="0" insertRows="0" insertHyperlinks="0" deleteColumns="0" deleteRows="0" sort="0" autoFilter="0" pivotTables="0"/>
  <mergeCells count="23">
    <mergeCell ref="Y4:AI4"/>
    <mergeCell ref="X5:AI5"/>
    <mergeCell ref="A7:AJ7"/>
    <mergeCell ref="C9:AI9"/>
    <mergeCell ref="B14:AI14"/>
    <mergeCell ref="O21:R21"/>
    <mergeCell ref="T21:W21"/>
    <mergeCell ref="Y21:AB21"/>
    <mergeCell ref="U25:Y25"/>
    <mergeCell ref="F17:H17"/>
    <mergeCell ref="O19:R19"/>
    <mergeCell ref="T19:U19"/>
    <mergeCell ref="W19:Z19"/>
    <mergeCell ref="O20:R20"/>
    <mergeCell ref="T20:U20"/>
    <mergeCell ref="W20:Z20"/>
    <mergeCell ref="R39:U39"/>
    <mergeCell ref="I27:L27"/>
    <mergeCell ref="Q32:R32"/>
    <mergeCell ref="T32:Z32"/>
    <mergeCell ref="J36:N36"/>
    <mergeCell ref="L37:P37"/>
    <mergeCell ref="X31:AC31"/>
  </mergeCells>
  <conditionalFormatting sqref="I27:L27">
    <cfRule type="cellIs" dxfId="0" priority="1" operator="lessThan">
      <formula>$W$19</formula>
    </cfRule>
  </conditionalFormatting>
  <dataValidations count="34">
    <dataValidation type="list" allowBlank="1" showInputMessage="1" showErrorMessage="1" sqref="AA14">
      <formula1>составляет</formula1>
    </dataValidation>
    <dataValidation type="list" allowBlank="1" showInputMessage="1" showErrorMessage="1" sqref="AB14">
      <formula1>составляет</formula1>
    </dataValidation>
    <dataValidation type="list" allowBlank="1" showInputMessage="1" showErrorMessage="1" sqref="AC14">
      <formula1>составляет</formula1>
    </dataValidation>
    <dataValidation type="list" allowBlank="1" showInputMessage="1" showErrorMessage="1" sqref="AD14">
      <formula1>составляет</formula1>
    </dataValidation>
    <dataValidation type="list" allowBlank="1" showInputMessage="1" showErrorMessage="1" sqref="AE14">
      <formula1>составляет</formula1>
    </dataValidation>
    <dataValidation type="list" allowBlank="1" showInputMessage="1" showErrorMessage="1" sqref="AF14">
      <formula1>составляет</formula1>
    </dataValidation>
    <dataValidation type="list" allowBlank="1" showInputMessage="1" showErrorMessage="1" sqref="AG14">
      <formula1>составляет</formula1>
    </dataValidation>
    <dataValidation type="list" allowBlank="1" showInputMessage="1" showErrorMessage="1" sqref="AH14">
      <formula1>составляет</formula1>
    </dataValidation>
    <dataValidation type="list" allowBlank="1" showInputMessage="1" showErrorMessage="1" sqref="AI14">
      <formula1>составляет</formula1>
    </dataValidation>
    <dataValidation type="list" allowBlank="1" showInputMessage="1" showErrorMessage="1" sqref="B14">
      <formula1>составляет</formula1>
    </dataValidation>
    <dataValidation type="list" allowBlank="1" showInputMessage="1" showErrorMessage="1" sqref="C14">
      <formula1>составляет</formula1>
    </dataValidation>
    <dataValidation type="list" allowBlank="1" showInputMessage="1" showErrorMessage="1" sqref="D14">
      <formula1>составляет</formula1>
    </dataValidation>
    <dataValidation type="list" allowBlank="1" showInputMessage="1" showErrorMessage="1" sqref="E14">
      <formula1>составляет</formula1>
    </dataValidation>
    <dataValidation type="list" allowBlank="1" showInputMessage="1" showErrorMessage="1" sqref="F14">
      <formula1>составляет</formula1>
    </dataValidation>
    <dataValidation type="list" allowBlank="1" showInputMessage="1" showErrorMessage="1" sqref="G14">
      <formula1>составляет</formula1>
    </dataValidation>
    <dataValidation type="list" allowBlank="1" showInputMessage="1" showErrorMessage="1" sqref="H14">
      <formula1>составляет</formula1>
    </dataValidation>
    <dataValidation type="list" allowBlank="1" showInputMessage="1" showErrorMessage="1" sqref="I14">
      <formula1>составляет</formula1>
    </dataValidation>
    <dataValidation type="list" allowBlank="1" showInputMessage="1" showErrorMessage="1" sqref="J14">
      <formula1>составляет</formula1>
    </dataValidation>
    <dataValidation type="list" allowBlank="1" showInputMessage="1" showErrorMessage="1" sqref="K14">
      <formula1>составляет</formula1>
    </dataValidation>
    <dataValidation type="list" allowBlank="1" showInputMessage="1" showErrorMessage="1" sqref="L14">
      <formula1>составляет</formula1>
    </dataValidation>
    <dataValidation type="list" allowBlank="1" showInputMessage="1" showErrorMessage="1" sqref="M14">
      <formula1>составляет</formula1>
    </dataValidation>
    <dataValidation type="list" allowBlank="1" showInputMessage="1" showErrorMessage="1" sqref="N14">
      <formula1>составляет</formula1>
    </dataValidation>
    <dataValidation type="list" allowBlank="1" showInputMessage="1" showErrorMessage="1" sqref="O14">
      <formula1>составляет</formula1>
    </dataValidation>
    <dataValidation type="list" allowBlank="1" showInputMessage="1" showErrorMessage="1" sqref="P14">
      <formula1>составляет</formula1>
    </dataValidation>
    <dataValidation type="list" allowBlank="1" showInputMessage="1" showErrorMessage="1" sqref="Q14">
      <formula1>составляет</formula1>
    </dataValidation>
    <dataValidation type="list" allowBlank="1" showInputMessage="1" showErrorMessage="1" sqref="R14">
      <formula1>составляет</formula1>
    </dataValidation>
    <dataValidation type="list" allowBlank="1" showInputMessage="1" showErrorMessage="1" sqref="S14">
      <formula1>составляет</formula1>
    </dataValidation>
    <dataValidation type="list" allowBlank="1" showInputMessage="1" showErrorMessage="1" sqref="T14">
      <formula1>составляет</formula1>
    </dataValidation>
    <dataValidation type="list" allowBlank="1" showInputMessage="1" showErrorMessage="1" sqref="U14">
      <formula1>составляет</formula1>
    </dataValidation>
    <dataValidation type="list" allowBlank="1" showInputMessage="1" showErrorMessage="1" sqref="V14">
      <formula1>составляет</formula1>
    </dataValidation>
    <dataValidation type="list" allowBlank="1" showInputMessage="1" showErrorMessage="1" sqref="W14">
      <formula1>составляет</formula1>
    </dataValidation>
    <dataValidation type="list" allowBlank="1" showInputMessage="1" showErrorMessage="1" sqref="X14">
      <formula1>составляет</formula1>
    </dataValidation>
    <dataValidation type="list" allowBlank="1" showInputMessage="1" showErrorMessage="1" sqref="Y14">
      <formula1>составляет</formula1>
    </dataValidation>
    <dataValidation type="list" allowBlank="1" showInputMessage="1" showErrorMessage="1" sqref="Z14">
      <formula1>составляет</formula1>
    </dataValidation>
  </dataValidations>
  <pageMargins left="0.25" right="0.25" top="0.75" bottom="0.75" header="0.3" footer="0.3"/>
  <pageSetup paperSize="9" scale="98" orientation="portrait" r:id="rId1"/>
  <headerFooter>
    <oddFooter>&amp;L&amp;8Шаблон П-С-15 v.2.2.2 МГ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9</vt:i4>
      </vt:variant>
    </vt:vector>
  </HeadingPairs>
  <TitlesOfParts>
    <vt:vector size="15" baseType="lpstr">
      <vt:lpstr>Памятка</vt:lpstr>
      <vt:lpstr>ПЛ-ТК</vt:lpstr>
      <vt:lpstr>СЗ-ТК</vt:lpstr>
      <vt:lpstr>СЗ-ТК (коман.)</vt:lpstr>
      <vt:lpstr>ПЛ-Н</vt:lpstr>
      <vt:lpstr>СЗ-Н</vt:lpstr>
      <vt:lpstr>'СЗ-ТК'!№10_Ю_82_2018_0172_АТ_СРВ_от_27.02.2018</vt:lpstr>
      <vt:lpstr>'СЗ-ТК (коман.)'!№10_Ю_82_2018_0172_АТ_СРВ_от_27.02.2018</vt:lpstr>
      <vt:lpstr>Памятка!Область_печати</vt:lpstr>
      <vt:lpstr>'ПЛ-Н'!Область_печати</vt:lpstr>
      <vt:lpstr>'ПЛ-ТК'!Область_печати</vt:lpstr>
      <vt:lpstr>'СЗ-Н'!Область_печати</vt:lpstr>
      <vt:lpstr>'СЗ-ТК'!Область_печати</vt:lpstr>
      <vt:lpstr>'СЗ-ТК (коман.)'!Область_печати</vt:lpstr>
      <vt:lpstr>'СЗ-Н'!составляет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Бабайцева Елена</dc:creator>
  <cp:keywords/>
  <dc:description/>
  <cp:lastModifiedBy>hebyrashka</cp:lastModifiedBy>
  <dcterms:created xsi:type="dcterms:W3CDTF">2016-06-14T11:19:19Z</dcterms:created>
  <dcterms:modified xsi:type="dcterms:W3CDTF">2021-06-02T08:37:22Z</dcterms:modified>
  <cp:category/>
</cp:coreProperties>
</file>