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ino Candra\Desktop\"/>
    </mc:Choice>
  </mc:AlternateContent>
  <bookViews>
    <workbookView xWindow="0" yWindow="0" windowWidth="12420" windowHeight="57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9" i="1" l="1"/>
  <c r="D40" i="1"/>
  <c r="E40" i="1"/>
  <c r="F40" i="1"/>
  <c r="G40" i="1"/>
  <c r="D41" i="1"/>
  <c r="E41" i="1"/>
  <c r="F41" i="1"/>
  <c r="G41" i="1"/>
  <c r="C42" i="1"/>
  <c r="H42" i="1" s="1"/>
  <c r="D42" i="1"/>
  <c r="E42" i="1"/>
  <c r="F42" i="1"/>
  <c r="G42" i="1"/>
  <c r="D43" i="1"/>
  <c r="E43" i="1"/>
  <c r="F43" i="1"/>
  <c r="G43" i="1"/>
  <c r="G39" i="1"/>
  <c r="F39" i="1"/>
  <c r="E39" i="1"/>
  <c r="D39" i="1"/>
  <c r="C39" i="1"/>
  <c r="D32" i="1"/>
  <c r="E32" i="1"/>
  <c r="F32" i="1"/>
  <c r="G32" i="1"/>
  <c r="D33" i="1"/>
  <c r="E33" i="1"/>
  <c r="F33" i="1"/>
  <c r="G33" i="1"/>
  <c r="D34" i="1"/>
  <c r="E34" i="1"/>
  <c r="F34" i="1"/>
  <c r="G34" i="1"/>
  <c r="D35" i="1"/>
  <c r="E35" i="1"/>
  <c r="F35" i="1"/>
  <c r="G35" i="1"/>
  <c r="E31" i="1"/>
  <c r="F31" i="1"/>
  <c r="G31" i="1"/>
  <c r="D31" i="1"/>
  <c r="C32" i="1"/>
  <c r="C40" i="1" s="1"/>
  <c r="H40" i="1" s="1"/>
  <c r="C33" i="1"/>
  <c r="C41" i="1" s="1"/>
  <c r="H41" i="1" s="1"/>
  <c r="C34" i="1"/>
  <c r="C35" i="1"/>
  <c r="C43" i="1" s="1"/>
  <c r="H43" i="1" s="1"/>
  <c r="C31" i="1"/>
  <c r="J40" i="1" l="1"/>
  <c r="J39" i="1"/>
  <c r="J42" i="1"/>
  <c r="J43" i="1"/>
  <c r="J41" i="1"/>
</calcChain>
</file>

<file path=xl/sharedStrings.xml><?xml version="1.0" encoding="utf-8"?>
<sst xmlns="http://schemas.openxmlformats.org/spreadsheetml/2006/main" count="88" uniqueCount="74">
  <si>
    <t>Bobot</t>
  </si>
  <si>
    <t>Tabel Kriteria</t>
  </si>
  <si>
    <t>Kode</t>
  </si>
  <si>
    <t>Kriteria</t>
  </si>
  <si>
    <t>W</t>
  </si>
  <si>
    <t>C1</t>
  </si>
  <si>
    <t>C2</t>
  </si>
  <si>
    <t>C3</t>
  </si>
  <si>
    <t>C4</t>
  </si>
  <si>
    <t>C5</t>
  </si>
  <si>
    <t>Harga</t>
  </si>
  <si>
    <t>RAM</t>
  </si>
  <si>
    <t>Memori Internal</t>
  </si>
  <si>
    <t>Processor</t>
  </si>
  <si>
    <t>Kamera</t>
  </si>
  <si>
    <t>Harga (C1)</t>
  </si>
  <si>
    <t>3 - 4 juta</t>
  </si>
  <si>
    <t>4 - 5 juta</t>
  </si>
  <si>
    <t xml:space="preserve">&gt;5 juta </t>
  </si>
  <si>
    <t>RAM (C2)</t>
  </si>
  <si>
    <t>0 - 1 Gb</t>
  </si>
  <si>
    <t>2 Gb</t>
  </si>
  <si>
    <t>3 Gb</t>
  </si>
  <si>
    <t>4 Gb</t>
  </si>
  <si>
    <t>&gt;4Gb</t>
  </si>
  <si>
    <t>Memori Internal (C3)</t>
  </si>
  <si>
    <t>16 GB</t>
  </si>
  <si>
    <t>32 GB</t>
  </si>
  <si>
    <t xml:space="preserve">0 - 8GB </t>
  </si>
  <si>
    <t>64 GB</t>
  </si>
  <si>
    <t xml:space="preserve">&gt;64 GB </t>
  </si>
  <si>
    <t>Processor (C4)</t>
  </si>
  <si>
    <t>octacore</t>
  </si>
  <si>
    <t xml:space="preserve">quadcore </t>
  </si>
  <si>
    <t>dualcore</t>
  </si>
  <si>
    <t>Kamera (C5)</t>
  </si>
  <si>
    <t>&gt;13 MP</t>
  </si>
  <si>
    <t>8 - 13 MP</t>
  </si>
  <si>
    <t>0 - 5 MP</t>
  </si>
  <si>
    <t>&lt;2 juta</t>
  </si>
  <si>
    <t>2-4 juta</t>
  </si>
  <si>
    <t>sesuai harga per juta</t>
  </si>
  <si>
    <t>Sesuai ram dalam Gb</t>
  </si>
  <si>
    <t>Sesuai Memori dalam Gb</t>
  </si>
  <si>
    <t>Sesuai Kamera dalam MP</t>
  </si>
  <si>
    <t>Alternatif</t>
  </si>
  <si>
    <t>Nama</t>
  </si>
  <si>
    <t>Oppo F1 Plus</t>
  </si>
  <si>
    <t>Lenovo K5 Plus</t>
  </si>
  <si>
    <t>Xiaomi redmi 3</t>
  </si>
  <si>
    <t>Samsung J5 2016</t>
  </si>
  <si>
    <t>Oppo Neo 7</t>
  </si>
  <si>
    <t>Harga (Juta)</t>
  </si>
  <si>
    <t>RAM (GB)</t>
  </si>
  <si>
    <t>Memori (GB)</t>
  </si>
  <si>
    <t>Processor (Core)</t>
  </si>
  <si>
    <t>Kamera (MP)</t>
  </si>
  <si>
    <t>A1</t>
  </si>
  <si>
    <t>A2</t>
  </si>
  <si>
    <t>A3</t>
  </si>
  <si>
    <t>A4</t>
  </si>
  <si>
    <t>A5</t>
  </si>
  <si>
    <t>V</t>
  </si>
  <si>
    <t>V1</t>
  </si>
  <si>
    <t>V2</t>
  </si>
  <si>
    <t>V3</t>
  </si>
  <si>
    <t>V4</t>
  </si>
  <si>
    <t>V5</t>
  </si>
  <si>
    <t>Ranking</t>
  </si>
  <si>
    <t>Tabel Normalisasi</t>
  </si>
  <si>
    <t>Tabel Hasil</t>
  </si>
  <si>
    <t>SPK pemilihan HP Terbaik metode SAW</t>
  </si>
  <si>
    <t>Kesimpulan</t>
  </si>
  <si>
    <t>Dari hasil perhitungan ranking diatas, maka penilaian Handphone terbaik adalah Alternatif 1 yaitu Oppo F1 Plus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</si>
</sst>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64" formatCode="_-* #,##0.0_-;\-* #,##0.0_-;_-* &quot;-&quot;_-;_-@_-"/>
    <numFmt numFmtId="165" formatCode="_-* #,##0.00_-;\-* #,##0.00_-;_-* &quot;-&quot;_-;_-@_-"/>
  </numFmts>
  <fonts count="3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1" fontId="2" fillId="0" borderId="0" applyFont="0" applyFill="0" applyBorder="0" applyAlignment="0" applyProtection="0"/>
  </cellStyleXfs>
  <cellXfs count="51">
    <xf numFmtId="0" fontId="0" fillId="0" borderId="0" xfId="0"/>
    <xf numFmtId="0" fontId="1" fillId="0" borderId="0" xfId="0" applyFont="1"/>
    <xf numFmtId="0" fontId="0" fillId="0" borderId="3" xfId="0" applyBorder="1"/>
    <xf numFmtId="0" fontId="0" fillId="0" borderId="5" xfId="0" applyBorder="1"/>
    <xf numFmtId="0" fontId="0" fillId="0" borderId="10" xfId="0" applyBorder="1"/>
    <xf numFmtId="0" fontId="0" fillId="0" borderId="8" xfId="0" applyBorder="1"/>
    <xf numFmtId="0" fontId="0" fillId="0" borderId="9" xfId="0" applyBorder="1"/>
    <xf numFmtId="0" fontId="0" fillId="0" borderId="4" xfId="0" applyBorder="1"/>
    <xf numFmtId="0" fontId="0" fillId="0" borderId="6" xfId="0" applyBorder="1"/>
    <xf numFmtId="164" fontId="0" fillId="0" borderId="0" xfId="0" applyNumberFormat="1"/>
    <xf numFmtId="164" fontId="1" fillId="0" borderId="0" xfId="0" applyNumberFormat="1" applyFont="1"/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0" xfId="0" applyBorder="1"/>
    <xf numFmtId="0" fontId="0" fillId="0" borderId="13" xfId="0" applyBorder="1"/>
    <xf numFmtId="164" fontId="0" fillId="0" borderId="2" xfId="1" applyNumberFormat="1" applyFont="1" applyBorder="1"/>
    <xf numFmtId="0" fontId="0" fillId="0" borderId="11" xfId="0" applyBorder="1"/>
    <xf numFmtId="0" fontId="0" fillId="0" borderId="12" xfId="0" applyBorder="1"/>
    <xf numFmtId="164" fontId="0" fillId="0" borderId="3" xfId="1" applyNumberFormat="1" applyFont="1" applyBorder="1"/>
    <xf numFmtId="0" fontId="1" fillId="0" borderId="3" xfId="0" applyFont="1" applyBorder="1"/>
    <xf numFmtId="164" fontId="0" fillId="0" borderId="0" xfId="0" applyNumberFormat="1" applyBorder="1"/>
    <xf numFmtId="164" fontId="0" fillId="0" borderId="4" xfId="0" applyNumberFormat="1" applyBorder="1"/>
    <xf numFmtId="0" fontId="1" fillId="0" borderId="5" xfId="0" applyFont="1" applyBorder="1"/>
    <xf numFmtId="164" fontId="0" fillId="0" borderId="13" xfId="0" applyNumberFormat="1" applyBorder="1"/>
    <xf numFmtId="164" fontId="0" fillId="0" borderId="6" xfId="0" applyNumberFormat="1" applyBorder="1"/>
    <xf numFmtId="164" fontId="0" fillId="0" borderId="2" xfId="0" applyNumberFormat="1" applyBorder="1"/>
    <xf numFmtId="164" fontId="0" fillId="0" borderId="11" xfId="0" applyNumberFormat="1" applyBorder="1"/>
    <xf numFmtId="164" fontId="0" fillId="0" borderId="12" xfId="0" applyNumberFormat="1" applyBorder="1"/>
    <xf numFmtId="164" fontId="0" fillId="0" borderId="3" xfId="0" applyNumberFormat="1" applyBorder="1"/>
    <xf numFmtId="164" fontId="0" fillId="0" borderId="5" xfId="0" applyNumberFormat="1" applyBorder="1"/>
    <xf numFmtId="0" fontId="0" fillId="0" borderId="2" xfId="0" applyBorder="1"/>
    <xf numFmtId="0" fontId="1" fillId="0" borderId="10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0" xfId="0" applyFont="1" applyBorder="1"/>
    <xf numFmtId="0" fontId="1" fillId="0" borderId="0" xfId="0" applyFont="1" applyFill="1" applyBorder="1"/>
    <xf numFmtId="165" fontId="0" fillId="0" borderId="4" xfId="1" applyNumberFormat="1" applyFont="1" applyBorder="1"/>
    <xf numFmtId="165" fontId="0" fillId="0" borderId="6" xfId="1" applyNumberFormat="1" applyFont="1" applyBorder="1"/>
    <xf numFmtId="0" fontId="1" fillId="2" borderId="7" xfId="0" applyFont="1" applyFill="1" applyBorder="1"/>
    <xf numFmtId="0" fontId="1" fillId="2" borderId="1" xfId="0" applyFont="1" applyFill="1" applyBorder="1"/>
    <xf numFmtId="0" fontId="1" fillId="2" borderId="14" xfId="0" applyFont="1" applyFill="1" applyBorder="1"/>
    <xf numFmtId="0" fontId="1" fillId="2" borderId="2" xfId="0" applyFont="1" applyFill="1" applyBorder="1"/>
    <xf numFmtId="0" fontId="1" fillId="2" borderId="11" xfId="0" applyFont="1" applyFill="1" applyBorder="1"/>
    <xf numFmtId="0" fontId="1" fillId="2" borderId="12" xfId="0" applyFont="1" applyFill="1" applyBorder="1"/>
    <xf numFmtId="0" fontId="0" fillId="2" borderId="1" xfId="0" applyFill="1" applyBorder="1"/>
    <xf numFmtId="0" fontId="0" fillId="2" borderId="11" xfId="0" applyFill="1" applyBorder="1"/>
    <xf numFmtId="0" fontId="1" fillId="2" borderId="10" xfId="0" applyFont="1" applyFill="1" applyBorder="1" applyAlignment="1">
      <alignment horizontal="center" vertical="center"/>
    </xf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46"/>
  <sheetViews>
    <sheetView tabSelected="1" topLeftCell="A34" workbookViewId="0">
      <selection activeCell="G50" sqref="G50"/>
    </sheetView>
  </sheetViews>
  <sheetFormatPr defaultRowHeight="15" x14ac:dyDescent="0.25"/>
  <cols>
    <col min="2" max="2" width="15.85546875" customWidth="1"/>
    <col min="3" max="15" width="12" customWidth="1"/>
  </cols>
  <sheetData>
    <row r="2" spans="1:15" x14ac:dyDescent="0.25">
      <c r="A2" s="1" t="s">
        <v>71</v>
      </c>
    </row>
    <row r="4" spans="1:15" x14ac:dyDescent="0.25">
      <c r="A4" s="1" t="s">
        <v>1</v>
      </c>
    </row>
    <row r="5" spans="1:15" x14ac:dyDescent="0.25">
      <c r="A5" s="42" t="s">
        <v>2</v>
      </c>
      <c r="B5" s="43" t="s">
        <v>3</v>
      </c>
      <c r="C5" s="44" t="s">
        <v>4</v>
      </c>
    </row>
    <row r="6" spans="1:15" x14ac:dyDescent="0.25">
      <c r="A6" s="2" t="s">
        <v>5</v>
      </c>
      <c r="B6" s="5" t="s">
        <v>10</v>
      </c>
      <c r="C6" s="40">
        <v>0.1</v>
      </c>
    </row>
    <row r="7" spans="1:15" x14ac:dyDescent="0.25">
      <c r="A7" s="2" t="s">
        <v>6</v>
      </c>
      <c r="B7" s="5" t="s">
        <v>11</v>
      </c>
      <c r="C7" s="40">
        <v>0.25</v>
      </c>
    </row>
    <row r="8" spans="1:15" x14ac:dyDescent="0.25">
      <c r="A8" s="2" t="s">
        <v>7</v>
      </c>
      <c r="B8" s="5" t="s">
        <v>12</v>
      </c>
      <c r="C8" s="40">
        <v>0.3</v>
      </c>
    </row>
    <row r="9" spans="1:15" x14ac:dyDescent="0.25">
      <c r="A9" s="2" t="s">
        <v>8</v>
      </c>
      <c r="B9" s="5" t="s">
        <v>13</v>
      </c>
      <c r="C9" s="40">
        <v>0.3</v>
      </c>
    </row>
    <row r="10" spans="1:15" x14ac:dyDescent="0.25">
      <c r="A10" s="3" t="s">
        <v>9</v>
      </c>
      <c r="B10" s="6" t="s">
        <v>14</v>
      </c>
      <c r="C10" s="41">
        <v>0.05</v>
      </c>
    </row>
    <row r="12" spans="1:15" s="1" customFormat="1" x14ac:dyDescent="0.25">
      <c r="B12" s="1" t="s">
        <v>15</v>
      </c>
      <c r="E12" s="1" t="s">
        <v>19</v>
      </c>
      <c r="H12" s="1" t="s">
        <v>25</v>
      </c>
      <c r="K12" s="1" t="s">
        <v>31</v>
      </c>
      <c r="N12" s="1" t="s">
        <v>35</v>
      </c>
    </row>
    <row r="13" spans="1:15" s="1" customFormat="1" x14ac:dyDescent="0.25">
      <c r="B13" s="42" t="s">
        <v>5</v>
      </c>
      <c r="C13" s="43" t="s">
        <v>0</v>
      </c>
      <c r="E13" s="45" t="s">
        <v>6</v>
      </c>
      <c r="F13" s="43" t="s">
        <v>0</v>
      </c>
      <c r="H13" s="45" t="s">
        <v>7</v>
      </c>
      <c r="I13" s="43" t="s">
        <v>0</v>
      </c>
      <c r="K13" s="45" t="s">
        <v>8</v>
      </c>
      <c r="L13" s="43" t="s">
        <v>0</v>
      </c>
      <c r="N13" s="45" t="s">
        <v>9</v>
      </c>
      <c r="O13" s="43" t="s">
        <v>0</v>
      </c>
    </row>
    <row r="14" spans="1:15" x14ac:dyDescent="0.25">
      <c r="B14" s="2" t="s">
        <v>39</v>
      </c>
      <c r="C14" s="11" t="s">
        <v>41</v>
      </c>
      <c r="E14" s="4" t="s">
        <v>20</v>
      </c>
      <c r="F14" s="13" t="s">
        <v>42</v>
      </c>
      <c r="H14" s="4" t="s">
        <v>28</v>
      </c>
      <c r="I14" s="13" t="s">
        <v>43</v>
      </c>
      <c r="K14" s="4" t="s">
        <v>32</v>
      </c>
      <c r="L14" s="7">
        <v>8</v>
      </c>
      <c r="N14" s="4" t="s">
        <v>36</v>
      </c>
      <c r="O14" s="13" t="s">
        <v>44</v>
      </c>
    </row>
    <row r="15" spans="1:15" x14ac:dyDescent="0.25">
      <c r="B15" s="2" t="s">
        <v>40</v>
      </c>
      <c r="C15" s="11"/>
      <c r="E15" s="5" t="s">
        <v>21</v>
      </c>
      <c r="F15" s="13"/>
      <c r="H15" s="5" t="s">
        <v>26</v>
      </c>
      <c r="I15" s="13"/>
      <c r="K15" s="5" t="s">
        <v>33</v>
      </c>
      <c r="L15" s="7">
        <v>4</v>
      </c>
      <c r="N15" s="5" t="s">
        <v>37</v>
      </c>
      <c r="O15" s="13"/>
    </row>
    <row r="16" spans="1:15" x14ac:dyDescent="0.25">
      <c r="B16" s="2" t="s">
        <v>16</v>
      </c>
      <c r="C16" s="11"/>
      <c r="E16" s="5" t="s">
        <v>22</v>
      </c>
      <c r="F16" s="13"/>
      <c r="H16" s="5" t="s">
        <v>27</v>
      </c>
      <c r="I16" s="13"/>
      <c r="K16" s="6" t="s">
        <v>34</v>
      </c>
      <c r="L16" s="8">
        <v>2</v>
      </c>
      <c r="N16" s="6" t="s">
        <v>38</v>
      </c>
      <c r="O16" s="14"/>
    </row>
    <row r="17" spans="1:9" x14ac:dyDescent="0.25">
      <c r="B17" s="2" t="s">
        <v>17</v>
      </c>
      <c r="C17" s="11"/>
      <c r="E17" s="5" t="s">
        <v>23</v>
      </c>
      <c r="F17" s="13"/>
      <c r="H17" s="5" t="s">
        <v>29</v>
      </c>
      <c r="I17" s="13"/>
    </row>
    <row r="18" spans="1:9" x14ac:dyDescent="0.25">
      <c r="B18" s="3" t="s">
        <v>18</v>
      </c>
      <c r="C18" s="12"/>
      <c r="E18" s="6" t="s">
        <v>24</v>
      </c>
      <c r="F18" s="14"/>
      <c r="H18" s="6" t="s">
        <v>30</v>
      </c>
      <c r="I18" s="14"/>
    </row>
    <row r="21" spans="1:9" s="1" customFormat="1" x14ac:dyDescent="0.25">
      <c r="B21" s="43" t="s">
        <v>46</v>
      </c>
      <c r="C21" s="46" t="s">
        <v>52</v>
      </c>
      <c r="D21" s="46" t="s">
        <v>53</v>
      </c>
      <c r="E21" s="46" t="s">
        <v>54</v>
      </c>
      <c r="F21" s="46" t="s">
        <v>55</v>
      </c>
      <c r="G21" s="47" t="s">
        <v>56</v>
      </c>
    </row>
    <row r="22" spans="1:9" x14ac:dyDescent="0.25">
      <c r="B22" s="2" t="s">
        <v>47</v>
      </c>
      <c r="C22" s="17">
        <v>5.5</v>
      </c>
      <c r="D22" s="18">
        <v>4</v>
      </c>
      <c r="E22" s="18">
        <v>32</v>
      </c>
      <c r="F22" s="18">
        <v>8</v>
      </c>
      <c r="G22" s="19">
        <v>13</v>
      </c>
    </row>
    <row r="23" spans="1:9" x14ac:dyDescent="0.25">
      <c r="B23" s="2" t="s">
        <v>48</v>
      </c>
      <c r="C23" s="20">
        <v>2.2000000000000002</v>
      </c>
      <c r="D23" s="15">
        <v>3</v>
      </c>
      <c r="E23" s="15">
        <v>16</v>
      </c>
      <c r="F23" s="15">
        <v>8</v>
      </c>
      <c r="G23" s="7">
        <v>13</v>
      </c>
    </row>
    <row r="24" spans="1:9" x14ac:dyDescent="0.25">
      <c r="B24" s="2" t="s">
        <v>49</v>
      </c>
      <c r="C24" s="20">
        <v>1.5</v>
      </c>
      <c r="D24" s="15">
        <v>2</v>
      </c>
      <c r="E24" s="15">
        <v>16</v>
      </c>
      <c r="F24" s="15">
        <v>8</v>
      </c>
      <c r="G24" s="7">
        <v>13</v>
      </c>
    </row>
    <row r="25" spans="1:9" x14ac:dyDescent="0.25">
      <c r="B25" s="2" t="s">
        <v>50</v>
      </c>
      <c r="C25" s="20">
        <v>2.5</v>
      </c>
      <c r="D25" s="15">
        <v>2</v>
      </c>
      <c r="E25" s="15">
        <v>16</v>
      </c>
      <c r="F25" s="15">
        <v>4</v>
      </c>
      <c r="G25" s="7">
        <v>13</v>
      </c>
    </row>
    <row r="26" spans="1:9" x14ac:dyDescent="0.25">
      <c r="B26" s="3" t="s">
        <v>51</v>
      </c>
      <c r="C26" s="3">
        <v>1.7</v>
      </c>
      <c r="D26" s="16">
        <v>1</v>
      </c>
      <c r="E26" s="16">
        <v>16</v>
      </c>
      <c r="F26" s="16">
        <v>4</v>
      </c>
      <c r="G26" s="8">
        <v>8</v>
      </c>
    </row>
    <row r="27" spans="1:9" x14ac:dyDescent="0.25">
      <c r="C27" s="10"/>
      <c r="D27" s="1"/>
      <c r="E27" s="1"/>
      <c r="F27" s="1"/>
      <c r="G27" s="1"/>
    </row>
    <row r="29" spans="1:9" x14ac:dyDescent="0.25">
      <c r="A29" s="1"/>
      <c r="B29" t="s">
        <v>69</v>
      </c>
    </row>
    <row r="30" spans="1:9" x14ac:dyDescent="0.25">
      <c r="B30" s="43" t="s">
        <v>45</v>
      </c>
      <c r="C30" s="46" t="s">
        <v>5</v>
      </c>
      <c r="D30" s="46" t="s">
        <v>6</v>
      </c>
      <c r="E30" s="46" t="s">
        <v>7</v>
      </c>
      <c r="F30" s="46" t="s">
        <v>8</v>
      </c>
      <c r="G30" s="47" t="s">
        <v>9</v>
      </c>
    </row>
    <row r="31" spans="1:9" x14ac:dyDescent="0.25">
      <c r="B31" s="21" t="s">
        <v>57</v>
      </c>
      <c r="C31" s="27">
        <f>MIN(C$22:C$26)/C22</f>
        <v>0.27272727272727271</v>
      </c>
      <c r="D31" s="28">
        <f>D22/MAX(D$22:D$26)</f>
        <v>1</v>
      </c>
      <c r="E31" s="28">
        <f t="shared" ref="E31:G31" si="0">E22/MAX(E$22:E$26)</f>
        <v>1</v>
      </c>
      <c r="F31" s="28">
        <f t="shared" si="0"/>
        <v>1</v>
      </c>
      <c r="G31" s="29">
        <f t="shared" si="0"/>
        <v>1</v>
      </c>
      <c r="I31" s="9"/>
    </row>
    <row r="32" spans="1:9" x14ac:dyDescent="0.25">
      <c r="B32" s="21" t="s">
        <v>58</v>
      </c>
      <c r="C32" s="30">
        <f t="shared" ref="C32:C35" si="1">MIN(C$22:C$26)/C23</f>
        <v>0.68181818181818177</v>
      </c>
      <c r="D32" s="22">
        <f t="shared" ref="D32:G32" si="2">D23/MAX(D$22:D$26)</f>
        <v>0.75</v>
      </c>
      <c r="E32" s="22">
        <f t="shared" si="2"/>
        <v>0.5</v>
      </c>
      <c r="F32" s="22">
        <f t="shared" si="2"/>
        <v>1</v>
      </c>
      <c r="G32" s="23">
        <f t="shared" si="2"/>
        <v>1</v>
      </c>
    </row>
    <row r="33" spans="2:10" x14ac:dyDescent="0.25">
      <c r="B33" s="21" t="s">
        <v>59</v>
      </c>
      <c r="C33" s="30">
        <f t="shared" si="1"/>
        <v>1</v>
      </c>
      <c r="D33" s="22">
        <f t="shared" ref="D33:G33" si="3">D24/MAX(D$22:D$26)</f>
        <v>0.5</v>
      </c>
      <c r="E33" s="22">
        <f t="shared" si="3"/>
        <v>0.5</v>
      </c>
      <c r="F33" s="22">
        <f t="shared" si="3"/>
        <v>1</v>
      </c>
      <c r="G33" s="23">
        <f t="shared" si="3"/>
        <v>1</v>
      </c>
    </row>
    <row r="34" spans="2:10" x14ac:dyDescent="0.25">
      <c r="B34" s="21" t="s">
        <v>60</v>
      </c>
      <c r="C34" s="30">
        <f t="shared" si="1"/>
        <v>0.6</v>
      </c>
      <c r="D34" s="22">
        <f t="shared" ref="D34:G34" si="4">D25/MAX(D$22:D$26)</f>
        <v>0.5</v>
      </c>
      <c r="E34" s="22">
        <f t="shared" si="4"/>
        <v>0.5</v>
      </c>
      <c r="F34" s="22">
        <f t="shared" si="4"/>
        <v>0.5</v>
      </c>
      <c r="G34" s="23">
        <f t="shared" si="4"/>
        <v>1</v>
      </c>
    </row>
    <row r="35" spans="2:10" x14ac:dyDescent="0.25">
      <c r="B35" s="24" t="s">
        <v>61</v>
      </c>
      <c r="C35" s="31">
        <f t="shared" si="1"/>
        <v>0.88235294117647056</v>
      </c>
      <c r="D35" s="25">
        <f t="shared" ref="D35:G35" si="5">D26/MAX(D$22:D$26)</f>
        <v>0.25</v>
      </c>
      <c r="E35" s="25">
        <f t="shared" si="5"/>
        <v>0.5</v>
      </c>
      <c r="F35" s="25">
        <f t="shared" si="5"/>
        <v>0.5</v>
      </c>
      <c r="G35" s="26">
        <f t="shared" si="5"/>
        <v>0.61538461538461542</v>
      </c>
    </row>
    <row r="36" spans="2:10" x14ac:dyDescent="0.25">
      <c r="B36" s="38"/>
      <c r="C36" s="22"/>
      <c r="D36" s="22"/>
      <c r="E36" s="22"/>
      <c r="F36" s="22"/>
      <c r="G36" s="22"/>
    </row>
    <row r="37" spans="2:10" x14ac:dyDescent="0.25">
      <c r="B37" s="39" t="s">
        <v>70</v>
      </c>
    </row>
    <row r="38" spans="2:10" x14ac:dyDescent="0.25">
      <c r="B38" s="48"/>
      <c r="C38" s="49"/>
      <c r="D38" s="49"/>
      <c r="E38" s="49"/>
      <c r="F38" s="49"/>
      <c r="G38" s="49"/>
      <c r="H38" s="50" t="s">
        <v>62</v>
      </c>
      <c r="J38" s="43" t="s">
        <v>68</v>
      </c>
    </row>
    <row r="39" spans="2:10" x14ac:dyDescent="0.25">
      <c r="B39" s="21" t="s">
        <v>63</v>
      </c>
      <c r="C39" s="32">
        <f>C31*$C$6</f>
        <v>2.7272727272727271E-2</v>
      </c>
      <c r="D39" s="18">
        <f>D31*$C$7</f>
        <v>0.25</v>
      </c>
      <c r="E39" s="18">
        <f>E31*$C$8</f>
        <v>0.3</v>
      </c>
      <c r="F39" s="18">
        <f>F31*$C$9</f>
        <v>0.3</v>
      </c>
      <c r="G39" s="18">
        <f>G31*$C$10</f>
        <v>0.05</v>
      </c>
      <c r="H39" s="33">
        <f>SUM(C39:G39)</f>
        <v>0.92727272727272725</v>
      </c>
      <c r="J39" s="36">
        <f>RANK(H39,H$39:H$43,0)</f>
        <v>1</v>
      </c>
    </row>
    <row r="40" spans="2:10" x14ac:dyDescent="0.25">
      <c r="B40" s="21" t="s">
        <v>64</v>
      </c>
      <c r="C40" s="2">
        <f>C32*$C$6</f>
        <v>6.8181818181818177E-2</v>
      </c>
      <c r="D40" s="15">
        <f>D32*$C$7</f>
        <v>0.1875</v>
      </c>
      <c r="E40" s="15">
        <f>E32*$C$8</f>
        <v>0.15</v>
      </c>
      <c r="F40" s="15">
        <f>F32*$C$9</f>
        <v>0.3</v>
      </c>
      <c r="G40" s="15">
        <f>G32*$C$10</f>
        <v>0.05</v>
      </c>
      <c r="H40" s="34">
        <f t="shared" ref="H40:H43" si="6">SUM(C40:G40)</f>
        <v>0.75568181818181812</v>
      </c>
      <c r="J40" s="36">
        <f t="shared" ref="J40:J43" si="7">RANK(H40,H$39:H$43,0)</f>
        <v>2</v>
      </c>
    </row>
    <row r="41" spans="2:10" x14ac:dyDescent="0.25">
      <c r="B41" s="21" t="s">
        <v>65</v>
      </c>
      <c r="C41" s="2">
        <f>C33*$C$6</f>
        <v>0.1</v>
      </c>
      <c r="D41" s="15">
        <f>D33*$C$7</f>
        <v>0.125</v>
      </c>
      <c r="E41" s="15">
        <f>E33*$C$8</f>
        <v>0.15</v>
      </c>
      <c r="F41" s="15">
        <f>F33*$C$9</f>
        <v>0.3</v>
      </c>
      <c r="G41" s="15">
        <f>G33*$C$10</f>
        <v>0.05</v>
      </c>
      <c r="H41" s="34">
        <f t="shared" si="6"/>
        <v>0.72500000000000009</v>
      </c>
      <c r="J41" s="36">
        <f t="shared" si="7"/>
        <v>3</v>
      </c>
    </row>
    <row r="42" spans="2:10" x14ac:dyDescent="0.25">
      <c r="B42" s="21" t="s">
        <v>66</v>
      </c>
      <c r="C42" s="2">
        <f>C34*$C$6</f>
        <v>0.06</v>
      </c>
      <c r="D42" s="15">
        <f>D34*$C$7</f>
        <v>0.125</v>
      </c>
      <c r="E42" s="15">
        <f>E34*$C$8</f>
        <v>0.15</v>
      </c>
      <c r="F42" s="15">
        <f>F34*$C$9</f>
        <v>0.15</v>
      </c>
      <c r="G42" s="15">
        <f>G34*$C$10</f>
        <v>0.05</v>
      </c>
      <c r="H42" s="34">
        <f t="shared" si="6"/>
        <v>0.53500000000000003</v>
      </c>
      <c r="J42" s="36">
        <f t="shared" si="7"/>
        <v>4</v>
      </c>
    </row>
    <row r="43" spans="2:10" x14ac:dyDescent="0.25">
      <c r="B43" s="24" t="s">
        <v>67</v>
      </c>
      <c r="C43" s="3">
        <f>C35*$C$6</f>
        <v>8.8235294117647065E-2</v>
      </c>
      <c r="D43" s="16">
        <f>D35*$C$7</f>
        <v>6.25E-2</v>
      </c>
      <c r="E43" s="16">
        <f>E35*$C$8</f>
        <v>0.15</v>
      </c>
      <c r="F43" s="16">
        <f>F35*$C$9</f>
        <v>0.15</v>
      </c>
      <c r="G43" s="16">
        <f>G35*$C$10</f>
        <v>3.0769230769230771E-2</v>
      </c>
      <c r="H43" s="35">
        <f t="shared" si="6"/>
        <v>0.48150452488687789</v>
      </c>
      <c r="J43" s="37">
        <f t="shared" si="7"/>
        <v>5</v>
      </c>
    </row>
    <row r="45" spans="2:10" x14ac:dyDescent="0.25">
      <c r="B45" s="39" t="s">
        <v>72</v>
      </c>
    </row>
    <row r="46" spans="2:10" x14ac:dyDescent="0.25">
      <c r="B46" s="39" t="s">
        <v>73</v>
      </c>
    </row>
  </sheetData>
  <mergeCells count="4">
    <mergeCell ref="C14:C18"/>
    <mergeCell ref="F14:F18"/>
    <mergeCell ref="I14:I18"/>
    <mergeCell ref="O14:O1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Rino Candra</dc:creator>
  <cp:lastModifiedBy>Rino Candra</cp:lastModifiedBy>
  <dcterms:created xsi:type="dcterms:W3CDTF">2019-05-15T14:39:29Z</dcterms:created>
  <dcterms:modified xsi:type="dcterms:W3CDTF">2019-05-17T16:31:26Z</dcterms:modified>
</cp:coreProperties>
</file>