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0"/>
  <workbookPr/>
  <xr:revisionPtr revIDLastSave="0" documentId="8_{9D2047FE-B3C0-45A6-BD78-966E4F05E2E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4" i="1"/>
  <c r="H13" i="1"/>
  <c r="H12" i="1"/>
  <c r="H11" i="1"/>
  <c r="H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F16" i="1"/>
  <c r="F14" i="1"/>
  <c r="F13" i="1"/>
  <c r="F12" i="1"/>
  <c r="F9" i="1"/>
  <c r="F7" i="1"/>
  <c r="F5" i="1"/>
  <c r="G18" i="1"/>
  <c r="E18" i="1"/>
  <c r="D18" i="1"/>
  <c r="M18" i="1" l="1"/>
  <c r="I5" i="1" s="1"/>
  <c r="I6" i="1"/>
  <c r="I7" i="1"/>
  <c r="I8" i="1"/>
  <c r="I9" i="1"/>
  <c r="I10" i="1"/>
  <c r="I11" i="1"/>
  <c r="I12" i="1"/>
  <c r="I13" i="1"/>
  <c r="I14" i="1"/>
  <c r="I15" i="1"/>
  <c r="I16" i="1"/>
  <c r="I17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18" i="1" s="1"/>
  <c r="F18" i="1"/>
  <c r="I18" i="1"/>
</calcChain>
</file>

<file path=xl/sharedStrings.xml><?xml version="1.0" encoding="utf-8"?>
<sst xmlns="http://schemas.openxmlformats.org/spreadsheetml/2006/main" count="37" uniqueCount="24">
  <si>
    <t>East Region Gross Sales</t>
  </si>
  <si>
    <t>State</t>
  </si>
  <si>
    <t>Total Sales Jan 2021 ($)</t>
  </si>
  <si>
    <t>Total Sales Feb 2021 (S)</t>
  </si>
  <si>
    <t>Change Feb21 vs Jan21</t>
  </si>
  <si>
    <t>Total Sales 20 Feb 2020 (S)</t>
  </si>
  <si>
    <t>Feb 2021 vs Feb 2020 (%)</t>
  </si>
  <si>
    <t>KPI Participation Ratio AVG 2020</t>
  </si>
  <si>
    <t>KPI Participation Ratio Feb 2021</t>
  </si>
  <si>
    <t>Connecticut</t>
  </si>
  <si>
    <t>-</t>
  </si>
  <si>
    <t>Delaware</t>
  </si>
  <si>
    <t>District of Columbia</t>
  </si>
  <si>
    <t>Maryland</t>
  </si>
  <si>
    <t>Massachusetts</t>
  </si>
  <si>
    <t>New Hampshire</t>
  </si>
  <si>
    <t>New Jersey</t>
  </si>
  <si>
    <t>New York</t>
  </si>
  <si>
    <t>Ohio</t>
  </si>
  <si>
    <t>Pennsylvania</t>
  </si>
  <si>
    <t>Rhode Island</t>
  </si>
  <si>
    <t>Vermont</t>
  </si>
  <si>
    <t>West Virgina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</si>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</sst>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1"/>
      <color theme="1"/>
      <name val="Aptos Narrow"/>
      <family val="2"/>
      <scheme val="minor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0"/>
      <name val="Helvetica Neue"/>
      <charset val="1"/>
    </font>
    <font>
      <b/>
      <sz val="11"/>
      <color theme="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64" fontId="0" fillId="0" borderId="0" xfId="0" applyNumberFormat="1"/>
    <xf numFmtId="10" fontId="0" fillId="0" borderId="0" xfId="0" applyNumberFormat="1"/>
    <xf numFmtId="0" fontId="1" fillId="2" borderId="2" xfId="0" applyFont="1" applyFill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10" fontId="3" fillId="3" borderId="2" xfId="0" applyNumberFormat="1" applyFont="1" applyFill="1" applyBorder="1"/>
    <xf numFmtId="0" fontId="2" fillId="0" borderId="3" xfId="0" applyFont="1" applyBorder="1"/>
    <xf numFmtId="0" fontId="0" fillId="0" borderId="4" xfId="0" applyBorder="1"/>
    <xf numFmtId="0" fontId="2" fillId="0" borderId="4" xfId="0" applyFont="1" applyBorder="1"/>
    <xf numFmtId="0" fontId="1" fillId="2" borderId="6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0" fontId="7" fillId="0" borderId="5" xfId="0" applyNumberFormat="1" applyFont="1" applyBorder="1"/>
    <xf numFmtId="10" fontId="8" fillId="0" borderId="5" xfId="0" applyNumberFormat="1" applyFont="1" applyBorder="1"/>
    <xf numFmtId="10" fontId="8" fillId="0" borderId="0" xfId="0" applyNumberFormat="1" applyFont="1"/>
    <xf numFmtId="10" fontId="9" fillId="3" borderId="2" xfId="0" applyNumberFormat="1" applyFont="1" applyFill="1" applyBorder="1"/>
    <xf numFmtId="10" fontId="10" fillId="3" borderId="2" xfId="0" applyNumberFormat="1" applyFont="1" applyFill="1" applyBorder="1"/>
    <xf numFmtId="0" fontId="3" fillId="2" borderId="2" xfId="0" applyFont="1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2"/>
  <sheetViews>
    <sheetView tabSelected="1" workbookViewId="0">
      <selection activeCell="A4" sqref="A4:XFD4"/>
    </sheetView>
  </sheetViews>
  <sheetFormatPr defaultRowHeight="15"/>
  <cols>
    <col min="3" max="3" width="18.42578125" bestFit="1" customWidth="1"/>
    <col min="4" max="4" width="21.7109375" bestFit="1" customWidth="1"/>
    <col min="5" max="5" width="22.42578125" bestFit="1" customWidth="1"/>
    <col min="6" max="6" width="22" bestFit="1" customWidth="1"/>
    <col min="7" max="7" width="25.140625" bestFit="1" customWidth="1"/>
    <col min="8" max="8" width="25.140625" customWidth="1"/>
    <col min="9" max="10" width="29.42578125" bestFit="1" customWidth="1"/>
    <col min="13" max="13" width="12.5703125" bestFit="1" customWidth="1"/>
  </cols>
  <sheetData>
    <row r="3" spans="3:13">
      <c r="C3" s="22" t="s">
        <v>0</v>
      </c>
      <c r="D3" s="22"/>
      <c r="E3" s="22"/>
      <c r="F3" s="22"/>
      <c r="G3" s="22"/>
      <c r="H3" s="22"/>
      <c r="I3" s="22"/>
      <c r="J3" s="22"/>
      <c r="K3" s="12"/>
      <c r="L3" s="12"/>
      <c r="M3" s="12"/>
    </row>
    <row r="4" spans="3:13" s="1" customFormat="1">
      <c r="C4" s="11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21" t="s">
        <v>7</v>
      </c>
      <c r="J4" s="21" t="s">
        <v>8</v>
      </c>
      <c r="K4" s="14"/>
      <c r="L4" s="14"/>
      <c r="M4" s="14"/>
    </row>
    <row r="5" spans="3:13">
      <c r="C5" s="8" t="s">
        <v>9</v>
      </c>
      <c r="D5" s="2">
        <v>3.52</v>
      </c>
      <c r="E5" s="2">
        <v>612.12</v>
      </c>
      <c r="F5" s="3">
        <f>(E5-D5)/D5</f>
        <v>172.89772727272728</v>
      </c>
      <c r="G5" s="2">
        <v>0</v>
      </c>
      <c r="H5" s="3" t="s">
        <v>10</v>
      </c>
      <c r="I5" s="3">
        <f>M5/$M$18</f>
        <v>2.5049005753822056E-2</v>
      </c>
      <c r="J5" s="16">
        <f>$E5/$E$18</f>
        <v>0.12197221491595131</v>
      </c>
      <c r="K5" s="12"/>
      <c r="L5" s="13">
        <v>5307.21</v>
      </c>
      <c r="M5" s="12">
        <f>L5/12</f>
        <v>442.26749999999998</v>
      </c>
    </row>
    <row r="6" spans="3:13">
      <c r="C6" s="10" t="s">
        <v>11</v>
      </c>
      <c r="D6" s="2">
        <v>0</v>
      </c>
      <c r="E6" s="2">
        <v>0</v>
      </c>
      <c r="F6" s="3" t="s">
        <v>10</v>
      </c>
      <c r="G6" s="2">
        <v>0</v>
      </c>
      <c r="H6" s="3" t="s">
        <v>10</v>
      </c>
      <c r="I6" s="3">
        <f t="shared" ref="I6:I16" si="0">M6/$M$18</f>
        <v>6.4920862055717524E-2</v>
      </c>
      <c r="J6" s="17">
        <f t="shared" ref="J6:J17" si="1">$E6/$E$18</f>
        <v>0</v>
      </c>
      <c r="K6" s="12"/>
      <c r="L6" s="13">
        <v>13754.983</v>
      </c>
      <c r="M6" s="12">
        <f t="shared" ref="M6:M17" si="2">L6/12</f>
        <v>1146.2485833333333</v>
      </c>
    </row>
    <row r="7" spans="3:13">
      <c r="C7" s="9" t="s">
        <v>12</v>
      </c>
      <c r="D7" s="2">
        <v>77.760000000000005</v>
      </c>
      <c r="E7" s="2">
        <v>0</v>
      </c>
      <c r="F7" s="18">
        <f>(E7-D7)/D7</f>
        <v>-1</v>
      </c>
      <c r="G7" s="2">
        <v>0</v>
      </c>
      <c r="H7" s="3" t="s">
        <v>10</v>
      </c>
      <c r="I7" s="3">
        <f t="shared" si="0"/>
        <v>3.6701217540236836E-4</v>
      </c>
      <c r="J7" s="17">
        <f t="shared" si="1"/>
        <v>0</v>
      </c>
      <c r="K7" s="12"/>
      <c r="L7" s="13">
        <v>77.760000000000005</v>
      </c>
      <c r="M7" s="12">
        <f t="shared" si="2"/>
        <v>6.48</v>
      </c>
    </row>
    <row r="8" spans="3:13">
      <c r="C8" s="9" t="s">
        <v>13</v>
      </c>
      <c r="D8" s="2">
        <v>0</v>
      </c>
      <c r="E8" s="2">
        <v>58.85</v>
      </c>
      <c r="F8" s="3" t="s">
        <v>10</v>
      </c>
      <c r="G8" s="2">
        <v>664.22</v>
      </c>
      <c r="H8" s="3">
        <f t="shared" ref="H6:H18" si="3">(E8-G8)/G8</f>
        <v>-0.91139983740327002</v>
      </c>
      <c r="I8" s="3">
        <f t="shared" si="0"/>
        <v>4.4609725784889719E-2</v>
      </c>
      <c r="J8" s="17">
        <f t="shared" si="1"/>
        <v>1.1726564803966109E-2</v>
      </c>
      <c r="K8" s="12"/>
      <c r="L8" s="13">
        <v>9451.6</v>
      </c>
      <c r="M8" s="12">
        <f t="shared" si="2"/>
        <v>787.63333333333333</v>
      </c>
    </row>
    <row r="9" spans="3:13">
      <c r="C9" s="10" t="s">
        <v>14</v>
      </c>
      <c r="D9" s="2">
        <v>12.7</v>
      </c>
      <c r="E9" s="2">
        <v>0</v>
      </c>
      <c r="F9" s="18">
        <f t="shared" ref="F9:F18" si="4">(E9-D9)/D9</f>
        <v>-1</v>
      </c>
      <c r="G9" s="2">
        <v>0</v>
      </c>
      <c r="H9" s="3" t="s">
        <v>10</v>
      </c>
      <c r="I9" s="3">
        <f t="shared" si="0"/>
        <v>3.843374533470699E-2</v>
      </c>
      <c r="J9" s="17">
        <f t="shared" si="1"/>
        <v>0</v>
      </c>
      <c r="K9" s="12"/>
      <c r="L9" s="13">
        <v>8143.076</v>
      </c>
      <c r="M9" s="12">
        <f t="shared" si="2"/>
        <v>678.58966666666663</v>
      </c>
    </row>
    <row r="10" spans="3:13">
      <c r="C10" s="10" t="s">
        <v>15</v>
      </c>
      <c r="D10" s="2">
        <v>0</v>
      </c>
      <c r="E10" s="2">
        <v>0</v>
      </c>
      <c r="F10" s="3" t="s">
        <v>10</v>
      </c>
      <c r="G10" s="2">
        <v>0</v>
      </c>
      <c r="H10" s="3" t="s">
        <v>10</v>
      </c>
      <c r="I10" s="3">
        <f t="shared" si="0"/>
        <v>7.1242179516151864E-3</v>
      </c>
      <c r="J10" s="17">
        <f t="shared" si="1"/>
        <v>0</v>
      </c>
      <c r="K10" s="12"/>
      <c r="L10" s="13">
        <v>1509.43</v>
      </c>
      <c r="M10" s="12">
        <f t="shared" si="2"/>
        <v>125.78583333333334</v>
      </c>
    </row>
    <row r="11" spans="3:13">
      <c r="C11" s="10" t="s">
        <v>16</v>
      </c>
      <c r="D11" s="2">
        <v>0</v>
      </c>
      <c r="E11" s="2">
        <v>178.21</v>
      </c>
      <c r="F11" s="3" t="s">
        <v>10</v>
      </c>
      <c r="G11" s="2">
        <v>227.96</v>
      </c>
      <c r="H11" s="3">
        <f t="shared" si="3"/>
        <v>-0.21824004211265133</v>
      </c>
      <c r="I11" s="3">
        <f t="shared" si="0"/>
        <v>4.4760523611588603E-2</v>
      </c>
      <c r="J11" s="17">
        <f t="shared" si="1"/>
        <v>3.5510469222001705E-2</v>
      </c>
      <c r="K11" s="12"/>
      <c r="L11" s="13">
        <v>9483.5499999999993</v>
      </c>
      <c r="M11" s="12">
        <f t="shared" si="2"/>
        <v>790.29583333333323</v>
      </c>
    </row>
    <row r="12" spans="3:13">
      <c r="C12" s="10" t="s">
        <v>17</v>
      </c>
      <c r="D12" s="2">
        <v>800.92</v>
      </c>
      <c r="E12" s="2">
        <v>673.73</v>
      </c>
      <c r="F12" s="18">
        <f t="shared" si="4"/>
        <v>-0.15880487439444632</v>
      </c>
      <c r="G12" s="2">
        <v>2011.89</v>
      </c>
      <c r="H12" s="3">
        <f t="shared" si="3"/>
        <v>-0.66512582695873035</v>
      </c>
      <c r="I12" s="3">
        <f t="shared" si="0"/>
        <v>0.44329838882787759</v>
      </c>
      <c r="J12" s="17">
        <f t="shared" si="1"/>
        <v>0.13424874265719774</v>
      </c>
      <c r="K12" s="12"/>
      <c r="L12" s="13">
        <v>93922.994999999995</v>
      </c>
      <c r="M12" s="12">
        <f t="shared" si="2"/>
        <v>7826.9162499999993</v>
      </c>
    </row>
    <row r="13" spans="3:13">
      <c r="C13" s="9" t="s">
        <v>18</v>
      </c>
      <c r="D13" s="2">
        <v>242.87</v>
      </c>
      <c r="E13" s="2">
        <v>2046.93</v>
      </c>
      <c r="F13" s="3">
        <f t="shared" si="4"/>
        <v>7.4280891011652317</v>
      </c>
      <c r="G13" s="2">
        <v>188.18</v>
      </c>
      <c r="H13" s="3">
        <f t="shared" si="3"/>
        <v>9.8775108938250611</v>
      </c>
      <c r="I13" s="3">
        <f t="shared" si="0"/>
        <v>0.10980559682239954</v>
      </c>
      <c r="J13" s="16">
        <f t="shared" si="1"/>
        <v>0.40787523014753352</v>
      </c>
      <c r="K13" s="12"/>
      <c r="L13" s="13">
        <v>23264.85</v>
      </c>
      <c r="M13" s="12">
        <f t="shared" si="2"/>
        <v>1938.7375</v>
      </c>
    </row>
    <row r="14" spans="3:13">
      <c r="C14" s="10" t="s">
        <v>19</v>
      </c>
      <c r="D14" s="2">
        <v>3608.34</v>
      </c>
      <c r="E14" s="2">
        <v>1448.68</v>
      </c>
      <c r="F14" s="18">
        <f t="shared" si="4"/>
        <v>-0.59851898657000169</v>
      </c>
      <c r="G14" s="2">
        <v>57.58</v>
      </c>
      <c r="H14" s="3">
        <f>(E14-G14)/G14</f>
        <v>24.159430357763114</v>
      </c>
      <c r="I14" s="3">
        <f t="shared" si="0"/>
        <v>0.20148055618958297</v>
      </c>
      <c r="J14" s="16">
        <f t="shared" si="1"/>
        <v>0.28866677825334958</v>
      </c>
      <c r="K14" s="12"/>
      <c r="L14" s="13">
        <v>42688.305999999997</v>
      </c>
      <c r="M14" s="12">
        <f t="shared" si="2"/>
        <v>3557.3588333333332</v>
      </c>
    </row>
    <row r="15" spans="3:13">
      <c r="C15" s="10" t="s">
        <v>20</v>
      </c>
      <c r="D15" s="2">
        <v>0</v>
      </c>
      <c r="E15" s="2">
        <v>0</v>
      </c>
      <c r="F15" s="3" t="s">
        <v>10</v>
      </c>
      <c r="G15" s="2">
        <v>0</v>
      </c>
      <c r="H15" s="3" t="s">
        <v>10</v>
      </c>
      <c r="I15" s="3">
        <f t="shared" si="0"/>
        <v>1.6175297022160629E-2</v>
      </c>
      <c r="J15" s="17">
        <f t="shared" si="1"/>
        <v>0</v>
      </c>
      <c r="K15" s="12"/>
      <c r="L15" s="13">
        <v>3427.11</v>
      </c>
      <c r="M15" s="12">
        <f t="shared" si="2"/>
        <v>285.59250000000003</v>
      </c>
    </row>
    <row r="16" spans="3:13">
      <c r="C16" s="10" t="s">
        <v>21</v>
      </c>
      <c r="D16" s="2">
        <v>673.18</v>
      </c>
      <c r="E16" s="2">
        <v>0</v>
      </c>
      <c r="F16" s="18">
        <f t="shared" si="4"/>
        <v>-1</v>
      </c>
      <c r="G16" s="2">
        <v>0</v>
      </c>
      <c r="H16" s="3" t="s">
        <v>10</v>
      </c>
      <c r="I16" s="3">
        <f t="shared" si="0"/>
        <v>3.9750684702369934E-3</v>
      </c>
      <c r="J16" s="17">
        <f t="shared" si="1"/>
        <v>0</v>
      </c>
      <c r="K16" s="12"/>
      <c r="L16" s="13">
        <v>842.21</v>
      </c>
      <c r="M16" s="12">
        <f t="shared" si="2"/>
        <v>70.18416666666667</v>
      </c>
    </row>
    <row r="17" spans="3:13">
      <c r="C17" s="10" t="s">
        <v>22</v>
      </c>
      <c r="D17" s="2">
        <v>0</v>
      </c>
      <c r="E17" s="2">
        <v>0</v>
      </c>
      <c r="F17" s="3" t="s">
        <v>10</v>
      </c>
      <c r="G17" s="2">
        <v>0</v>
      </c>
      <c r="H17" s="3" t="s">
        <v>10</v>
      </c>
      <c r="I17" s="3">
        <f>M17/$M$18</f>
        <v>5.7101355207561074E-3</v>
      </c>
      <c r="J17" s="17">
        <f t="shared" si="1"/>
        <v>0</v>
      </c>
      <c r="K17" s="12"/>
      <c r="L17" s="13">
        <v>1209.8240000000001</v>
      </c>
      <c r="M17" s="12">
        <f t="shared" si="2"/>
        <v>100.81866666666667</v>
      </c>
    </row>
    <row r="18" spans="3:13" s="1" customFormat="1">
      <c r="C18" s="5" t="s">
        <v>23</v>
      </c>
      <c r="D18" s="6">
        <f>SUM(D5:D16)</f>
        <v>5419.2900000000009</v>
      </c>
      <c r="E18" s="6">
        <f t="shared" ref="E18:G18" si="5">SUM(E5:E16)</f>
        <v>5018.5200000000004</v>
      </c>
      <c r="F18" s="19">
        <f t="shared" si="4"/>
        <v>-7.3952491931599959E-2</v>
      </c>
      <c r="G18" s="6">
        <f t="shared" si="5"/>
        <v>3149.83</v>
      </c>
      <c r="H18" s="20">
        <f>(E14-G14)/G14</f>
        <v>24.159430357763114</v>
      </c>
      <c r="I18" s="7">
        <f>SUM(I5:I16)</f>
        <v>1.0000000000000002</v>
      </c>
      <c r="J18" s="7">
        <f>SUM(J5:J16)</f>
        <v>1</v>
      </c>
      <c r="K18" s="14"/>
      <c r="L18" s="13"/>
      <c r="M18" s="15">
        <f t="shared" ref="M18" si="6">SUM(M5:M16)</f>
        <v>17656.089999999997</v>
      </c>
    </row>
    <row r="19" spans="3:13">
      <c r="K19" s="12"/>
      <c r="L19" s="13"/>
      <c r="M19" s="12"/>
    </row>
    <row r="20" spans="3:13">
      <c r="K20" s="12"/>
      <c r="L20" s="13"/>
      <c r="M20" s="12"/>
    </row>
    <row r="21" spans="3:13">
      <c r="K21" s="12"/>
      <c r="L21" s="13"/>
      <c r="M21" s="12"/>
    </row>
    <row r="22" spans="3:13">
      <c r="K22" s="12"/>
      <c r="L22" s="12"/>
      <c r="M22" s="12"/>
    </row>
  </sheetData>
  <mergeCells count="1">
    <mergeCell ref="C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2024-02-23T18:56:58Z</dcterms:created>
  <dcterms:modified xsi:type="dcterms:W3CDTF">2024-02-23T19:24:39Z</dcterms:modified>
  <cp:category/>
  <cp:contentStatus/>
</cp:coreProperties>
</file>