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fb2f81aaa3d2a4/Documents/"/>
    </mc:Choice>
  </mc:AlternateContent>
  <xr:revisionPtr revIDLastSave="149" documentId="8_{F2483C9E-0D1D-4307-8EE4-45B06F59EB2F}" xr6:coauthVersionLast="47" xr6:coauthVersionMax="47" xr10:uidLastSave="{3E2BC375-DFD3-4DB7-BE96-DBB2C903D55F}"/>
  <bookViews>
    <workbookView xWindow="-120" yWindow="-120" windowWidth="38640" windowHeight="21840" xr2:uid="{36F1130E-4D48-420D-9568-0F5071FB72EF}"/>
  </bookViews>
  <sheets>
    <sheet name="Sheet1" sheetId="1" r:id="rId1"/>
    <sheet name="Sheet1 (2)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5" l="1"/>
  <c r="J14" i="5"/>
  <c r="H17" i="5" s="1"/>
  <c r="H14" i="5"/>
  <c r="E14" i="5"/>
  <c r="C14" i="5"/>
  <c r="L14" i="1"/>
  <c r="J14" i="1"/>
  <c r="H14" i="1"/>
  <c r="E14" i="1"/>
  <c r="C14" i="1"/>
  <c r="C17" i="5" l="1"/>
  <c r="C19" i="5" s="1"/>
  <c r="C17" i="1"/>
  <c r="C21" i="1" s="1"/>
  <c r="H17" i="1"/>
  <c r="C19" i="1" l="1"/>
  <c r="C20" i="1"/>
  <c r="C20" i="5"/>
  <c r="C21" i="5"/>
  <c r="C23" i="5"/>
  <c r="H21" i="5" s="1"/>
  <c r="C23" i="1" l="1"/>
  <c r="H21" i="1" s="1"/>
</calcChain>
</file>

<file path=xl/sharedStrings.xml><?xml version="1.0" encoding="utf-8"?>
<sst xmlns="http://schemas.openxmlformats.org/spreadsheetml/2006/main" count="80" uniqueCount="39">
  <si>
    <t>INGRESOS</t>
  </si>
  <si>
    <t>FIJOS</t>
  </si>
  <si>
    <t>Valor</t>
  </si>
  <si>
    <t>Subtotal</t>
  </si>
  <si>
    <t>VARIABLES</t>
  </si>
  <si>
    <t>Totan Ingresos (A)</t>
  </si>
  <si>
    <t>Ahorro</t>
  </si>
  <si>
    <t>Pago de Deuda</t>
  </si>
  <si>
    <t>Inversion</t>
  </si>
  <si>
    <t>Padres</t>
  </si>
  <si>
    <t>EGRESOS</t>
  </si>
  <si>
    <t>INDISPENSABLES</t>
  </si>
  <si>
    <t>NECESARIOS</t>
  </si>
  <si>
    <t>INNECESARIOS</t>
  </si>
  <si>
    <t>Total Otros (B)</t>
  </si>
  <si>
    <t>Total Egresos (C)</t>
  </si>
  <si>
    <t>TOTAL A-B-C</t>
  </si>
  <si>
    <t>Adobe</t>
  </si>
  <si>
    <t>Overleaf</t>
  </si>
  <si>
    <t>BodyTech</t>
  </si>
  <si>
    <t>YT Premium</t>
  </si>
  <si>
    <t>Claude</t>
  </si>
  <si>
    <t>Platziconf</t>
  </si>
  <si>
    <t>Pizza</t>
  </si>
  <si>
    <t>Retorno Pizza</t>
  </si>
  <si>
    <t>CDT intereses</t>
  </si>
  <si>
    <t>Café</t>
  </si>
  <si>
    <t>Desodorante</t>
  </si>
  <si>
    <t>Trabajos AI</t>
  </si>
  <si>
    <t>Septiembre</t>
  </si>
  <si>
    <t>Octubre</t>
  </si>
  <si>
    <t>Show de magia adelanto</t>
  </si>
  <si>
    <t>Hostinger</t>
  </si>
  <si>
    <t>Chocolates</t>
  </si>
  <si>
    <t>Sr.wok</t>
  </si>
  <si>
    <t>Café Quindio</t>
  </si>
  <si>
    <t>Show de Magia</t>
  </si>
  <si>
    <t>Bolos</t>
  </si>
  <si>
    <t>Camisa Fisica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</si>
</sst>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medium">
        <color rgb="FF505050"/>
      </left>
      <right style="thin">
        <color indexed="64"/>
      </right>
      <top style="medium">
        <color rgb="FF505050"/>
      </top>
      <bottom style="medium">
        <color rgb="FF505050"/>
      </bottom>
      <diagonal/>
    </border>
    <border>
      <left style="thin">
        <color indexed="64"/>
      </left>
      <right style="thin">
        <color indexed="64"/>
      </right>
      <top style="medium">
        <color rgb="FF505050"/>
      </top>
      <bottom style="medium">
        <color rgb="FF505050"/>
      </bottom>
      <diagonal/>
    </border>
    <border>
      <left style="thin">
        <color indexed="64"/>
      </left>
      <right style="medium">
        <color rgb="FF505050"/>
      </right>
      <top style="medium">
        <color rgb="FF505050"/>
      </top>
      <bottom style="medium">
        <color rgb="FF50505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rgb="FFCC0000"/>
        </patternFill>
      </fill>
    </dxf>
    <dxf>
      <fill>
        <patternFill>
          <bgColor theme="9" tint="0.59996337778862885"/>
        </patternFill>
      </fill>
    </dxf>
    <dxf>
      <fill>
        <patternFill>
          <bgColor rgb="FFCC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C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4BFB5-FD0F-4EA5-B122-F8520D6D204B}">
  <dimension ref="A1:L23"/>
  <sheetViews>
    <sheetView tabSelected="1" topLeftCell="B1" zoomScale="175" zoomScaleNormal="175" workbookViewId="0">
      <selection activeCell="K23" sqref="K23"/>
    </sheetView>
  </sheetViews>
  <sheetFormatPr defaultRowHeight="15" x14ac:dyDescent="0.25"/>
  <cols>
    <col min="1" max="1" width="12.5703125" customWidth="1"/>
    <col min="2" max="2" width="15.42578125" customWidth="1"/>
    <col min="3" max="3" width="16.140625" customWidth="1"/>
    <col min="4" max="4" width="14.5703125" customWidth="1"/>
    <col min="5" max="5" width="11.7109375" customWidth="1"/>
    <col min="7" max="11" width="16.28515625" customWidth="1"/>
    <col min="12" max="12" width="15.5703125" customWidth="1"/>
  </cols>
  <sheetData>
    <row r="1" spans="1:12" ht="15.75" thickBot="1" x14ac:dyDescent="0.3">
      <c r="A1" t="s">
        <v>29</v>
      </c>
    </row>
    <row r="2" spans="1:12" ht="15.75" thickBot="1" x14ac:dyDescent="0.3">
      <c r="A2" s="10" t="s">
        <v>0</v>
      </c>
      <c r="B2" s="11"/>
      <c r="C2" s="11"/>
      <c r="D2" s="11"/>
      <c r="E2" s="12"/>
      <c r="G2" s="14" t="s">
        <v>10</v>
      </c>
      <c r="H2" s="15"/>
      <c r="I2" s="15"/>
      <c r="J2" s="15"/>
      <c r="K2" s="15"/>
      <c r="L2" s="16"/>
    </row>
    <row r="3" spans="1:12" x14ac:dyDescent="0.25">
      <c r="B3" s="9" t="s">
        <v>1</v>
      </c>
      <c r="C3" s="7" t="s">
        <v>2</v>
      </c>
      <c r="D3" s="6" t="s">
        <v>4</v>
      </c>
      <c r="E3" s="6" t="s">
        <v>2</v>
      </c>
      <c r="G3" s="6" t="s">
        <v>11</v>
      </c>
      <c r="H3" s="6" t="s">
        <v>2</v>
      </c>
      <c r="I3" s="6" t="s">
        <v>12</v>
      </c>
      <c r="J3" s="6" t="s">
        <v>2</v>
      </c>
      <c r="K3" s="6" t="s">
        <v>13</v>
      </c>
      <c r="L3" s="6" t="s">
        <v>2</v>
      </c>
    </row>
    <row r="4" spans="1:12" x14ac:dyDescent="0.25">
      <c r="B4" s="8" t="s">
        <v>9</v>
      </c>
      <c r="C4" s="5">
        <v>1000000</v>
      </c>
      <c r="D4" s="1" t="s">
        <v>24</v>
      </c>
      <c r="E4" s="1">
        <v>28000</v>
      </c>
      <c r="G4" s="1"/>
      <c r="H4" s="1"/>
      <c r="I4" s="1" t="s">
        <v>17</v>
      </c>
      <c r="J4" s="1">
        <v>58570</v>
      </c>
      <c r="K4" s="1" t="s">
        <v>22</v>
      </c>
      <c r="L4" s="1">
        <v>125000</v>
      </c>
    </row>
    <row r="5" spans="1:12" x14ac:dyDescent="0.25">
      <c r="B5" s="8" t="s">
        <v>25</v>
      </c>
      <c r="C5" s="5">
        <v>32761</v>
      </c>
      <c r="D5" s="1" t="s">
        <v>28</v>
      </c>
      <c r="E5" s="1">
        <v>200000</v>
      </c>
      <c r="G5" s="1"/>
      <c r="H5" s="1"/>
      <c r="I5" s="1" t="s">
        <v>18</v>
      </c>
      <c r="J5" s="1">
        <v>40000</v>
      </c>
      <c r="K5" s="1" t="s">
        <v>23</v>
      </c>
      <c r="L5" s="1">
        <v>50000</v>
      </c>
    </row>
    <row r="6" spans="1:12" x14ac:dyDescent="0.25">
      <c r="B6" s="8"/>
      <c r="C6" s="5"/>
      <c r="D6" s="1" t="s">
        <v>31</v>
      </c>
      <c r="E6" s="1">
        <v>60000</v>
      </c>
      <c r="G6" s="1"/>
      <c r="H6" s="1"/>
      <c r="I6" s="1" t="s">
        <v>19</v>
      </c>
      <c r="J6" s="1">
        <v>175000</v>
      </c>
      <c r="K6" s="1" t="s">
        <v>26</v>
      </c>
      <c r="L6" s="1">
        <v>3900</v>
      </c>
    </row>
    <row r="7" spans="1:12" x14ac:dyDescent="0.25">
      <c r="B7" s="8"/>
      <c r="C7" s="5"/>
      <c r="D7" s="1" t="s">
        <v>36</v>
      </c>
      <c r="E7" s="1">
        <v>60000</v>
      </c>
      <c r="G7" s="1"/>
      <c r="H7" s="1"/>
      <c r="I7" s="1" t="s">
        <v>20</v>
      </c>
      <c r="J7" s="1">
        <v>21000</v>
      </c>
      <c r="K7" s="1" t="s">
        <v>27</v>
      </c>
      <c r="L7" s="1">
        <v>48000</v>
      </c>
    </row>
    <row r="8" spans="1:12" x14ac:dyDescent="0.25">
      <c r="B8" s="8"/>
      <c r="C8" s="5"/>
      <c r="D8" s="1" t="s">
        <v>34</v>
      </c>
      <c r="E8" s="1">
        <v>32300</v>
      </c>
      <c r="G8" s="1"/>
      <c r="H8" s="1"/>
      <c r="I8" s="1" t="s">
        <v>21</v>
      </c>
      <c r="J8" s="1">
        <v>82000</v>
      </c>
      <c r="K8" s="1" t="s">
        <v>23</v>
      </c>
      <c r="L8" s="1">
        <v>65000</v>
      </c>
    </row>
    <row r="9" spans="1:12" x14ac:dyDescent="0.25">
      <c r="B9" s="8"/>
      <c r="C9" s="5"/>
      <c r="D9" s="1"/>
      <c r="E9" s="1"/>
      <c r="G9" s="1"/>
      <c r="H9" s="1"/>
      <c r="I9" s="1" t="s">
        <v>32</v>
      </c>
      <c r="J9" s="1">
        <v>72000</v>
      </c>
      <c r="K9" s="1" t="s">
        <v>33</v>
      </c>
      <c r="L9" s="1">
        <v>5900</v>
      </c>
    </row>
    <row r="10" spans="1:12" x14ac:dyDescent="0.25">
      <c r="B10" s="8"/>
      <c r="C10" s="5"/>
      <c r="D10" s="1"/>
      <c r="E10" s="1"/>
      <c r="G10" s="1"/>
      <c r="H10" s="1"/>
      <c r="I10" s="1"/>
      <c r="J10" s="1"/>
      <c r="K10" s="1" t="s">
        <v>34</v>
      </c>
      <c r="L10" s="1">
        <v>64600</v>
      </c>
    </row>
    <row r="11" spans="1:12" x14ac:dyDescent="0.25">
      <c r="B11" s="8"/>
      <c r="C11" s="5"/>
      <c r="D11" s="1"/>
      <c r="E11" s="1"/>
      <c r="G11" s="1"/>
      <c r="H11" s="1"/>
      <c r="I11" s="1"/>
      <c r="J11" s="1"/>
      <c r="K11" s="1" t="s">
        <v>35</v>
      </c>
      <c r="L11" s="1">
        <v>21900</v>
      </c>
    </row>
    <row r="12" spans="1:12" x14ac:dyDescent="0.25">
      <c r="B12" s="8"/>
      <c r="C12" s="5"/>
      <c r="D12" s="1"/>
      <c r="E12" s="1"/>
      <c r="G12" s="1"/>
      <c r="H12" s="1"/>
      <c r="I12" s="1"/>
      <c r="J12" s="1"/>
      <c r="K12" s="1" t="s">
        <v>37</v>
      </c>
      <c r="L12" s="1">
        <v>132000</v>
      </c>
    </row>
    <row r="13" spans="1:12" x14ac:dyDescent="0.25">
      <c r="B13" s="8"/>
      <c r="C13" s="5"/>
      <c r="D13" s="1"/>
      <c r="E13" s="1"/>
      <c r="G13" s="1"/>
      <c r="H13" s="1"/>
      <c r="I13" s="1"/>
      <c r="J13" s="1"/>
      <c r="K13" s="1" t="s">
        <v>38</v>
      </c>
      <c r="L13" s="1">
        <v>53000</v>
      </c>
    </row>
    <row r="14" spans="1:12" x14ac:dyDescent="0.25">
      <c r="B14" s="8" t="s">
        <v>3</v>
      </c>
      <c r="C14" s="5">
        <f>SUM(C4:C13)</f>
        <v>1032761</v>
      </c>
      <c r="D14" s="1" t="s">
        <v>3</v>
      </c>
      <c r="E14" s="1">
        <f>SUM(E4:E13)</f>
        <v>380300</v>
      </c>
      <c r="G14" s="1" t="s">
        <v>3</v>
      </c>
      <c r="H14" s="1">
        <f>SUM(H4:H13)</f>
        <v>0</v>
      </c>
      <c r="I14" s="1" t="s">
        <v>3</v>
      </c>
      <c r="J14" s="1">
        <f>SUM(J4:J13)</f>
        <v>448570</v>
      </c>
      <c r="K14" s="1" t="s">
        <v>3</v>
      </c>
      <c r="L14" s="1">
        <f>SUM(L4:L13)</f>
        <v>569300</v>
      </c>
    </row>
    <row r="17" spans="1:8" x14ac:dyDescent="0.25">
      <c r="A17" s="13" t="s">
        <v>5</v>
      </c>
      <c r="B17" s="13"/>
      <c r="C17" s="4">
        <f>SUM(C14,E14)</f>
        <v>1413061</v>
      </c>
      <c r="G17" s="3" t="s">
        <v>15</v>
      </c>
      <c r="H17" s="3">
        <f>SUM(H14+J14+L14)</f>
        <v>1017870</v>
      </c>
    </row>
    <row r="19" spans="1:8" x14ac:dyDescent="0.25">
      <c r="B19" s="1" t="s">
        <v>6</v>
      </c>
      <c r="C19" s="1">
        <f>D19*C17</f>
        <v>141306.1</v>
      </c>
      <c r="D19" s="2">
        <v>0.1</v>
      </c>
    </row>
    <row r="20" spans="1:8" x14ac:dyDescent="0.25">
      <c r="B20" s="1" t="s">
        <v>7</v>
      </c>
      <c r="C20" s="1">
        <f>D20*C17</f>
        <v>70653.05</v>
      </c>
      <c r="D20" s="2">
        <v>0.05</v>
      </c>
    </row>
    <row r="21" spans="1:8" x14ac:dyDescent="0.25">
      <c r="B21" s="1" t="s">
        <v>8</v>
      </c>
      <c r="C21" s="1">
        <f>D21*C17</f>
        <v>141306.1</v>
      </c>
      <c r="D21" s="2">
        <v>0.1</v>
      </c>
      <c r="G21" s="1" t="s">
        <v>16</v>
      </c>
      <c r="H21" s="1">
        <f>C17-C23-H17</f>
        <v>41925.75</v>
      </c>
    </row>
    <row r="23" spans="1:8" x14ac:dyDescent="0.25">
      <c r="A23" s="13" t="s">
        <v>14</v>
      </c>
      <c r="B23" s="13"/>
      <c r="C23" s="4">
        <f>SUM(C19:C21)</f>
        <v>353265.25</v>
      </c>
    </row>
  </sheetData>
  <mergeCells count="4">
    <mergeCell ref="A2:E2"/>
    <mergeCell ref="A17:B17"/>
    <mergeCell ref="A23:B23"/>
    <mergeCell ref="G2:L2"/>
  </mergeCells>
  <conditionalFormatting sqref="H21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3FF9-EB94-4A56-B66B-5C5C43E40A24}">
  <dimension ref="A1:L23"/>
  <sheetViews>
    <sheetView zoomScale="175" zoomScaleNormal="175" workbookViewId="0">
      <selection activeCell="D4" sqref="D4:E4"/>
    </sheetView>
  </sheetViews>
  <sheetFormatPr defaultRowHeight="15" x14ac:dyDescent="0.25"/>
  <cols>
    <col min="1" max="1" width="8.5703125" customWidth="1"/>
    <col min="2" max="2" width="15.42578125" customWidth="1"/>
    <col min="3" max="3" width="16.140625" customWidth="1"/>
    <col min="4" max="4" width="14.5703125" customWidth="1"/>
    <col min="5" max="5" width="11.7109375" customWidth="1"/>
    <col min="7" max="11" width="16.28515625" customWidth="1"/>
    <col min="12" max="12" width="15.5703125" customWidth="1"/>
  </cols>
  <sheetData>
    <row r="1" spans="1:12" ht="15.75" thickBot="1" x14ac:dyDescent="0.3">
      <c r="A1" t="s">
        <v>30</v>
      </c>
    </row>
    <row r="2" spans="1:12" ht="15.75" thickBot="1" x14ac:dyDescent="0.3">
      <c r="A2" s="10" t="s">
        <v>0</v>
      </c>
      <c r="B2" s="11"/>
      <c r="C2" s="11"/>
      <c r="D2" s="11"/>
      <c r="E2" s="12"/>
      <c r="G2" s="14" t="s">
        <v>10</v>
      </c>
      <c r="H2" s="15"/>
      <c r="I2" s="15"/>
      <c r="J2" s="15"/>
      <c r="K2" s="15"/>
      <c r="L2" s="16"/>
    </row>
    <row r="3" spans="1:12" x14ac:dyDescent="0.25">
      <c r="B3" s="9" t="s">
        <v>1</v>
      </c>
      <c r="C3" s="7" t="s">
        <v>2</v>
      </c>
      <c r="D3" s="6" t="s">
        <v>4</v>
      </c>
      <c r="E3" s="6" t="s">
        <v>2</v>
      </c>
      <c r="G3" s="6" t="s">
        <v>11</v>
      </c>
      <c r="H3" s="6" t="s">
        <v>2</v>
      </c>
      <c r="I3" s="6" t="s">
        <v>12</v>
      </c>
      <c r="J3" s="6" t="s">
        <v>2</v>
      </c>
      <c r="K3" s="6" t="s">
        <v>13</v>
      </c>
      <c r="L3" s="6" t="s">
        <v>2</v>
      </c>
    </row>
    <row r="4" spans="1:12" x14ac:dyDescent="0.25">
      <c r="B4" s="8" t="s">
        <v>9</v>
      </c>
      <c r="C4" s="5">
        <v>1000000</v>
      </c>
      <c r="D4" s="1"/>
      <c r="E4" s="1">
        <v>60000</v>
      </c>
      <c r="G4" s="1"/>
      <c r="H4" s="1"/>
      <c r="I4" s="1" t="s">
        <v>17</v>
      </c>
      <c r="J4" s="1">
        <v>58570</v>
      </c>
      <c r="K4" s="1"/>
      <c r="L4" s="1"/>
    </row>
    <row r="5" spans="1:12" x14ac:dyDescent="0.25">
      <c r="B5" s="8" t="s">
        <v>25</v>
      </c>
      <c r="C5" s="5">
        <v>32761</v>
      </c>
      <c r="D5" s="1"/>
      <c r="E5" s="1"/>
      <c r="G5" s="1"/>
      <c r="H5" s="1"/>
      <c r="I5" s="1" t="s">
        <v>18</v>
      </c>
      <c r="J5" s="1">
        <v>40000</v>
      </c>
      <c r="K5" s="1"/>
      <c r="L5" s="1"/>
    </row>
    <row r="6" spans="1:12" x14ac:dyDescent="0.25">
      <c r="B6" s="8"/>
      <c r="C6" s="5"/>
      <c r="D6" s="1"/>
      <c r="E6" s="1"/>
      <c r="G6" s="1"/>
      <c r="H6" s="1"/>
      <c r="I6" s="1" t="s">
        <v>19</v>
      </c>
      <c r="J6" s="1">
        <v>175000</v>
      </c>
      <c r="K6" s="1"/>
      <c r="L6" s="1"/>
    </row>
    <row r="7" spans="1:12" x14ac:dyDescent="0.25">
      <c r="B7" s="8"/>
      <c r="C7" s="5"/>
      <c r="D7" s="1"/>
      <c r="E7" s="1"/>
      <c r="G7" s="1"/>
      <c r="H7" s="1"/>
      <c r="I7" s="1" t="s">
        <v>20</v>
      </c>
      <c r="J7" s="1">
        <v>21000</v>
      </c>
      <c r="K7" s="1"/>
      <c r="L7" s="1"/>
    </row>
    <row r="8" spans="1:12" x14ac:dyDescent="0.25">
      <c r="B8" s="8"/>
      <c r="C8" s="5"/>
      <c r="D8" s="1"/>
      <c r="E8" s="1"/>
      <c r="G8" s="1"/>
      <c r="H8" s="1"/>
      <c r="I8" s="1" t="s">
        <v>21</v>
      </c>
      <c r="J8" s="1">
        <v>82000</v>
      </c>
      <c r="K8" s="1"/>
      <c r="L8" s="1"/>
    </row>
    <row r="9" spans="1:12" x14ac:dyDescent="0.25">
      <c r="B9" s="8"/>
      <c r="C9" s="5"/>
      <c r="D9" s="1"/>
      <c r="E9" s="1"/>
      <c r="G9" s="1"/>
      <c r="H9" s="1"/>
      <c r="I9" s="1"/>
      <c r="J9" s="1"/>
      <c r="K9" s="1"/>
      <c r="L9" s="1"/>
    </row>
    <row r="10" spans="1:12" x14ac:dyDescent="0.25">
      <c r="B10" s="8"/>
      <c r="C10" s="5"/>
      <c r="D10" s="1"/>
      <c r="E10" s="1"/>
      <c r="G10" s="1"/>
      <c r="H10" s="1"/>
      <c r="I10" s="1"/>
      <c r="J10" s="1"/>
      <c r="K10" s="1"/>
      <c r="L10" s="1"/>
    </row>
    <row r="11" spans="1:12" x14ac:dyDescent="0.25">
      <c r="B11" s="8"/>
      <c r="C11" s="5"/>
      <c r="D11" s="1"/>
      <c r="E11" s="1"/>
      <c r="G11" s="1"/>
      <c r="H11" s="1"/>
      <c r="I11" s="1"/>
      <c r="J11" s="1"/>
      <c r="K11" s="1"/>
      <c r="L11" s="1"/>
    </row>
    <row r="12" spans="1:12" x14ac:dyDescent="0.25">
      <c r="B12" s="8"/>
      <c r="C12" s="5"/>
      <c r="D12" s="1"/>
      <c r="E12" s="1"/>
      <c r="G12" s="1"/>
      <c r="H12" s="1"/>
      <c r="I12" s="1"/>
      <c r="J12" s="1"/>
      <c r="K12" s="1"/>
      <c r="L12" s="1"/>
    </row>
    <row r="13" spans="1:12" x14ac:dyDescent="0.25">
      <c r="B13" s="8"/>
      <c r="C13" s="5"/>
      <c r="D13" s="1"/>
      <c r="E13" s="1"/>
      <c r="G13" s="1"/>
      <c r="H13" s="1"/>
      <c r="I13" s="1"/>
      <c r="J13" s="1"/>
      <c r="K13" s="1"/>
      <c r="L13" s="1"/>
    </row>
    <row r="14" spans="1:12" x14ac:dyDescent="0.25">
      <c r="B14" s="8" t="s">
        <v>3</v>
      </c>
      <c r="C14" s="5">
        <f>SUM(C4:C13)</f>
        <v>1032761</v>
      </c>
      <c r="D14" s="1" t="s">
        <v>3</v>
      </c>
      <c r="E14" s="1">
        <f>SUM(E4:E13)</f>
        <v>60000</v>
      </c>
      <c r="G14" s="1" t="s">
        <v>3</v>
      </c>
      <c r="H14" s="1">
        <f>SUM(H4:H13)</f>
        <v>0</v>
      </c>
      <c r="I14" s="1" t="s">
        <v>3</v>
      </c>
      <c r="J14" s="1">
        <f>SUM(J4:J13)</f>
        <v>376570</v>
      </c>
      <c r="K14" s="1" t="s">
        <v>3</v>
      </c>
      <c r="L14" s="1">
        <f>SUM(L4:L13)</f>
        <v>0</v>
      </c>
    </row>
    <row r="17" spans="1:8" x14ac:dyDescent="0.25">
      <c r="A17" s="13" t="s">
        <v>5</v>
      </c>
      <c r="B17" s="13"/>
      <c r="C17" s="4">
        <f>SUM(C14,E14)</f>
        <v>1092761</v>
      </c>
      <c r="G17" s="3" t="s">
        <v>15</v>
      </c>
      <c r="H17" s="3">
        <f>SUM(H14+J14+L14)</f>
        <v>376570</v>
      </c>
    </row>
    <row r="19" spans="1:8" x14ac:dyDescent="0.25">
      <c r="B19" s="1" t="s">
        <v>6</v>
      </c>
      <c r="C19" s="1">
        <f>D19*C17</f>
        <v>109276.1</v>
      </c>
      <c r="D19" s="2">
        <v>0.1</v>
      </c>
    </row>
    <row r="20" spans="1:8" x14ac:dyDescent="0.25">
      <c r="B20" s="1" t="s">
        <v>7</v>
      </c>
      <c r="C20" s="1">
        <f>D20*C17</f>
        <v>54638.05</v>
      </c>
      <c r="D20" s="2">
        <v>0.05</v>
      </c>
    </row>
    <row r="21" spans="1:8" x14ac:dyDescent="0.25">
      <c r="B21" s="1" t="s">
        <v>8</v>
      </c>
      <c r="C21" s="1">
        <f>D21*C17</f>
        <v>109276.1</v>
      </c>
      <c r="D21" s="2">
        <v>0.1</v>
      </c>
      <c r="G21" s="1" t="s">
        <v>16</v>
      </c>
      <c r="H21" s="1">
        <f>C17-C23-H17</f>
        <v>443000.75</v>
      </c>
    </row>
    <row r="23" spans="1:8" x14ac:dyDescent="0.25">
      <c r="A23" s="13" t="s">
        <v>14</v>
      </c>
      <c r="B23" s="13"/>
      <c r="C23" s="4">
        <f>SUM(C19:C21)</f>
        <v>273190.25</v>
      </c>
    </row>
  </sheetData>
  <mergeCells count="4">
    <mergeCell ref="A2:E2"/>
    <mergeCell ref="G2:L2"/>
    <mergeCell ref="A17:B17"/>
    <mergeCell ref="A23:B23"/>
  </mergeCells>
  <conditionalFormatting sqref="H2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Puentes</dc:creator>
  <cp:lastModifiedBy>Hector Puentes</cp:lastModifiedBy>
  <dcterms:created xsi:type="dcterms:W3CDTF">2025-08-21T16:51:04Z</dcterms:created>
  <dcterms:modified xsi:type="dcterms:W3CDTF">2025-09-23T13:32:56Z</dcterms:modified>
</cp:coreProperties>
</file>