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win\Desktop\"/>
    </mc:Choice>
  </mc:AlternateContent>
  <xr:revisionPtr revIDLastSave="19" documentId="8_{981ADDE3-0B85-4916-9376-DB0FB061CF0B}" xr6:coauthVersionLast="47" xr6:coauthVersionMax="47" xr10:uidLastSave="{041AB6CE-99F6-43E2-A7A5-05DFC66B89A8}"/>
  <bookViews>
    <workbookView xWindow="-120" yWindow="-120" windowWidth="19440" windowHeight="15000" xr2:uid="{681C59A5-EDB6-4931-A18C-93FE14F2E589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M38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B25" i="1" l="1"/>
  <c r="C25" i="1"/>
  <c r="D25" i="1"/>
  <c r="E25" i="1"/>
  <c r="F25" i="1"/>
  <c r="G25" i="1"/>
  <c r="H25" i="1"/>
  <c r="I25" i="1"/>
  <c r="J25" i="1"/>
  <c r="K25" i="1"/>
  <c r="L25" i="1"/>
  <c r="B39" i="1"/>
  <c r="C39" i="1"/>
  <c r="D39" i="1"/>
  <c r="E39" i="1"/>
  <c r="F39" i="1"/>
  <c r="G39" i="1"/>
  <c r="H39" i="1"/>
  <c r="I39" i="1"/>
  <c r="J39" i="1"/>
  <c r="K39" i="1"/>
  <c r="L39" i="1"/>
</calcChain>
</file>

<file path=xl/sharedStrings.xml><?xml version="1.0" encoding="utf-8"?>
<sst xmlns="http://schemas.openxmlformats.org/spreadsheetml/2006/main" count="37" uniqueCount="26">
  <si>
    <t>User: USER</t>
  </si>
  <si>
    <t>Path: C:\Program Files (x86)\BMG\Omega\User\Data\</t>
  </si>
  <si>
    <t>Test ID: 970</t>
  </si>
  <si>
    <t>Test Name: GFP BOTTOM</t>
  </si>
  <si>
    <t>Date: 27/11/2024</t>
  </si>
  <si>
    <t>Time: 11:38:39</t>
  </si>
  <si>
    <t>Fluorescence (FI)</t>
  </si>
  <si>
    <t>1. Blank corrected based on Raw Data (485/520)</t>
  </si>
  <si>
    <t>Average of all blanks used</t>
  </si>
  <si>
    <t>A</t>
  </si>
  <si>
    <t>B</t>
  </si>
  <si>
    <t>C</t>
  </si>
  <si>
    <t>D</t>
  </si>
  <si>
    <t>x2341</t>
  </si>
  <si>
    <t>E</t>
  </si>
  <si>
    <t>x4197</t>
  </si>
  <si>
    <t>x2487</t>
  </si>
  <si>
    <t>x1615</t>
  </si>
  <si>
    <t>x551</t>
  </si>
  <si>
    <t>F</t>
  </si>
  <si>
    <t>G</t>
  </si>
  <si>
    <t>H</t>
  </si>
  <si>
    <t>Av</t>
  </si>
  <si>
    <t>Stdev</t>
  </si>
  <si>
    <t>% error</t>
  </si>
  <si>
    <t>2. Raw Data (485/520)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</si>
</sst>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/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02B9-2245-4F08-93F5-24E804285B63}">
  <dimension ref="A3:O39"/>
  <sheetViews>
    <sheetView tabSelected="1" topLeftCell="A12" workbookViewId="0">
      <selection activeCell="J23" sqref="J23"/>
    </sheetView>
  </sheetViews>
  <sheetFormatPr defaultRowHeight="15"/>
  <cols>
    <col min="1" max="1" width="4.28515625" customWidth="1"/>
    <col min="15" max="15" width="30.7109375" customWidth="1"/>
  </cols>
  <sheetData>
    <row r="3" spans="1:15">
      <c r="A3" t="s">
        <v>0</v>
      </c>
    </row>
    <row r="4" spans="1:15">
      <c r="A4" t="s">
        <v>1</v>
      </c>
    </row>
    <row r="5" spans="1:15">
      <c r="A5" t="s">
        <v>2</v>
      </c>
    </row>
    <row r="6" spans="1:15">
      <c r="A6" t="s">
        <v>3</v>
      </c>
    </row>
    <row r="7" spans="1:15">
      <c r="A7" t="s">
        <v>4</v>
      </c>
    </row>
    <row r="8" spans="1:15">
      <c r="A8" t="s">
        <v>5</v>
      </c>
    </row>
    <row r="9" spans="1:15">
      <c r="A9" t="s">
        <v>6</v>
      </c>
    </row>
    <row r="13" spans="1:15">
      <c r="B13" t="s">
        <v>7</v>
      </c>
      <c r="O13" s="11"/>
    </row>
    <row r="14" spans="1:1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O14" s="12" t="s">
        <v>8</v>
      </c>
    </row>
    <row r="15" spans="1:15">
      <c r="A15" s="1" t="s">
        <v>9</v>
      </c>
      <c r="B15" s="2">
        <v>137402</v>
      </c>
      <c r="C15" s="3">
        <v>75589</v>
      </c>
      <c r="D15" s="3">
        <v>36565</v>
      </c>
      <c r="E15" s="3">
        <v>19365</v>
      </c>
      <c r="F15" s="3">
        <v>10172</v>
      </c>
      <c r="G15" s="3">
        <v>5625</v>
      </c>
      <c r="H15" s="3">
        <v>2925</v>
      </c>
      <c r="I15" s="3">
        <v>1574</v>
      </c>
      <c r="J15" s="3">
        <v>873</v>
      </c>
      <c r="K15" s="3">
        <v>482</v>
      </c>
      <c r="L15" s="3">
        <v>256</v>
      </c>
      <c r="M15" s="4"/>
      <c r="O15" s="13"/>
    </row>
    <row r="16" spans="1:15">
      <c r="A16" s="1" t="s">
        <v>10</v>
      </c>
      <c r="B16" s="5">
        <v>135818</v>
      </c>
      <c r="C16" s="6">
        <v>76251</v>
      </c>
      <c r="D16" s="6">
        <v>37860</v>
      </c>
      <c r="E16" s="6">
        <v>20924</v>
      </c>
      <c r="F16" s="6">
        <v>9422</v>
      </c>
      <c r="G16" s="6">
        <v>5542</v>
      </c>
      <c r="H16" s="6">
        <v>3016</v>
      </c>
      <c r="I16" s="6">
        <v>1756</v>
      </c>
      <c r="J16" s="6">
        <v>1028</v>
      </c>
      <c r="K16" s="6">
        <v>590</v>
      </c>
      <c r="L16" s="6">
        <v>333</v>
      </c>
      <c r="M16" s="7"/>
    </row>
    <row r="17" spans="1:13">
      <c r="A17" s="1" t="s">
        <v>11</v>
      </c>
      <c r="B17" s="5">
        <v>137209</v>
      </c>
      <c r="C17" s="6">
        <v>72896</v>
      </c>
      <c r="D17" s="6">
        <v>38794</v>
      </c>
      <c r="E17" s="6">
        <v>21234</v>
      </c>
      <c r="F17" s="6">
        <v>11294</v>
      </c>
      <c r="G17" s="6">
        <v>5890</v>
      </c>
      <c r="H17" s="6">
        <v>3016</v>
      </c>
      <c r="I17" s="6">
        <v>1662</v>
      </c>
      <c r="J17" s="6">
        <v>879</v>
      </c>
      <c r="K17" s="6">
        <v>464</v>
      </c>
      <c r="L17" s="6">
        <v>240</v>
      </c>
      <c r="M17" s="7"/>
    </row>
    <row r="18" spans="1:13">
      <c r="A18" s="1" t="s">
        <v>12</v>
      </c>
      <c r="B18" s="5">
        <v>137624</v>
      </c>
      <c r="C18" s="6">
        <v>74551</v>
      </c>
      <c r="D18" s="6">
        <v>35366</v>
      </c>
      <c r="E18" s="6">
        <v>20264</v>
      </c>
      <c r="F18" s="6">
        <v>11657</v>
      </c>
      <c r="G18" s="6">
        <v>6736</v>
      </c>
      <c r="H18" s="6">
        <v>3927</v>
      </c>
      <c r="I18" s="6" t="s">
        <v>13</v>
      </c>
      <c r="J18" s="6">
        <v>1330</v>
      </c>
      <c r="K18" s="6">
        <v>818</v>
      </c>
      <c r="L18" s="6">
        <v>482</v>
      </c>
      <c r="M18" s="7"/>
    </row>
    <row r="19" spans="1:13">
      <c r="A19" s="1" t="s">
        <v>14</v>
      </c>
      <c r="B19" s="5">
        <v>135585</v>
      </c>
      <c r="C19" s="6">
        <v>73809</v>
      </c>
      <c r="D19" s="6">
        <v>34153</v>
      </c>
      <c r="E19" s="6">
        <v>19416</v>
      </c>
      <c r="F19" s="6">
        <v>11394</v>
      </c>
      <c r="G19" s="6">
        <v>7037</v>
      </c>
      <c r="H19" s="6" t="s">
        <v>15</v>
      </c>
      <c r="I19" s="6" t="s">
        <v>16</v>
      </c>
      <c r="J19" s="6" t="s">
        <v>17</v>
      </c>
      <c r="K19" s="6">
        <v>939</v>
      </c>
      <c r="L19" s="6" t="s">
        <v>18</v>
      </c>
      <c r="M19" s="7"/>
    </row>
    <row r="20" spans="1:13">
      <c r="A20" s="1" t="s">
        <v>19</v>
      </c>
      <c r="B20" s="5">
        <v>133834</v>
      </c>
      <c r="C20" s="6">
        <v>73781</v>
      </c>
      <c r="D20" s="6">
        <v>35832</v>
      </c>
      <c r="E20" s="6">
        <v>19678</v>
      </c>
      <c r="F20" s="6">
        <v>11256</v>
      </c>
      <c r="G20" s="6">
        <v>6630</v>
      </c>
      <c r="H20" s="6">
        <v>3845</v>
      </c>
      <c r="I20" s="6">
        <v>2223</v>
      </c>
      <c r="J20" s="6">
        <v>1288</v>
      </c>
      <c r="K20" s="6">
        <v>773</v>
      </c>
      <c r="L20" s="6">
        <v>424</v>
      </c>
      <c r="M20" s="7"/>
    </row>
    <row r="21" spans="1:13">
      <c r="A21" s="1" t="s">
        <v>20</v>
      </c>
      <c r="B21" s="5">
        <v>134245</v>
      </c>
      <c r="C21" s="6">
        <v>75307</v>
      </c>
      <c r="D21" s="6">
        <v>36224</v>
      </c>
      <c r="E21" s="6">
        <v>20083</v>
      </c>
      <c r="F21" s="6">
        <v>11193</v>
      </c>
      <c r="G21" s="6">
        <v>6145</v>
      </c>
      <c r="H21" s="6">
        <v>3339</v>
      </c>
      <c r="I21" s="6">
        <v>1860</v>
      </c>
      <c r="J21" s="6">
        <v>1035</v>
      </c>
      <c r="K21" s="6">
        <v>589</v>
      </c>
      <c r="L21" s="6">
        <v>321</v>
      </c>
      <c r="M21" s="7"/>
    </row>
    <row r="22" spans="1:13">
      <c r="A22" s="1" t="s">
        <v>21</v>
      </c>
      <c r="B22" s="8">
        <v>135813</v>
      </c>
      <c r="C22" s="9">
        <v>75188</v>
      </c>
      <c r="D22" s="9">
        <v>37759</v>
      </c>
      <c r="E22" s="9">
        <v>20290</v>
      </c>
      <c r="F22" s="9">
        <v>10749</v>
      </c>
      <c r="G22" s="9">
        <v>5588</v>
      </c>
      <c r="H22" s="9">
        <v>2945</v>
      </c>
      <c r="I22" s="9">
        <v>1532</v>
      </c>
      <c r="J22" s="9">
        <v>803</v>
      </c>
      <c r="K22" s="9">
        <v>420</v>
      </c>
      <c r="L22" s="9">
        <v>225</v>
      </c>
      <c r="M22" s="10"/>
    </row>
    <row r="23" spans="1:13">
      <c r="A23" t="s">
        <v>22</v>
      </c>
      <c r="B23">
        <f>AVERAGE(B15:B22)</f>
        <v>135941.25</v>
      </c>
      <c r="C23">
        <f t="shared" ref="C23:L23" si="0">AVERAGE(C15:C22)</f>
        <v>74671.5</v>
      </c>
      <c r="D23">
        <f t="shared" si="0"/>
        <v>36569.125</v>
      </c>
      <c r="E23">
        <f t="shared" si="0"/>
        <v>20156.75</v>
      </c>
      <c r="F23">
        <f t="shared" si="0"/>
        <v>10892.125</v>
      </c>
      <c r="G23">
        <f t="shared" si="0"/>
        <v>6149.125</v>
      </c>
      <c r="H23">
        <f t="shared" si="0"/>
        <v>3287.5714285714284</v>
      </c>
      <c r="I23">
        <f t="shared" si="0"/>
        <v>1767.8333333333333</v>
      </c>
      <c r="J23">
        <f t="shared" si="0"/>
        <v>1033.7142857142858</v>
      </c>
      <c r="K23">
        <f t="shared" si="0"/>
        <v>634.375</v>
      </c>
      <c r="L23">
        <f t="shared" si="0"/>
        <v>325.85714285714283</v>
      </c>
    </row>
    <row r="24" spans="1:13">
      <c r="A24" t="s">
        <v>23</v>
      </c>
      <c r="B24">
        <f>STDEV(B15:B22)</f>
        <v>1416.6836273494516</v>
      </c>
      <c r="C24">
        <f t="shared" ref="C24:L24" si="1">STDEV(C15:C22)</f>
        <v>1115.5444538750703</v>
      </c>
      <c r="D24">
        <f t="shared" si="1"/>
        <v>1510.9070537263369</v>
      </c>
      <c r="E24">
        <f t="shared" si="1"/>
        <v>674.91983650970417</v>
      </c>
      <c r="F24">
        <f t="shared" si="1"/>
        <v>748.49170956378293</v>
      </c>
      <c r="G24">
        <f t="shared" si="1"/>
        <v>584.23538248111709</v>
      </c>
      <c r="H24">
        <f t="shared" si="1"/>
        <v>431.77071737318261</v>
      </c>
      <c r="I24">
        <f t="shared" si="1"/>
        <v>253.06158670700384</v>
      </c>
      <c r="J24">
        <f t="shared" si="1"/>
        <v>206.3473723972225</v>
      </c>
      <c r="K24">
        <f t="shared" si="1"/>
        <v>188.21032118351002</v>
      </c>
      <c r="L24">
        <f>STDEV(L15:L22)</f>
        <v>97.048834050060549</v>
      </c>
    </row>
    <row r="25" spans="1:13">
      <c r="A25" t="s">
        <v>24</v>
      </c>
      <c r="B25">
        <f>B24/B23*100</f>
        <v>1.0421293222987515</v>
      </c>
      <c r="C25">
        <f t="shared" ref="C25:L25" si="2">C24/C23*100</f>
        <v>1.4939360450440535</v>
      </c>
      <c r="D25">
        <f t="shared" si="2"/>
        <v>4.1316467203585994</v>
      </c>
      <c r="E25">
        <f t="shared" si="2"/>
        <v>3.3483564389581861</v>
      </c>
      <c r="F25">
        <f t="shared" si="2"/>
        <v>6.8718611801074898</v>
      </c>
      <c r="G25">
        <f t="shared" si="2"/>
        <v>9.5011141012927371</v>
      </c>
      <c r="H25">
        <f t="shared" si="2"/>
        <v>13.133424680016853</v>
      </c>
      <c r="I25">
        <f t="shared" si="2"/>
        <v>14.314787595380626</v>
      </c>
      <c r="J25">
        <f t="shared" si="2"/>
        <v>19.96174138723822</v>
      </c>
      <c r="K25">
        <f t="shared" si="2"/>
        <v>29.668622058484338</v>
      </c>
      <c r="L25">
        <f t="shared" si="2"/>
        <v>29.782632106550803</v>
      </c>
    </row>
    <row r="27" spans="1:13">
      <c r="B27" t="s">
        <v>25</v>
      </c>
    </row>
    <row r="28" spans="1:1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</row>
    <row r="29" spans="1:13">
      <c r="A29" s="1" t="s">
        <v>9</v>
      </c>
      <c r="B29" s="2">
        <v>137638</v>
      </c>
      <c r="C29" s="3">
        <v>75825</v>
      </c>
      <c r="D29" s="3">
        <v>36801</v>
      </c>
      <c r="E29" s="3">
        <v>19601</v>
      </c>
      <c r="F29" s="3">
        <v>10408</v>
      </c>
      <c r="G29" s="3">
        <v>5861</v>
      </c>
      <c r="H29" s="3">
        <v>3161</v>
      </c>
      <c r="I29" s="3">
        <v>1810</v>
      </c>
      <c r="J29" s="3">
        <v>1109</v>
      </c>
      <c r="K29" s="3">
        <v>718</v>
      </c>
      <c r="L29" s="3">
        <v>492</v>
      </c>
      <c r="M29" s="4">
        <v>232</v>
      </c>
    </row>
    <row r="30" spans="1:13">
      <c r="A30" s="1" t="s">
        <v>10</v>
      </c>
      <c r="B30" s="5">
        <v>136054</v>
      </c>
      <c r="C30" s="6">
        <v>76487</v>
      </c>
      <c r="D30" s="6">
        <v>38096</v>
      </c>
      <c r="E30" s="6">
        <v>21160</v>
      </c>
      <c r="F30" s="6">
        <v>9658</v>
      </c>
      <c r="G30" s="6">
        <v>5778</v>
      </c>
      <c r="H30" s="6">
        <v>3252</v>
      </c>
      <c r="I30" s="6">
        <v>1992</v>
      </c>
      <c r="J30" s="6">
        <v>1264</v>
      </c>
      <c r="K30" s="6">
        <v>826</v>
      </c>
      <c r="L30" s="6">
        <v>569</v>
      </c>
      <c r="M30" s="7">
        <v>242</v>
      </c>
    </row>
    <row r="31" spans="1:13">
      <c r="A31" s="1" t="s">
        <v>11</v>
      </c>
      <c r="B31" s="5">
        <v>137445</v>
      </c>
      <c r="C31" s="6">
        <v>73132</v>
      </c>
      <c r="D31" s="6">
        <v>39030</v>
      </c>
      <c r="E31" s="6">
        <v>21470</v>
      </c>
      <c r="F31" s="6">
        <v>11530</v>
      </c>
      <c r="G31" s="6">
        <v>6126</v>
      </c>
      <c r="H31" s="6">
        <v>3252</v>
      </c>
      <c r="I31" s="6">
        <v>1898</v>
      </c>
      <c r="J31" s="6">
        <v>1115</v>
      </c>
      <c r="K31" s="6">
        <v>700</v>
      </c>
      <c r="L31" s="6">
        <v>476</v>
      </c>
      <c r="M31" s="7">
        <v>233</v>
      </c>
    </row>
    <row r="32" spans="1:13">
      <c r="A32" s="1" t="s">
        <v>12</v>
      </c>
      <c r="B32" s="5">
        <v>137860</v>
      </c>
      <c r="C32" s="6">
        <v>74787</v>
      </c>
      <c r="D32" s="6">
        <v>35602</v>
      </c>
      <c r="E32" s="6">
        <v>20500</v>
      </c>
      <c r="F32" s="6">
        <v>11893</v>
      </c>
      <c r="G32" s="6">
        <v>6972</v>
      </c>
      <c r="H32" s="6">
        <v>4163</v>
      </c>
      <c r="I32" s="6">
        <v>2577</v>
      </c>
      <c r="J32" s="6">
        <v>1566</v>
      </c>
      <c r="K32" s="6">
        <v>1054</v>
      </c>
      <c r="L32" s="6">
        <v>718</v>
      </c>
      <c r="M32" s="7">
        <v>236</v>
      </c>
    </row>
    <row r="33" spans="1:13">
      <c r="A33" s="1" t="s">
        <v>14</v>
      </c>
      <c r="B33" s="5">
        <v>135821</v>
      </c>
      <c r="C33" s="6">
        <v>74045</v>
      </c>
      <c r="D33" s="6">
        <v>34389</v>
      </c>
      <c r="E33" s="6">
        <v>19652</v>
      </c>
      <c r="F33" s="6">
        <v>11630</v>
      </c>
      <c r="G33" s="6">
        <v>7273</v>
      </c>
      <c r="H33" s="6">
        <v>4433</v>
      </c>
      <c r="I33" s="6">
        <v>2723</v>
      </c>
      <c r="J33" s="6">
        <v>1851</v>
      </c>
      <c r="K33" s="6">
        <v>1175</v>
      </c>
      <c r="L33" s="6">
        <v>787</v>
      </c>
      <c r="M33" s="7">
        <v>238</v>
      </c>
    </row>
    <row r="34" spans="1:13">
      <c r="A34" s="1" t="s">
        <v>19</v>
      </c>
      <c r="B34" s="5">
        <v>134070</v>
      </c>
      <c r="C34" s="6">
        <v>74017</v>
      </c>
      <c r="D34" s="6">
        <v>36068</v>
      </c>
      <c r="E34" s="6">
        <v>19914</v>
      </c>
      <c r="F34" s="6">
        <v>11492</v>
      </c>
      <c r="G34" s="6">
        <v>6866</v>
      </c>
      <c r="H34" s="6">
        <v>4081</v>
      </c>
      <c r="I34" s="6">
        <v>2459</v>
      </c>
      <c r="J34" s="6">
        <v>1524</v>
      </c>
      <c r="K34" s="6">
        <v>1009</v>
      </c>
      <c r="L34" s="6">
        <v>660</v>
      </c>
      <c r="M34" s="7">
        <v>239</v>
      </c>
    </row>
    <row r="35" spans="1:13">
      <c r="A35" s="1" t="s">
        <v>20</v>
      </c>
      <c r="B35" s="5">
        <v>134481</v>
      </c>
      <c r="C35" s="6">
        <v>75543</v>
      </c>
      <c r="D35" s="6">
        <v>36460</v>
      </c>
      <c r="E35" s="6">
        <v>20319</v>
      </c>
      <c r="F35" s="6">
        <v>11429</v>
      </c>
      <c r="G35" s="6">
        <v>6381</v>
      </c>
      <c r="H35" s="6">
        <v>3575</v>
      </c>
      <c r="I35" s="6">
        <v>2096</v>
      </c>
      <c r="J35" s="6">
        <v>1271</v>
      </c>
      <c r="K35" s="6">
        <v>825</v>
      </c>
      <c r="L35" s="6">
        <v>557</v>
      </c>
      <c r="M35" s="7">
        <v>236</v>
      </c>
    </row>
    <row r="36" spans="1:13">
      <c r="A36" s="1" t="s">
        <v>21</v>
      </c>
      <c r="B36" s="8">
        <v>136049</v>
      </c>
      <c r="C36" s="9">
        <v>75424</v>
      </c>
      <c r="D36" s="9">
        <v>37995</v>
      </c>
      <c r="E36" s="9">
        <v>20526</v>
      </c>
      <c r="F36" s="9">
        <v>10985</v>
      </c>
      <c r="G36" s="9">
        <v>5824</v>
      </c>
      <c r="H36" s="9">
        <v>3181</v>
      </c>
      <c r="I36" s="9">
        <v>1768</v>
      </c>
      <c r="J36" s="9">
        <v>1039</v>
      </c>
      <c r="K36" s="9">
        <v>656</v>
      </c>
      <c r="L36" s="9">
        <v>461</v>
      </c>
      <c r="M36" s="10">
        <v>235</v>
      </c>
    </row>
    <row r="37" spans="1:13">
      <c r="A37" t="s">
        <v>22</v>
      </c>
      <c r="B37">
        <f>AVERAGE(B29:B36)</f>
        <v>136177.25</v>
      </c>
      <c r="C37">
        <f t="shared" ref="C37:M37" si="3">AVERAGE(C29:C36)</f>
        <v>74907.5</v>
      </c>
      <c r="D37">
        <f t="shared" si="3"/>
        <v>36805.125</v>
      </c>
      <c r="E37">
        <f t="shared" si="3"/>
        <v>20392.75</v>
      </c>
      <c r="F37">
        <f t="shared" si="3"/>
        <v>11128.125</v>
      </c>
      <c r="G37">
        <f t="shared" si="3"/>
        <v>6385.125</v>
      </c>
      <c r="H37">
        <f t="shared" si="3"/>
        <v>3637.25</v>
      </c>
      <c r="I37">
        <f t="shared" si="3"/>
        <v>2165.375</v>
      </c>
      <c r="J37">
        <f t="shared" si="3"/>
        <v>1342.375</v>
      </c>
      <c r="K37">
        <f t="shared" si="3"/>
        <v>870.375</v>
      </c>
      <c r="L37">
        <f t="shared" si="3"/>
        <v>590</v>
      </c>
      <c r="M37">
        <f t="shared" si="3"/>
        <v>236.375</v>
      </c>
    </row>
    <row r="38" spans="1:13">
      <c r="A38" t="s">
        <v>23</v>
      </c>
      <c r="B38">
        <f>STDEV(B29:B36)</f>
        <v>1416.6836273494516</v>
      </c>
      <c r="C38">
        <f t="shared" ref="C38:M38" si="4">STDEV(C29:C36)</f>
        <v>1115.5444538750703</v>
      </c>
      <c r="D38">
        <f t="shared" si="4"/>
        <v>1510.9070537263369</v>
      </c>
      <c r="E38">
        <f t="shared" si="4"/>
        <v>674.91983650970417</v>
      </c>
      <c r="F38">
        <f t="shared" si="4"/>
        <v>748.49170956378293</v>
      </c>
      <c r="G38">
        <f t="shared" si="4"/>
        <v>584.23538248111709</v>
      </c>
      <c r="H38">
        <f t="shared" si="4"/>
        <v>513.00703141936981</v>
      </c>
      <c r="I38">
        <f t="shared" si="4"/>
        <v>369.77906048264629</v>
      </c>
      <c r="J38">
        <f t="shared" si="4"/>
        <v>280.59423550743162</v>
      </c>
      <c r="K38">
        <f t="shared" si="4"/>
        <v>188.21032118351002</v>
      </c>
      <c r="L38">
        <f t="shared" si="4"/>
        <v>120.03808919315092</v>
      </c>
      <c r="M38">
        <f t="shared" si="4"/>
        <v>3.2486260832190936</v>
      </c>
    </row>
    <row r="39" spans="1:13">
      <c r="A39" t="s">
        <v>24</v>
      </c>
      <c r="B39">
        <f>B38/B37*100</f>
        <v>1.0403232752529894</v>
      </c>
      <c r="C39">
        <f t="shared" ref="C39:M39" si="5">C38/C37*100</f>
        <v>1.4892293213297336</v>
      </c>
      <c r="D39">
        <f t="shared" si="5"/>
        <v>4.105153979850189</v>
      </c>
      <c r="E39">
        <f t="shared" si="5"/>
        <v>3.3096067794177055</v>
      </c>
      <c r="F39">
        <f t="shared" si="5"/>
        <v>6.7261260056279291</v>
      </c>
      <c r="G39">
        <f t="shared" si="5"/>
        <v>9.1499443234254159</v>
      </c>
      <c r="H39">
        <f t="shared" si="5"/>
        <v>14.104255451766301</v>
      </c>
      <c r="I39">
        <f t="shared" si="5"/>
        <v>17.076906331819952</v>
      </c>
      <c r="J39">
        <f t="shared" si="5"/>
        <v>20.902820412137562</v>
      </c>
      <c r="K39">
        <f t="shared" si="5"/>
        <v>21.624049539969555</v>
      </c>
      <c r="L39">
        <f t="shared" si="5"/>
        <v>20.345438846296769</v>
      </c>
      <c r="M39">
        <f t="shared" si="5"/>
        <v>1.3743526528689978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b0aa7a-bcb3-47de-829e-35c168fa1879" xsi:nil="true"/>
    <lcf76f155ced4ddcb4097134ff3c332f xmlns="3937d1e2-c03a-4fc1-8763-472fa3d14f8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0F622BD4D45A1649299A44DB7DD" ma:contentTypeVersion="11" ma:contentTypeDescription="Create a new document." ma:contentTypeScope="" ma:versionID="3cf5d9b8c780f1df08fb10eb31f65d02">
  <xsd:schema xmlns:xsd="http://www.w3.org/2001/XMLSchema" xmlns:xs="http://www.w3.org/2001/XMLSchema" xmlns:p="http://schemas.microsoft.com/office/2006/metadata/properties" xmlns:ns2="3937d1e2-c03a-4fc1-8763-472fa3d14f8b" xmlns:ns3="fdb0aa7a-bcb3-47de-829e-35c168fa1879" targetNamespace="http://schemas.microsoft.com/office/2006/metadata/properties" ma:root="true" ma:fieldsID="441ae79e965c2901301bb92561e8460f" ns2:_="" ns3:_="">
    <xsd:import namespace="3937d1e2-c03a-4fc1-8763-472fa3d14f8b"/>
    <xsd:import namespace="fdb0aa7a-bcb3-47de-829e-35c168fa187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7d1e2-c03a-4fc1-8763-472fa3d14f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0aa7a-bcb3-47de-829e-35c168fa187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481855b-1acf-4174-8c04-1e481c9fff2a}" ma:internalName="TaxCatchAll" ma:showField="CatchAllData" ma:web="fdb0aa7a-bcb3-47de-829e-35c168fa1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696839-DA37-413D-8AA5-7737D2BC5DE8}"/>
</file>

<file path=customXml/itemProps2.xml><?xml version="1.0" encoding="utf-8"?>
<ds:datastoreItem xmlns:ds="http://schemas.openxmlformats.org/officeDocument/2006/customXml" ds:itemID="{35D64561-D17D-4ADE-8D4B-BBCB25BCC94C}"/>
</file>

<file path=customXml/itemProps3.xml><?xml version="1.0" encoding="utf-8"?>
<ds:datastoreItem xmlns:ds="http://schemas.openxmlformats.org/officeDocument/2006/customXml" ds:itemID="{9DAC5C0C-F3D5-4B33-978A-67BAFE1BDF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Baldwin, Geoff S</dc:creator>
  <cp:keywords/>
  <dc:description/>
  <cp:lastModifiedBy>Greenberg, Naomi</cp:lastModifiedBy>
  <cp:revision/>
  <dcterms:created xsi:type="dcterms:W3CDTF">2024-11-27T11:41:28Z</dcterms:created>
  <dcterms:modified xsi:type="dcterms:W3CDTF">2024-11-28T10:18:45Z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0x010100A51770F622BD4D45A1649299A44DB7DD</vt:lpwstr>
  </property>
  <property fmtid="{D5CDD505-2E9C-101B-9397-08002B2CF9AE}" pid="3" name="MediaServiceImageTags">
    <vt:lpwstr/>
  </property>
</Properties>
</file>