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win\Desktop\"/>
    </mc:Choice>
  </mc:AlternateContent>
  <xr:revisionPtr revIDLastSave="4" documentId="8_{06FC745E-38C8-40F0-A2E8-5DDBC4E80E60}" xr6:coauthVersionLast="47" xr6:coauthVersionMax="47" xr10:uidLastSave="{FE1D528A-6E7E-4423-8CAF-87D0E251F479}"/>
  <bookViews>
    <workbookView xWindow="-120" yWindow="-120" windowWidth="19440" windowHeight="15000" xr2:uid="{1CFACCCE-5953-4473-A016-1AA0A9BC9BD9}"/>
  </bookViews>
  <sheets>
    <sheet name="End point -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B26" i="1" l="1"/>
  <c r="C26" i="1"/>
  <c r="D26" i="1"/>
  <c r="E26" i="1"/>
  <c r="F26" i="1"/>
  <c r="G26" i="1"/>
  <c r="H26" i="1"/>
  <c r="I26" i="1"/>
  <c r="J26" i="1"/>
  <c r="K26" i="1"/>
  <c r="L26" i="1"/>
  <c r="B40" i="1"/>
  <c r="C40" i="1"/>
  <c r="D40" i="1"/>
  <c r="E40" i="1"/>
  <c r="F40" i="1"/>
  <c r="G40" i="1"/>
  <c r="H40" i="1"/>
  <c r="I40" i="1"/>
  <c r="J40" i="1"/>
  <c r="K40" i="1"/>
  <c r="L40" i="1"/>
  <c r="M40" i="1"/>
</calcChain>
</file>

<file path=xl/sharedStrings.xml><?xml version="1.0" encoding="utf-8"?>
<sst xmlns="http://schemas.openxmlformats.org/spreadsheetml/2006/main" count="31" uniqueCount="21">
  <si>
    <t>User: USER</t>
  </si>
  <si>
    <t>Path: C:\Program Files (x86)\BMG\Omega\User\Data\</t>
  </si>
  <si>
    <t>Test ID: 974</t>
  </si>
  <si>
    <t>Test Name: GFP BOTTOM</t>
  </si>
  <si>
    <t>Date: 27/11/2024</t>
  </si>
  <si>
    <t>Time: 14:35:52</t>
  </si>
  <si>
    <t>Fluorescence (FI)</t>
  </si>
  <si>
    <t>End point</t>
  </si>
  <si>
    <t>1. Blank corrected based on Raw Data (485/520)</t>
  </si>
  <si>
    <t>Average of all blanks used</t>
  </si>
  <si>
    <t>A</t>
  </si>
  <si>
    <t>B</t>
  </si>
  <si>
    <t>C</t>
  </si>
  <si>
    <t>D</t>
  </si>
  <si>
    <t>E</t>
  </si>
  <si>
    <t>F</t>
  </si>
  <si>
    <t>G</t>
  </si>
  <si>
    <t>H</t>
  </si>
  <si>
    <t>Av</t>
  </si>
  <si>
    <t>Stdev</t>
  </si>
  <si>
    <t>2. Raw Data (485/520)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</si>
</sst>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DF93-50D6-47D8-A153-AE4FF0E2ECAD}">
  <dimension ref="A3:O40"/>
  <sheetViews>
    <sheetView tabSelected="1" topLeftCell="A16" workbookViewId="0">
      <selection activeCell="A38" sqref="A38:M40"/>
    </sheetView>
  </sheetViews>
  <sheetFormatPr defaultRowHeight="15"/>
  <cols>
    <col min="1" max="1" width="4.28515625" customWidth="1"/>
    <col min="15" max="15" width="30.7109375" customWidth="1"/>
  </cols>
  <sheetData>
    <row r="3" spans="1:15">
      <c r="A3" t="s">
        <v>0</v>
      </c>
    </row>
    <row r="4" spans="1:15">
      <c r="A4" t="s">
        <v>1</v>
      </c>
    </row>
    <row r="5" spans="1:15">
      <c r="A5" t="s">
        <v>2</v>
      </c>
    </row>
    <row r="6" spans="1:15">
      <c r="A6" t="s">
        <v>3</v>
      </c>
    </row>
    <row r="7" spans="1:15">
      <c r="A7" t="s">
        <v>4</v>
      </c>
    </row>
    <row r="8" spans="1:15">
      <c r="A8" t="s">
        <v>5</v>
      </c>
    </row>
    <row r="9" spans="1:15">
      <c r="A9" t="s">
        <v>6</v>
      </c>
    </row>
    <row r="13" spans="1:15">
      <c r="A13" s="1" t="s">
        <v>7</v>
      </c>
    </row>
    <row r="14" spans="1:15">
      <c r="B14" t="s">
        <v>8</v>
      </c>
      <c r="O14" s="12"/>
    </row>
    <row r="15" spans="1:1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O15" s="13" t="s">
        <v>9</v>
      </c>
    </row>
    <row r="16" spans="1:15">
      <c r="A16" s="2" t="s">
        <v>10</v>
      </c>
      <c r="B16" s="3">
        <v>133808</v>
      </c>
      <c r="C16" s="4">
        <v>72752</v>
      </c>
      <c r="D16" s="4">
        <v>38556</v>
      </c>
      <c r="E16" s="4">
        <v>20028</v>
      </c>
      <c r="F16" s="4">
        <v>10222</v>
      </c>
      <c r="G16" s="4">
        <v>5369</v>
      </c>
      <c r="H16" s="4">
        <v>2725</v>
      </c>
      <c r="I16" s="4">
        <v>1400</v>
      </c>
      <c r="J16" s="4">
        <v>733</v>
      </c>
      <c r="K16" s="4">
        <v>367</v>
      </c>
      <c r="L16" s="4">
        <v>190</v>
      </c>
      <c r="M16" s="5"/>
      <c r="O16" s="14"/>
    </row>
    <row r="17" spans="1:13">
      <c r="A17" s="2" t="s">
        <v>11</v>
      </c>
      <c r="B17" s="6">
        <v>136841</v>
      </c>
      <c r="C17" s="7">
        <v>72970</v>
      </c>
      <c r="D17" s="7">
        <v>37742</v>
      </c>
      <c r="E17" s="7">
        <v>19306</v>
      </c>
      <c r="F17" s="7">
        <v>9832</v>
      </c>
      <c r="G17" s="7">
        <v>4918</v>
      </c>
      <c r="H17" s="7">
        <v>2532</v>
      </c>
      <c r="I17" s="7">
        <v>1300</v>
      </c>
      <c r="J17" s="7">
        <v>673</v>
      </c>
      <c r="K17" s="7">
        <v>351</v>
      </c>
      <c r="L17" s="7">
        <v>176</v>
      </c>
      <c r="M17" s="8"/>
    </row>
    <row r="18" spans="1:13">
      <c r="A18" s="2" t="s">
        <v>12</v>
      </c>
      <c r="B18" s="6">
        <v>137017</v>
      </c>
      <c r="C18" s="7">
        <v>73650</v>
      </c>
      <c r="D18" s="7">
        <v>38010</v>
      </c>
      <c r="E18" s="7">
        <v>19225</v>
      </c>
      <c r="F18" s="7">
        <v>9745</v>
      </c>
      <c r="G18" s="7">
        <v>4914</v>
      </c>
      <c r="H18" s="7">
        <v>2521</v>
      </c>
      <c r="I18" s="7">
        <v>1248</v>
      </c>
      <c r="J18" s="7">
        <v>658</v>
      </c>
      <c r="K18" s="7">
        <v>345</v>
      </c>
      <c r="L18" s="7">
        <v>184</v>
      </c>
      <c r="M18" s="8"/>
    </row>
    <row r="19" spans="1:13">
      <c r="A19" s="2" t="s">
        <v>13</v>
      </c>
      <c r="B19" s="6">
        <v>136321</v>
      </c>
      <c r="C19" s="7">
        <v>75289</v>
      </c>
      <c r="D19" s="7">
        <v>37885</v>
      </c>
      <c r="E19" s="7">
        <v>18518</v>
      </c>
      <c r="F19" s="7">
        <v>9214</v>
      </c>
      <c r="G19" s="7">
        <v>4541</v>
      </c>
      <c r="H19" s="7">
        <v>2282</v>
      </c>
      <c r="I19" s="7">
        <v>1139</v>
      </c>
      <c r="J19" s="7">
        <v>586</v>
      </c>
      <c r="K19" s="7">
        <v>296</v>
      </c>
      <c r="L19" s="7">
        <v>149</v>
      </c>
      <c r="M19" s="8"/>
    </row>
    <row r="20" spans="1:13">
      <c r="A20" s="2" t="s">
        <v>14</v>
      </c>
      <c r="B20" s="6">
        <v>135260</v>
      </c>
      <c r="C20" s="7">
        <v>72350</v>
      </c>
      <c r="D20" s="7">
        <v>36956</v>
      </c>
      <c r="E20" s="7">
        <v>18760</v>
      </c>
      <c r="F20" s="7">
        <v>9311</v>
      </c>
      <c r="G20" s="7">
        <v>4644</v>
      </c>
      <c r="H20" s="7">
        <v>2391</v>
      </c>
      <c r="I20" s="7">
        <v>1162</v>
      </c>
      <c r="J20" s="7">
        <v>606</v>
      </c>
      <c r="K20" s="7">
        <v>308</v>
      </c>
      <c r="L20" s="7">
        <v>160</v>
      </c>
      <c r="M20" s="8"/>
    </row>
    <row r="21" spans="1:13">
      <c r="A21" s="2" t="s">
        <v>15</v>
      </c>
      <c r="B21" s="6">
        <v>136983</v>
      </c>
      <c r="C21" s="7">
        <v>73460</v>
      </c>
      <c r="D21" s="7">
        <v>36127</v>
      </c>
      <c r="E21" s="7">
        <v>18658</v>
      </c>
      <c r="F21" s="7">
        <v>9088</v>
      </c>
      <c r="G21" s="7">
        <v>4295</v>
      </c>
      <c r="H21" s="7">
        <v>2164</v>
      </c>
      <c r="I21" s="7">
        <v>1082</v>
      </c>
      <c r="J21" s="7">
        <v>543</v>
      </c>
      <c r="K21" s="7">
        <v>280</v>
      </c>
      <c r="L21" s="7">
        <v>144</v>
      </c>
      <c r="M21" s="8"/>
    </row>
    <row r="22" spans="1:13">
      <c r="A22" s="2" t="s">
        <v>16</v>
      </c>
      <c r="B22" s="6">
        <v>139379</v>
      </c>
      <c r="C22" s="7">
        <v>68734</v>
      </c>
      <c r="D22" s="7">
        <v>36610</v>
      </c>
      <c r="E22" s="7">
        <v>19021</v>
      </c>
      <c r="F22" s="7">
        <v>9810</v>
      </c>
      <c r="G22" s="7">
        <v>5036</v>
      </c>
      <c r="H22" s="7">
        <v>2552</v>
      </c>
      <c r="I22" s="7">
        <v>1355</v>
      </c>
      <c r="J22" s="7">
        <v>704</v>
      </c>
      <c r="K22" s="7">
        <v>375</v>
      </c>
      <c r="L22" s="7">
        <v>193</v>
      </c>
      <c r="M22" s="8"/>
    </row>
    <row r="23" spans="1:13">
      <c r="A23" s="2" t="s">
        <v>17</v>
      </c>
      <c r="B23" s="9">
        <v>139531</v>
      </c>
      <c r="C23" s="10">
        <v>70323</v>
      </c>
      <c r="D23" s="10">
        <v>37611</v>
      </c>
      <c r="E23" s="10">
        <v>18684</v>
      </c>
      <c r="F23" s="10">
        <v>9341</v>
      </c>
      <c r="G23" s="10">
        <v>4904</v>
      </c>
      <c r="H23" s="10">
        <v>2436</v>
      </c>
      <c r="I23" s="10">
        <v>1293</v>
      </c>
      <c r="J23" s="10">
        <v>637</v>
      </c>
      <c r="K23" s="10">
        <v>318</v>
      </c>
      <c r="L23" s="10">
        <v>162</v>
      </c>
      <c r="M23" s="11"/>
    </row>
    <row r="24" spans="1:13">
      <c r="A24" t="s">
        <v>18</v>
      </c>
      <c r="B24">
        <f>AVERAGE(B16:B23)</f>
        <v>136892.5</v>
      </c>
      <c r="C24">
        <f t="shared" ref="C24:M24" si="0">AVERAGE(C16:C23)</f>
        <v>72441</v>
      </c>
      <c r="D24">
        <f t="shared" si="0"/>
        <v>37437.125</v>
      </c>
      <c r="E24">
        <f t="shared" si="0"/>
        <v>19025</v>
      </c>
      <c r="F24">
        <f t="shared" si="0"/>
        <v>9570.375</v>
      </c>
      <c r="G24">
        <f t="shared" si="0"/>
        <v>4827.625</v>
      </c>
      <c r="H24">
        <f t="shared" si="0"/>
        <v>2450.375</v>
      </c>
      <c r="I24">
        <f t="shared" si="0"/>
        <v>1247.375</v>
      </c>
      <c r="J24">
        <f t="shared" si="0"/>
        <v>642.5</v>
      </c>
      <c r="K24">
        <f t="shared" si="0"/>
        <v>330</v>
      </c>
      <c r="L24">
        <f t="shared" si="0"/>
        <v>169.75</v>
      </c>
    </row>
    <row r="25" spans="1:13">
      <c r="A25" t="s">
        <v>19</v>
      </c>
      <c r="B25">
        <f>STDEV(B16:B23)</f>
        <v>1915.221583599588</v>
      </c>
      <c r="C25">
        <f t="shared" ref="C25:M25" si="1">STDEV(C16:C23)</f>
        <v>2043.2383959922893</v>
      </c>
      <c r="D25">
        <f t="shared" si="1"/>
        <v>804.97425646503041</v>
      </c>
      <c r="E25">
        <f t="shared" si="1"/>
        <v>493.27332324845162</v>
      </c>
      <c r="F25">
        <f t="shared" si="1"/>
        <v>389.23989573086084</v>
      </c>
      <c r="G25">
        <f t="shared" si="1"/>
        <v>328.96588511793829</v>
      </c>
      <c r="H25">
        <f t="shared" si="1"/>
        <v>173.81840893793236</v>
      </c>
      <c r="I25">
        <f t="shared" si="1"/>
        <v>110.91301289105543</v>
      </c>
      <c r="J25">
        <f t="shared" si="1"/>
        <v>62.789899096681374</v>
      </c>
      <c r="K25">
        <f t="shared" si="1"/>
        <v>34.525353003264136</v>
      </c>
      <c r="L25">
        <f t="shared" si="1"/>
        <v>18.67580558599051</v>
      </c>
    </row>
    <row r="26" spans="1:13">
      <c r="B26">
        <f>B25/B24*100</f>
        <v>1.3990697690520577</v>
      </c>
      <c r="C26">
        <f t="shared" ref="C26:M26" si="2">C25/C24*100</f>
        <v>2.8205552049147435</v>
      </c>
      <c r="D26">
        <f t="shared" si="2"/>
        <v>2.1502031912574227</v>
      </c>
      <c r="E26">
        <f t="shared" si="2"/>
        <v>2.5927638541311517</v>
      </c>
      <c r="F26">
        <f t="shared" si="2"/>
        <v>4.0671331659507679</v>
      </c>
      <c r="G26">
        <f t="shared" si="2"/>
        <v>6.8142385773115821</v>
      </c>
      <c r="H26">
        <f t="shared" si="2"/>
        <v>7.0935431898355299</v>
      </c>
      <c r="I26">
        <f t="shared" si="2"/>
        <v>8.8917136299072403</v>
      </c>
      <c r="J26">
        <f t="shared" si="2"/>
        <v>9.7727469411177239</v>
      </c>
      <c r="K26">
        <f t="shared" si="2"/>
        <v>10.462228182807314</v>
      </c>
      <c r="L26">
        <f t="shared" si="2"/>
        <v>11.001947326062156</v>
      </c>
    </row>
    <row r="28" spans="1:13">
      <c r="B28" t="s">
        <v>20</v>
      </c>
    </row>
    <row r="29" spans="1:13"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</row>
    <row r="30" spans="1:13">
      <c r="A30" s="2" t="s">
        <v>10</v>
      </c>
      <c r="B30" s="3">
        <v>134038</v>
      </c>
      <c r="C30" s="4">
        <v>72982</v>
      </c>
      <c r="D30" s="4">
        <v>38786</v>
      </c>
      <c r="E30" s="4">
        <v>20258</v>
      </c>
      <c r="F30" s="4">
        <v>10452</v>
      </c>
      <c r="G30" s="4">
        <v>5599</v>
      </c>
      <c r="H30" s="4">
        <v>2955</v>
      </c>
      <c r="I30" s="4">
        <v>1630</v>
      </c>
      <c r="J30" s="4">
        <v>963</v>
      </c>
      <c r="K30" s="4">
        <v>597</v>
      </c>
      <c r="L30" s="4">
        <v>420</v>
      </c>
      <c r="M30" s="5">
        <v>226</v>
      </c>
    </row>
    <row r="31" spans="1:13">
      <c r="A31" s="2" t="s">
        <v>11</v>
      </c>
      <c r="B31" s="6">
        <v>137071</v>
      </c>
      <c r="C31" s="7">
        <v>73200</v>
      </c>
      <c r="D31" s="7">
        <v>37972</v>
      </c>
      <c r="E31" s="7">
        <v>19536</v>
      </c>
      <c r="F31" s="7">
        <v>10062</v>
      </c>
      <c r="G31" s="7">
        <v>5148</v>
      </c>
      <c r="H31" s="7">
        <v>2762</v>
      </c>
      <c r="I31" s="7">
        <v>1530</v>
      </c>
      <c r="J31" s="7">
        <v>903</v>
      </c>
      <c r="K31" s="7">
        <v>581</v>
      </c>
      <c r="L31" s="7">
        <v>406</v>
      </c>
      <c r="M31" s="8">
        <v>226</v>
      </c>
    </row>
    <row r="32" spans="1:13">
      <c r="A32" s="2" t="s">
        <v>12</v>
      </c>
      <c r="B32" s="6">
        <v>137247</v>
      </c>
      <c r="C32" s="7">
        <v>73880</v>
      </c>
      <c r="D32" s="7">
        <v>38240</v>
      </c>
      <c r="E32" s="7">
        <v>19455</v>
      </c>
      <c r="F32" s="7">
        <v>9975</v>
      </c>
      <c r="G32" s="7">
        <v>5144</v>
      </c>
      <c r="H32" s="7">
        <v>2751</v>
      </c>
      <c r="I32" s="7">
        <v>1478</v>
      </c>
      <c r="J32" s="7">
        <v>888</v>
      </c>
      <c r="K32" s="7">
        <v>575</v>
      </c>
      <c r="L32" s="7">
        <v>414</v>
      </c>
      <c r="M32" s="8">
        <v>230</v>
      </c>
    </row>
    <row r="33" spans="1:13">
      <c r="A33" s="2" t="s">
        <v>13</v>
      </c>
      <c r="B33" s="6">
        <v>136551</v>
      </c>
      <c r="C33" s="7">
        <v>75519</v>
      </c>
      <c r="D33" s="7">
        <v>38115</v>
      </c>
      <c r="E33" s="7">
        <v>18748</v>
      </c>
      <c r="F33" s="7">
        <v>9444</v>
      </c>
      <c r="G33" s="7">
        <v>4771</v>
      </c>
      <c r="H33" s="7">
        <v>2512</v>
      </c>
      <c r="I33" s="7">
        <v>1369</v>
      </c>
      <c r="J33" s="7">
        <v>816</v>
      </c>
      <c r="K33" s="7">
        <v>526</v>
      </c>
      <c r="L33" s="7">
        <v>379</v>
      </c>
      <c r="M33" s="8">
        <v>224</v>
      </c>
    </row>
    <row r="34" spans="1:13">
      <c r="A34" s="2" t="s">
        <v>14</v>
      </c>
      <c r="B34" s="6">
        <v>135490</v>
      </c>
      <c r="C34" s="7">
        <v>72580</v>
      </c>
      <c r="D34" s="7">
        <v>37186</v>
      </c>
      <c r="E34" s="7">
        <v>18990</v>
      </c>
      <c r="F34" s="7">
        <v>9541</v>
      </c>
      <c r="G34" s="7">
        <v>4874</v>
      </c>
      <c r="H34" s="7">
        <v>2621</v>
      </c>
      <c r="I34" s="7">
        <v>1392</v>
      </c>
      <c r="J34" s="7">
        <v>836</v>
      </c>
      <c r="K34" s="7">
        <v>538</v>
      </c>
      <c r="L34" s="7">
        <v>390</v>
      </c>
      <c r="M34" s="8">
        <v>237</v>
      </c>
    </row>
    <row r="35" spans="1:13">
      <c r="A35" s="2" t="s">
        <v>15</v>
      </c>
      <c r="B35" s="6">
        <v>137213</v>
      </c>
      <c r="C35" s="7">
        <v>73690</v>
      </c>
      <c r="D35" s="7">
        <v>36357</v>
      </c>
      <c r="E35" s="7">
        <v>18888</v>
      </c>
      <c r="F35" s="7">
        <v>9318</v>
      </c>
      <c r="G35" s="7">
        <v>4525</v>
      </c>
      <c r="H35" s="7">
        <v>2394</v>
      </c>
      <c r="I35" s="7">
        <v>1312</v>
      </c>
      <c r="J35" s="7">
        <v>773</v>
      </c>
      <c r="K35" s="7">
        <v>510</v>
      </c>
      <c r="L35" s="7">
        <v>374</v>
      </c>
      <c r="M35" s="8">
        <v>236</v>
      </c>
    </row>
    <row r="36" spans="1:13">
      <c r="A36" s="2" t="s">
        <v>16</v>
      </c>
      <c r="B36" s="6">
        <v>139609</v>
      </c>
      <c r="C36" s="7">
        <v>68964</v>
      </c>
      <c r="D36" s="7">
        <v>36840</v>
      </c>
      <c r="E36" s="7">
        <v>19251</v>
      </c>
      <c r="F36" s="7">
        <v>10040</v>
      </c>
      <c r="G36" s="7">
        <v>5266</v>
      </c>
      <c r="H36" s="7">
        <v>2782</v>
      </c>
      <c r="I36" s="7">
        <v>1585</v>
      </c>
      <c r="J36" s="7">
        <v>934</v>
      </c>
      <c r="K36" s="7">
        <v>605</v>
      </c>
      <c r="L36" s="7">
        <v>423</v>
      </c>
      <c r="M36" s="8">
        <v>230</v>
      </c>
    </row>
    <row r="37" spans="1:13">
      <c r="A37" s="2" t="s">
        <v>17</v>
      </c>
      <c r="B37" s="9">
        <v>139761</v>
      </c>
      <c r="C37" s="10">
        <v>70553</v>
      </c>
      <c r="D37" s="10">
        <v>37841</v>
      </c>
      <c r="E37" s="10">
        <v>18914</v>
      </c>
      <c r="F37" s="10">
        <v>9571</v>
      </c>
      <c r="G37" s="10">
        <v>5134</v>
      </c>
      <c r="H37" s="10">
        <v>2666</v>
      </c>
      <c r="I37" s="10">
        <v>1523</v>
      </c>
      <c r="J37" s="10">
        <v>867</v>
      </c>
      <c r="K37" s="10">
        <v>548</v>
      </c>
      <c r="L37" s="10">
        <v>392</v>
      </c>
      <c r="M37" s="11">
        <v>232</v>
      </c>
    </row>
    <row r="38" spans="1:13">
      <c r="A38" t="s">
        <v>18</v>
      </c>
      <c r="B38">
        <f>AVERAGE(B30:B37)</f>
        <v>137122.5</v>
      </c>
      <c r="C38">
        <f t="shared" ref="C38:M38" si="3">AVERAGE(C30:C37)</f>
        <v>72671</v>
      </c>
      <c r="D38">
        <f t="shared" si="3"/>
        <v>37667.125</v>
      </c>
      <c r="E38">
        <f t="shared" si="3"/>
        <v>19255</v>
      </c>
      <c r="F38">
        <f t="shared" si="3"/>
        <v>9800.375</v>
      </c>
      <c r="G38">
        <f t="shared" si="3"/>
        <v>5057.625</v>
      </c>
      <c r="H38">
        <f t="shared" si="3"/>
        <v>2680.375</v>
      </c>
      <c r="I38">
        <f t="shared" si="3"/>
        <v>1477.375</v>
      </c>
      <c r="J38">
        <f t="shared" si="3"/>
        <v>872.5</v>
      </c>
      <c r="K38">
        <f t="shared" si="3"/>
        <v>560</v>
      </c>
      <c r="L38">
        <f t="shared" si="3"/>
        <v>399.75</v>
      </c>
      <c r="M38">
        <f t="shared" si="3"/>
        <v>230.125</v>
      </c>
    </row>
    <row r="39" spans="1:13">
      <c r="A39" t="s">
        <v>19</v>
      </c>
      <c r="B39">
        <f>STDEV(B30:B37)</f>
        <v>1915.221583599588</v>
      </c>
      <c r="C39">
        <f t="shared" ref="C39:M39" si="4">STDEV(C30:C37)</f>
        <v>2043.2383959922893</v>
      </c>
      <c r="D39">
        <f t="shared" si="4"/>
        <v>804.97425646503041</v>
      </c>
      <c r="E39">
        <f t="shared" si="4"/>
        <v>493.27332324845162</v>
      </c>
      <c r="F39">
        <f t="shared" si="4"/>
        <v>389.23989573086084</v>
      </c>
      <c r="G39">
        <f t="shared" si="4"/>
        <v>328.96588511793829</v>
      </c>
      <c r="H39">
        <f t="shared" si="4"/>
        <v>173.81840893793236</v>
      </c>
      <c r="I39">
        <f t="shared" si="4"/>
        <v>110.91301289105543</v>
      </c>
      <c r="J39">
        <f t="shared" si="4"/>
        <v>62.789899096681374</v>
      </c>
      <c r="K39">
        <f t="shared" si="4"/>
        <v>34.525353003264136</v>
      </c>
      <c r="L39">
        <f t="shared" si="4"/>
        <v>18.67580558599051</v>
      </c>
      <c r="M39">
        <f t="shared" si="4"/>
        <v>4.7339955941798557</v>
      </c>
    </row>
    <row r="40" spans="1:13">
      <c r="B40">
        <f>B39/B38*100</f>
        <v>1.3967230641211967</v>
      </c>
      <c r="C40">
        <f t="shared" ref="C40:M40" si="5">C39/C38*100</f>
        <v>2.8116282918802402</v>
      </c>
      <c r="D40">
        <f t="shared" si="5"/>
        <v>2.1370737917083673</v>
      </c>
      <c r="E40">
        <f t="shared" si="5"/>
        <v>2.5617934211812599</v>
      </c>
      <c r="F40">
        <f t="shared" si="5"/>
        <v>3.9716836930307342</v>
      </c>
      <c r="G40">
        <f t="shared" si="5"/>
        <v>6.5043550108586201</v>
      </c>
      <c r="H40">
        <f t="shared" si="5"/>
        <v>6.4848541319006623</v>
      </c>
      <c r="I40">
        <f t="shared" si="5"/>
        <v>7.5074380499910607</v>
      </c>
      <c r="J40">
        <f t="shared" si="5"/>
        <v>7.1965500397342552</v>
      </c>
      <c r="K40">
        <f t="shared" si="5"/>
        <v>6.165241607725739</v>
      </c>
      <c r="L40">
        <f t="shared" si="5"/>
        <v>4.6718713160701713</v>
      </c>
      <c r="M40">
        <f t="shared" si="5"/>
        <v>2.0571409426093887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b0aa7a-bcb3-47de-829e-35c168fa1879" xsi:nil="true"/>
    <lcf76f155ced4ddcb4097134ff3c332f xmlns="3937d1e2-c03a-4fc1-8763-472fa3d14f8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0F622BD4D45A1649299A44DB7DD" ma:contentTypeVersion="11" ma:contentTypeDescription="Create a new document." ma:contentTypeScope="" ma:versionID="3cf5d9b8c780f1df08fb10eb31f65d02">
  <xsd:schema xmlns:xsd="http://www.w3.org/2001/XMLSchema" xmlns:xs="http://www.w3.org/2001/XMLSchema" xmlns:p="http://schemas.microsoft.com/office/2006/metadata/properties" xmlns:ns2="3937d1e2-c03a-4fc1-8763-472fa3d14f8b" xmlns:ns3="fdb0aa7a-bcb3-47de-829e-35c168fa1879" targetNamespace="http://schemas.microsoft.com/office/2006/metadata/properties" ma:root="true" ma:fieldsID="441ae79e965c2901301bb92561e8460f" ns2:_="" ns3:_="">
    <xsd:import namespace="3937d1e2-c03a-4fc1-8763-472fa3d14f8b"/>
    <xsd:import namespace="fdb0aa7a-bcb3-47de-829e-35c168fa187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7d1e2-c03a-4fc1-8763-472fa3d14f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0aa7a-bcb3-47de-829e-35c168fa187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481855b-1acf-4174-8c04-1e481c9fff2a}" ma:internalName="TaxCatchAll" ma:showField="CatchAllData" ma:web="fdb0aa7a-bcb3-47de-829e-35c168fa1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634BD5-3ABE-4996-BBA9-8C299F5F14C1}"/>
</file>

<file path=customXml/itemProps2.xml><?xml version="1.0" encoding="utf-8"?>
<ds:datastoreItem xmlns:ds="http://schemas.openxmlformats.org/officeDocument/2006/customXml" ds:itemID="{1E7A3474-39E6-4B73-B3B7-6A21F542E945}"/>
</file>

<file path=customXml/itemProps3.xml><?xml version="1.0" encoding="utf-8"?>
<ds:datastoreItem xmlns:ds="http://schemas.openxmlformats.org/officeDocument/2006/customXml" ds:itemID="{482B5994-872E-4E24-93E8-4DA15D025D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Baldwin, Geoff S</dc:creator>
  <cp:keywords/>
  <dc:description/>
  <cp:lastModifiedBy>Baldwin, Geoff S</cp:lastModifiedBy>
  <cp:revision/>
  <dcterms:created xsi:type="dcterms:W3CDTF">2024-11-27T14:37:41Z</dcterms:created>
  <dcterms:modified xsi:type="dcterms:W3CDTF">2024-11-27T16:55:44Z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0x010100A51770F622BD4D45A1649299A44DB7DD</vt:lpwstr>
  </property>
  <property fmtid="{D5CDD505-2E9C-101B-9397-08002B2CF9AE}" pid="3" name="MediaServiceImageTags">
    <vt:lpwstr/>
  </property>
</Properties>
</file>