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dwin\Desktop\"/>
    </mc:Choice>
  </mc:AlternateContent>
  <xr:revisionPtr revIDLastSave="4" documentId="8_{23CC327C-8FE3-4205-B594-F23C3B1263A1}" xr6:coauthVersionLast="47" xr6:coauthVersionMax="47" xr10:uidLastSave="{1F5297E9-6473-41FC-B567-1789A89A403D}"/>
  <bookViews>
    <workbookView xWindow="-120" yWindow="-120" windowWidth="19440" windowHeight="15000" xr2:uid="{B885251F-5714-4669-92B1-AD475175DFA8}"/>
  </bookViews>
  <sheets>
    <sheet name="End point -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B26" i="1" l="1"/>
  <c r="C26" i="1"/>
  <c r="D26" i="1"/>
  <c r="E26" i="1"/>
  <c r="F26" i="1"/>
  <c r="G26" i="1"/>
  <c r="H26" i="1"/>
  <c r="I26" i="1"/>
  <c r="J26" i="1"/>
  <c r="K26" i="1"/>
  <c r="L26" i="1"/>
  <c r="B40" i="1"/>
  <c r="C40" i="1"/>
  <c r="D40" i="1"/>
  <c r="E40" i="1"/>
  <c r="F40" i="1"/>
  <c r="G40" i="1"/>
  <c r="H40" i="1"/>
  <c r="I40" i="1"/>
  <c r="J40" i="1"/>
  <c r="K40" i="1"/>
  <c r="L40" i="1"/>
  <c r="M40" i="1"/>
</calcChain>
</file>

<file path=xl/sharedStrings.xml><?xml version="1.0" encoding="utf-8"?>
<sst xmlns="http://schemas.openxmlformats.org/spreadsheetml/2006/main" count="31" uniqueCount="21">
  <si>
    <t>User: USER</t>
  </si>
  <si>
    <t>Path: C:\Program Files (x86)\BMG\Omega\User\Data\</t>
  </si>
  <si>
    <t>Test ID: 972</t>
  </si>
  <si>
    <t>Test Name: GFP BOTTOM</t>
  </si>
  <si>
    <t>Date: 27/11/2024</t>
  </si>
  <si>
    <t>Time: 12:08:27</t>
  </si>
  <si>
    <t>Fluorescence (FI)</t>
  </si>
  <si>
    <t>End point</t>
  </si>
  <si>
    <t>1. Blank corrected based on Raw Data (485/520)</t>
  </si>
  <si>
    <t>Average of all blanks used</t>
  </si>
  <si>
    <t>A</t>
  </si>
  <si>
    <t>B</t>
  </si>
  <si>
    <t>C</t>
  </si>
  <si>
    <t>D</t>
  </si>
  <si>
    <t>E</t>
  </si>
  <si>
    <t>F</t>
  </si>
  <si>
    <t>G</t>
  </si>
  <si>
    <t>H</t>
  </si>
  <si>
    <t>Av</t>
  </si>
  <si>
    <t>Stdev</t>
  </si>
  <si>
    <t>2. Raw Data (485/520)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</si>
</sst>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4" xfId="0" applyBorder="1"/>
    <xf numFmtId="0" fontId="1" fillId="0" borderId="10" xfId="0" applyFont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0C14E-DE80-43ED-A06F-4ABFBE2FEEC3}">
  <dimension ref="A3:O40"/>
  <sheetViews>
    <sheetView tabSelected="1" topLeftCell="A16" workbookViewId="0">
      <selection activeCell="A38" sqref="A38:M40"/>
    </sheetView>
  </sheetViews>
  <sheetFormatPr defaultRowHeight="15"/>
  <cols>
    <col min="1" max="1" width="4.28515625" customWidth="1"/>
    <col min="15" max="15" width="30.7109375" customWidth="1"/>
  </cols>
  <sheetData>
    <row r="3" spans="1:15">
      <c r="A3" t="s">
        <v>0</v>
      </c>
    </row>
    <row r="4" spans="1:15">
      <c r="A4" t="s">
        <v>1</v>
      </c>
    </row>
    <row r="5" spans="1:15">
      <c r="A5" t="s">
        <v>2</v>
      </c>
    </row>
    <row r="6" spans="1:15">
      <c r="A6" t="s">
        <v>3</v>
      </c>
    </row>
    <row r="7" spans="1:15">
      <c r="A7" t="s">
        <v>4</v>
      </c>
    </row>
    <row r="8" spans="1:15">
      <c r="A8" t="s">
        <v>5</v>
      </c>
    </row>
    <row r="9" spans="1:15">
      <c r="A9" t="s">
        <v>6</v>
      </c>
    </row>
    <row r="13" spans="1:15">
      <c r="A13" s="1" t="s">
        <v>7</v>
      </c>
    </row>
    <row r="14" spans="1:15">
      <c r="B14" t="s">
        <v>8</v>
      </c>
      <c r="O14" s="12"/>
    </row>
    <row r="15" spans="1:15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O15" s="13" t="s">
        <v>9</v>
      </c>
    </row>
    <row r="16" spans="1:15">
      <c r="A16" s="2" t="s">
        <v>10</v>
      </c>
      <c r="B16" s="3">
        <v>129972</v>
      </c>
      <c r="C16" s="4">
        <v>67160</v>
      </c>
      <c r="D16" s="4">
        <v>36134</v>
      </c>
      <c r="E16" s="4">
        <v>19515</v>
      </c>
      <c r="F16" s="4">
        <v>10455</v>
      </c>
      <c r="G16" s="4">
        <v>5498</v>
      </c>
      <c r="H16" s="4">
        <v>2904</v>
      </c>
      <c r="I16" s="4">
        <v>1559</v>
      </c>
      <c r="J16" s="4">
        <v>830</v>
      </c>
      <c r="K16" s="4">
        <v>444</v>
      </c>
      <c r="L16" s="4">
        <v>232</v>
      </c>
      <c r="M16" s="5"/>
      <c r="O16" s="14"/>
    </row>
    <row r="17" spans="1:13">
      <c r="A17" s="2" t="s">
        <v>11</v>
      </c>
      <c r="B17" s="6">
        <v>127835</v>
      </c>
      <c r="C17" s="7">
        <v>69019</v>
      </c>
      <c r="D17" s="7">
        <v>31104</v>
      </c>
      <c r="E17" s="7">
        <v>22803</v>
      </c>
      <c r="F17" s="7">
        <v>10076</v>
      </c>
      <c r="G17" s="7">
        <v>6812</v>
      </c>
      <c r="H17" s="7">
        <v>3517</v>
      </c>
      <c r="I17" s="7">
        <v>1903</v>
      </c>
      <c r="J17" s="7">
        <v>830</v>
      </c>
      <c r="K17" s="7">
        <v>579</v>
      </c>
      <c r="L17" s="7">
        <v>244</v>
      </c>
      <c r="M17" s="8"/>
    </row>
    <row r="18" spans="1:13">
      <c r="A18" s="2" t="s">
        <v>12</v>
      </c>
      <c r="B18" s="6">
        <v>130943</v>
      </c>
      <c r="C18" s="7">
        <v>54552</v>
      </c>
      <c r="D18" s="7">
        <v>36466</v>
      </c>
      <c r="E18" s="7">
        <v>22909</v>
      </c>
      <c r="F18" s="7">
        <v>13809</v>
      </c>
      <c r="G18" s="7">
        <v>8862</v>
      </c>
      <c r="H18" s="7">
        <v>5514</v>
      </c>
      <c r="I18" s="7">
        <v>3315</v>
      </c>
      <c r="J18" s="7">
        <v>2225</v>
      </c>
      <c r="K18" s="7">
        <v>1316</v>
      </c>
      <c r="L18" s="7">
        <v>774</v>
      </c>
      <c r="M18" s="8"/>
    </row>
    <row r="19" spans="1:13">
      <c r="A19" s="2" t="s">
        <v>13</v>
      </c>
      <c r="B19" s="6">
        <v>127431</v>
      </c>
      <c r="C19" s="7">
        <v>55956</v>
      </c>
      <c r="D19" s="7">
        <v>37168</v>
      </c>
      <c r="E19" s="7">
        <v>21204</v>
      </c>
      <c r="F19" s="7">
        <v>13386</v>
      </c>
      <c r="G19" s="7">
        <v>7896</v>
      </c>
      <c r="H19" s="7">
        <v>5612</v>
      </c>
      <c r="I19" s="7">
        <v>2835</v>
      </c>
      <c r="J19" s="7">
        <v>1712</v>
      </c>
      <c r="K19" s="7">
        <v>930</v>
      </c>
      <c r="L19" s="7">
        <v>498</v>
      </c>
      <c r="M19" s="8"/>
    </row>
    <row r="20" spans="1:13">
      <c r="A20" s="2" t="s">
        <v>14</v>
      </c>
      <c r="B20" s="6">
        <v>127230</v>
      </c>
      <c r="C20" s="7">
        <v>55476</v>
      </c>
      <c r="D20" s="7">
        <v>34640</v>
      </c>
      <c r="E20" s="7">
        <v>21707</v>
      </c>
      <c r="F20" s="7">
        <v>13302</v>
      </c>
      <c r="G20" s="7">
        <v>7855</v>
      </c>
      <c r="H20" s="7">
        <v>5048</v>
      </c>
      <c r="I20" s="7">
        <v>3004</v>
      </c>
      <c r="J20" s="7">
        <v>1816</v>
      </c>
      <c r="K20" s="7">
        <v>1077</v>
      </c>
      <c r="L20" s="7">
        <v>641</v>
      </c>
      <c r="M20" s="8"/>
    </row>
    <row r="21" spans="1:13">
      <c r="A21" s="2" t="s">
        <v>15</v>
      </c>
      <c r="B21" s="6">
        <v>130257</v>
      </c>
      <c r="C21" s="7">
        <v>53202</v>
      </c>
      <c r="D21" s="7">
        <v>36143</v>
      </c>
      <c r="E21" s="7">
        <v>23445</v>
      </c>
      <c r="F21" s="7">
        <v>14697</v>
      </c>
      <c r="G21" s="7">
        <v>9822</v>
      </c>
      <c r="H21" s="7">
        <v>5160</v>
      </c>
      <c r="I21" s="7">
        <v>2797</v>
      </c>
      <c r="J21" s="7">
        <v>1509</v>
      </c>
      <c r="K21" s="7">
        <v>861</v>
      </c>
      <c r="L21" s="7">
        <v>463</v>
      </c>
      <c r="M21" s="8"/>
    </row>
    <row r="22" spans="1:13">
      <c r="A22" s="2" t="s">
        <v>16</v>
      </c>
      <c r="B22" s="6">
        <v>129295</v>
      </c>
      <c r="C22" s="7">
        <v>59926</v>
      </c>
      <c r="D22" s="7">
        <v>34999</v>
      </c>
      <c r="E22" s="7">
        <v>21793</v>
      </c>
      <c r="F22" s="7">
        <v>14313</v>
      </c>
      <c r="G22" s="7">
        <v>6998</v>
      </c>
      <c r="H22" s="7">
        <v>4006</v>
      </c>
      <c r="I22" s="7">
        <v>1954</v>
      </c>
      <c r="J22" s="7">
        <v>1265</v>
      </c>
      <c r="K22" s="7">
        <v>646</v>
      </c>
      <c r="L22" s="7">
        <v>361</v>
      </c>
      <c r="M22" s="8"/>
    </row>
    <row r="23" spans="1:13">
      <c r="A23" s="2" t="s">
        <v>17</v>
      </c>
      <c r="B23" s="9">
        <v>132310</v>
      </c>
      <c r="C23" s="10">
        <v>64518</v>
      </c>
      <c r="D23" s="10">
        <v>37492</v>
      </c>
      <c r="E23" s="10">
        <v>20457</v>
      </c>
      <c r="F23" s="10">
        <v>11184</v>
      </c>
      <c r="G23" s="10">
        <v>6087</v>
      </c>
      <c r="H23" s="10">
        <v>3168</v>
      </c>
      <c r="I23" s="10">
        <v>1722</v>
      </c>
      <c r="J23" s="10">
        <v>918</v>
      </c>
      <c r="K23" s="10">
        <v>483</v>
      </c>
      <c r="L23" s="10">
        <v>254</v>
      </c>
      <c r="M23" s="11"/>
    </row>
    <row r="24" spans="1:13">
      <c r="A24" t="s">
        <v>18</v>
      </c>
      <c r="B24">
        <f>AVERAGE(B16:B23)</f>
        <v>129409.125</v>
      </c>
      <c r="C24">
        <f t="shared" ref="C24:M24" si="0">AVERAGE(C16:C23)</f>
        <v>59976.125</v>
      </c>
      <c r="D24">
        <f t="shared" si="0"/>
        <v>35518.25</v>
      </c>
      <c r="E24">
        <f t="shared" si="0"/>
        <v>21729.125</v>
      </c>
      <c r="F24">
        <f t="shared" si="0"/>
        <v>12652.75</v>
      </c>
      <c r="G24">
        <f t="shared" si="0"/>
        <v>7478.75</v>
      </c>
      <c r="H24">
        <f t="shared" si="0"/>
        <v>4366.125</v>
      </c>
      <c r="I24">
        <f t="shared" si="0"/>
        <v>2386.125</v>
      </c>
      <c r="J24">
        <f t="shared" si="0"/>
        <v>1388.125</v>
      </c>
      <c r="K24">
        <f t="shared" si="0"/>
        <v>792</v>
      </c>
      <c r="L24">
        <f t="shared" si="0"/>
        <v>433.375</v>
      </c>
    </row>
    <row r="25" spans="1:13">
      <c r="A25" t="s">
        <v>19</v>
      </c>
      <c r="B25">
        <f>STDEV(B16:B23)</f>
        <v>1810.9203214703527</v>
      </c>
      <c r="C25">
        <f t="shared" ref="C25:M25" si="1">STDEV(C16:C23)</f>
        <v>6161.3451786695314</v>
      </c>
      <c r="D25">
        <f t="shared" si="1"/>
        <v>2028.7787142585491</v>
      </c>
      <c r="E25">
        <f t="shared" si="1"/>
        <v>1325.0615551739475</v>
      </c>
      <c r="F25">
        <f t="shared" si="1"/>
        <v>1807.0676918303704</v>
      </c>
      <c r="G25">
        <f t="shared" si="1"/>
        <v>1427.0788095166395</v>
      </c>
      <c r="H25">
        <f t="shared" si="1"/>
        <v>1094.729508339193</v>
      </c>
      <c r="I25">
        <f t="shared" si="1"/>
        <v>671.90825000782024</v>
      </c>
      <c r="J25">
        <f t="shared" si="1"/>
        <v>515.76944946361448</v>
      </c>
      <c r="K25">
        <f t="shared" si="1"/>
        <v>307.72808033809889</v>
      </c>
      <c r="L25">
        <f t="shared" si="1"/>
        <v>199.29012411915593</v>
      </c>
    </row>
    <row r="26" spans="1:13">
      <c r="B26">
        <f>B25/B24*100</f>
        <v>1.3993760652275122</v>
      </c>
      <c r="C26">
        <f t="shared" ref="C26:M26" si="2">C25/C24*100</f>
        <v>10.272996427611039</v>
      </c>
      <c r="D26">
        <f t="shared" si="2"/>
        <v>5.7119332012656852</v>
      </c>
      <c r="E26">
        <f t="shared" si="2"/>
        <v>6.0980897996304382</v>
      </c>
      <c r="F26">
        <f t="shared" si="2"/>
        <v>14.282015307584285</v>
      </c>
      <c r="G26">
        <f t="shared" si="2"/>
        <v>19.081782510668756</v>
      </c>
      <c r="H26">
        <f t="shared" si="2"/>
        <v>25.073251643944982</v>
      </c>
      <c r="I26">
        <f t="shared" si="2"/>
        <v>28.158971135536497</v>
      </c>
      <c r="J26">
        <f t="shared" si="2"/>
        <v>37.155836071219412</v>
      </c>
      <c r="K26">
        <f t="shared" si="2"/>
        <v>38.854555598244808</v>
      </c>
      <c r="L26">
        <f t="shared" si="2"/>
        <v>45.985606949906185</v>
      </c>
    </row>
    <row r="28" spans="1:13">
      <c r="B28" t="s">
        <v>20</v>
      </c>
    </row>
    <row r="29" spans="1:13">
      <c r="B29" s="2">
        <v>1</v>
      </c>
      <c r="C29" s="2">
        <v>2</v>
      </c>
      <c r="D29" s="2">
        <v>3</v>
      </c>
      <c r="E29" s="2">
        <v>4</v>
      </c>
      <c r="F29" s="2">
        <v>5</v>
      </c>
      <c r="G29" s="2">
        <v>6</v>
      </c>
      <c r="H29" s="2">
        <v>7</v>
      </c>
      <c r="I29" s="2">
        <v>8</v>
      </c>
      <c r="J29" s="2">
        <v>9</v>
      </c>
      <c r="K29" s="2">
        <v>10</v>
      </c>
      <c r="L29" s="2">
        <v>11</v>
      </c>
      <c r="M29" s="2">
        <v>12</v>
      </c>
    </row>
    <row r="30" spans="1:13">
      <c r="A30" s="2" t="s">
        <v>10</v>
      </c>
      <c r="B30" s="3">
        <v>130206</v>
      </c>
      <c r="C30" s="4">
        <v>67394</v>
      </c>
      <c r="D30" s="4">
        <v>36368</v>
      </c>
      <c r="E30" s="4">
        <v>19749</v>
      </c>
      <c r="F30" s="4">
        <v>10689</v>
      </c>
      <c r="G30" s="4">
        <v>5732</v>
      </c>
      <c r="H30" s="4">
        <v>3138</v>
      </c>
      <c r="I30" s="4">
        <v>1793</v>
      </c>
      <c r="J30" s="4">
        <v>1064</v>
      </c>
      <c r="K30" s="4">
        <v>678</v>
      </c>
      <c r="L30" s="4">
        <v>466</v>
      </c>
      <c r="M30" s="5">
        <v>232</v>
      </c>
    </row>
    <row r="31" spans="1:13">
      <c r="A31" s="2" t="s">
        <v>11</v>
      </c>
      <c r="B31" s="6">
        <v>128069</v>
      </c>
      <c r="C31" s="7">
        <v>69253</v>
      </c>
      <c r="D31" s="7">
        <v>31338</v>
      </c>
      <c r="E31" s="7">
        <v>23037</v>
      </c>
      <c r="F31" s="7">
        <v>10310</v>
      </c>
      <c r="G31" s="7">
        <v>7046</v>
      </c>
      <c r="H31" s="7">
        <v>3751</v>
      </c>
      <c r="I31" s="7">
        <v>2137</v>
      </c>
      <c r="J31" s="7">
        <v>1064</v>
      </c>
      <c r="K31" s="7">
        <v>813</v>
      </c>
      <c r="L31" s="7">
        <v>478</v>
      </c>
      <c r="M31" s="8">
        <v>231</v>
      </c>
    </row>
    <row r="32" spans="1:13">
      <c r="A32" s="2" t="s">
        <v>12</v>
      </c>
      <c r="B32" s="6">
        <v>131177</v>
      </c>
      <c r="C32" s="7">
        <v>54786</v>
      </c>
      <c r="D32" s="7">
        <v>36700</v>
      </c>
      <c r="E32" s="7">
        <v>23143</v>
      </c>
      <c r="F32" s="7">
        <v>14043</v>
      </c>
      <c r="G32" s="7">
        <v>9096</v>
      </c>
      <c r="H32" s="7">
        <v>5748</v>
      </c>
      <c r="I32" s="7">
        <v>3549</v>
      </c>
      <c r="J32" s="7">
        <v>2459</v>
      </c>
      <c r="K32" s="7">
        <v>1550</v>
      </c>
      <c r="L32" s="7">
        <v>1008</v>
      </c>
      <c r="M32" s="8">
        <v>233</v>
      </c>
    </row>
    <row r="33" spans="1:13">
      <c r="A33" s="2" t="s">
        <v>13</v>
      </c>
      <c r="B33" s="6">
        <v>127665</v>
      </c>
      <c r="C33" s="7">
        <v>56190</v>
      </c>
      <c r="D33" s="7">
        <v>37402</v>
      </c>
      <c r="E33" s="7">
        <v>21438</v>
      </c>
      <c r="F33" s="7">
        <v>13620</v>
      </c>
      <c r="G33" s="7">
        <v>8130</v>
      </c>
      <c r="H33" s="7">
        <v>5846</v>
      </c>
      <c r="I33" s="7">
        <v>3069</v>
      </c>
      <c r="J33" s="7">
        <v>1946</v>
      </c>
      <c r="K33" s="7">
        <v>1164</v>
      </c>
      <c r="L33" s="7">
        <v>732</v>
      </c>
      <c r="M33" s="8">
        <v>232</v>
      </c>
    </row>
    <row r="34" spans="1:13">
      <c r="A34" s="2" t="s">
        <v>14</v>
      </c>
      <c r="B34" s="6">
        <v>127464</v>
      </c>
      <c r="C34" s="7">
        <v>55710</v>
      </c>
      <c r="D34" s="7">
        <v>34874</v>
      </c>
      <c r="E34" s="7">
        <v>21941</v>
      </c>
      <c r="F34" s="7">
        <v>13536</v>
      </c>
      <c r="G34" s="7">
        <v>8089</v>
      </c>
      <c r="H34" s="7">
        <v>5282</v>
      </c>
      <c r="I34" s="7">
        <v>3238</v>
      </c>
      <c r="J34" s="7">
        <v>2050</v>
      </c>
      <c r="K34" s="7">
        <v>1311</v>
      </c>
      <c r="L34" s="7">
        <v>875</v>
      </c>
      <c r="M34" s="8">
        <v>236</v>
      </c>
    </row>
    <row r="35" spans="1:13">
      <c r="A35" s="2" t="s">
        <v>15</v>
      </c>
      <c r="B35" s="6">
        <v>130491</v>
      </c>
      <c r="C35" s="7">
        <v>53436</v>
      </c>
      <c r="D35" s="7">
        <v>36377</v>
      </c>
      <c r="E35" s="7">
        <v>23679</v>
      </c>
      <c r="F35" s="7">
        <v>14931</v>
      </c>
      <c r="G35" s="7">
        <v>10056</v>
      </c>
      <c r="H35" s="7">
        <v>5394</v>
      </c>
      <c r="I35" s="7">
        <v>3031</v>
      </c>
      <c r="J35" s="7">
        <v>1743</v>
      </c>
      <c r="K35" s="7">
        <v>1095</v>
      </c>
      <c r="L35" s="7">
        <v>697</v>
      </c>
      <c r="M35" s="8">
        <v>236</v>
      </c>
    </row>
    <row r="36" spans="1:13">
      <c r="A36" s="2" t="s">
        <v>16</v>
      </c>
      <c r="B36" s="6">
        <v>129529</v>
      </c>
      <c r="C36" s="7">
        <v>60160</v>
      </c>
      <c r="D36" s="7">
        <v>35233</v>
      </c>
      <c r="E36" s="7">
        <v>22027</v>
      </c>
      <c r="F36" s="7">
        <v>14547</v>
      </c>
      <c r="G36" s="7">
        <v>7232</v>
      </c>
      <c r="H36" s="7">
        <v>4240</v>
      </c>
      <c r="I36" s="7">
        <v>2188</v>
      </c>
      <c r="J36" s="7">
        <v>1499</v>
      </c>
      <c r="K36" s="7">
        <v>880</v>
      </c>
      <c r="L36" s="7">
        <v>595</v>
      </c>
      <c r="M36" s="8">
        <v>237</v>
      </c>
    </row>
    <row r="37" spans="1:13">
      <c r="A37" s="2" t="s">
        <v>17</v>
      </c>
      <c r="B37" s="9">
        <v>132544</v>
      </c>
      <c r="C37" s="10">
        <v>64752</v>
      </c>
      <c r="D37" s="10">
        <v>37726</v>
      </c>
      <c r="E37" s="10">
        <v>20691</v>
      </c>
      <c r="F37" s="10">
        <v>11418</v>
      </c>
      <c r="G37" s="10">
        <v>6321</v>
      </c>
      <c r="H37" s="10">
        <v>3402</v>
      </c>
      <c r="I37" s="10">
        <v>1956</v>
      </c>
      <c r="J37" s="10">
        <v>1152</v>
      </c>
      <c r="K37" s="10">
        <v>717</v>
      </c>
      <c r="L37" s="10">
        <v>488</v>
      </c>
      <c r="M37" s="11">
        <v>232</v>
      </c>
    </row>
    <row r="38" spans="1:13">
      <c r="A38" t="s">
        <v>18</v>
      </c>
      <c r="B38">
        <f>AVERAGE(B30:B37)</f>
        <v>129643.125</v>
      </c>
      <c r="C38">
        <f t="shared" ref="C38:M38" si="3">AVERAGE(C30:C37)</f>
        <v>60210.125</v>
      </c>
      <c r="D38">
        <f t="shared" si="3"/>
        <v>35752.25</v>
      </c>
      <c r="E38">
        <f t="shared" si="3"/>
        <v>21963.125</v>
      </c>
      <c r="F38">
        <f t="shared" si="3"/>
        <v>12886.75</v>
      </c>
      <c r="G38">
        <f t="shared" si="3"/>
        <v>7712.75</v>
      </c>
      <c r="H38">
        <f t="shared" si="3"/>
        <v>4600.125</v>
      </c>
      <c r="I38">
        <f t="shared" si="3"/>
        <v>2620.125</v>
      </c>
      <c r="J38">
        <f t="shared" si="3"/>
        <v>1622.125</v>
      </c>
      <c r="K38">
        <f t="shared" si="3"/>
        <v>1026</v>
      </c>
      <c r="L38">
        <f t="shared" si="3"/>
        <v>667.375</v>
      </c>
      <c r="M38">
        <f t="shared" si="3"/>
        <v>233.625</v>
      </c>
    </row>
    <row r="39" spans="1:13">
      <c r="A39" t="s">
        <v>19</v>
      </c>
      <c r="B39">
        <f>STDEV(B30:B37)</f>
        <v>1810.9203214703527</v>
      </c>
      <c r="C39">
        <f t="shared" ref="C39:M39" si="4">STDEV(C30:C37)</f>
        <v>6161.3451786695314</v>
      </c>
      <c r="D39">
        <f t="shared" si="4"/>
        <v>2028.7787142585491</v>
      </c>
      <c r="E39">
        <f t="shared" si="4"/>
        <v>1325.0615551739475</v>
      </c>
      <c r="F39">
        <f t="shared" si="4"/>
        <v>1807.0676918303704</v>
      </c>
      <c r="G39">
        <f t="shared" si="4"/>
        <v>1427.0788095166395</v>
      </c>
      <c r="H39">
        <f t="shared" si="4"/>
        <v>1094.729508339193</v>
      </c>
      <c r="I39">
        <f t="shared" si="4"/>
        <v>671.90825000782024</v>
      </c>
      <c r="J39">
        <f t="shared" si="4"/>
        <v>515.76944946361448</v>
      </c>
      <c r="K39">
        <f t="shared" si="4"/>
        <v>307.72808033809889</v>
      </c>
      <c r="L39">
        <f t="shared" si="4"/>
        <v>199.29012411915593</v>
      </c>
      <c r="M39">
        <f t="shared" si="4"/>
        <v>2.3260942125619688</v>
      </c>
    </row>
    <row r="40" spans="1:13">
      <c r="B40">
        <f>B39/B38*100</f>
        <v>1.396850254473851</v>
      </c>
      <c r="C40">
        <f t="shared" ref="C40:M40" si="5">C39/C38*100</f>
        <v>10.233071561750672</v>
      </c>
      <c r="D40">
        <f t="shared" si="5"/>
        <v>5.6745483550225488</v>
      </c>
      <c r="E40">
        <f t="shared" si="5"/>
        <v>6.0331193997846277</v>
      </c>
      <c r="F40">
        <f t="shared" si="5"/>
        <v>14.022679820981788</v>
      </c>
      <c r="G40">
        <f t="shared" si="5"/>
        <v>18.502853191360273</v>
      </c>
      <c r="H40">
        <f t="shared" si="5"/>
        <v>23.797820892675588</v>
      </c>
      <c r="I40">
        <f t="shared" si="5"/>
        <v>25.644129574269176</v>
      </c>
      <c r="J40">
        <f t="shared" si="5"/>
        <v>31.795912735677863</v>
      </c>
      <c r="K40">
        <f t="shared" si="5"/>
        <v>29.992990286364414</v>
      </c>
      <c r="L40">
        <f t="shared" si="5"/>
        <v>29.861790465503791</v>
      </c>
      <c r="M40">
        <f t="shared" si="5"/>
        <v>0.99565295347756821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770F622BD4D45A1649299A44DB7DD" ma:contentTypeVersion="11" ma:contentTypeDescription="Create a new document." ma:contentTypeScope="" ma:versionID="3cf5d9b8c780f1df08fb10eb31f65d02">
  <xsd:schema xmlns:xsd="http://www.w3.org/2001/XMLSchema" xmlns:xs="http://www.w3.org/2001/XMLSchema" xmlns:p="http://schemas.microsoft.com/office/2006/metadata/properties" xmlns:ns2="3937d1e2-c03a-4fc1-8763-472fa3d14f8b" xmlns:ns3="fdb0aa7a-bcb3-47de-829e-35c168fa1879" targetNamespace="http://schemas.microsoft.com/office/2006/metadata/properties" ma:root="true" ma:fieldsID="441ae79e965c2901301bb92561e8460f" ns2:_="" ns3:_="">
    <xsd:import namespace="3937d1e2-c03a-4fc1-8763-472fa3d14f8b"/>
    <xsd:import namespace="fdb0aa7a-bcb3-47de-829e-35c168fa187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37d1e2-c03a-4fc1-8763-472fa3d14f8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0aa7a-bcb3-47de-829e-35c168fa187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9481855b-1acf-4174-8c04-1e481c9fff2a}" ma:internalName="TaxCatchAll" ma:showField="CatchAllData" ma:web="fdb0aa7a-bcb3-47de-829e-35c168fa18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db0aa7a-bcb3-47de-829e-35c168fa1879" xsi:nil="true"/>
    <lcf76f155ced4ddcb4097134ff3c332f xmlns="3937d1e2-c03a-4fc1-8763-472fa3d14f8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216D99-6529-484D-B23D-C6E34EDC502F}"/>
</file>

<file path=customXml/itemProps2.xml><?xml version="1.0" encoding="utf-8"?>
<ds:datastoreItem xmlns:ds="http://schemas.openxmlformats.org/officeDocument/2006/customXml" ds:itemID="{5DC41A16-801B-486B-BF0C-93C927DBEFCD}"/>
</file>

<file path=customXml/itemProps3.xml><?xml version="1.0" encoding="utf-8"?>
<ds:datastoreItem xmlns:ds="http://schemas.openxmlformats.org/officeDocument/2006/customXml" ds:itemID="{8BF4C9E4-AC1C-417E-A936-7922069236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Baldwin, Geoff S</dc:creator>
  <cp:keywords/>
  <dc:description/>
  <cp:lastModifiedBy>Baldwin, Geoff S</cp:lastModifiedBy>
  <cp:revision/>
  <dcterms:created xsi:type="dcterms:W3CDTF">2024-11-27T12:10:36Z</dcterms:created>
  <dcterms:modified xsi:type="dcterms:W3CDTF">2024-11-27T16:59:46Z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0x010100A51770F622BD4D45A1649299A44DB7DD</vt:lpwstr>
  </property>
  <property fmtid="{D5CDD505-2E9C-101B-9397-08002B2CF9AE}" pid="3" name="MediaServiceImageTags">
    <vt:lpwstr/>
  </property>
</Properties>
</file>