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ldwin\Desktop\"/>
    </mc:Choice>
  </mc:AlternateContent>
  <xr:revisionPtr revIDLastSave="10" documentId="8_{F843F467-1185-4CA0-BE2F-F21E0E3676DB}" xr6:coauthVersionLast="47" xr6:coauthVersionMax="47" xr10:uidLastSave="{95899962-2036-4C47-BFF9-499DB832F4E3}"/>
  <bookViews>
    <workbookView xWindow="-120" yWindow="-120" windowWidth="19440" windowHeight="15000" xr2:uid="{5C633D6B-873F-4DB2-8D0F-0DAEC94263EA}"/>
  </bookViews>
  <sheets>
    <sheet name="End point -End poin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5" i="1" l="1"/>
  <c r="K25" i="1"/>
  <c r="J25" i="1"/>
  <c r="I25" i="1"/>
  <c r="H25" i="1"/>
  <c r="G25" i="1"/>
  <c r="F25" i="1"/>
  <c r="E25" i="1"/>
  <c r="D25" i="1"/>
  <c r="C25" i="1"/>
  <c r="B25" i="1"/>
  <c r="L24" i="1"/>
  <c r="K24" i="1"/>
  <c r="J24" i="1"/>
  <c r="I24" i="1"/>
  <c r="H24" i="1"/>
  <c r="G24" i="1"/>
  <c r="F24" i="1"/>
  <c r="E24" i="1"/>
  <c r="D24" i="1"/>
  <c r="C24" i="1"/>
  <c r="B24" i="1"/>
  <c r="M40" i="1"/>
  <c r="L40" i="1"/>
  <c r="K40" i="1"/>
  <c r="J40" i="1"/>
  <c r="I40" i="1"/>
  <c r="H40" i="1"/>
  <c r="G40" i="1"/>
  <c r="F40" i="1"/>
  <c r="E40" i="1"/>
  <c r="D40" i="1"/>
  <c r="C40" i="1"/>
  <c r="B40" i="1"/>
  <c r="M39" i="1"/>
  <c r="L39" i="1"/>
  <c r="K39" i="1"/>
  <c r="J39" i="1"/>
  <c r="I39" i="1"/>
  <c r="H39" i="1"/>
  <c r="G39" i="1"/>
  <c r="F39" i="1"/>
  <c r="E39" i="1"/>
  <c r="D39" i="1"/>
  <c r="C39" i="1"/>
  <c r="B39" i="1"/>
  <c r="B26" i="1" l="1"/>
  <c r="C26" i="1"/>
  <c r="D26" i="1"/>
  <c r="E26" i="1"/>
  <c r="F26" i="1"/>
  <c r="G26" i="1"/>
  <c r="H26" i="1"/>
  <c r="I26" i="1"/>
  <c r="J26" i="1"/>
  <c r="K26" i="1"/>
  <c r="L26" i="1"/>
  <c r="B41" i="1"/>
  <c r="C41" i="1"/>
  <c r="D41" i="1"/>
  <c r="E41" i="1"/>
  <c r="F41" i="1"/>
  <c r="G41" i="1"/>
  <c r="H41" i="1"/>
  <c r="I41" i="1"/>
  <c r="J41" i="1"/>
  <c r="K41" i="1"/>
  <c r="L41" i="1"/>
  <c r="M41" i="1"/>
</calcChain>
</file>

<file path=xl/sharedStrings.xml><?xml version="1.0" encoding="utf-8"?>
<sst xmlns="http://schemas.openxmlformats.org/spreadsheetml/2006/main" count="37" uniqueCount="27">
  <si>
    <t>User: USER</t>
  </si>
  <si>
    <t>Path: C:\Program Files (x86)\BMG\Omega\User\Data\</t>
  </si>
  <si>
    <t>Test ID: 973</t>
  </si>
  <si>
    <t>Test Name: GFP BOTTOM</t>
  </si>
  <si>
    <t>Date: 27/11/2024</t>
  </si>
  <si>
    <t>Time: 14:29:51</t>
  </si>
  <si>
    <t>Fluorescence (FI)</t>
  </si>
  <si>
    <t>End point</t>
  </si>
  <si>
    <t>1. Blank corrected based on Raw Data (485/520)</t>
  </si>
  <si>
    <t>Average of all blanks used</t>
  </si>
  <si>
    <t>A</t>
  </si>
  <si>
    <t>x144282</t>
  </si>
  <si>
    <t>x70621</t>
  </si>
  <si>
    <t>B</t>
  </si>
  <si>
    <t>C</t>
  </si>
  <si>
    <t>x1024</t>
  </si>
  <si>
    <t>x559</t>
  </si>
  <si>
    <t>D</t>
  </si>
  <si>
    <t>x672</t>
  </si>
  <si>
    <t>E</t>
  </si>
  <si>
    <t>F</t>
  </si>
  <si>
    <t>x1000</t>
  </si>
  <si>
    <t>G</t>
  </si>
  <si>
    <t>H</t>
  </si>
  <si>
    <t>Av</t>
  </si>
  <si>
    <t>Stdev</t>
  </si>
  <si>
    <t>2. Raw Data (485/520)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</si>
</sst>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4" xfId="0" applyBorder="1"/>
    <xf numFmtId="0" fontId="1" fillId="0" borderId="10" xfId="0" applyFont="1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BF6BB-516F-4EA9-A7EA-8AA98D71DBA9}">
  <dimension ref="A3:O41"/>
  <sheetViews>
    <sheetView tabSelected="1" topLeftCell="A21" workbookViewId="0">
      <selection activeCell="C17" sqref="C17"/>
    </sheetView>
  </sheetViews>
  <sheetFormatPr defaultRowHeight="15"/>
  <cols>
    <col min="1" max="1" width="4.28515625" customWidth="1"/>
    <col min="15" max="15" width="30.7109375" customWidth="1"/>
  </cols>
  <sheetData>
    <row r="3" spans="1:15">
      <c r="A3" t="s">
        <v>0</v>
      </c>
    </row>
    <row r="4" spans="1:15">
      <c r="A4" t="s">
        <v>1</v>
      </c>
    </row>
    <row r="5" spans="1:15">
      <c r="A5" t="s">
        <v>2</v>
      </c>
    </row>
    <row r="6" spans="1:15">
      <c r="A6" t="s">
        <v>3</v>
      </c>
    </row>
    <row r="7" spans="1:15">
      <c r="A7" t="s">
        <v>4</v>
      </c>
    </row>
    <row r="8" spans="1:15">
      <c r="A8" t="s">
        <v>5</v>
      </c>
    </row>
    <row r="9" spans="1:15">
      <c r="A9" t="s">
        <v>6</v>
      </c>
    </row>
    <row r="13" spans="1:15">
      <c r="A13" s="1" t="s">
        <v>7</v>
      </c>
    </row>
    <row r="14" spans="1:15">
      <c r="B14" t="s">
        <v>8</v>
      </c>
      <c r="O14" s="12"/>
    </row>
    <row r="15" spans="1:15"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O15" s="13" t="s">
        <v>9</v>
      </c>
    </row>
    <row r="16" spans="1:15">
      <c r="A16" s="2" t="s">
        <v>10</v>
      </c>
      <c r="B16" s="3" t="s">
        <v>11</v>
      </c>
      <c r="C16" s="4" t="s">
        <v>12</v>
      </c>
      <c r="D16" s="4">
        <v>35495</v>
      </c>
      <c r="E16" s="4">
        <v>23353</v>
      </c>
      <c r="F16" s="4">
        <v>11455</v>
      </c>
      <c r="G16" s="4">
        <v>7091</v>
      </c>
      <c r="H16" s="4">
        <v>4537</v>
      </c>
      <c r="I16" s="4">
        <v>2834</v>
      </c>
      <c r="J16" s="4">
        <v>1894</v>
      </c>
      <c r="K16" s="4">
        <v>827</v>
      </c>
      <c r="L16" s="4">
        <v>441</v>
      </c>
      <c r="M16" s="5"/>
      <c r="O16" s="14"/>
    </row>
    <row r="17" spans="1:13">
      <c r="A17" s="2" t="s">
        <v>13</v>
      </c>
      <c r="B17" s="6">
        <v>139491</v>
      </c>
      <c r="C17" s="7">
        <v>68939</v>
      </c>
      <c r="D17" s="7">
        <v>41210</v>
      </c>
      <c r="E17" s="7">
        <v>20204</v>
      </c>
      <c r="F17" s="7">
        <v>11450</v>
      </c>
      <c r="G17" s="7">
        <v>6024</v>
      </c>
      <c r="H17" s="7">
        <v>3733</v>
      </c>
      <c r="I17" s="7">
        <v>2134</v>
      </c>
      <c r="J17" s="7">
        <v>1396</v>
      </c>
      <c r="K17" s="7">
        <v>726</v>
      </c>
      <c r="L17" s="7">
        <v>401</v>
      </c>
      <c r="M17" s="8"/>
    </row>
    <row r="18" spans="1:13">
      <c r="A18" s="2" t="s">
        <v>14</v>
      </c>
      <c r="B18" s="6">
        <v>139652</v>
      </c>
      <c r="C18" s="7">
        <v>55096</v>
      </c>
      <c r="D18" s="7">
        <v>40417</v>
      </c>
      <c r="E18" s="7">
        <v>26703</v>
      </c>
      <c r="F18" s="7">
        <v>12977</v>
      </c>
      <c r="G18" s="7">
        <v>8643</v>
      </c>
      <c r="H18" s="7">
        <v>5290</v>
      </c>
      <c r="I18" s="7">
        <v>3022</v>
      </c>
      <c r="J18" s="7">
        <v>1902</v>
      </c>
      <c r="K18" s="7" t="s">
        <v>15</v>
      </c>
      <c r="L18" s="7" t="s">
        <v>16</v>
      </c>
      <c r="M18" s="8"/>
    </row>
    <row r="19" spans="1:13">
      <c r="A19" s="2" t="s">
        <v>17</v>
      </c>
      <c r="B19" s="6">
        <v>137757</v>
      </c>
      <c r="C19" s="7">
        <v>64486</v>
      </c>
      <c r="D19" s="7">
        <v>32343</v>
      </c>
      <c r="E19" s="7">
        <v>25458</v>
      </c>
      <c r="F19" s="7">
        <v>16152</v>
      </c>
      <c r="G19" s="7">
        <v>6626</v>
      </c>
      <c r="H19" s="7">
        <v>4292</v>
      </c>
      <c r="I19" s="7">
        <v>2477</v>
      </c>
      <c r="J19" s="7">
        <v>1501</v>
      </c>
      <c r="K19" s="7">
        <v>952</v>
      </c>
      <c r="L19" s="7" t="s">
        <v>18</v>
      </c>
      <c r="M19" s="8"/>
    </row>
    <row r="20" spans="1:13">
      <c r="A20" s="2" t="s">
        <v>19</v>
      </c>
      <c r="B20" s="6">
        <v>137555</v>
      </c>
      <c r="C20" s="7">
        <v>69646</v>
      </c>
      <c r="D20" s="7">
        <v>39257</v>
      </c>
      <c r="E20" s="7">
        <v>18471</v>
      </c>
      <c r="F20" s="7">
        <v>10070</v>
      </c>
      <c r="G20" s="7">
        <v>6826</v>
      </c>
      <c r="H20" s="7">
        <v>4452</v>
      </c>
      <c r="I20" s="7">
        <v>2340</v>
      </c>
      <c r="J20" s="7">
        <v>1199</v>
      </c>
      <c r="K20" s="7">
        <v>712</v>
      </c>
      <c r="L20" s="7">
        <v>396</v>
      </c>
      <c r="M20" s="8"/>
    </row>
    <row r="21" spans="1:13">
      <c r="A21" s="2" t="s">
        <v>20</v>
      </c>
      <c r="B21" s="6">
        <v>135178</v>
      </c>
      <c r="C21" s="7">
        <v>65945</v>
      </c>
      <c r="D21" s="7">
        <v>33324</v>
      </c>
      <c r="E21" s="7">
        <v>21430</v>
      </c>
      <c r="F21" s="7">
        <v>11053</v>
      </c>
      <c r="G21" s="7">
        <v>9102</v>
      </c>
      <c r="H21" s="7">
        <v>5325</v>
      </c>
      <c r="I21" s="7">
        <v>3523</v>
      </c>
      <c r="J21" s="7">
        <v>1728</v>
      </c>
      <c r="K21" s="7" t="s">
        <v>21</v>
      </c>
      <c r="L21" s="7">
        <v>521</v>
      </c>
      <c r="M21" s="8"/>
    </row>
    <row r="22" spans="1:13">
      <c r="A22" s="2" t="s">
        <v>22</v>
      </c>
      <c r="B22" s="6">
        <v>135442</v>
      </c>
      <c r="C22" s="7">
        <v>66935</v>
      </c>
      <c r="D22" s="7">
        <v>37121</v>
      </c>
      <c r="E22" s="7">
        <v>21192</v>
      </c>
      <c r="F22" s="7">
        <v>11459</v>
      </c>
      <c r="G22" s="7">
        <v>7647</v>
      </c>
      <c r="H22" s="7">
        <v>3875</v>
      </c>
      <c r="I22" s="7">
        <v>2290</v>
      </c>
      <c r="J22" s="7">
        <v>1318</v>
      </c>
      <c r="K22" s="7">
        <v>833</v>
      </c>
      <c r="L22" s="7">
        <v>475</v>
      </c>
      <c r="M22" s="8"/>
    </row>
    <row r="23" spans="1:13">
      <c r="A23" s="2" t="s">
        <v>23</v>
      </c>
      <c r="B23" s="9">
        <v>134741</v>
      </c>
      <c r="C23" s="10">
        <v>56006</v>
      </c>
      <c r="D23" s="10">
        <v>43865</v>
      </c>
      <c r="E23" s="10">
        <v>22433</v>
      </c>
      <c r="F23" s="10">
        <v>12827</v>
      </c>
      <c r="G23" s="10">
        <v>7408</v>
      </c>
      <c r="H23" s="10">
        <v>3714</v>
      </c>
      <c r="I23" s="10">
        <v>2415</v>
      </c>
      <c r="J23" s="10">
        <v>1747</v>
      </c>
      <c r="K23" s="10">
        <v>851</v>
      </c>
      <c r="L23" s="10">
        <v>546</v>
      </c>
      <c r="M23" s="11"/>
    </row>
    <row r="24" spans="1:13">
      <c r="A24" t="s">
        <v>24</v>
      </c>
      <c r="B24">
        <f>AVERAGE(B16:B23)</f>
        <v>137116.57142857142</v>
      </c>
      <c r="C24">
        <f t="shared" ref="C24:M24" si="0">AVERAGE(C16:C23)</f>
        <v>63864.714285714283</v>
      </c>
      <c r="D24">
        <f t="shared" si="0"/>
        <v>37879</v>
      </c>
      <c r="E24">
        <f t="shared" si="0"/>
        <v>22405.5</v>
      </c>
      <c r="F24">
        <f t="shared" si="0"/>
        <v>12180.375</v>
      </c>
      <c r="G24">
        <f t="shared" si="0"/>
        <v>7420.875</v>
      </c>
      <c r="H24">
        <f t="shared" si="0"/>
        <v>4402.25</v>
      </c>
      <c r="I24">
        <f t="shared" si="0"/>
        <v>2629.375</v>
      </c>
      <c r="J24">
        <f t="shared" si="0"/>
        <v>1585.625</v>
      </c>
      <c r="K24">
        <f t="shared" si="0"/>
        <v>816.83333333333337</v>
      </c>
      <c r="L24">
        <f t="shared" si="0"/>
        <v>463.33333333333331</v>
      </c>
    </row>
    <row r="25" spans="1:13">
      <c r="A25" t="s">
        <v>25</v>
      </c>
      <c r="B25">
        <f>STDEV(B16:B23)</f>
        <v>2036.1019012762974</v>
      </c>
      <c r="C25">
        <f t="shared" ref="C25:M25" si="1">STDEV(C16:C23)</f>
        <v>5943.6467401275258</v>
      </c>
      <c r="D25">
        <f t="shared" si="1"/>
        <v>4016.4203323001798</v>
      </c>
      <c r="E25">
        <f t="shared" si="1"/>
        <v>2710.7155091282766</v>
      </c>
      <c r="F25">
        <f t="shared" si="1"/>
        <v>1856.6942926687127</v>
      </c>
      <c r="G25">
        <f t="shared" si="1"/>
        <v>1029.3443735143815</v>
      </c>
      <c r="H25">
        <f t="shared" si="1"/>
        <v>640.52785151890828</v>
      </c>
      <c r="I25">
        <f t="shared" si="1"/>
        <v>464.15451168149355</v>
      </c>
      <c r="J25">
        <f t="shared" si="1"/>
        <v>268.78612713988264</v>
      </c>
      <c r="K25">
        <f t="shared" si="1"/>
        <v>88.366094553661625</v>
      </c>
      <c r="L25">
        <f t="shared" si="1"/>
        <v>61.989246379244285</v>
      </c>
    </row>
    <row r="26" spans="1:13">
      <c r="B26">
        <f>B25/B24*100</f>
        <v>1.4849422502786038</v>
      </c>
      <c r="C26">
        <f t="shared" ref="C26:M26" si="2">C25/C24*100</f>
        <v>9.3066207319697405</v>
      </c>
      <c r="D26">
        <f t="shared" si="2"/>
        <v>10.603290298846801</v>
      </c>
      <c r="E26">
        <f t="shared" si="2"/>
        <v>12.098437924296608</v>
      </c>
      <c r="F26">
        <f t="shared" si="2"/>
        <v>15.24332619208122</v>
      </c>
      <c r="G26">
        <f t="shared" si="2"/>
        <v>13.870929957914417</v>
      </c>
      <c r="H26">
        <f t="shared" si="2"/>
        <v>14.550010824439962</v>
      </c>
      <c r="I26">
        <f t="shared" si="2"/>
        <v>17.652655542913944</v>
      </c>
      <c r="J26">
        <f t="shared" si="2"/>
        <v>16.951430958762799</v>
      </c>
      <c r="K26">
        <f t="shared" si="2"/>
        <v>10.818130326912257</v>
      </c>
      <c r="L26">
        <f t="shared" si="2"/>
        <v>13.378974038685817</v>
      </c>
    </row>
    <row r="29" spans="1:13">
      <c r="B29" t="s">
        <v>26</v>
      </c>
    </row>
    <row r="30" spans="1:13">
      <c r="B30" s="2">
        <v>1</v>
      </c>
      <c r="C30" s="2">
        <v>2</v>
      </c>
      <c r="D30" s="2">
        <v>3</v>
      </c>
      <c r="E30" s="2">
        <v>4</v>
      </c>
      <c r="F30" s="2">
        <v>5</v>
      </c>
      <c r="G30" s="2">
        <v>6</v>
      </c>
      <c r="H30" s="2">
        <v>7</v>
      </c>
      <c r="I30" s="2">
        <v>8</v>
      </c>
      <c r="J30" s="2">
        <v>9</v>
      </c>
      <c r="K30" s="2">
        <v>10</v>
      </c>
      <c r="L30" s="2">
        <v>11</v>
      </c>
      <c r="M30" s="2">
        <v>12</v>
      </c>
    </row>
    <row r="31" spans="1:13">
      <c r="A31" s="2" t="s">
        <v>10</v>
      </c>
      <c r="B31" s="3">
        <v>144515</v>
      </c>
      <c r="C31" s="4">
        <v>70854</v>
      </c>
      <c r="D31" s="4">
        <v>35728</v>
      </c>
      <c r="E31" s="4">
        <v>23586</v>
      </c>
      <c r="F31" s="4">
        <v>11688</v>
      </c>
      <c r="G31" s="4">
        <v>7324</v>
      </c>
      <c r="H31" s="4">
        <v>4770</v>
      </c>
      <c r="I31" s="4">
        <v>3067</v>
      </c>
      <c r="J31" s="4">
        <v>2127</v>
      </c>
      <c r="K31" s="4">
        <v>1060</v>
      </c>
      <c r="L31" s="4">
        <v>674</v>
      </c>
      <c r="M31" s="5">
        <v>232</v>
      </c>
    </row>
    <row r="32" spans="1:13">
      <c r="A32" s="2" t="s">
        <v>13</v>
      </c>
      <c r="B32" s="6">
        <v>139724</v>
      </c>
      <c r="C32" s="7">
        <v>69172</v>
      </c>
      <c r="D32" s="7">
        <v>41443</v>
      </c>
      <c r="E32" s="7">
        <v>20437</v>
      </c>
      <c r="F32" s="7">
        <v>11683</v>
      </c>
      <c r="G32" s="7">
        <v>6257</v>
      </c>
      <c r="H32" s="7">
        <v>3966</v>
      </c>
      <c r="I32" s="7">
        <v>2367</v>
      </c>
      <c r="J32" s="7">
        <v>1629</v>
      </c>
      <c r="K32" s="7">
        <v>959</v>
      </c>
      <c r="L32" s="7">
        <v>634</v>
      </c>
      <c r="M32" s="8">
        <v>232</v>
      </c>
    </row>
    <row r="33" spans="1:13">
      <c r="A33" s="2" t="s">
        <v>14</v>
      </c>
      <c r="B33" s="6">
        <v>139885</v>
      </c>
      <c r="C33" s="7">
        <v>55329</v>
      </c>
      <c r="D33" s="7">
        <v>40650</v>
      </c>
      <c r="E33" s="7">
        <v>26936</v>
      </c>
      <c r="F33" s="7">
        <v>13210</v>
      </c>
      <c r="G33" s="7">
        <v>8876</v>
      </c>
      <c r="H33" s="7">
        <v>5523</v>
      </c>
      <c r="I33" s="7">
        <v>3255</v>
      </c>
      <c r="J33" s="7">
        <v>2135</v>
      </c>
      <c r="K33" s="7">
        <v>1257</v>
      </c>
      <c r="L33" s="7">
        <v>792</v>
      </c>
      <c r="M33" s="8">
        <v>238</v>
      </c>
    </row>
    <row r="34" spans="1:13">
      <c r="A34" s="2" t="s">
        <v>17</v>
      </c>
      <c r="B34" s="6">
        <v>137990</v>
      </c>
      <c r="C34" s="7">
        <v>64719</v>
      </c>
      <c r="D34" s="7">
        <v>32576</v>
      </c>
      <c r="E34" s="7">
        <v>25691</v>
      </c>
      <c r="F34" s="7">
        <v>16385</v>
      </c>
      <c r="G34" s="7">
        <v>6859</v>
      </c>
      <c r="H34" s="7">
        <v>4525</v>
      </c>
      <c r="I34" s="7">
        <v>2710</v>
      </c>
      <c r="J34" s="7">
        <v>1734</v>
      </c>
      <c r="K34" s="7">
        <v>1185</v>
      </c>
      <c r="L34" s="7">
        <v>905</v>
      </c>
      <c r="M34" s="8">
        <v>233</v>
      </c>
    </row>
    <row r="35" spans="1:13">
      <c r="A35" s="2" t="s">
        <v>19</v>
      </c>
      <c r="B35" s="6">
        <v>137788</v>
      </c>
      <c r="C35" s="7">
        <v>69879</v>
      </c>
      <c r="D35" s="7">
        <v>39490</v>
      </c>
      <c r="E35" s="7">
        <v>18704</v>
      </c>
      <c r="F35" s="7">
        <v>10303</v>
      </c>
      <c r="G35" s="7">
        <v>7059</v>
      </c>
      <c r="H35" s="7">
        <v>4685</v>
      </c>
      <c r="I35" s="7">
        <v>2573</v>
      </c>
      <c r="J35" s="7">
        <v>1432</v>
      </c>
      <c r="K35" s="7">
        <v>945</v>
      </c>
      <c r="L35" s="7">
        <v>629</v>
      </c>
      <c r="M35" s="8">
        <v>233</v>
      </c>
    </row>
    <row r="36" spans="1:13">
      <c r="A36" s="2" t="s">
        <v>20</v>
      </c>
      <c r="B36" s="6">
        <v>135411</v>
      </c>
      <c r="C36" s="7">
        <v>66178</v>
      </c>
      <c r="D36" s="7">
        <v>33557</v>
      </c>
      <c r="E36" s="7">
        <v>21663</v>
      </c>
      <c r="F36" s="7">
        <v>11286</v>
      </c>
      <c r="G36" s="7">
        <v>9335</v>
      </c>
      <c r="H36" s="7">
        <v>5558</v>
      </c>
      <c r="I36" s="7">
        <v>3756</v>
      </c>
      <c r="J36" s="7">
        <v>1961</v>
      </c>
      <c r="K36" s="7">
        <v>1233</v>
      </c>
      <c r="L36" s="7">
        <v>754</v>
      </c>
      <c r="M36" s="8">
        <v>235</v>
      </c>
    </row>
    <row r="37" spans="1:13">
      <c r="A37" s="2" t="s">
        <v>22</v>
      </c>
      <c r="B37" s="6">
        <v>135675</v>
      </c>
      <c r="C37" s="7">
        <v>67168</v>
      </c>
      <c r="D37" s="7">
        <v>37354</v>
      </c>
      <c r="E37" s="7">
        <v>21425</v>
      </c>
      <c r="F37" s="7">
        <v>11692</v>
      </c>
      <c r="G37" s="7">
        <v>7880</v>
      </c>
      <c r="H37" s="7">
        <v>4108</v>
      </c>
      <c r="I37" s="7">
        <v>2523</v>
      </c>
      <c r="J37" s="7">
        <v>1551</v>
      </c>
      <c r="K37" s="7">
        <v>1066</v>
      </c>
      <c r="L37" s="7">
        <v>708</v>
      </c>
      <c r="M37" s="8">
        <v>232</v>
      </c>
    </row>
    <row r="38" spans="1:13">
      <c r="A38" s="2" t="s">
        <v>23</v>
      </c>
      <c r="B38" s="9">
        <v>134974</v>
      </c>
      <c r="C38" s="10">
        <v>56239</v>
      </c>
      <c r="D38" s="10">
        <v>44098</v>
      </c>
      <c r="E38" s="10">
        <v>22666</v>
      </c>
      <c r="F38" s="10">
        <v>13060</v>
      </c>
      <c r="G38" s="10">
        <v>7641</v>
      </c>
      <c r="H38" s="10">
        <v>3947</v>
      </c>
      <c r="I38" s="10">
        <v>2648</v>
      </c>
      <c r="J38" s="10">
        <v>1980</v>
      </c>
      <c r="K38" s="10">
        <v>1084</v>
      </c>
      <c r="L38" s="10">
        <v>779</v>
      </c>
      <c r="M38" s="11">
        <v>229</v>
      </c>
    </row>
    <row r="39" spans="1:13">
      <c r="A39" t="s">
        <v>24</v>
      </c>
      <c r="B39">
        <f>AVERAGE(B31:B38)</f>
        <v>138245.25</v>
      </c>
      <c r="C39">
        <f t="shared" ref="C39:M39" si="3">AVERAGE(C31:C38)</f>
        <v>64942.25</v>
      </c>
      <c r="D39">
        <f t="shared" si="3"/>
        <v>38112</v>
      </c>
      <c r="E39">
        <f t="shared" si="3"/>
        <v>22638.5</v>
      </c>
      <c r="F39">
        <f t="shared" si="3"/>
        <v>12413.375</v>
      </c>
      <c r="G39">
        <f t="shared" si="3"/>
        <v>7653.875</v>
      </c>
      <c r="H39">
        <f t="shared" si="3"/>
        <v>4635.25</v>
      </c>
      <c r="I39">
        <f t="shared" si="3"/>
        <v>2862.375</v>
      </c>
      <c r="J39">
        <f t="shared" si="3"/>
        <v>1818.625</v>
      </c>
      <c r="K39">
        <f t="shared" si="3"/>
        <v>1098.625</v>
      </c>
      <c r="L39">
        <f t="shared" si="3"/>
        <v>734.375</v>
      </c>
      <c r="M39">
        <f t="shared" si="3"/>
        <v>233</v>
      </c>
    </row>
    <row r="40" spans="1:13">
      <c r="A40" t="s">
        <v>25</v>
      </c>
      <c r="B40">
        <f>STDEV(B31:B38)</f>
        <v>3157.7503633350843</v>
      </c>
      <c r="C40">
        <f t="shared" ref="C40:M40" si="4">STDEV(C31:C38)</f>
        <v>5998.8462164462444</v>
      </c>
      <c r="D40">
        <f t="shared" si="4"/>
        <v>4016.4203323001798</v>
      </c>
      <c r="E40">
        <f t="shared" si="4"/>
        <v>2710.7155091282766</v>
      </c>
      <c r="F40">
        <f t="shared" si="4"/>
        <v>1856.6942926687127</v>
      </c>
      <c r="G40">
        <f t="shared" si="4"/>
        <v>1029.3443735143815</v>
      </c>
      <c r="H40">
        <f t="shared" si="4"/>
        <v>640.52785151890828</v>
      </c>
      <c r="I40">
        <f t="shared" si="4"/>
        <v>464.15451168149355</v>
      </c>
      <c r="J40">
        <f t="shared" si="4"/>
        <v>268.78612713988264</v>
      </c>
      <c r="K40">
        <f t="shared" si="4"/>
        <v>117.39181950082504</v>
      </c>
      <c r="L40">
        <f t="shared" si="4"/>
        <v>92.836165212855335</v>
      </c>
      <c r="M40">
        <f t="shared" si="4"/>
        <v>2.6186146828319083</v>
      </c>
    </row>
    <row r="41" spans="1:13">
      <c r="B41">
        <f>B40/B39*100</f>
        <v>2.2841655415539299</v>
      </c>
      <c r="C41">
        <f t="shared" ref="C41:M41" si="5">C40/C39*100</f>
        <v>9.2372010770280433</v>
      </c>
      <c r="D41">
        <f t="shared" si="5"/>
        <v>10.538466447051269</v>
      </c>
      <c r="E41">
        <f t="shared" si="5"/>
        <v>11.973918365299276</v>
      </c>
      <c r="F41">
        <f t="shared" si="5"/>
        <v>14.957207791343713</v>
      </c>
      <c r="G41">
        <f t="shared" si="5"/>
        <v>13.44866977203549</v>
      </c>
      <c r="H41">
        <f t="shared" si="5"/>
        <v>13.81862578111015</v>
      </c>
      <c r="I41">
        <f t="shared" si="5"/>
        <v>16.215712884632293</v>
      </c>
      <c r="J41">
        <f t="shared" si="5"/>
        <v>14.779634456794701</v>
      </c>
      <c r="K41">
        <f t="shared" si="5"/>
        <v>10.685340266316992</v>
      </c>
      <c r="L41">
        <f t="shared" si="5"/>
        <v>12.64152036941009</v>
      </c>
      <c r="M41">
        <f t="shared" si="5"/>
        <v>1.1238689625888019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db0aa7a-bcb3-47de-829e-35c168fa1879" xsi:nil="true"/>
    <lcf76f155ced4ddcb4097134ff3c332f xmlns="3937d1e2-c03a-4fc1-8763-472fa3d14f8b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1770F622BD4D45A1649299A44DB7DD" ma:contentTypeVersion="11" ma:contentTypeDescription="Create a new document." ma:contentTypeScope="" ma:versionID="3cf5d9b8c780f1df08fb10eb31f65d02">
  <xsd:schema xmlns:xsd="http://www.w3.org/2001/XMLSchema" xmlns:xs="http://www.w3.org/2001/XMLSchema" xmlns:p="http://schemas.microsoft.com/office/2006/metadata/properties" xmlns:ns2="3937d1e2-c03a-4fc1-8763-472fa3d14f8b" xmlns:ns3="fdb0aa7a-bcb3-47de-829e-35c168fa1879" targetNamespace="http://schemas.microsoft.com/office/2006/metadata/properties" ma:root="true" ma:fieldsID="441ae79e965c2901301bb92561e8460f" ns2:_="" ns3:_="">
    <xsd:import namespace="3937d1e2-c03a-4fc1-8763-472fa3d14f8b"/>
    <xsd:import namespace="fdb0aa7a-bcb3-47de-829e-35c168fa187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37d1e2-c03a-4fc1-8763-472fa3d14f8b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74661dae-d6df-48fc-a54e-a577d2899e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b0aa7a-bcb3-47de-829e-35c168fa1879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9481855b-1acf-4174-8c04-1e481c9fff2a}" ma:internalName="TaxCatchAll" ma:showField="CatchAllData" ma:web="fdb0aa7a-bcb3-47de-829e-35c168fa187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6B25E6-E03B-4093-B1BE-3BF3477167BC}"/>
</file>

<file path=customXml/itemProps2.xml><?xml version="1.0" encoding="utf-8"?>
<ds:datastoreItem xmlns:ds="http://schemas.openxmlformats.org/officeDocument/2006/customXml" ds:itemID="{0DCA4638-BCAA-45F7-A6F0-4D0E9AEDB76B}"/>
</file>

<file path=customXml/itemProps3.xml><?xml version="1.0" encoding="utf-8"?>
<ds:datastoreItem xmlns:ds="http://schemas.openxmlformats.org/officeDocument/2006/customXml" ds:itemID="{03687804-8D55-4245-833A-320CFADFF7D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Baldwin, Geoff S</dc:creator>
  <cp:keywords/>
  <dc:description/>
  <cp:lastModifiedBy>Edu Nseng, Hector</cp:lastModifiedBy>
  <cp:revision/>
  <dcterms:created xsi:type="dcterms:W3CDTF">2024-11-27T14:34:42Z</dcterms:created>
  <dcterms:modified xsi:type="dcterms:W3CDTF">2024-11-28T10:23:48Z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0x010100A51770F622BD4D45A1649299A44DB7DD</vt:lpwstr>
  </property>
  <property fmtid="{D5CDD505-2E9C-101B-9397-08002B2CF9AE}" pid="3" name="MediaServiceImageTags">
    <vt:lpwstr/>
  </property>
</Properties>
</file>