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hor\Downloads\"/>
    </mc:Choice>
  </mc:AlternateContent>
  <xr:revisionPtr revIDLastSave="0" documentId="8_{D4F99848-FF27-4F5A-A6E3-127B84458DDA}" xr6:coauthVersionLast="47" xr6:coauthVersionMax="47" xr10:uidLastSave="{00000000-0000-0000-0000-000000000000}"/>
  <bookViews>
    <workbookView xWindow="-108" yWindow="-108" windowWidth="23256" windowHeight="1317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E3" i="3"/>
  <c r="F3" i="3" s="1"/>
  <c r="E4" i="3"/>
  <c r="F4" i="3" s="1"/>
  <c r="E5" i="3"/>
  <c r="F5" i="3" s="1"/>
  <c r="E6" i="3"/>
  <c r="F6" i="3" s="1"/>
  <c r="E7" i="3"/>
  <c r="F7" i="3" s="1"/>
  <c r="E2" i="3"/>
  <c r="F2" i="3" s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<sst xmlns="http://schemas.openxmlformats.org/spreadsheetml/2006/main" count="70" uniqueCount="52">
  <si>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</si>
  <si>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</si>
  <si>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</si>
  <si>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</si>
  <si>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</si>
  <si>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</si>
  <si>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</si>
  <si>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</si>
  <si>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</si>
  <si>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</si>
  <si>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</si>
  <si>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</si>
  <si>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</si>
  <si>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</si>
  <si>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</si>
  <si>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</si>
  <si>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</si>
  <si>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</si>
  <si>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</si>
  <si>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</si>
  <si>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</si>
  <si>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</si>
  <si>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</si>
  <si>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</si>
  <si>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</si>
  <si>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</si>
  <si>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Pantalla de Login con perfiles de admin y de usuario normal</t>
  </si>
  <si>
    <t>Req 03</t>
  </si>
  <si>
    <t>Req 04</t>
  </si>
  <si>
    <t>Req 05</t>
  </si>
  <si>
    <t>Req 06</t>
  </si>
  <si>
    <t>Alta</t>
  </si>
  <si>
    <t>CAMPUS  WATCH</t>
  </si>
  <si>
    <t>Lesly Yamileth Cervantes Sanmiguel</t>
  </si>
  <si>
    <t xml:space="preserve">Paul Eduardo Torres Hernadez </t>
  </si>
  <si>
    <t>Edgardo Puente Salas</t>
  </si>
  <si>
    <t>Héctor Iracheta Contreras</t>
  </si>
  <si>
    <t>Héctor Iracheta</t>
  </si>
  <si>
    <t>Falta el perfil de usuario de administrador</t>
  </si>
  <si>
    <t>Dashboard</t>
  </si>
  <si>
    <t>Se iniciaria la creacion y diseño de la pagina principal</t>
  </si>
  <si>
    <t xml:space="preserve">Subir la pagina web a un servidor para que deje de ser localhost </t>
  </si>
  <si>
    <t xml:space="preserve">Edgardo Puente </t>
  </si>
  <si>
    <t xml:space="preserve">Se subirá la pagina web a un serivdor junto con la base de datos para dejar de usar el localhsot </t>
  </si>
  <si>
    <t>Configuración del Prototipo IoT (Arduino/ESP32)</t>
  </si>
  <si>
    <t>Lesly Cervantes</t>
  </si>
  <si>
    <t>El Arduino se conecta a la red Wi-Fi y puede enviar paquetes de datos simulados.</t>
  </si>
  <si>
    <t>Desarrollar lógica de visualización de ubicación en mapa</t>
  </si>
  <si>
    <t xml:space="preserve"> El mapa muestra la última coordenada consultada desde SQL Server.</t>
  </si>
  <si>
    <t>Pruebas de Integración End-to-End (Flujo completo IoT → Web)</t>
  </si>
  <si>
    <t>Paul Torres</t>
  </si>
  <si>
    <t>El flujo completo (desde Arduino hasta SQL Server y de vuelta al frontend) es estable y rápido.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</si>
</sst>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D4" sqref="D4"/>
    </sheetView>
  </sheetViews>
  <sheetFormatPr baseColWidth="10" defaultColWidth="8.88671875" defaultRowHeight="14.4"/>
  <cols>
    <col min="1" max="1" width="13" bestFit="1" customWidth="1"/>
    <col min="2" max="2" width="13.5546875" bestFit="1" customWidth="1"/>
    <col min="3" max="3" width="9.3320312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COUNTIF(Backlog!$E$12:$E$17,'Información Sprints'!A2)</f>
        <v>1</v>
      </c>
      <c r="E2" s="5">
        <f>SUMIF(Backlog!$E$12:$E$17,'Información Sprints'!A2,Backlog!$D$12:$D$17)</f>
        <v>10</v>
      </c>
      <c r="F2" s="5">
        <f>IF(COUNTA(Backlog!$C$2:$C$7)=0,0,E2/COUNTA(Backlog!$C$2:$C$7))</f>
        <v>2.5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COUNTIF(Backlog!$E$12:$E$17,'Información Sprints'!A3)</f>
        <v>1</v>
      </c>
      <c r="E3" s="5">
        <f>SUMIF(Backlog!$E$12:$E$17,'Información Sprints'!A3,Backlog!$D$12:$D$17)</f>
        <v>20</v>
      </c>
      <c r="F3" s="5">
        <f>IF(COUNTA(Backlog!$C$2:$C$7)=0,0,E3/COUNTA(Backlog!$C$2:$C$7))</f>
        <v>5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COUNTIF(Backlog!$E$12:$E$17,'Información Sprints'!A4)</f>
        <v>2</v>
      </c>
      <c r="E4" s="5">
        <f>SUMIF(Backlog!$E$12:$E$17,'Información Sprints'!A4,Backlog!$D$12:$D$17)</f>
        <v>20</v>
      </c>
      <c r="F4" s="5">
        <f>IF(COUNTA(Backlog!$C$2:$C$7)=0,0,E4/COUNTA(Backlog!$C$2:$C$7))</f>
        <v>5</v>
      </c>
    </row>
    <row r="5" spans="1:6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COUNTIF(Backlog!$E$12:$E$17,'Información Sprints'!A5)</f>
        <v>2</v>
      </c>
      <c r="E5" s="24">
        <f>SUMIF(Backlog!$E$12:$E$17,'Información Sprints'!A5,Backlog!$D$12:$D$17)</f>
        <v>19</v>
      </c>
      <c r="F5" s="24">
        <f>IF(COUNTA(Backlog!$C$2:$C$7)=0,0,E5/COUNTA(Backlog!$C$2:$C$7))</f>
        <v>4.75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COUNTIF(Backlog!$E$12:$E$17,'Información Sprints'!A6)</f>
        <v>0</v>
      </c>
      <c r="E6" s="5">
        <f>SUMIF(Backlog!$E$12:$E$17,'Información Sprints'!A6,Backlog!$D$12:$D$17)</f>
        <v>0</v>
      </c>
      <c r="F6" s="5">
        <f>IF(COUNTA(Backlog!$C$2:$C$7)=0,0,E6/COUNTA(Backlog!$C$2:$C$7))</f>
        <v>0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COUNTIF(Backlog!$E$12:$E$17,'Información Sprints'!A7)</f>
        <v>0</v>
      </c>
      <c r="E7" s="5">
        <f>SUMIF(Backlog!$E$12:$E$17,'Información Sprints'!A7,Backlog!$D$12:$D$17)</f>
        <v>0</v>
      </c>
      <c r="F7" s="5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17"/>
  <sheetViews>
    <sheetView showGridLines="0" tabSelected="1" workbookViewId="0">
      <selection activeCell="J21" sqref="J21"/>
    </sheetView>
  </sheetViews>
  <sheetFormatPr baseColWidth="10" defaultColWidth="8.88671875" defaultRowHeight="14.4"/>
  <cols>
    <col min="1" max="1" width="11.5546875" bestFit="1" customWidth="1"/>
    <col min="2" max="2" width="32.21875" customWidth="1"/>
    <col min="3" max="3" width="10.77734375" customWidth="1"/>
    <col min="4" max="4" width="25.21875" customWidth="1"/>
    <col min="5" max="5" width="18.5546875" customWidth="1"/>
    <col min="6" max="7" width="13.5546875" customWidth="1"/>
    <col min="8" max="8" width="32.5546875" customWidth="1"/>
  </cols>
  <sheetData>
    <row r="1" spans="1:8">
      <c r="A1" s="3"/>
      <c r="B1" s="6" t="s">
        <v>25</v>
      </c>
      <c r="C1" s="10" t="s">
        <v>32</v>
      </c>
      <c r="D1" s="11"/>
      <c r="E1" s="11"/>
      <c r="F1" s="12"/>
    </row>
    <row r="2" spans="1:8">
      <c r="A2" s="3"/>
      <c r="B2" s="7" t="s">
        <v>19</v>
      </c>
      <c r="C2" s="13" t="s">
        <v>33</v>
      </c>
      <c r="D2" s="14"/>
      <c r="E2" s="14"/>
      <c r="F2" s="15"/>
    </row>
    <row r="3" spans="1:8">
      <c r="B3" s="8"/>
      <c r="C3" s="16" t="s">
        <v>34</v>
      </c>
      <c r="F3" s="17"/>
    </row>
    <row r="4" spans="1:8">
      <c r="B4" s="8"/>
      <c r="C4" s="16" t="s">
        <v>35</v>
      </c>
      <c r="F4" s="17"/>
    </row>
    <row r="5" spans="1:8">
      <c r="B5" s="8"/>
      <c r="C5" s="16" t="s">
        <v>36</v>
      </c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18</v>
      </c>
      <c r="C9" s="21">
        <f>IF(SUM(D12:D17)=0,0,SUMIF(C12:C17,"Terminado",D12:D17)/SUM(D12:D17))</f>
        <v>0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28.8">
      <c r="A12" s="2" t="s">
        <v>20</v>
      </c>
      <c r="B12" s="2" t="s">
        <v>26</v>
      </c>
      <c r="C12" s="2" t="s">
        <v>21</v>
      </c>
      <c r="D12" s="2">
        <v>10</v>
      </c>
      <c r="E12" s="2" t="s">
        <v>12</v>
      </c>
      <c r="F12" s="2" t="s">
        <v>31</v>
      </c>
      <c r="G12" s="2" t="s">
        <v>37</v>
      </c>
      <c r="H12" s="2" t="s">
        <v>38</v>
      </c>
    </row>
    <row r="13" spans="1:8" ht="28.8">
      <c r="A13" s="2" t="s">
        <v>22</v>
      </c>
      <c r="B13" s="2" t="s">
        <v>39</v>
      </c>
      <c r="C13" s="2" t="s">
        <v>21</v>
      </c>
      <c r="D13" s="2">
        <v>20</v>
      </c>
      <c r="E13" s="2" t="s">
        <v>13</v>
      </c>
      <c r="F13" s="2" t="s">
        <v>31</v>
      </c>
      <c r="G13" s="2" t="s">
        <v>37</v>
      </c>
      <c r="H13" s="2" t="s">
        <v>40</v>
      </c>
    </row>
    <row r="14" spans="1:8" ht="43.2">
      <c r="A14" s="2" t="s">
        <v>27</v>
      </c>
      <c r="B14" s="2" t="s">
        <v>41</v>
      </c>
      <c r="C14" s="2" t="s">
        <v>21</v>
      </c>
      <c r="D14" s="2">
        <v>8</v>
      </c>
      <c r="E14" s="2" t="s">
        <v>14</v>
      </c>
      <c r="F14" s="2" t="s">
        <v>31</v>
      </c>
      <c r="G14" s="2" t="s">
        <v>42</v>
      </c>
      <c r="H14" s="2" t="s">
        <v>43</v>
      </c>
    </row>
    <row r="15" spans="1:8" ht="43.2">
      <c r="A15" s="2" t="s">
        <v>28</v>
      </c>
      <c r="B15" s="2" t="s">
        <v>44</v>
      </c>
      <c r="C15" s="2" t="s">
        <v>21</v>
      </c>
      <c r="D15" s="2">
        <v>12</v>
      </c>
      <c r="E15" s="2" t="s">
        <v>14</v>
      </c>
      <c r="F15" s="2" t="s">
        <v>31</v>
      </c>
      <c r="G15" s="2" t="s">
        <v>45</v>
      </c>
      <c r="H15" s="2" t="s">
        <v>46</v>
      </c>
    </row>
    <row r="16" spans="1:8" ht="28.8">
      <c r="A16" s="2" t="s">
        <v>29</v>
      </c>
      <c r="B16" s="2" t="s">
        <v>47</v>
      </c>
      <c r="C16" s="2" t="s">
        <v>21</v>
      </c>
      <c r="D16" s="2">
        <v>15</v>
      </c>
      <c r="E16" s="2" t="s">
        <v>15</v>
      </c>
      <c r="F16" s="2" t="s">
        <v>31</v>
      </c>
      <c r="G16" s="2" t="s">
        <v>37</v>
      </c>
      <c r="H16" s="2" t="s">
        <v>48</v>
      </c>
    </row>
    <row r="17" spans="1:8" ht="43.2">
      <c r="A17" s="2" t="s">
        <v>30</v>
      </c>
      <c r="B17" s="2" t="s">
        <v>49</v>
      </c>
      <c r="C17" s="2" t="s">
        <v>21</v>
      </c>
      <c r="D17" s="2">
        <v>4</v>
      </c>
      <c r="E17" s="2" t="s">
        <v>15</v>
      </c>
      <c r="F17" s="2" t="s">
        <v>31</v>
      </c>
      <c r="G17" s="2" t="s">
        <v>50</v>
      </c>
      <c r="H17" s="2" t="s">
        <v>51</v>
      </c>
    </row>
  </sheetData>
  <phoneticPr fontId="7" type="noConversion"/>
  <dataValidations count="2">
    <dataValidation type="list" allowBlank="1" showInputMessage="1" showErrorMessage="1" sqref="C12:C17" xr:uid="{1D1E2315-7DF1-420F-AED1-C52F5848344C}">
      <formula1>"Pendiente, En Progreso, Terminado, Cancelado"</formula1>
    </dataValidation>
    <dataValidation type="list" allowBlank="1" showInputMessage="1" showErrorMessage="1" sqref="F12:F17" xr:uid="{8D027888-B935-48EB-A350-CD73BD6C5B9C}">
      <formula1>"Alta, Media, Baja"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f1e41d-e518-47c2-83d0-eabbda1782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1C9EA5B1C1645A7FD1AC0B6545D93" ma:contentTypeVersion="4" ma:contentTypeDescription="Crear nuevo documento." ma:contentTypeScope="" ma:versionID="7457967f5fca5b3f6c0cf787b0de827f">
  <xsd:schema xmlns:xsd="http://www.w3.org/2001/XMLSchema" xmlns:xs="http://www.w3.org/2001/XMLSchema" xmlns:p="http://schemas.microsoft.com/office/2006/metadata/properties" xmlns:ns2="14f1e41d-e518-47c2-83d0-eabbda178252" targetNamespace="http://schemas.microsoft.com/office/2006/metadata/properties" ma:root="true" ma:fieldsID="34ef5c72f1e1ae45f05151c419a908b9" ns2:_="">
    <xsd:import namespace="14f1e41d-e518-47c2-83d0-eabbda17825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e41d-e518-47c2-83d0-eabbda17825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14f1e41d-e518-47c2-83d0-eabbda178252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155B06-7617-456E-8FD2-268ED969E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1e41d-e518-47c2-83d0-eabbda178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Hector Iracheta Contreras</cp:lastModifiedBy>
  <cp:revision/>
  <dcterms:created xsi:type="dcterms:W3CDTF">2024-06-10T23:39:25Z</dcterms:created>
  <dcterms:modified xsi:type="dcterms:W3CDTF">2025-10-09T00:44:29Z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0x010100BCE1C9EA5B1C1645A7FD1AC0B6545D93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