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an\Desktop\TURNOUT ANALYSIS\"/>
    </mc:Choice>
  </mc:AlternateContent>
  <bookViews>
    <workbookView xWindow="0" yWindow="0" windowWidth="20490" windowHeight="7230" xr2:uid="{C83E8BCA-043D-43ED-9697-F3B01E6ABE4D}"/>
  </bookViews>
  <sheets>
    <sheet name="TURNOUT VS IDH" sheetId="2" r:id="rId1"/>
    <sheet name="DATA" sheetId="1" r:id="rId2"/>
  </sheets>
  <definedNames>
    <definedName name="_xlnm._FilterDatabase" localSheetId="1" hidden="1">DATA!$A$1:$Q$55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0" i="1"/>
  <c r="F20" i="1" l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38" i="1"/>
  <c r="M38" i="1" s="1"/>
</calcChain>
</file>

<file path=xl/sharedStrings.xml><?xml version="1.0" encoding="utf-8"?>
<sst xmlns="http://schemas.openxmlformats.org/spreadsheetml/2006/main" count="115" uniqueCount="37">
  <si>
    <t>Departament</t>
  </si>
  <si>
    <t>Year</t>
  </si>
  <si>
    <t>Turnout</t>
  </si>
  <si>
    <t>Comp</t>
  </si>
  <si>
    <t>Incumbent</t>
  </si>
  <si>
    <t>Atlántida</t>
  </si>
  <si>
    <t>Colón</t>
  </si>
  <si>
    <t>Comayagua</t>
  </si>
  <si>
    <t>Copán</t>
  </si>
  <si>
    <t>Cortés</t>
  </si>
  <si>
    <t>Choluteca</t>
  </si>
  <si>
    <t>El Paraíso</t>
  </si>
  <si>
    <t>Fco. Morazán</t>
  </si>
  <si>
    <t>Gracias a Dios</t>
  </si>
  <si>
    <t>Intibuca</t>
  </si>
  <si>
    <t>Islas de la Bahía</t>
  </si>
  <si>
    <t>La Paz</t>
  </si>
  <si>
    <t>Lempira</t>
  </si>
  <si>
    <t>Ocotepeque</t>
  </si>
  <si>
    <t>Olancho</t>
  </si>
  <si>
    <t>Santa Bárbara</t>
  </si>
  <si>
    <t>Valle</t>
  </si>
  <si>
    <t>Yoro</t>
  </si>
  <si>
    <t>Violencia</t>
  </si>
  <si>
    <t>Hogares_Bono</t>
  </si>
  <si>
    <t>Share_incumbent</t>
  </si>
  <si>
    <t>Personas_Bono</t>
  </si>
  <si>
    <t>Share_Bono_Votantes</t>
  </si>
  <si>
    <t>Carga_Electoral</t>
  </si>
  <si>
    <t>Votos_Totales</t>
  </si>
  <si>
    <t>Share Urbano</t>
  </si>
  <si>
    <t xml:space="preserve">New_Voters_2 </t>
  </si>
  <si>
    <t>New_Carga</t>
  </si>
  <si>
    <t>Rural</t>
  </si>
  <si>
    <t>IDH-2009</t>
  </si>
  <si>
    <t>IDH - 2009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</si>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</sst>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165" fontId="0" fillId="2" borderId="0" xfId="0" applyNumberFormat="1" applyFill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4102-19F6-462F-AD07-F70AE00D09B6}">
  <dimension ref="A1:I20"/>
  <sheetViews>
    <sheetView tabSelected="1" zoomScale="77" zoomScaleNormal="77" workbookViewId="0">
      <selection activeCell="E25" sqref="E25"/>
    </sheetView>
  </sheetViews>
  <sheetFormatPr defaultRowHeight="15" x14ac:dyDescent="0.25"/>
  <cols>
    <col min="1" max="1" width="11.140625" style="3" customWidth="1"/>
    <col min="2" max="16384" width="9.140625" style="3"/>
  </cols>
  <sheetData>
    <row r="1" spans="1:9" ht="15.75" thickBot="1" x14ac:dyDescent="0.3">
      <c r="A1" s="15" t="s">
        <v>36</v>
      </c>
      <c r="B1" s="15" t="s">
        <v>1</v>
      </c>
      <c r="C1" s="15" t="s">
        <v>2</v>
      </c>
      <c r="D1" s="15" t="s">
        <v>35</v>
      </c>
      <c r="F1" s="15" t="s">
        <v>36</v>
      </c>
      <c r="G1" s="15" t="s">
        <v>1</v>
      </c>
      <c r="H1" s="15" t="s">
        <v>2</v>
      </c>
      <c r="I1" s="15" t="s">
        <v>35</v>
      </c>
    </row>
    <row r="2" spans="1:9" x14ac:dyDescent="0.25">
      <c r="A2" s="3" t="s">
        <v>5</v>
      </c>
      <c r="B2" s="3">
        <v>2013</v>
      </c>
      <c r="C2" s="13">
        <v>0.51040172041208898</v>
      </c>
      <c r="D2" s="3">
        <v>0.73099999999999998</v>
      </c>
      <c r="F2" s="3" t="s">
        <v>5</v>
      </c>
      <c r="G2" s="3">
        <v>2017</v>
      </c>
      <c r="H2" s="13">
        <v>0.48460855871619257</v>
      </c>
      <c r="I2" s="1">
        <v>0.73099999999999998</v>
      </c>
    </row>
    <row r="3" spans="1:9" x14ac:dyDescent="0.25">
      <c r="A3" s="3" t="s">
        <v>6</v>
      </c>
      <c r="B3" s="3">
        <v>2013</v>
      </c>
      <c r="C3" s="13">
        <v>0.52736162039462198</v>
      </c>
      <c r="D3" s="3">
        <v>0.68500000000000005</v>
      </c>
      <c r="F3" s="3" t="s">
        <v>6</v>
      </c>
      <c r="G3" s="3">
        <v>2017</v>
      </c>
      <c r="H3" s="13">
        <v>0.48950637940058517</v>
      </c>
      <c r="I3" s="1">
        <v>0.68500000000000005</v>
      </c>
    </row>
    <row r="4" spans="1:9" x14ac:dyDescent="0.25">
      <c r="A4" s="3" t="s">
        <v>7</v>
      </c>
      <c r="B4" s="3">
        <v>2013</v>
      </c>
      <c r="C4" s="13">
        <v>0.61819473127139712</v>
      </c>
      <c r="D4" s="3">
        <v>0.68200000000000005</v>
      </c>
      <c r="F4" s="3" t="s">
        <v>7</v>
      </c>
      <c r="G4" s="3">
        <v>2017</v>
      </c>
      <c r="H4" s="13">
        <v>0.60413064418664486</v>
      </c>
      <c r="I4" s="1">
        <v>0.68200000000000005</v>
      </c>
    </row>
    <row r="5" spans="1:9" x14ac:dyDescent="0.25">
      <c r="A5" s="3" t="s">
        <v>8</v>
      </c>
      <c r="B5" s="3">
        <v>2013</v>
      </c>
      <c r="C5" s="13">
        <v>0.67650401169846441</v>
      </c>
      <c r="D5" s="3">
        <v>0.63200000000000001</v>
      </c>
      <c r="F5" s="3" t="s">
        <v>8</v>
      </c>
      <c r="G5" s="3">
        <v>2017</v>
      </c>
      <c r="H5" s="13">
        <v>0.6554640777573798</v>
      </c>
      <c r="I5" s="1">
        <v>0.63200000000000001</v>
      </c>
    </row>
    <row r="6" spans="1:9" x14ac:dyDescent="0.25">
      <c r="A6" s="3" t="s">
        <v>9</v>
      </c>
      <c r="B6" s="3">
        <v>2013</v>
      </c>
      <c r="C6" s="13">
        <v>0.52708519484122618</v>
      </c>
      <c r="D6" s="3">
        <v>0.746</v>
      </c>
      <c r="F6" s="3" t="s">
        <v>9</v>
      </c>
      <c r="G6" s="3">
        <v>2017</v>
      </c>
      <c r="H6" s="13">
        <v>0.47227228855757769</v>
      </c>
      <c r="I6" s="1">
        <v>0.746</v>
      </c>
    </row>
    <row r="7" spans="1:9" x14ac:dyDescent="0.25">
      <c r="A7" s="3" t="s">
        <v>10</v>
      </c>
      <c r="B7" s="3">
        <v>2013</v>
      </c>
      <c r="C7" s="13">
        <v>0.64571019342659786</v>
      </c>
      <c r="D7" s="3">
        <v>0.67100000000000004</v>
      </c>
      <c r="F7" s="3" t="s">
        <v>10</v>
      </c>
      <c r="G7" s="3">
        <v>2017</v>
      </c>
      <c r="H7" s="13">
        <v>0.63018887964454517</v>
      </c>
      <c r="I7" s="1">
        <v>0.67100000000000004</v>
      </c>
    </row>
    <row r="8" spans="1:9" x14ac:dyDescent="0.25">
      <c r="A8" s="3" t="s">
        <v>11</v>
      </c>
      <c r="B8" s="3">
        <v>2013</v>
      </c>
      <c r="C8" s="13">
        <v>0.68500530282278738</v>
      </c>
      <c r="D8" s="3">
        <v>0.64800000000000002</v>
      </c>
      <c r="F8" s="3" t="s">
        <v>11</v>
      </c>
      <c r="G8" s="3">
        <v>2017</v>
      </c>
      <c r="H8" s="13">
        <v>0.64243973703433166</v>
      </c>
      <c r="I8" s="1">
        <v>0.64800000000000002</v>
      </c>
    </row>
    <row r="9" spans="1:9" x14ac:dyDescent="0.25">
      <c r="A9" s="3" t="s">
        <v>12</v>
      </c>
      <c r="B9" s="3">
        <v>2013</v>
      </c>
      <c r="C9" s="13">
        <v>0.65358507039179303</v>
      </c>
      <c r="D9" s="3">
        <v>0.76300000000000001</v>
      </c>
      <c r="F9" s="3" t="s">
        <v>12</v>
      </c>
      <c r="G9" s="3">
        <v>2017</v>
      </c>
      <c r="H9" s="13">
        <v>0.59175540502723145</v>
      </c>
      <c r="I9" s="1">
        <v>0.76300000000000001</v>
      </c>
    </row>
    <row r="10" spans="1:9" x14ac:dyDescent="0.25">
      <c r="A10" s="3" t="s">
        <v>13</v>
      </c>
      <c r="B10" s="3">
        <v>2013</v>
      </c>
      <c r="C10" s="13">
        <v>0.647632595001016</v>
      </c>
      <c r="D10" s="3">
        <v>0.61499999999999999</v>
      </c>
      <c r="F10" s="3" t="s">
        <v>13</v>
      </c>
      <c r="G10" s="3">
        <v>2017</v>
      </c>
      <c r="H10" s="13">
        <v>0.61425909824866476</v>
      </c>
      <c r="I10" s="1">
        <v>0.61499999999999999</v>
      </c>
    </row>
    <row r="11" spans="1:9" x14ac:dyDescent="0.25">
      <c r="A11" s="3" t="s">
        <v>14</v>
      </c>
      <c r="B11" s="3">
        <v>2013</v>
      </c>
      <c r="C11" s="13">
        <v>0.71435392420173083</v>
      </c>
      <c r="D11" s="3">
        <v>0.61799999999999999</v>
      </c>
      <c r="F11" s="3" t="s">
        <v>14</v>
      </c>
      <c r="G11" s="3">
        <v>2017</v>
      </c>
      <c r="H11" s="13">
        <v>0.68900465044577475</v>
      </c>
      <c r="I11" s="1">
        <v>0.61799999999999999</v>
      </c>
    </row>
    <row r="12" spans="1:9" x14ac:dyDescent="0.25">
      <c r="A12" s="3" t="s">
        <v>15</v>
      </c>
      <c r="B12" s="3">
        <v>2013</v>
      </c>
      <c r="C12" s="13">
        <v>0.52718979037466041</v>
      </c>
      <c r="D12" s="3">
        <v>0.76100000000000001</v>
      </c>
      <c r="F12" s="3" t="s">
        <v>15</v>
      </c>
      <c r="G12" s="3">
        <v>2017</v>
      </c>
      <c r="H12" s="13">
        <v>0.48957418082849369</v>
      </c>
      <c r="I12" s="1">
        <v>0.76100000000000001</v>
      </c>
    </row>
    <row r="13" spans="1:9" x14ac:dyDescent="0.25">
      <c r="A13" s="3" t="s">
        <v>16</v>
      </c>
      <c r="B13" s="3">
        <v>2013</v>
      </c>
      <c r="C13" s="13">
        <v>0.70625402211431576</v>
      </c>
      <c r="D13" s="3">
        <v>0.65400000000000003</v>
      </c>
      <c r="F13" s="3" t="s">
        <v>16</v>
      </c>
      <c r="G13" s="3">
        <v>2017</v>
      </c>
      <c r="H13" s="13">
        <v>0.70065727152163459</v>
      </c>
      <c r="I13" s="1">
        <v>0.65400000000000003</v>
      </c>
    </row>
    <row r="14" spans="1:9" x14ac:dyDescent="0.25">
      <c r="A14" s="3" t="s">
        <v>17</v>
      </c>
      <c r="B14" s="3">
        <v>2013</v>
      </c>
      <c r="C14" s="13">
        <v>0.76668690995417654</v>
      </c>
      <c r="D14" s="3">
        <v>0.59199999999999997</v>
      </c>
      <c r="F14" s="3" t="s">
        <v>17</v>
      </c>
      <c r="G14" s="3">
        <v>2017</v>
      </c>
      <c r="H14" s="13">
        <v>0.76321792202741989</v>
      </c>
      <c r="I14" s="1">
        <v>0.59199999999999997</v>
      </c>
    </row>
    <row r="15" spans="1:9" x14ac:dyDescent="0.25">
      <c r="A15" s="3" t="s">
        <v>18</v>
      </c>
      <c r="B15" s="3">
        <v>2013</v>
      </c>
      <c r="C15" s="13">
        <v>0.72522636228941451</v>
      </c>
      <c r="D15" s="3">
        <v>0.63700000000000001</v>
      </c>
      <c r="F15" s="3" t="s">
        <v>18</v>
      </c>
      <c r="G15" s="3">
        <v>2017</v>
      </c>
      <c r="H15" s="13">
        <v>0.71337117895708002</v>
      </c>
      <c r="I15" s="1">
        <v>0.63700000000000001</v>
      </c>
    </row>
    <row r="16" spans="1:9" x14ac:dyDescent="0.25">
      <c r="A16" s="3" t="s">
        <v>19</v>
      </c>
      <c r="B16" s="3">
        <v>2013</v>
      </c>
      <c r="C16" s="13">
        <v>0.63031958046453818</v>
      </c>
      <c r="D16" s="3">
        <v>0.66</v>
      </c>
      <c r="F16" s="3" t="s">
        <v>19</v>
      </c>
      <c r="G16" s="3">
        <v>2017</v>
      </c>
      <c r="H16" s="13">
        <v>0.58104845895866974</v>
      </c>
      <c r="I16" s="1">
        <v>0.66</v>
      </c>
    </row>
    <row r="17" spans="1:9" x14ac:dyDescent="0.25">
      <c r="A17" s="3" t="s">
        <v>20</v>
      </c>
      <c r="B17" s="3">
        <v>2013</v>
      </c>
      <c r="C17" s="13">
        <v>0.67558961260110684</v>
      </c>
      <c r="D17" s="3">
        <v>0.63100000000000001</v>
      </c>
      <c r="F17" s="3" t="s">
        <v>20</v>
      </c>
      <c r="G17" s="3">
        <v>2017</v>
      </c>
      <c r="H17" s="13">
        <v>0.65072544692845857</v>
      </c>
      <c r="I17" s="1">
        <v>0.63100000000000001</v>
      </c>
    </row>
    <row r="18" spans="1:9" x14ac:dyDescent="0.25">
      <c r="A18" s="3" t="s">
        <v>21</v>
      </c>
      <c r="B18" s="3">
        <v>2013</v>
      </c>
      <c r="C18" s="13">
        <v>0.62892647566448046</v>
      </c>
      <c r="D18" s="3">
        <v>0.67800000000000005</v>
      </c>
      <c r="F18" s="3" t="s">
        <v>21</v>
      </c>
      <c r="G18" s="3">
        <v>2017</v>
      </c>
      <c r="H18" s="13">
        <v>0.62732649628303216</v>
      </c>
      <c r="I18" s="1">
        <v>0.67800000000000005</v>
      </c>
    </row>
    <row r="19" spans="1:9" ht="15.75" thickBot="1" x14ac:dyDescent="0.3">
      <c r="A19" s="16" t="s">
        <v>22</v>
      </c>
      <c r="B19" s="16">
        <v>2013</v>
      </c>
      <c r="C19" s="17">
        <v>0.54348549491517173</v>
      </c>
      <c r="D19" s="16">
        <v>0.68899999999999995</v>
      </c>
      <c r="F19" s="16" t="s">
        <v>22</v>
      </c>
      <c r="G19" s="16">
        <v>2017</v>
      </c>
      <c r="H19" s="17">
        <v>0.51482503425355697</v>
      </c>
      <c r="I19" s="18">
        <v>0.68899999999999995</v>
      </c>
    </row>
    <row r="20" spans="1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DA4B-0349-44AC-B5CD-34D294075DC4}">
  <dimension ref="A1:Q55"/>
  <sheetViews>
    <sheetView zoomScale="77" zoomScaleNormal="77" workbookViewId="0">
      <selection activeCell="D58" sqref="D58"/>
    </sheetView>
  </sheetViews>
  <sheetFormatPr defaultRowHeight="15" x14ac:dyDescent="0.25"/>
  <cols>
    <col min="1" max="1" width="12.7109375" style="3" customWidth="1"/>
    <col min="2" max="2" width="9.42578125" style="3" customWidth="1"/>
    <col min="3" max="3" width="13.140625" style="3" customWidth="1"/>
    <col min="4" max="4" width="9.140625" style="3" customWidth="1"/>
    <col min="5" max="5" width="7.85546875" style="3" customWidth="1"/>
    <col min="6" max="6" width="14" style="3" customWidth="1"/>
    <col min="7" max="7" width="13" style="3" customWidth="1"/>
    <col min="8" max="8" width="9.140625" style="4" customWidth="1"/>
    <col min="9" max="10" width="11.42578125" style="3" customWidth="1"/>
    <col min="11" max="12" width="15.7109375" style="3" customWidth="1"/>
    <col min="13" max="13" width="11.5703125" style="3" customWidth="1"/>
    <col min="14" max="15" width="9.28515625" style="3" customWidth="1"/>
    <col min="16" max="16" width="10.42578125" style="3" customWidth="1"/>
    <col min="17" max="16384" width="9.140625" style="1"/>
  </cols>
  <sheetData>
    <row r="1" spans="1:17" ht="30.75" thickBot="1" x14ac:dyDescent="0.3">
      <c r="A1" s="7" t="s">
        <v>0</v>
      </c>
      <c r="B1" s="7" t="s">
        <v>1</v>
      </c>
      <c r="C1" s="7" t="s">
        <v>28</v>
      </c>
      <c r="D1" s="7" t="s">
        <v>29</v>
      </c>
      <c r="E1" s="7" t="s">
        <v>2</v>
      </c>
      <c r="F1" s="7" t="s">
        <v>32</v>
      </c>
      <c r="G1" s="7" t="s">
        <v>31</v>
      </c>
      <c r="H1" s="8" t="s">
        <v>3</v>
      </c>
      <c r="I1" s="7" t="s">
        <v>4</v>
      </c>
      <c r="J1" s="7" t="s">
        <v>33</v>
      </c>
      <c r="K1" s="7" t="s">
        <v>24</v>
      </c>
      <c r="L1" s="7" t="s">
        <v>26</v>
      </c>
      <c r="M1" s="7" t="s">
        <v>27</v>
      </c>
      <c r="N1" s="7" t="s">
        <v>25</v>
      </c>
      <c r="O1" s="7" t="s">
        <v>30</v>
      </c>
      <c r="P1" s="7" t="s">
        <v>23</v>
      </c>
      <c r="Q1" s="1" t="s">
        <v>34</v>
      </c>
    </row>
    <row r="2" spans="1:17" ht="15.75" thickTop="1" x14ac:dyDescent="0.25">
      <c r="A2" s="3" t="s">
        <v>5</v>
      </c>
      <c r="B2" s="3">
        <v>2009</v>
      </c>
      <c r="C2" s="3">
        <v>244616</v>
      </c>
      <c r="D2" s="3">
        <v>108485</v>
      </c>
      <c r="E2" s="13">
        <v>0.4434910226640939</v>
      </c>
      <c r="J2" s="3">
        <v>0</v>
      </c>
      <c r="Q2" s="1">
        <v>0.73099999999999998</v>
      </c>
    </row>
    <row r="3" spans="1:17" x14ac:dyDescent="0.25">
      <c r="A3" s="3" t="s">
        <v>6</v>
      </c>
      <c r="B3" s="3">
        <v>2009</v>
      </c>
      <c r="C3" s="3">
        <v>167712</v>
      </c>
      <c r="D3" s="3">
        <v>66583</v>
      </c>
      <c r="E3" s="13">
        <v>0.39700796603701582</v>
      </c>
      <c r="J3" s="3">
        <v>1</v>
      </c>
      <c r="Q3" s="1">
        <v>0.68500000000000005</v>
      </c>
    </row>
    <row r="4" spans="1:17" x14ac:dyDescent="0.25">
      <c r="A4" s="3" t="s">
        <v>7</v>
      </c>
      <c r="B4" s="3">
        <v>2009</v>
      </c>
      <c r="C4" s="3">
        <v>245631</v>
      </c>
      <c r="D4" s="3">
        <v>125918</v>
      </c>
      <c r="E4" s="13">
        <v>0.51263073471996612</v>
      </c>
      <c r="J4" s="3">
        <v>1</v>
      </c>
      <c r="Q4" s="1">
        <v>0.68200000000000005</v>
      </c>
    </row>
    <row r="5" spans="1:17" x14ac:dyDescent="0.25">
      <c r="A5" s="3" t="s">
        <v>8</v>
      </c>
      <c r="B5" s="3">
        <v>2009</v>
      </c>
      <c r="C5" s="3">
        <v>202119</v>
      </c>
      <c r="D5" s="3">
        <v>119162</v>
      </c>
      <c r="E5" s="13">
        <v>0.58956357393416747</v>
      </c>
      <c r="J5" s="3">
        <v>1</v>
      </c>
      <c r="Q5" s="1">
        <v>0.63200000000000001</v>
      </c>
    </row>
    <row r="6" spans="1:17" x14ac:dyDescent="0.25">
      <c r="A6" s="3" t="s">
        <v>9</v>
      </c>
      <c r="B6" s="3">
        <v>2009</v>
      </c>
      <c r="C6" s="3">
        <v>859473</v>
      </c>
      <c r="D6" s="3">
        <v>353620</v>
      </c>
      <c r="E6" s="13">
        <v>0.41143817199609528</v>
      </c>
      <c r="J6" s="3">
        <v>0</v>
      </c>
      <c r="Q6" s="1">
        <v>0.746</v>
      </c>
    </row>
    <row r="7" spans="1:17" x14ac:dyDescent="0.25">
      <c r="A7" s="3" t="s">
        <v>10</v>
      </c>
      <c r="B7" s="3">
        <v>2009</v>
      </c>
      <c r="C7" s="3">
        <v>264911</v>
      </c>
      <c r="D7" s="3">
        <v>148628</v>
      </c>
      <c r="E7" s="13">
        <v>0.56104880507038213</v>
      </c>
      <c r="J7" s="3">
        <v>1</v>
      </c>
      <c r="Q7" s="1">
        <v>0.67100000000000004</v>
      </c>
    </row>
    <row r="8" spans="1:17" x14ac:dyDescent="0.25">
      <c r="A8" s="3" t="s">
        <v>11</v>
      </c>
      <c r="B8" s="3">
        <v>2009</v>
      </c>
      <c r="C8" s="3">
        <v>245022</v>
      </c>
      <c r="D8" s="3">
        <v>134945</v>
      </c>
      <c r="E8" s="13">
        <v>0.55074646358286194</v>
      </c>
      <c r="J8" s="3">
        <v>1</v>
      </c>
      <c r="Q8" s="1">
        <v>0.64800000000000002</v>
      </c>
    </row>
    <row r="9" spans="1:17" x14ac:dyDescent="0.25">
      <c r="A9" s="3" t="s">
        <v>12</v>
      </c>
      <c r="B9" s="3">
        <v>2009</v>
      </c>
      <c r="C9" s="3">
        <v>898000</v>
      </c>
      <c r="D9" s="3">
        <v>449392</v>
      </c>
      <c r="E9" s="13">
        <v>0.50043652561247221</v>
      </c>
      <c r="J9" s="3">
        <v>0</v>
      </c>
      <c r="Q9" s="1">
        <v>0.76300000000000001</v>
      </c>
    </row>
    <row r="10" spans="1:17" x14ac:dyDescent="0.25">
      <c r="A10" s="3" t="s">
        <v>13</v>
      </c>
      <c r="B10" s="3">
        <v>2009</v>
      </c>
      <c r="C10" s="3">
        <v>26722</v>
      </c>
      <c r="D10" s="3">
        <v>15819</v>
      </c>
      <c r="E10" s="13">
        <v>0.59198413292418228</v>
      </c>
      <c r="J10" s="3">
        <v>1</v>
      </c>
      <c r="Q10" s="1">
        <v>0.61499999999999999</v>
      </c>
    </row>
    <row r="11" spans="1:17" x14ac:dyDescent="0.25">
      <c r="A11" s="3" t="s">
        <v>14</v>
      </c>
      <c r="B11" s="3">
        <v>2009</v>
      </c>
      <c r="C11" s="3">
        <v>111128</v>
      </c>
      <c r="D11" s="3">
        <v>67481</v>
      </c>
      <c r="E11" s="13">
        <v>0.60723670002159669</v>
      </c>
      <c r="J11" s="3">
        <v>1</v>
      </c>
      <c r="Q11" s="1">
        <v>0.61799999999999999</v>
      </c>
    </row>
    <row r="12" spans="1:17" x14ac:dyDescent="0.25">
      <c r="A12" s="3" t="s">
        <v>15</v>
      </c>
      <c r="B12" s="3">
        <v>2009</v>
      </c>
      <c r="C12" s="3">
        <v>33068</v>
      </c>
      <c r="D12" s="3">
        <v>15093</v>
      </c>
      <c r="E12" s="13">
        <v>0.45642312809967339</v>
      </c>
      <c r="J12" s="3">
        <v>1</v>
      </c>
      <c r="Q12" s="1">
        <v>0.76100000000000001</v>
      </c>
    </row>
    <row r="13" spans="1:17" x14ac:dyDescent="0.25">
      <c r="A13" s="3" t="s">
        <v>16</v>
      </c>
      <c r="B13" s="3">
        <v>2009</v>
      </c>
      <c r="C13" s="3">
        <v>101315</v>
      </c>
      <c r="D13" s="3">
        <v>61330</v>
      </c>
      <c r="E13" s="13">
        <v>0.60533978186843018</v>
      </c>
      <c r="J13" s="3">
        <v>1</v>
      </c>
      <c r="Q13" s="1">
        <v>0.65400000000000003</v>
      </c>
    </row>
    <row r="14" spans="1:17" x14ac:dyDescent="0.25">
      <c r="A14" s="3" t="s">
        <v>17</v>
      </c>
      <c r="B14" s="3">
        <v>2009</v>
      </c>
      <c r="C14" s="3">
        <v>152082</v>
      </c>
      <c r="D14" s="3">
        <v>102466</v>
      </c>
      <c r="E14" s="13">
        <v>0.67375494798858515</v>
      </c>
      <c r="J14" s="3">
        <v>1</v>
      </c>
      <c r="Q14" s="1">
        <v>0.59199999999999997</v>
      </c>
    </row>
    <row r="15" spans="1:17" x14ac:dyDescent="0.25">
      <c r="A15" s="3" t="s">
        <v>18</v>
      </c>
      <c r="B15" s="3">
        <v>2009</v>
      </c>
      <c r="C15" s="3">
        <v>76526</v>
      </c>
      <c r="D15" s="3">
        <v>47319</v>
      </c>
      <c r="E15" s="13">
        <v>0.61833886522227743</v>
      </c>
      <c r="J15" s="3">
        <v>1</v>
      </c>
      <c r="Q15" s="1">
        <v>0.63700000000000001</v>
      </c>
    </row>
    <row r="16" spans="1:17" x14ac:dyDescent="0.25">
      <c r="A16" s="3" t="s">
        <v>19</v>
      </c>
      <c r="B16" s="3">
        <v>2009</v>
      </c>
      <c r="C16" s="3">
        <v>278904</v>
      </c>
      <c r="D16" s="3">
        <v>151613</v>
      </c>
      <c r="E16" s="13">
        <v>0.54360281673981015</v>
      </c>
      <c r="J16" s="3">
        <v>1</v>
      </c>
      <c r="Q16" s="1">
        <v>0.66</v>
      </c>
    </row>
    <row r="17" spans="1:17" x14ac:dyDescent="0.25">
      <c r="A17" s="3" t="s">
        <v>20</v>
      </c>
      <c r="B17" s="3">
        <v>2009</v>
      </c>
      <c r="C17" s="3">
        <v>250894</v>
      </c>
      <c r="D17" s="3">
        <v>132799</v>
      </c>
      <c r="E17" s="13">
        <v>0.52930321171490746</v>
      </c>
      <c r="J17" s="3">
        <v>1</v>
      </c>
      <c r="P17" s="1"/>
      <c r="Q17" s="1">
        <v>0.63100000000000001</v>
      </c>
    </row>
    <row r="18" spans="1:17" x14ac:dyDescent="0.25">
      <c r="A18" s="3" t="s">
        <v>21</v>
      </c>
      <c r="B18" s="3">
        <v>2009</v>
      </c>
      <c r="C18" s="3">
        <v>117173</v>
      </c>
      <c r="D18" s="3">
        <v>66972</v>
      </c>
      <c r="E18" s="13">
        <v>0.57156512165771978</v>
      </c>
      <c r="J18" s="3">
        <v>1</v>
      </c>
      <c r="P18" s="1"/>
      <c r="Q18" s="1">
        <v>0.67800000000000005</v>
      </c>
    </row>
    <row r="19" spans="1:17" x14ac:dyDescent="0.25">
      <c r="A19" s="3" t="s">
        <v>22</v>
      </c>
      <c r="B19" s="3">
        <v>2009</v>
      </c>
      <c r="C19" s="3">
        <v>317602</v>
      </c>
      <c r="D19" s="3">
        <v>131065</v>
      </c>
      <c r="E19" s="13">
        <v>0.41267057512232291</v>
      </c>
      <c r="J19" s="3">
        <v>0</v>
      </c>
      <c r="P19" s="1"/>
      <c r="Q19" s="1">
        <v>0.68899999999999995</v>
      </c>
    </row>
    <row r="20" spans="1:17" x14ac:dyDescent="0.25">
      <c r="A20" s="3" t="s">
        <v>5</v>
      </c>
      <c r="B20" s="3">
        <v>2013</v>
      </c>
      <c r="C20" s="3">
        <v>286443</v>
      </c>
      <c r="D20" s="3">
        <v>146201</v>
      </c>
      <c r="E20" s="13">
        <v>0.51040172041208898</v>
      </c>
      <c r="F20" s="3">
        <f>+C20-C2</f>
        <v>41827</v>
      </c>
      <c r="G20" s="3">
        <f>+D20-D2</f>
        <v>37716</v>
      </c>
      <c r="H20" s="4">
        <v>7012</v>
      </c>
      <c r="I20" s="4">
        <v>1</v>
      </c>
      <c r="J20" s="3">
        <v>0</v>
      </c>
      <c r="N20" s="3">
        <v>0.32450000000000001</v>
      </c>
      <c r="O20" s="13">
        <v>0.63700000000000001</v>
      </c>
      <c r="P20" s="2">
        <v>49.3</v>
      </c>
      <c r="Q20" s="1">
        <v>0.73099999999999998</v>
      </c>
    </row>
    <row r="21" spans="1:17" x14ac:dyDescent="0.25">
      <c r="A21" s="3" t="s">
        <v>6</v>
      </c>
      <c r="B21" s="3">
        <v>2013</v>
      </c>
      <c r="C21" s="3">
        <v>200445</v>
      </c>
      <c r="D21" s="3">
        <v>105707</v>
      </c>
      <c r="E21" s="13">
        <v>0.52736162039462198</v>
      </c>
      <c r="F21" s="3">
        <v>32733</v>
      </c>
      <c r="G21" s="3">
        <f t="shared" ref="G21:G55" si="0">+D21-D3</f>
        <v>39124</v>
      </c>
      <c r="H21" s="4">
        <v>14142</v>
      </c>
      <c r="I21" s="4">
        <v>0</v>
      </c>
      <c r="J21" s="3">
        <v>1</v>
      </c>
      <c r="N21" s="3">
        <v>0.32250000000000001</v>
      </c>
      <c r="O21" s="13">
        <v>0.26893204801952569</v>
      </c>
      <c r="P21" s="2">
        <v>47.7</v>
      </c>
      <c r="Q21" s="1">
        <v>0.68500000000000005</v>
      </c>
    </row>
    <row r="22" spans="1:17" x14ac:dyDescent="0.25">
      <c r="A22" s="3" t="s">
        <v>7</v>
      </c>
      <c r="B22" s="3">
        <v>2013</v>
      </c>
      <c r="C22" s="3">
        <v>290051</v>
      </c>
      <c r="D22" s="3">
        <v>179308</v>
      </c>
      <c r="E22" s="13">
        <v>0.61819473127139712</v>
      </c>
      <c r="F22" s="3">
        <v>44420</v>
      </c>
      <c r="G22" s="3">
        <f t="shared" si="0"/>
        <v>53390</v>
      </c>
      <c r="H22" s="4">
        <v>20918</v>
      </c>
      <c r="I22" s="4">
        <v>1</v>
      </c>
      <c r="J22" s="3">
        <v>1</v>
      </c>
      <c r="N22" s="3">
        <v>0.37669999999999998</v>
      </c>
      <c r="O22" s="13">
        <v>0.449991076806389</v>
      </c>
      <c r="P22" s="2">
        <v>39.6</v>
      </c>
      <c r="Q22" s="1">
        <v>0.68200000000000005</v>
      </c>
    </row>
    <row r="23" spans="1:17" x14ac:dyDescent="0.25">
      <c r="A23" s="3" t="s">
        <v>8</v>
      </c>
      <c r="B23" s="3">
        <v>2013</v>
      </c>
      <c r="C23" s="3">
        <v>233193</v>
      </c>
      <c r="D23" s="3">
        <v>157756</v>
      </c>
      <c r="E23" s="13">
        <v>0.67650401169846441</v>
      </c>
      <c r="F23" s="3">
        <v>31074</v>
      </c>
      <c r="G23" s="3">
        <f t="shared" si="0"/>
        <v>38594</v>
      </c>
      <c r="H23" s="4">
        <v>30445</v>
      </c>
      <c r="I23" s="4">
        <v>1</v>
      </c>
      <c r="J23" s="3">
        <v>1</v>
      </c>
      <c r="N23" s="3">
        <v>0.47110000000000002</v>
      </c>
      <c r="O23" s="13">
        <v>0</v>
      </c>
      <c r="P23" s="2">
        <v>39</v>
      </c>
      <c r="Q23" s="1">
        <v>0.63200000000000001</v>
      </c>
    </row>
    <row r="24" spans="1:17" x14ac:dyDescent="0.25">
      <c r="A24" s="3" t="s">
        <v>9</v>
      </c>
      <c r="B24" s="3">
        <v>2013</v>
      </c>
      <c r="C24" s="3">
        <v>980388</v>
      </c>
      <c r="D24" s="3">
        <v>516748</v>
      </c>
      <c r="E24" s="13">
        <v>0.52708519484122618</v>
      </c>
      <c r="F24" s="3">
        <v>120915</v>
      </c>
      <c r="G24" s="3">
        <f t="shared" si="0"/>
        <v>163128</v>
      </c>
      <c r="H24" s="4">
        <v>54482</v>
      </c>
      <c r="I24" s="4">
        <v>0</v>
      </c>
      <c r="J24" s="3">
        <v>0</v>
      </c>
      <c r="N24" s="3">
        <v>0.2281</v>
      </c>
      <c r="O24" s="13">
        <v>0.87516352264546748</v>
      </c>
      <c r="P24" s="2">
        <v>70.099999999999994</v>
      </c>
      <c r="Q24" s="1">
        <v>0.746</v>
      </c>
    </row>
    <row r="25" spans="1:17" x14ac:dyDescent="0.25">
      <c r="A25" s="3" t="s">
        <v>10</v>
      </c>
      <c r="B25" s="3">
        <v>2013</v>
      </c>
      <c r="C25" s="3">
        <v>303009</v>
      </c>
      <c r="D25" s="3">
        <v>195656</v>
      </c>
      <c r="E25" s="13">
        <v>0.64571019342659786</v>
      </c>
      <c r="F25" s="3">
        <v>38098</v>
      </c>
      <c r="G25" s="3">
        <f t="shared" si="0"/>
        <v>47028</v>
      </c>
      <c r="H25" s="4">
        <v>32892</v>
      </c>
      <c r="I25" s="4">
        <v>1</v>
      </c>
      <c r="J25" s="3">
        <v>1</v>
      </c>
      <c r="N25" s="3">
        <v>0.42630000000000001</v>
      </c>
      <c r="O25" s="13">
        <v>0.311</v>
      </c>
      <c r="P25" s="2">
        <v>13.9</v>
      </c>
      <c r="Q25" s="1">
        <v>0.67100000000000004</v>
      </c>
    </row>
    <row r="26" spans="1:17" x14ac:dyDescent="0.25">
      <c r="A26" s="3" t="s">
        <v>11</v>
      </c>
      <c r="B26" s="3">
        <v>2013</v>
      </c>
      <c r="C26" s="3">
        <v>284754</v>
      </c>
      <c r="D26" s="3">
        <v>195058</v>
      </c>
      <c r="E26" s="13">
        <v>0.68500530282278738</v>
      </c>
      <c r="F26" s="3">
        <v>39732</v>
      </c>
      <c r="G26" s="3">
        <f t="shared" si="0"/>
        <v>60113</v>
      </c>
      <c r="H26" s="4">
        <v>14827</v>
      </c>
      <c r="I26" s="4">
        <v>1</v>
      </c>
      <c r="J26" s="3">
        <v>1</v>
      </c>
      <c r="N26" s="3">
        <v>0.37540000000000001</v>
      </c>
      <c r="O26" s="13">
        <v>0.36526058915809656</v>
      </c>
      <c r="P26" s="2">
        <v>12.6</v>
      </c>
      <c r="Q26" s="1">
        <v>0.64800000000000002</v>
      </c>
    </row>
    <row r="27" spans="1:17" x14ac:dyDescent="0.25">
      <c r="A27" s="3" t="s">
        <v>12</v>
      </c>
      <c r="B27" s="3">
        <v>2013</v>
      </c>
      <c r="C27" s="3">
        <v>1007930</v>
      </c>
      <c r="D27" s="3">
        <v>658768</v>
      </c>
      <c r="E27" s="13">
        <v>0.65358507039179303</v>
      </c>
      <c r="F27" s="4">
        <v>109930</v>
      </c>
      <c r="G27" s="5">
        <f t="shared" si="0"/>
        <v>209376</v>
      </c>
      <c r="H27" s="4">
        <v>56410</v>
      </c>
      <c r="I27" s="4">
        <v>1</v>
      </c>
      <c r="J27" s="3">
        <v>0</v>
      </c>
      <c r="K27" s="5"/>
      <c r="L27" s="5"/>
      <c r="M27" s="5"/>
      <c r="N27" s="5">
        <v>0.35149999999999998</v>
      </c>
      <c r="O27" s="13">
        <v>0.74138009551191164</v>
      </c>
      <c r="P27" s="6">
        <v>40.700000000000003</v>
      </c>
      <c r="Q27" s="1">
        <v>0.76300000000000001</v>
      </c>
    </row>
    <row r="28" spans="1:17" x14ac:dyDescent="0.25">
      <c r="A28" s="3" t="s">
        <v>13</v>
      </c>
      <c r="B28" s="3">
        <v>2013</v>
      </c>
      <c r="C28" s="3">
        <v>34447</v>
      </c>
      <c r="D28" s="3">
        <v>22309</v>
      </c>
      <c r="E28" s="13">
        <v>0.647632595001016</v>
      </c>
      <c r="F28" s="4">
        <v>7725</v>
      </c>
      <c r="G28" s="5">
        <f t="shared" si="0"/>
        <v>6490</v>
      </c>
      <c r="H28" s="4">
        <v>2973</v>
      </c>
      <c r="I28" s="4">
        <v>0</v>
      </c>
      <c r="J28" s="3">
        <v>1</v>
      </c>
      <c r="K28" s="5"/>
      <c r="L28" s="5"/>
      <c r="M28" s="5"/>
      <c r="N28" s="5">
        <v>0.30549999999999999</v>
      </c>
      <c r="O28" s="13">
        <v>0</v>
      </c>
      <c r="P28" s="6">
        <v>17.7</v>
      </c>
      <c r="Q28" s="1">
        <v>0.61499999999999999</v>
      </c>
    </row>
    <row r="29" spans="1:17" x14ac:dyDescent="0.25">
      <c r="A29" s="3" t="s">
        <v>14</v>
      </c>
      <c r="B29" s="3">
        <v>2013</v>
      </c>
      <c r="C29" s="3">
        <v>134040</v>
      </c>
      <c r="D29" s="3">
        <v>95752</v>
      </c>
      <c r="E29" s="13">
        <v>0.71435392420173083</v>
      </c>
      <c r="F29" s="4">
        <v>22912</v>
      </c>
      <c r="G29" s="5">
        <f t="shared" si="0"/>
        <v>28271</v>
      </c>
      <c r="H29" s="4">
        <v>24029</v>
      </c>
      <c r="I29" s="4">
        <v>1</v>
      </c>
      <c r="J29" s="3">
        <v>1</v>
      </c>
      <c r="K29" s="5"/>
      <c r="L29" s="5"/>
      <c r="M29" s="5"/>
      <c r="N29" s="5">
        <v>0.52569999999999995</v>
      </c>
      <c r="O29" s="13">
        <v>0</v>
      </c>
      <c r="P29" s="6">
        <v>14.3</v>
      </c>
      <c r="Q29" s="1">
        <v>0.61799999999999999</v>
      </c>
    </row>
    <row r="30" spans="1:17" x14ac:dyDescent="0.25">
      <c r="A30" s="3" t="s">
        <v>15</v>
      </c>
      <c r="B30" s="3">
        <v>2013</v>
      </c>
      <c r="C30" s="3">
        <v>39022</v>
      </c>
      <c r="D30" s="3">
        <v>20572</v>
      </c>
      <c r="E30" s="13">
        <v>0.52718979037466041</v>
      </c>
      <c r="F30" s="4">
        <v>5954</v>
      </c>
      <c r="G30" s="5">
        <f t="shared" si="0"/>
        <v>5479</v>
      </c>
      <c r="H30" s="4">
        <v>1439</v>
      </c>
      <c r="I30" s="4">
        <v>0</v>
      </c>
      <c r="J30" s="3">
        <v>1</v>
      </c>
      <c r="K30" s="5"/>
      <c r="L30" s="5"/>
      <c r="M30" s="5"/>
      <c r="N30" s="5">
        <v>0.2979</v>
      </c>
      <c r="O30" s="13">
        <v>0</v>
      </c>
      <c r="P30" s="6">
        <v>34.1</v>
      </c>
      <c r="Q30" s="1">
        <v>0.76100000000000001</v>
      </c>
    </row>
    <row r="31" spans="1:17" x14ac:dyDescent="0.25">
      <c r="A31" s="3" t="s">
        <v>16</v>
      </c>
      <c r="B31" s="3">
        <v>2013</v>
      </c>
      <c r="C31" s="3">
        <v>119651</v>
      </c>
      <c r="D31" s="3">
        <v>84504</v>
      </c>
      <c r="E31" s="13">
        <v>0.70625402211431576</v>
      </c>
      <c r="F31" s="4">
        <v>18336</v>
      </c>
      <c r="G31" s="5">
        <f t="shared" si="0"/>
        <v>23174</v>
      </c>
      <c r="H31" s="4">
        <v>15638</v>
      </c>
      <c r="I31" s="4">
        <v>1</v>
      </c>
      <c r="J31" s="3">
        <v>1</v>
      </c>
      <c r="K31" s="5"/>
      <c r="L31" s="5"/>
      <c r="M31" s="5"/>
      <c r="N31" s="5">
        <v>0.45329999999999998</v>
      </c>
      <c r="O31" s="13">
        <v>0</v>
      </c>
      <c r="P31" s="6">
        <v>13.8</v>
      </c>
      <c r="Q31" s="1">
        <v>0.65400000000000003</v>
      </c>
    </row>
    <row r="32" spans="1:17" x14ac:dyDescent="0.25">
      <c r="A32" s="3" t="s">
        <v>17</v>
      </c>
      <c r="B32" s="3">
        <v>2013</v>
      </c>
      <c r="C32" s="3">
        <v>181130</v>
      </c>
      <c r="D32" s="3">
        <v>138870</v>
      </c>
      <c r="E32" s="13">
        <v>0.76668690995417654</v>
      </c>
      <c r="F32" s="4">
        <v>29048</v>
      </c>
      <c r="G32" s="5">
        <f t="shared" si="0"/>
        <v>36404</v>
      </c>
      <c r="H32" s="4">
        <v>36261</v>
      </c>
      <c r="I32" s="4">
        <v>1</v>
      </c>
      <c r="J32" s="3">
        <v>1</v>
      </c>
      <c r="K32" s="5"/>
      <c r="L32" s="5"/>
      <c r="M32" s="5"/>
      <c r="N32" s="5">
        <v>0.58630000000000004</v>
      </c>
      <c r="O32" s="13">
        <v>0</v>
      </c>
      <c r="P32" s="6">
        <v>31.2</v>
      </c>
      <c r="Q32" s="1">
        <v>0.59199999999999997</v>
      </c>
    </row>
    <row r="33" spans="1:17" x14ac:dyDescent="0.25">
      <c r="A33" s="3" t="s">
        <v>18</v>
      </c>
      <c r="B33" s="3">
        <v>2013</v>
      </c>
      <c r="C33" s="3">
        <v>91115</v>
      </c>
      <c r="D33" s="3">
        <v>66079</v>
      </c>
      <c r="E33" s="13">
        <v>0.72522636228941451</v>
      </c>
      <c r="F33" s="4">
        <v>14589</v>
      </c>
      <c r="G33" s="5">
        <f t="shared" si="0"/>
        <v>18760</v>
      </c>
      <c r="H33" s="4">
        <v>10265</v>
      </c>
      <c r="I33" s="4">
        <v>1</v>
      </c>
      <c r="J33" s="3">
        <v>1</v>
      </c>
      <c r="K33" s="5"/>
      <c r="L33" s="5"/>
      <c r="M33" s="5"/>
      <c r="N33" s="5">
        <v>0.42920000000000003</v>
      </c>
      <c r="O33" s="13">
        <v>0</v>
      </c>
      <c r="P33" s="6">
        <v>39</v>
      </c>
      <c r="Q33" s="1">
        <v>0.63700000000000001</v>
      </c>
    </row>
    <row r="34" spans="1:17" x14ac:dyDescent="0.25">
      <c r="A34" s="3" t="s">
        <v>19</v>
      </c>
      <c r="B34" s="3">
        <v>2013</v>
      </c>
      <c r="C34" s="3">
        <v>326647</v>
      </c>
      <c r="D34" s="3">
        <v>205892</v>
      </c>
      <c r="E34" s="13">
        <v>0.63031958046453818</v>
      </c>
      <c r="F34" s="4">
        <v>47743</v>
      </c>
      <c r="G34" s="5">
        <f t="shared" si="0"/>
        <v>54279</v>
      </c>
      <c r="H34" s="4">
        <v>456</v>
      </c>
      <c r="I34" s="4">
        <v>0</v>
      </c>
      <c r="J34" s="3">
        <v>1</v>
      </c>
      <c r="K34" s="5"/>
      <c r="L34" s="5"/>
      <c r="M34" s="5"/>
      <c r="N34" s="5">
        <v>0.40749999999999997</v>
      </c>
      <c r="O34" s="13">
        <v>0.385007673926136</v>
      </c>
      <c r="P34" s="6">
        <v>37.299999999999997</v>
      </c>
      <c r="Q34" s="1">
        <v>0.66</v>
      </c>
    </row>
    <row r="35" spans="1:17" x14ac:dyDescent="0.25">
      <c r="A35" s="3" t="s">
        <v>20</v>
      </c>
      <c r="B35" s="3">
        <v>2013</v>
      </c>
      <c r="C35" s="3">
        <v>293625</v>
      </c>
      <c r="D35" s="3">
        <v>198370</v>
      </c>
      <c r="E35" s="13">
        <v>0.67558961260110684</v>
      </c>
      <c r="F35" s="4">
        <v>42731</v>
      </c>
      <c r="G35" s="5">
        <f t="shared" si="0"/>
        <v>65571</v>
      </c>
      <c r="H35" s="4">
        <v>4327</v>
      </c>
      <c r="I35" s="4">
        <v>1</v>
      </c>
      <c r="J35" s="3">
        <v>1</v>
      </c>
      <c r="K35" s="5"/>
      <c r="L35" s="5"/>
      <c r="M35" s="5"/>
      <c r="N35" s="5">
        <v>0.42680000000000001</v>
      </c>
      <c r="O35" s="13">
        <v>0</v>
      </c>
      <c r="P35" s="6">
        <v>40.4</v>
      </c>
      <c r="Q35" s="1">
        <v>0.63100000000000001</v>
      </c>
    </row>
    <row r="36" spans="1:17" x14ac:dyDescent="0.25">
      <c r="A36" s="3" t="s">
        <v>21</v>
      </c>
      <c r="B36" s="3">
        <v>2013</v>
      </c>
      <c r="C36" s="3">
        <v>133262</v>
      </c>
      <c r="D36" s="3">
        <v>83812</v>
      </c>
      <c r="E36" s="13">
        <v>0.62892647566448046</v>
      </c>
      <c r="F36" s="4">
        <v>16089</v>
      </c>
      <c r="G36" s="5">
        <f t="shared" si="0"/>
        <v>16840</v>
      </c>
      <c r="H36" s="4">
        <v>8748</v>
      </c>
      <c r="I36" s="4">
        <v>1</v>
      </c>
      <c r="J36" s="3">
        <v>1</v>
      </c>
      <c r="K36" s="5"/>
      <c r="L36" s="5"/>
      <c r="M36" s="5"/>
      <c r="N36" s="5">
        <v>0.37569999999999998</v>
      </c>
      <c r="O36" s="13">
        <v>0</v>
      </c>
      <c r="P36" s="6">
        <v>7.3</v>
      </c>
      <c r="Q36" s="1">
        <v>0.67800000000000005</v>
      </c>
    </row>
    <row r="37" spans="1:17" x14ac:dyDescent="0.25">
      <c r="A37" s="3" t="s">
        <v>22</v>
      </c>
      <c r="B37" s="3">
        <v>2013</v>
      </c>
      <c r="C37" s="3">
        <v>369629</v>
      </c>
      <c r="D37" s="3">
        <v>200888</v>
      </c>
      <c r="E37" s="13">
        <v>0.54348549491517173</v>
      </c>
      <c r="F37" s="4">
        <v>52027</v>
      </c>
      <c r="G37" s="5">
        <f t="shared" si="0"/>
        <v>69823</v>
      </c>
      <c r="H37" s="4">
        <v>1910</v>
      </c>
      <c r="I37" s="4">
        <v>1</v>
      </c>
      <c r="J37" s="3">
        <v>0</v>
      </c>
      <c r="K37" s="5"/>
      <c r="L37" s="5"/>
      <c r="M37" s="5"/>
      <c r="N37" s="5">
        <v>0.33829999999999999</v>
      </c>
      <c r="O37" s="13">
        <v>0.63697184500816373</v>
      </c>
      <c r="P37" s="6">
        <v>48</v>
      </c>
      <c r="Q37" s="1">
        <v>0.68899999999999995</v>
      </c>
    </row>
    <row r="38" spans="1:17" x14ac:dyDescent="0.25">
      <c r="A38" s="3" t="s">
        <v>5</v>
      </c>
      <c r="B38" s="3">
        <v>2017</v>
      </c>
      <c r="C38" s="3">
        <v>320048</v>
      </c>
      <c r="D38" s="3">
        <v>155098</v>
      </c>
      <c r="E38" s="13">
        <v>0.48460855871619257</v>
      </c>
      <c r="F38" s="4">
        <v>33605</v>
      </c>
      <c r="G38" s="5">
        <f t="shared" si="0"/>
        <v>8897</v>
      </c>
      <c r="H38" s="4">
        <v>21211</v>
      </c>
      <c r="I38" s="4">
        <v>0</v>
      </c>
      <c r="J38" s="3">
        <v>0</v>
      </c>
      <c r="K38" s="5">
        <v>3391</v>
      </c>
      <c r="L38" s="5">
        <f>+K38*4.5</f>
        <v>15259.5</v>
      </c>
      <c r="M38" s="5">
        <f t="shared" ref="M38:M55" si="1">+L38/C38</f>
        <v>4.767878568214768E-2</v>
      </c>
      <c r="N38" s="5">
        <v>0.35570000000000002</v>
      </c>
      <c r="O38" s="13">
        <v>0.60899999999999999</v>
      </c>
      <c r="P38" s="6">
        <v>30.2</v>
      </c>
      <c r="Q38" s="1">
        <v>0.73099999999999998</v>
      </c>
    </row>
    <row r="39" spans="1:17" x14ac:dyDescent="0.25">
      <c r="A39" s="3" t="s">
        <v>6</v>
      </c>
      <c r="B39" s="3">
        <v>2017</v>
      </c>
      <c r="C39" s="3">
        <v>233094</v>
      </c>
      <c r="D39" s="3">
        <v>114101</v>
      </c>
      <c r="E39" s="13">
        <v>0.48950637940058517</v>
      </c>
      <c r="F39" s="4">
        <v>32649</v>
      </c>
      <c r="G39" s="5">
        <f t="shared" si="0"/>
        <v>8394</v>
      </c>
      <c r="H39" s="4">
        <v>17677</v>
      </c>
      <c r="I39" s="4">
        <v>0</v>
      </c>
      <c r="J39" s="3">
        <v>1</v>
      </c>
      <c r="K39" s="5">
        <v>4501</v>
      </c>
      <c r="L39" s="5">
        <f t="shared" ref="L39:L55" si="2">+K39*4.5</f>
        <v>20254.5</v>
      </c>
      <c r="M39" s="5">
        <f t="shared" si="1"/>
        <v>8.6894128548997404E-2</v>
      </c>
      <c r="N39" s="5">
        <v>0.36459999999999998</v>
      </c>
      <c r="O39" s="13">
        <v>0.26355733278902982</v>
      </c>
      <c r="P39" s="6">
        <v>20.902440132685054</v>
      </c>
      <c r="Q39" s="1">
        <v>0.68500000000000005</v>
      </c>
    </row>
    <row r="40" spans="1:17" x14ac:dyDescent="0.25">
      <c r="A40" s="3" t="s">
        <v>7</v>
      </c>
      <c r="B40" s="3">
        <v>2017</v>
      </c>
      <c r="C40" s="3">
        <v>334282</v>
      </c>
      <c r="D40" s="3">
        <v>201950</v>
      </c>
      <c r="E40" s="13">
        <v>0.60413064418664486</v>
      </c>
      <c r="F40" s="4">
        <v>44231</v>
      </c>
      <c r="G40" s="5">
        <f t="shared" si="0"/>
        <v>22642</v>
      </c>
      <c r="H40" s="4">
        <v>17522</v>
      </c>
      <c r="I40" s="4">
        <v>1</v>
      </c>
      <c r="J40" s="3">
        <v>1</v>
      </c>
      <c r="K40" s="5">
        <v>11731</v>
      </c>
      <c r="L40" s="5">
        <f t="shared" si="2"/>
        <v>52789.5</v>
      </c>
      <c r="M40" s="5">
        <f t="shared" si="1"/>
        <v>0.15791906234855602</v>
      </c>
      <c r="N40" s="5">
        <v>0.46560000000000001</v>
      </c>
      <c r="O40" s="13">
        <v>0.44196170387272476</v>
      </c>
      <c r="P40" s="6">
        <v>24.827150369774071</v>
      </c>
      <c r="Q40" s="1">
        <v>0.68200000000000005</v>
      </c>
    </row>
    <row r="41" spans="1:17" x14ac:dyDescent="0.25">
      <c r="A41" s="3" t="s">
        <v>8</v>
      </c>
      <c r="B41" s="3">
        <v>2017</v>
      </c>
      <c r="C41" s="3">
        <v>266367</v>
      </c>
      <c r="D41" s="3">
        <v>174594</v>
      </c>
      <c r="E41" s="13">
        <v>0.6554640777573798</v>
      </c>
      <c r="F41" s="4">
        <v>33174</v>
      </c>
      <c r="G41" s="5">
        <f t="shared" si="0"/>
        <v>16838</v>
      </c>
      <c r="H41" s="4">
        <v>8840</v>
      </c>
      <c r="I41" s="4">
        <v>1</v>
      </c>
      <c r="J41" s="3">
        <v>1</v>
      </c>
      <c r="K41" s="5">
        <v>7903</v>
      </c>
      <c r="L41" s="5">
        <f t="shared" si="2"/>
        <v>35563.5</v>
      </c>
      <c r="M41" s="5">
        <f t="shared" si="1"/>
        <v>0.13351316041401526</v>
      </c>
      <c r="N41" s="5">
        <v>0.42749999999999999</v>
      </c>
      <c r="O41" s="13">
        <v>0</v>
      </c>
      <c r="P41" s="6">
        <v>27.349388437286333</v>
      </c>
      <c r="Q41" s="1">
        <v>0.63200000000000001</v>
      </c>
    </row>
    <row r="42" spans="1:17" x14ac:dyDescent="0.25">
      <c r="A42" s="3" t="s">
        <v>9</v>
      </c>
      <c r="B42" s="3">
        <v>2017</v>
      </c>
      <c r="C42" s="3">
        <v>1094104</v>
      </c>
      <c r="D42" s="3">
        <v>516715</v>
      </c>
      <c r="E42" s="13">
        <v>0.47227228855757769</v>
      </c>
      <c r="F42" s="4">
        <v>113716</v>
      </c>
      <c r="G42" s="5">
        <f t="shared" si="0"/>
        <v>-33</v>
      </c>
      <c r="H42" s="4">
        <v>109924</v>
      </c>
      <c r="I42" s="4">
        <v>0</v>
      </c>
      <c r="J42" s="3">
        <v>0</v>
      </c>
      <c r="K42" s="5">
        <v>4541</v>
      </c>
      <c r="L42" s="5">
        <f t="shared" si="2"/>
        <v>20434.5</v>
      </c>
      <c r="M42" s="5">
        <f t="shared" si="1"/>
        <v>1.8676926507900527E-2</v>
      </c>
      <c r="N42" s="5">
        <v>0.32700000000000001</v>
      </c>
      <c r="O42" s="13">
        <v>0.86741359611829383</v>
      </c>
      <c r="P42" s="6">
        <v>32.145301507507888</v>
      </c>
      <c r="Q42" s="1">
        <v>0.746</v>
      </c>
    </row>
    <row r="43" spans="1:17" x14ac:dyDescent="0.25">
      <c r="A43" s="3" t="s">
        <v>10</v>
      </c>
      <c r="B43" s="3">
        <v>2017</v>
      </c>
      <c r="C43" s="3">
        <v>338946</v>
      </c>
      <c r="D43" s="3">
        <v>213600</v>
      </c>
      <c r="E43" s="13">
        <v>0.63018887964454517</v>
      </c>
      <c r="F43" s="4">
        <v>35937</v>
      </c>
      <c r="G43" s="5">
        <f t="shared" si="0"/>
        <v>17944</v>
      </c>
      <c r="H43" s="4">
        <v>3958</v>
      </c>
      <c r="I43" s="4">
        <v>1</v>
      </c>
      <c r="J43" s="3">
        <v>1</v>
      </c>
      <c r="K43" s="5">
        <v>19905</v>
      </c>
      <c r="L43" s="5">
        <f t="shared" si="2"/>
        <v>89572.5</v>
      </c>
      <c r="M43" s="5">
        <f t="shared" si="1"/>
        <v>0.26426775946610964</v>
      </c>
      <c r="N43" s="5">
        <v>0.43740000000000001</v>
      </c>
      <c r="O43" s="13">
        <v>0.309</v>
      </c>
      <c r="P43" s="6">
        <v>8</v>
      </c>
      <c r="Q43" s="1">
        <v>0.67100000000000004</v>
      </c>
    </row>
    <row r="44" spans="1:17" x14ac:dyDescent="0.25">
      <c r="A44" s="3" t="s">
        <v>11</v>
      </c>
      <c r="B44" s="3">
        <v>2017</v>
      </c>
      <c r="C44" s="3">
        <v>323084</v>
      </c>
      <c r="D44" s="3">
        <v>207562</v>
      </c>
      <c r="E44" s="13">
        <v>0.64243973703433166</v>
      </c>
      <c r="F44" s="4">
        <v>38330</v>
      </c>
      <c r="G44" s="5">
        <f t="shared" si="0"/>
        <v>12504</v>
      </c>
      <c r="H44" s="4">
        <v>27661</v>
      </c>
      <c r="I44" s="4">
        <v>1</v>
      </c>
      <c r="J44" s="3">
        <v>1</v>
      </c>
      <c r="K44" s="5">
        <v>15994</v>
      </c>
      <c r="L44" s="5">
        <f t="shared" si="2"/>
        <v>71973</v>
      </c>
      <c r="M44" s="5">
        <f t="shared" si="1"/>
        <v>0.22276869173341918</v>
      </c>
      <c r="N44" s="5">
        <v>0.4607</v>
      </c>
      <c r="O44" s="13">
        <v>0.36348402683183839</v>
      </c>
      <c r="P44" s="6">
        <v>11.409808632154107</v>
      </c>
      <c r="Q44" s="1">
        <v>0.64800000000000002</v>
      </c>
    </row>
    <row r="45" spans="1:17" x14ac:dyDescent="0.25">
      <c r="A45" s="3" t="s">
        <v>12</v>
      </c>
      <c r="B45" s="3">
        <v>2017</v>
      </c>
      <c r="C45" s="3">
        <v>1114888</v>
      </c>
      <c r="D45" s="3">
        <v>659741</v>
      </c>
      <c r="E45" s="13">
        <v>0.59175540502723145</v>
      </c>
      <c r="F45" s="4">
        <v>106958</v>
      </c>
      <c r="G45" s="5">
        <f t="shared" si="0"/>
        <v>973</v>
      </c>
      <c r="H45" s="4">
        <v>43680</v>
      </c>
      <c r="I45" s="4">
        <v>1</v>
      </c>
      <c r="J45" s="3">
        <v>0</v>
      </c>
      <c r="K45" s="5">
        <v>11753</v>
      </c>
      <c r="L45" s="5">
        <f t="shared" si="2"/>
        <v>52888.5</v>
      </c>
      <c r="M45" s="5">
        <f t="shared" si="1"/>
        <v>4.743839739955942E-2</v>
      </c>
      <c r="N45" s="5">
        <v>0.44400000000000001</v>
      </c>
      <c r="O45" s="13">
        <v>0.72813897236678149</v>
      </c>
      <c r="P45" s="6">
        <v>24.667596333208639</v>
      </c>
      <c r="Q45" s="1">
        <v>0.76300000000000001</v>
      </c>
    </row>
    <row r="46" spans="1:17" x14ac:dyDescent="0.25">
      <c r="A46" s="3" t="s">
        <v>13</v>
      </c>
      <c r="B46" s="3">
        <v>2017</v>
      </c>
      <c r="C46" s="3">
        <v>40255</v>
      </c>
      <c r="D46" s="3">
        <v>24727</v>
      </c>
      <c r="E46" s="13">
        <v>0.61425909824866476</v>
      </c>
      <c r="F46" s="4">
        <v>5808</v>
      </c>
      <c r="G46" s="5">
        <f t="shared" si="0"/>
        <v>2418</v>
      </c>
      <c r="H46" s="4">
        <v>2671</v>
      </c>
      <c r="I46" s="4">
        <v>1</v>
      </c>
      <c r="J46" s="3">
        <v>1</v>
      </c>
      <c r="K46" s="5">
        <v>0</v>
      </c>
      <c r="L46" s="5">
        <f t="shared" si="2"/>
        <v>0</v>
      </c>
      <c r="M46" s="5">
        <f t="shared" si="1"/>
        <v>0</v>
      </c>
      <c r="N46" s="5">
        <v>0.46760000000000002</v>
      </c>
      <c r="O46" s="13">
        <v>0</v>
      </c>
      <c r="P46" s="6">
        <v>10.169112338184</v>
      </c>
      <c r="Q46" s="1">
        <v>0.61499999999999999</v>
      </c>
    </row>
    <row r="47" spans="1:17" x14ac:dyDescent="0.25">
      <c r="A47" s="3" t="s">
        <v>14</v>
      </c>
      <c r="B47" s="3">
        <v>2017</v>
      </c>
      <c r="C47" s="3">
        <v>155684</v>
      </c>
      <c r="D47" s="3">
        <v>107267</v>
      </c>
      <c r="E47" s="13">
        <v>0.68900465044577475</v>
      </c>
      <c r="F47" s="4">
        <v>21644</v>
      </c>
      <c r="G47" s="5">
        <f t="shared" si="0"/>
        <v>11515</v>
      </c>
      <c r="H47" s="4">
        <v>25784</v>
      </c>
      <c r="I47" s="4">
        <v>1</v>
      </c>
      <c r="J47" s="3">
        <v>1</v>
      </c>
      <c r="K47" s="5">
        <v>17807</v>
      </c>
      <c r="L47" s="5">
        <f t="shared" si="2"/>
        <v>80131.5</v>
      </c>
      <c r="M47" s="5">
        <f t="shared" si="1"/>
        <v>0.51470607127257784</v>
      </c>
      <c r="N47" s="5">
        <v>0.53700000000000003</v>
      </c>
      <c r="O47" s="13">
        <v>0</v>
      </c>
      <c r="P47" s="6">
        <v>13.946501221315035</v>
      </c>
      <c r="Q47" s="1">
        <v>0.61799999999999999</v>
      </c>
    </row>
    <row r="48" spans="1:17" x14ac:dyDescent="0.25">
      <c r="A48" s="3" t="s">
        <v>15</v>
      </c>
      <c r="B48" s="3">
        <v>2017</v>
      </c>
      <c r="C48" s="3">
        <v>46663</v>
      </c>
      <c r="D48" s="3">
        <v>22845</v>
      </c>
      <c r="E48" s="13">
        <v>0.48957418082849369</v>
      </c>
      <c r="F48" s="4">
        <v>7641</v>
      </c>
      <c r="G48" s="5">
        <f t="shared" si="0"/>
        <v>2273</v>
      </c>
      <c r="H48" s="4">
        <v>1151</v>
      </c>
      <c r="I48" s="4">
        <v>1</v>
      </c>
      <c r="J48" s="3">
        <v>1</v>
      </c>
      <c r="K48" s="5">
        <v>0</v>
      </c>
      <c r="L48" s="5">
        <f t="shared" si="2"/>
        <v>0</v>
      </c>
      <c r="M48" s="5">
        <f t="shared" si="1"/>
        <v>0</v>
      </c>
      <c r="N48" s="5">
        <v>0.35560000000000003</v>
      </c>
      <c r="O48" s="13">
        <v>0</v>
      </c>
      <c r="P48" s="6">
        <v>12.950944699466133</v>
      </c>
      <c r="Q48" s="1">
        <v>0.76100000000000001</v>
      </c>
    </row>
    <row r="49" spans="1:17" x14ac:dyDescent="0.25">
      <c r="A49" s="3" t="s">
        <v>16</v>
      </c>
      <c r="B49" s="3">
        <v>2017</v>
      </c>
      <c r="C49" s="3">
        <v>137234</v>
      </c>
      <c r="D49" s="3">
        <v>96154</v>
      </c>
      <c r="E49" s="13">
        <v>0.70065727152163459</v>
      </c>
      <c r="F49" s="4">
        <v>17583</v>
      </c>
      <c r="G49" s="5">
        <f t="shared" si="0"/>
        <v>11650</v>
      </c>
      <c r="H49" s="4">
        <v>23624</v>
      </c>
      <c r="I49" s="4">
        <v>1</v>
      </c>
      <c r="J49" s="3">
        <v>1</v>
      </c>
      <c r="K49" s="5">
        <v>13824</v>
      </c>
      <c r="L49" s="5">
        <f t="shared" si="2"/>
        <v>62208</v>
      </c>
      <c r="M49" s="5">
        <f t="shared" si="1"/>
        <v>0.45329874520891322</v>
      </c>
      <c r="N49" s="5">
        <v>0.50329999999999997</v>
      </c>
      <c r="O49" s="13">
        <v>0</v>
      </c>
      <c r="P49" s="6">
        <v>8.4309528381865952</v>
      </c>
      <c r="Q49" s="1">
        <v>0.65400000000000003</v>
      </c>
    </row>
    <row r="50" spans="1:17" x14ac:dyDescent="0.25">
      <c r="A50" s="3" t="s">
        <v>17</v>
      </c>
      <c r="B50" s="3">
        <v>2017</v>
      </c>
      <c r="C50" s="3">
        <v>210869</v>
      </c>
      <c r="D50" s="3">
        <v>160939</v>
      </c>
      <c r="E50" s="13">
        <v>0.76321792202741989</v>
      </c>
      <c r="F50" s="4">
        <v>29739</v>
      </c>
      <c r="G50" s="5">
        <f t="shared" si="0"/>
        <v>22069</v>
      </c>
      <c r="H50" s="4">
        <v>42712</v>
      </c>
      <c r="I50" s="4">
        <v>1</v>
      </c>
      <c r="J50" s="3">
        <v>1</v>
      </c>
      <c r="K50" s="5">
        <v>21257</v>
      </c>
      <c r="L50" s="5">
        <f t="shared" si="2"/>
        <v>95656.5</v>
      </c>
      <c r="M50" s="5">
        <f t="shared" si="1"/>
        <v>0.45362997880200506</v>
      </c>
      <c r="N50" s="5">
        <v>0.59260000000000002</v>
      </c>
      <c r="O50" s="13">
        <v>0</v>
      </c>
      <c r="P50" s="6">
        <v>17.656133769816115</v>
      </c>
      <c r="Q50" s="1">
        <v>0.59199999999999997</v>
      </c>
    </row>
    <row r="51" spans="1:17" x14ac:dyDescent="0.25">
      <c r="A51" s="3" t="s">
        <v>18</v>
      </c>
      <c r="B51" s="3">
        <v>2017</v>
      </c>
      <c r="C51" s="3">
        <v>106221</v>
      </c>
      <c r="D51" s="3">
        <v>75775</v>
      </c>
      <c r="E51" s="13">
        <v>0.71337117895708002</v>
      </c>
      <c r="F51" s="4">
        <v>15106</v>
      </c>
      <c r="G51" s="5">
        <f t="shared" si="0"/>
        <v>9696</v>
      </c>
      <c r="H51" s="4">
        <v>8708</v>
      </c>
      <c r="I51" s="4">
        <v>1</v>
      </c>
      <c r="J51" s="3">
        <v>1</v>
      </c>
      <c r="K51" s="5">
        <v>4446</v>
      </c>
      <c r="L51" s="5">
        <f t="shared" si="2"/>
        <v>20007</v>
      </c>
      <c r="M51" s="5">
        <f t="shared" si="1"/>
        <v>0.18835258564690599</v>
      </c>
      <c r="N51" s="5">
        <v>0.43630000000000002</v>
      </c>
      <c r="O51" s="13">
        <v>0</v>
      </c>
      <c r="P51" s="6">
        <v>17.832350431160759</v>
      </c>
      <c r="Q51" s="1">
        <v>0.63700000000000001</v>
      </c>
    </row>
    <row r="52" spans="1:17" x14ac:dyDescent="0.25">
      <c r="A52" s="3" t="s">
        <v>19</v>
      </c>
      <c r="B52" s="3">
        <v>2017</v>
      </c>
      <c r="C52" s="3">
        <v>370334</v>
      </c>
      <c r="D52" s="3">
        <v>215182</v>
      </c>
      <c r="E52" s="13">
        <v>0.58104845895866974</v>
      </c>
      <c r="F52" s="4">
        <v>43687</v>
      </c>
      <c r="G52" s="5">
        <f t="shared" si="0"/>
        <v>9290</v>
      </c>
      <c r="H52" s="4">
        <v>8990</v>
      </c>
      <c r="I52" s="4">
        <v>1</v>
      </c>
      <c r="J52" s="3">
        <v>1</v>
      </c>
      <c r="K52" s="5">
        <v>10048</v>
      </c>
      <c r="L52" s="5">
        <f t="shared" si="2"/>
        <v>45216</v>
      </c>
      <c r="M52" s="5">
        <f t="shared" si="1"/>
        <v>0.12209518974763321</v>
      </c>
      <c r="N52" s="5">
        <v>0.45290000000000002</v>
      </c>
      <c r="O52" s="13">
        <v>0.37576153719494854</v>
      </c>
      <c r="P52" s="6">
        <v>14.974327147553051</v>
      </c>
      <c r="Q52" s="1">
        <v>0.66</v>
      </c>
    </row>
    <row r="53" spans="1:17" x14ac:dyDescent="0.25">
      <c r="A53" s="3" t="s">
        <v>20</v>
      </c>
      <c r="B53" s="3">
        <v>2017</v>
      </c>
      <c r="C53" s="3">
        <v>334897</v>
      </c>
      <c r="D53" s="3">
        <v>217926</v>
      </c>
      <c r="E53" s="13">
        <v>0.65072544692845857</v>
      </c>
      <c r="F53" s="4">
        <v>41272</v>
      </c>
      <c r="G53" s="5">
        <f t="shared" si="0"/>
        <v>19556</v>
      </c>
      <c r="H53" s="4">
        <v>1930</v>
      </c>
      <c r="I53" s="4">
        <v>0</v>
      </c>
      <c r="J53" s="3">
        <v>1</v>
      </c>
      <c r="K53" s="5">
        <v>15348</v>
      </c>
      <c r="L53" s="5">
        <f t="shared" si="2"/>
        <v>69066</v>
      </c>
      <c r="M53" s="5">
        <f t="shared" si="1"/>
        <v>0.20623057238494225</v>
      </c>
      <c r="N53" s="5">
        <v>0.46660000000000001</v>
      </c>
      <c r="O53" s="13">
        <v>0</v>
      </c>
      <c r="P53" s="6">
        <v>22.051846340952729</v>
      </c>
      <c r="Q53" s="1">
        <v>0.63100000000000001</v>
      </c>
    </row>
    <row r="54" spans="1:17" x14ac:dyDescent="0.25">
      <c r="A54" s="3" t="s">
        <v>21</v>
      </c>
      <c r="B54" s="3">
        <v>2017</v>
      </c>
      <c r="C54" s="3">
        <v>147432</v>
      </c>
      <c r="D54" s="3">
        <v>92488</v>
      </c>
      <c r="E54" s="13">
        <v>0.62732649628303216</v>
      </c>
      <c r="F54" s="4">
        <v>14170</v>
      </c>
      <c r="G54" s="5">
        <f t="shared" si="0"/>
        <v>8676</v>
      </c>
      <c r="H54" s="4">
        <v>5064</v>
      </c>
      <c r="I54" s="4">
        <v>1</v>
      </c>
      <c r="J54" s="3">
        <v>1</v>
      </c>
      <c r="K54" s="5">
        <v>8451</v>
      </c>
      <c r="L54" s="5">
        <f t="shared" si="2"/>
        <v>38029.5</v>
      </c>
      <c r="M54" s="5">
        <f t="shared" si="1"/>
        <v>0.25794603613869443</v>
      </c>
      <c r="N54" s="5">
        <v>0.4173</v>
      </c>
      <c r="O54" s="13">
        <v>0</v>
      </c>
      <c r="P54" s="6">
        <v>14.754420861658177</v>
      </c>
      <c r="Q54" s="1">
        <v>0.67800000000000005</v>
      </c>
    </row>
    <row r="55" spans="1:17" x14ac:dyDescent="0.25">
      <c r="A55" s="9" t="s">
        <v>22</v>
      </c>
      <c r="B55" s="9">
        <v>2017</v>
      </c>
      <c r="C55" s="9">
        <v>421854</v>
      </c>
      <c r="D55" s="9">
        <v>217181</v>
      </c>
      <c r="E55" s="14">
        <v>0.51482503425355697</v>
      </c>
      <c r="F55" s="11">
        <v>52225</v>
      </c>
      <c r="G55" s="10">
        <f t="shared" si="0"/>
        <v>16293</v>
      </c>
      <c r="H55" s="11">
        <v>16390</v>
      </c>
      <c r="I55" s="11">
        <v>0</v>
      </c>
      <c r="J55" s="3">
        <v>0</v>
      </c>
      <c r="K55" s="10">
        <v>10783</v>
      </c>
      <c r="L55" s="10">
        <f t="shared" si="2"/>
        <v>48523.5</v>
      </c>
      <c r="M55" s="10">
        <f t="shared" si="1"/>
        <v>0.11502439232530685</v>
      </c>
      <c r="N55" s="10">
        <v>0.39150000000000001</v>
      </c>
      <c r="O55" s="14">
        <v>0.62574198946694892</v>
      </c>
      <c r="P55" s="12">
        <v>28.933080265324612</v>
      </c>
      <c r="Q55" s="1">
        <v>0.68899999999999995</v>
      </c>
    </row>
  </sheetData>
  <autoFilter ref="A1:Q55" xr:uid="{B9D5996B-5178-4D84-8913-D841FC7A47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TURNOUT VS IDH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Meagan</cp:lastModifiedBy>
  <dcterms:created xsi:type="dcterms:W3CDTF">2018-02-23T21:16:57Z</dcterms:created>
  <dcterms:modified xsi:type="dcterms:W3CDTF">2018-02-24T23:53:01Z</dcterms:modified>
</cp:coreProperties>
</file>