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FA47409-59D6-42C6-8B18-68B809CE93C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rimer grado" sheetId="1" r:id="rId1"/>
    <sheet name="Ejercicio" sheetId="4" r:id="rId2"/>
    <sheet name="Primer grado (2)" sheetId="2" r:id="rId3"/>
    <sheet name="Segundo grad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4" l="1"/>
  <c r="E6" i="4"/>
  <c r="D6" i="4"/>
  <c r="E5" i="4"/>
  <c r="D5" i="4"/>
  <c r="E4" i="4"/>
  <c r="D4" i="4"/>
  <c r="J3" i="4"/>
  <c r="L13" i="4" s="1"/>
  <c r="E3" i="4"/>
  <c r="D3" i="4"/>
  <c r="J2" i="4"/>
  <c r="J12" i="4" s="1"/>
  <c r="E2" i="4"/>
  <c r="D2" i="4"/>
  <c r="M14" i="3"/>
  <c r="I12" i="2"/>
  <c r="J4" i="4" l="1"/>
  <c r="I12" i="4" s="1"/>
  <c r="J5" i="4"/>
  <c r="L12" i="4" s="1"/>
  <c r="I13" i="4"/>
  <c r="N26" i="3" a="1"/>
  <c r="N28" i="3" s="1"/>
  <c r="N26" i="3"/>
  <c r="N27" i="3"/>
  <c r="M20" i="3" a="1"/>
  <c r="M21" i="3" s="1"/>
  <c r="Q16" i="3"/>
  <c r="Q15" i="3"/>
  <c r="Q14" i="3"/>
  <c r="O16" i="3"/>
  <c r="O15" i="3"/>
  <c r="N16" i="3"/>
  <c r="N15" i="3"/>
  <c r="O14" i="3"/>
  <c r="M16" i="3"/>
  <c r="M15" i="3"/>
  <c r="N14" i="3"/>
  <c r="N8" i="3"/>
  <c r="N7" i="3"/>
  <c r="N6" i="3"/>
  <c r="N5" i="3"/>
  <c r="N4" i="3"/>
  <c r="H3" i="3"/>
  <c r="H4" i="3"/>
  <c r="H5" i="3"/>
  <c r="H6" i="3"/>
  <c r="H7" i="3"/>
  <c r="H8" i="3"/>
  <c r="H9" i="3"/>
  <c r="H2" i="3"/>
  <c r="G2" i="3"/>
  <c r="F3" i="3"/>
  <c r="F4" i="3"/>
  <c r="F5" i="3"/>
  <c r="F6" i="3"/>
  <c r="F7" i="3"/>
  <c r="F8" i="3"/>
  <c r="F9" i="3"/>
  <c r="E3" i="3"/>
  <c r="E4" i="3"/>
  <c r="E5" i="3"/>
  <c r="E6" i="3"/>
  <c r="E7" i="3"/>
  <c r="E8" i="3"/>
  <c r="E9" i="3"/>
  <c r="F2" i="3"/>
  <c r="E2" i="3"/>
  <c r="D2" i="3"/>
  <c r="G9" i="3"/>
  <c r="D9" i="3"/>
  <c r="G8" i="3"/>
  <c r="D8" i="3"/>
  <c r="G7" i="3"/>
  <c r="D7" i="3"/>
  <c r="G6" i="3"/>
  <c r="D6" i="3"/>
  <c r="G5" i="3"/>
  <c r="D5" i="3"/>
  <c r="G4" i="3"/>
  <c r="D4" i="3"/>
  <c r="N3" i="3"/>
  <c r="G3" i="3"/>
  <c r="D3" i="3"/>
  <c r="N2" i="3"/>
  <c r="F2" i="2"/>
  <c r="L12" i="2"/>
  <c r="J13" i="2"/>
  <c r="J12" i="2"/>
  <c r="J5" i="2"/>
  <c r="J4" i="2"/>
  <c r="J3" i="2"/>
  <c r="L13" i="2" s="1"/>
  <c r="J2" i="2"/>
  <c r="E9" i="2"/>
  <c r="E8" i="2"/>
  <c r="E7" i="2"/>
  <c r="D9" i="2"/>
  <c r="D8" i="2"/>
  <c r="D7" i="2"/>
  <c r="E6" i="2"/>
  <c r="D6" i="2"/>
  <c r="E5" i="2"/>
  <c r="D5" i="2"/>
  <c r="E4" i="2"/>
  <c r="D4" i="2"/>
  <c r="E3" i="2"/>
  <c r="D3" i="2"/>
  <c r="E2" i="2"/>
  <c r="D2" i="2"/>
  <c r="J7" i="1"/>
  <c r="J6" i="1"/>
  <c r="L12" i="1"/>
  <c r="F4" i="1"/>
  <c r="G2" i="1"/>
  <c r="F2" i="1"/>
  <c r="J13" i="1"/>
  <c r="I17" i="1" s="1" a="1"/>
  <c r="I17" i="1" s="1"/>
  <c r="L13" i="1"/>
  <c r="J12" i="1"/>
  <c r="I13" i="1"/>
  <c r="I12" i="1"/>
  <c r="J4" i="1"/>
  <c r="J5" i="1"/>
  <c r="J3" i="1"/>
  <c r="J2" i="1"/>
  <c r="E3" i="1"/>
  <c r="E4" i="1"/>
  <c r="E5" i="1"/>
  <c r="E6" i="1"/>
  <c r="E2" i="1"/>
  <c r="D3" i="1"/>
  <c r="D4" i="1"/>
  <c r="D5" i="1"/>
  <c r="D6" i="1"/>
  <c r="D2" i="1"/>
  <c r="I17" i="4" l="1" a="1"/>
  <c r="I18" i="4" s="1"/>
  <c r="M22" i="3"/>
  <c r="O20" i="3"/>
  <c r="O21" i="3"/>
  <c r="N20" i="3"/>
  <c r="M20" i="3"/>
  <c r="O22" i="3"/>
  <c r="N21" i="3"/>
  <c r="N22" i="3"/>
  <c r="I13" i="2"/>
  <c r="J18" i="1"/>
  <c r="I18" i="1"/>
  <c r="J17" i="1"/>
  <c r="J22" i="1" s="1" a="1"/>
  <c r="I17" i="4" l="1"/>
  <c r="J17" i="4"/>
  <c r="J18" i="4"/>
  <c r="I17" i="2" a="1"/>
  <c r="J17" i="2" s="1"/>
  <c r="J22" i="1"/>
  <c r="J23" i="1"/>
  <c r="J22" i="4" l="1" a="1"/>
  <c r="J22" i="4" s="1"/>
  <c r="J18" i="2"/>
  <c r="I18" i="2"/>
  <c r="J22" i="2" s="1" a="1"/>
  <c r="J23" i="2" s="1"/>
  <c r="I17" i="2"/>
  <c r="F6" i="1"/>
  <c r="G6" i="1" s="1"/>
  <c r="F5" i="1"/>
  <c r="G5" i="1" s="1"/>
  <c r="F3" i="1"/>
  <c r="G3" i="1" s="1"/>
  <c r="G4" i="1"/>
  <c r="J23" i="4" l="1"/>
  <c r="F2" i="4" s="1"/>
  <c r="I7" i="3"/>
  <c r="J7" i="3" s="1"/>
  <c r="J22" i="2"/>
  <c r="F4" i="2" s="1"/>
  <c r="G4" i="2" s="1"/>
  <c r="F3" i="4" l="1"/>
  <c r="G3" i="4" s="1"/>
  <c r="F5" i="4"/>
  <c r="G5" i="4" s="1"/>
  <c r="F6" i="4"/>
  <c r="G6" i="4" s="1"/>
  <c r="F4" i="4"/>
  <c r="G4" i="4" s="1"/>
  <c r="G2" i="4"/>
  <c r="I2" i="3"/>
  <c r="J2" i="3" s="1"/>
  <c r="I8" i="3"/>
  <c r="J8" i="3" s="1"/>
  <c r="I9" i="3"/>
  <c r="J9" i="3" s="1"/>
  <c r="I6" i="3"/>
  <c r="J6" i="3" s="1"/>
  <c r="I5" i="3"/>
  <c r="J5" i="3" s="1"/>
  <c r="I3" i="3"/>
  <c r="J3" i="3" s="1"/>
  <c r="I4" i="3"/>
  <c r="J4" i="3" s="1"/>
  <c r="F9" i="2"/>
  <c r="G9" i="2" s="1"/>
  <c r="F7" i="2"/>
  <c r="G7" i="2" s="1"/>
  <c r="F8" i="2"/>
  <c r="G8" i="2" s="1"/>
  <c r="F6" i="2"/>
  <c r="G6" i="2" s="1"/>
  <c r="F5" i="2"/>
  <c r="G5" i="2" s="1"/>
  <c r="F3" i="2"/>
  <c r="G3" i="2" s="1"/>
  <c r="J7" i="4" l="1"/>
  <c r="J6" i="4"/>
  <c r="N10" i="3"/>
  <c r="N9" i="3"/>
  <c r="G2" i="2"/>
  <c r="J7" i="2" s="1"/>
  <c r="J6" i="2"/>
</calcChain>
</file>

<file path=xl/sharedStrings.xml><?xml version="1.0" encoding="utf-8"?>
<sst xmlns="http://schemas.openxmlformats.org/spreadsheetml/2006/main" count="88" uniqueCount="18">
  <si>
    <t>xi</t>
  </si>
  <si>
    <t>yi</t>
  </si>
  <si>
    <t>xi^2</t>
  </si>
  <si>
    <t>xi * yi</t>
  </si>
  <si>
    <t>li</t>
  </si>
  <si>
    <t>di</t>
  </si>
  <si>
    <t>Σ</t>
  </si>
  <si>
    <t>Matriz</t>
  </si>
  <si>
    <t>Resultados</t>
  </si>
  <si>
    <t>m</t>
  </si>
  <si>
    <t>b</t>
  </si>
  <si>
    <t>Inversa</t>
  </si>
  <si>
    <t>xi^3</t>
  </si>
  <si>
    <t>xi^4</t>
  </si>
  <si>
    <t>(xi^2) * yi</t>
  </si>
  <si>
    <t>a2</t>
  </si>
  <si>
    <t>a1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</si>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</sst>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5" borderId="0" xfId="0" applyFill="1"/>
    <xf numFmtId="0" fontId="1" fillId="0" borderId="0" xfId="0" applyFont="1" applyFill="1" applyAlignment="1">
      <alignment vertical="center"/>
    </xf>
    <xf numFmtId="0" fontId="0" fillId="7" borderId="0" xfId="0" applyFill="1"/>
    <xf numFmtId="0" fontId="4" fillId="0" borderId="0" xfId="0" applyFont="1"/>
    <xf numFmtId="0" fontId="0" fillId="0" borderId="0" xfId="0" applyFont="1"/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workbookViewId="0">
      <selection activeCell="K27" sqref="K27"/>
    </sheetView>
  </sheetViews>
  <sheetFormatPr baseColWidth="10" defaultColWidth="8.88671875" defaultRowHeight="14.4" x14ac:dyDescent="0.3"/>
  <sheetData>
    <row r="1" spans="2:12" ht="2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4" t="s">
        <v>6</v>
      </c>
    </row>
    <row r="2" spans="2:12" x14ac:dyDescent="0.3">
      <c r="B2" s="3">
        <v>1</v>
      </c>
      <c r="C2" s="3">
        <v>2</v>
      </c>
      <c r="D2">
        <f>B2*B2</f>
        <v>1</v>
      </c>
      <c r="E2">
        <f>B2*C2</f>
        <v>2</v>
      </c>
      <c r="F2">
        <f>($J$22*B2)+$J$23</f>
        <v>1.3000000000000034</v>
      </c>
      <c r="G2">
        <f>ABS(C2-F2)</f>
        <v>0.69999999999999662</v>
      </c>
      <c r="I2" s="2" t="s">
        <v>0</v>
      </c>
      <c r="J2">
        <f>SUM(B2:B6)</f>
        <v>15</v>
      </c>
    </row>
    <row r="3" spans="2:12" x14ac:dyDescent="0.3">
      <c r="B3" s="3">
        <v>2</v>
      </c>
      <c r="C3" s="3">
        <v>1</v>
      </c>
      <c r="D3">
        <f t="shared" ref="D3:D6" si="0">B3*B3</f>
        <v>4</v>
      </c>
      <c r="E3">
        <f t="shared" ref="E3:E6" si="1">B3*C3</f>
        <v>2</v>
      </c>
      <c r="F3">
        <f>($J$22*B3)+$J$23</f>
        <v>2.3000000000000025</v>
      </c>
      <c r="G3">
        <f t="shared" ref="G3:G6" si="2">ABS(C3-F3)</f>
        <v>1.3000000000000025</v>
      </c>
      <c r="I3" s="2" t="s">
        <v>1</v>
      </c>
      <c r="J3">
        <f>SUM(C2:C6)</f>
        <v>16.5</v>
      </c>
    </row>
    <row r="4" spans="2:12" x14ac:dyDescent="0.3">
      <c r="B4" s="3">
        <v>3</v>
      </c>
      <c r="C4" s="3">
        <v>4</v>
      </c>
      <c r="D4">
        <f t="shared" si="0"/>
        <v>9</v>
      </c>
      <c r="E4">
        <f t="shared" si="1"/>
        <v>12</v>
      </c>
      <c r="F4">
        <f>($J$22*B4)+$J$23</f>
        <v>3.3000000000000016</v>
      </c>
      <c r="G4">
        <f t="shared" si="2"/>
        <v>0.6999999999999984</v>
      </c>
      <c r="I4" s="2" t="s">
        <v>2</v>
      </c>
      <c r="J4">
        <f>SUM(D2:D6)</f>
        <v>55</v>
      </c>
    </row>
    <row r="5" spans="2:12" x14ac:dyDescent="0.3">
      <c r="B5" s="3">
        <v>4</v>
      </c>
      <c r="C5" s="3">
        <v>4</v>
      </c>
      <c r="D5">
        <f t="shared" si="0"/>
        <v>16</v>
      </c>
      <c r="E5">
        <f t="shared" si="1"/>
        <v>16</v>
      </c>
      <c r="F5">
        <f>($J$22*B5)+$J$23</f>
        <v>4.3000000000000007</v>
      </c>
      <c r="G5">
        <f t="shared" si="2"/>
        <v>0.30000000000000071</v>
      </c>
      <c r="I5" s="2" t="s">
        <v>3</v>
      </c>
      <c r="J5">
        <f>SUM(E2:E6)</f>
        <v>59.5</v>
      </c>
    </row>
    <row r="6" spans="2:12" x14ac:dyDescent="0.3">
      <c r="B6" s="3">
        <v>5</v>
      </c>
      <c r="C6" s="3">
        <v>5.5</v>
      </c>
      <c r="D6">
        <f t="shared" si="0"/>
        <v>25</v>
      </c>
      <c r="E6">
        <f t="shared" si="1"/>
        <v>27.5</v>
      </c>
      <c r="F6">
        <f>($J$22*B6)+$J$23</f>
        <v>5.3</v>
      </c>
      <c r="G6">
        <f t="shared" si="2"/>
        <v>0.20000000000000018</v>
      </c>
      <c r="I6" s="2" t="s">
        <v>4</v>
      </c>
      <c r="J6">
        <f>SUM(F2:F6)</f>
        <v>16.500000000000007</v>
      </c>
    </row>
    <row r="7" spans="2:12" x14ac:dyDescent="0.3">
      <c r="I7" s="2" t="s">
        <v>5</v>
      </c>
      <c r="J7">
        <f>SUM(G2:G6)</f>
        <v>3.1999999999999984</v>
      </c>
    </row>
    <row r="11" spans="2:12" x14ac:dyDescent="0.3">
      <c r="I11" s="14" t="s">
        <v>7</v>
      </c>
      <c r="J11" s="14"/>
      <c r="K11" s="14"/>
      <c r="L11" s="14"/>
    </row>
    <row r="12" spans="2:12" x14ac:dyDescent="0.3">
      <c r="I12" s="5">
        <f>J4</f>
        <v>55</v>
      </c>
      <c r="J12" s="5">
        <f>J2</f>
        <v>15</v>
      </c>
      <c r="K12" s="1" t="s">
        <v>9</v>
      </c>
      <c r="L12" s="5">
        <f>J5</f>
        <v>59.5</v>
      </c>
    </row>
    <row r="13" spans="2:12" x14ac:dyDescent="0.3">
      <c r="I13" s="5">
        <f>J2</f>
        <v>15</v>
      </c>
      <c r="J13" s="5">
        <f>COUNT(B2:B6)</f>
        <v>5</v>
      </c>
      <c r="K13" s="1" t="s">
        <v>10</v>
      </c>
      <c r="L13" s="5">
        <f>J3</f>
        <v>16.5</v>
      </c>
    </row>
    <row r="16" spans="2:12" x14ac:dyDescent="0.3">
      <c r="I16" s="16" t="s">
        <v>11</v>
      </c>
      <c r="J16" s="16"/>
    </row>
    <row r="17" spans="9:12" x14ac:dyDescent="0.3">
      <c r="I17" s="7">
        <f t="array" ref="I17:J18">MINVERSE(I12:J13)</f>
        <v>9.9999999999999978E-2</v>
      </c>
      <c r="J17" s="7">
        <v>-0.29999999999999993</v>
      </c>
      <c r="K17" s="6"/>
      <c r="L17" s="6"/>
    </row>
    <row r="18" spans="9:12" x14ac:dyDescent="0.3">
      <c r="I18" s="7">
        <v>-0.29999999999999993</v>
      </c>
      <c r="J18" s="7">
        <v>1.0999999999999999</v>
      </c>
      <c r="L18" s="9"/>
    </row>
    <row r="19" spans="9:12" x14ac:dyDescent="0.3">
      <c r="L19" s="9"/>
    </row>
    <row r="21" spans="9:12" x14ac:dyDescent="0.3">
      <c r="I21" s="15" t="s">
        <v>8</v>
      </c>
      <c r="J21" s="15"/>
    </row>
    <row r="22" spans="9:12" x14ac:dyDescent="0.3">
      <c r="I22" s="11" t="s">
        <v>9</v>
      </c>
      <c r="J22" s="10">
        <f t="array" ref="J22:J23">MMULT(I17:J18,L12:L13)</f>
        <v>0.99999999999999911</v>
      </c>
    </row>
    <row r="23" spans="9:12" x14ac:dyDescent="0.3">
      <c r="I23" s="11" t="s">
        <v>10</v>
      </c>
      <c r="J23" s="10">
        <v>0.30000000000000426</v>
      </c>
    </row>
  </sheetData>
  <mergeCells count="3">
    <mergeCell ref="I11:L11"/>
    <mergeCell ref="I21:J21"/>
    <mergeCell ref="I16:J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691-5068-4E34-BE5C-DA892740C349}">
  <dimension ref="B1:L23"/>
  <sheetViews>
    <sheetView tabSelected="1" workbookViewId="0">
      <selection activeCell="C17" sqref="C17"/>
    </sheetView>
  </sheetViews>
  <sheetFormatPr baseColWidth="10" defaultColWidth="8.88671875" defaultRowHeight="14.4" x14ac:dyDescent="0.3"/>
  <sheetData>
    <row r="1" spans="2:12" ht="2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4" t="s">
        <v>6</v>
      </c>
    </row>
    <row r="2" spans="2:12" x14ac:dyDescent="0.3">
      <c r="B2" s="3">
        <v>1</v>
      </c>
      <c r="C2" s="3">
        <v>0.76519769999999998</v>
      </c>
      <c r="D2">
        <f>B2*B2</f>
        <v>1</v>
      </c>
      <c r="E2">
        <f>B2*C2</f>
        <v>0.76519769999999998</v>
      </c>
      <c r="F2">
        <f>($J$22*B2)+$J$23</f>
        <v>0.77616099999999877</v>
      </c>
      <c r="G2">
        <f>ABS(C2-F2)</f>
        <v>1.0963299999998788E-2</v>
      </c>
      <c r="I2" s="2" t="s">
        <v>0</v>
      </c>
      <c r="J2">
        <f>SUM(B2:B6)</f>
        <v>8</v>
      </c>
    </row>
    <row r="3" spans="2:12" x14ac:dyDescent="0.3">
      <c r="B3" s="3">
        <v>1.3</v>
      </c>
      <c r="C3" s="3">
        <v>0.62008600000000003</v>
      </c>
      <c r="D3">
        <f t="shared" ref="D3:D6" si="0">B3*B3</f>
        <v>1.6900000000000002</v>
      </c>
      <c r="E3">
        <f t="shared" ref="E3:E6" si="1">B3*C3</f>
        <v>0.80611180000000004</v>
      </c>
      <c r="F3">
        <f>($J$22*B3)+$J$23</f>
        <v>0.61136717999999945</v>
      </c>
      <c r="G3">
        <f t="shared" ref="G3:G6" si="2">ABS(C3-F3)</f>
        <v>8.7188200000005711E-3</v>
      </c>
      <c r="I3" s="2" t="s">
        <v>1</v>
      </c>
      <c r="J3">
        <f>SUM(C2:C6)</f>
        <v>2.2328667999999996</v>
      </c>
    </row>
    <row r="4" spans="2:12" x14ac:dyDescent="0.3">
      <c r="B4" s="3">
        <v>1.6</v>
      </c>
      <c r="C4" s="3">
        <v>0.45540219999999998</v>
      </c>
      <c r="D4">
        <f t="shared" si="0"/>
        <v>2.5600000000000005</v>
      </c>
      <c r="E4">
        <f t="shared" si="1"/>
        <v>0.72864351999999999</v>
      </c>
      <c r="F4">
        <f>($J$22*B4)+$J$23</f>
        <v>0.44657336000000014</v>
      </c>
      <c r="G4">
        <f t="shared" si="2"/>
        <v>8.8288399999998379E-3</v>
      </c>
      <c r="I4" s="2" t="s">
        <v>2</v>
      </c>
      <c r="J4">
        <f>SUM(D2:D6)</f>
        <v>13.700000000000003</v>
      </c>
    </row>
    <row r="5" spans="2:12" x14ac:dyDescent="0.3">
      <c r="B5" s="3">
        <v>1.9</v>
      </c>
      <c r="C5" s="3">
        <v>0.28181859999999997</v>
      </c>
      <c r="D5">
        <f t="shared" si="0"/>
        <v>3.61</v>
      </c>
      <c r="E5">
        <f t="shared" si="1"/>
        <v>0.53545533999999995</v>
      </c>
      <c r="F5">
        <f>($J$22*B5)+$J$23</f>
        <v>0.28177954000000094</v>
      </c>
      <c r="G5">
        <f t="shared" si="2"/>
        <v>3.9059999999035977E-5</v>
      </c>
      <c r="I5" s="2" t="s">
        <v>3</v>
      </c>
      <c r="J5">
        <f>SUM(E2:E6)</f>
        <v>3.0782054199999997</v>
      </c>
    </row>
    <row r="6" spans="2:12" x14ac:dyDescent="0.3">
      <c r="B6" s="3">
        <v>2.2000000000000002</v>
      </c>
      <c r="C6" s="3">
        <v>0.1103623</v>
      </c>
      <c r="D6">
        <f t="shared" si="0"/>
        <v>4.8400000000000007</v>
      </c>
      <c r="E6">
        <f t="shared" si="1"/>
        <v>0.24279706000000001</v>
      </c>
      <c r="F6">
        <f>($J$22*B6)+$J$23</f>
        <v>0.11698572000000151</v>
      </c>
      <c r="G6">
        <f t="shared" si="2"/>
        <v>6.6234200000015175E-3</v>
      </c>
      <c r="I6" s="2" t="s">
        <v>4</v>
      </c>
      <c r="J6">
        <f>SUM(F2:F6)</f>
        <v>2.2328668000000009</v>
      </c>
    </row>
    <row r="7" spans="2:12" x14ac:dyDescent="0.3">
      <c r="I7" s="2" t="s">
        <v>5</v>
      </c>
      <c r="J7">
        <f>SUM(G2:G6)</f>
        <v>3.517343999999975E-2</v>
      </c>
    </row>
    <row r="11" spans="2:12" x14ac:dyDescent="0.3">
      <c r="I11" s="14" t="s">
        <v>7</v>
      </c>
      <c r="J11" s="14"/>
      <c r="K11" s="14"/>
      <c r="L11" s="14"/>
    </row>
    <row r="12" spans="2:12" x14ac:dyDescent="0.3">
      <c r="I12" s="5">
        <f>J4</f>
        <v>13.700000000000003</v>
      </c>
      <c r="J12" s="5">
        <f>J2</f>
        <v>8</v>
      </c>
      <c r="K12" s="1" t="s">
        <v>9</v>
      </c>
      <c r="L12" s="5">
        <f>J5</f>
        <v>3.0782054199999997</v>
      </c>
    </row>
    <row r="13" spans="2:12" x14ac:dyDescent="0.3">
      <c r="I13" s="5">
        <f>J2</f>
        <v>8</v>
      </c>
      <c r="J13" s="5">
        <f>COUNT(B2:B6)</f>
        <v>5</v>
      </c>
      <c r="K13" s="1" t="s">
        <v>10</v>
      </c>
      <c r="L13" s="5">
        <f>J3</f>
        <v>2.2328667999999996</v>
      </c>
    </row>
    <row r="16" spans="2:12" x14ac:dyDescent="0.3">
      <c r="I16" s="16" t="s">
        <v>11</v>
      </c>
      <c r="J16" s="16"/>
    </row>
    <row r="17" spans="9:12" x14ac:dyDescent="0.3">
      <c r="I17" s="7">
        <f t="array" ref="I17:J18">MINVERSE(I12:J13)</f>
        <v>1.1111111111111065</v>
      </c>
      <c r="J17" s="7">
        <v>-1.7777777777777706</v>
      </c>
      <c r="K17" s="6"/>
      <c r="L17" s="6"/>
    </row>
    <row r="18" spans="9:12" x14ac:dyDescent="0.3">
      <c r="I18" s="7">
        <v>-1.7777777777777704</v>
      </c>
      <c r="J18" s="7">
        <v>3.0444444444444327</v>
      </c>
      <c r="L18" s="9"/>
    </row>
    <row r="19" spans="9:12" x14ac:dyDescent="0.3">
      <c r="L19" s="9"/>
    </row>
    <row r="21" spans="9:12" x14ac:dyDescent="0.3">
      <c r="I21" s="15" t="s">
        <v>8</v>
      </c>
      <c r="J21" s="15"/>
    </row>
    <row r="22" spans="9:12" x14ac:dyDescent="0.3">
      <c r="I22" s="11" t="s">
        <v>9</v>
      </c>
      <c r="J22" s="10">
        <f t="array" ref="J22:J23">MMULT(I17:J18,L12:L13)</f>
        <v>-0.54931273333333097</v>
      </c>
    </row>
    <row r="23" spans="9:12" x14ac:dyDescent="0.3">
      <c r="I23" s="11" t="s">
        <v>10</v>
      </c>
      <c r="J23" s="10">
        <v>1.3254737333333297</v>
      </c>
    </row>
  </sheetData>
  <mergeCells count="3">
    <mergeCell ref="I11:L11"/>
    <mergeCell ref="I16:J16"/>
    <mergeCell ref="I21:J2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A531-2897-4F16-9193-BC4A86D2414E}">
  <dimension ref="B1:L23"/>
  <sheetViews>
    <sheetView workbookViewId="0">
      <selection activeCell="M22" sqref="M22"/>
    </sheetView>
  </sheetViews>
  <sheetFormatPr baseColWidth="10" defaultColWidth="8.88671875" defaultRowHeight="14.4" x14ac:dyDescent="0.3"/>
  <sheetData>
    <row r="1" spans="2:12" ht="28.8" customHeigh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4" t="s">
        <v>6</v>
      </c>
    </row>
    <row r="2" spans="2:12" x14ac:dyDescent="0.3">
      <c r="B2" s="3">
        <v>0</v>
      </c>
      <c r="C2" s="3">
        <v>1</v>
      </c>
      <c r="D2">
        <f>B2*B2</f>
        <v>0</v>
      </c>
      <c r="E2">
        <f>B2*C2</f>
        <v>0</v>
      </c>
      <c r="F2">
        <f t="shared" ref="F2:F9" si="0">($J$22*B2)+$J$23</f>
        <v>0.48324022346368611</v>
      </c>
      <c r="G2">
        <f>ABS(C2-F2)</f>
        <v>0.51675977653631389</v>
      </c>
      <c r="I2" s="2" t="s">
        <v>0</v>
      </c>
      <c r="J2">
        <f>SUM(B2:B9)</f>
        <v>21</v>
      </c>
    </row>
    <row r="3" spans="2:12" x14ac:dyDescent="0.3">
      <c r="B3" s="3">
        <v>1</v>
      </c>
      <c r="C3" s="3">
        <v>0.5</v>
      </c>
      <c r="D3">
        <f t="shared" ref="D3:D9" si="1">B3*B3</f>
        <v>1</v>
      </c>
      <c r="E3">
        <f t="shared" ref="E3:E9" si="2">B3*C3</f>
        <v>0.5</v>
      </c>
      <c r="F3">
        <f t="shared" si="0"/>
        <v>1.2039106145251388</v>
      </c>
      <c r="G3">
        <f t="shared" ref="G3:G9" si="3">ABS(C3-F3)</f>
        <v>0.70391061452513881</v>
      </c>
      <c r="I3" s="2" t="s">
        <v>1</v>
      </c>
      <c r="J3">
        <f>SUM(C2:C9)</f>
        <v>19</v>
      </c>
    </row>
    <row r="4" spans="2:12" x14ac:dyDescent="0.3">
      <c r="B4" s="3">
        <v>1.5</v>
      </c>
      <c r="C4" s="3">
        <v>2</v>
      </c>
      <c r="D4">
        <f t="shared" si="1"/>
        <v>2.25</v>
      </c>
      <c r="E4">
        <f t="shared" si="2"/>
        <v>3</v>
      </c>
      <c r="F4">
        <f t="shared" si="0"/>
        <v>1.5642458100558652</v>
      </c>
      <c r="G4">
        <f t="shared" si="3"/>
        <v>0.43575418994413484</v>
      </c>
      <c r="I4" s="2" t="s">
        <v>2</v>
      </c>
      <c r="J4">
        <f>SUM(D2:D9)</f>
        <v>77.5</v>
      </c>
    </row>
    <row r="5" spans="2:12" x14ac:dyDescent="0.3">
      <c r="B5" s="3">
        <v>2</v>
      </c>
      <c r="C5" s="3">
        <v>1.5</v>
      </c>
      <c r="D5">
        <f t="shared" si="1"/>
        <v>4</v>
      </c>
      <c r="E5">
        <f t="shared" si="2"/>
        <v>3</v>
      </c>
      <c r="F5">
        <f t="shared" si="0"/>
        <v>1.9245810055865915</v>
      </c>
      <c r="G5">
        <f t="shared" si="3"/>
        <v>0.42458100558659151</v>
      </c>
      <c r="I5" s="2" t="s">
        <v>3</v>
      </c>
      <c r="J5">
        <f>SUM(E2:E9)</f>
        <v>66</v>
      </c>
    </row>
    <row r="6" spans="2:12" x14ac:dyDescent="0.3">
      <c r="B6" s="3">
        <v>3</v>
      </c>
      <c r="C6" s="3">
        <v>3</v>
      </c>
      <c r="D6">
        <f t="shared" si="1"/>
        <v>9</v>
      </c>
      <c r="E6">
        <f t="shared" si="2"/>
        <v>9</v>
      </c>
      <c r="F6">
        <f t="shared" si="0"/>
        <v>2.6452513966480442</v>
      </c>
      <c r="G6">
        <f t="shared" si="3"/>
        <v>0.35474860335195579</v>
      </c>
      <c r="I6" s="2" t="s">
        <v>4</v>
      </c>
      <c r="J6">
        <f>SUM(F2:F9)</f>
        <v>18.999999999999996</v>
      </c>
    </row>
    <row r="7" spans="2:12" x14ac:dyDescent="0.3">
      <c r="B7" s="3">
        <v>4</v>
      </c>
      <c r="C7" s="3">
        <v>2</v>
      </c>
      <c r="D7">
        <f t="shared" si="1"/>
        <v>16</v>
      </c>
      <c r="E7">
        <f t="shared" si="2"/>
        <v>8</v>
      </c>
      <c r="F7">
        <f t="shared" si="0"/>
        <v>3.3659217877094969</v>
      </c>
      <c r="G7">
        <f t="shared" si="3"/>
        <v>1.3659217877094969</v>
      </c>
      <c r="I7" s="2" t="s">
        <v>5</v>
      </c>
      <c r="J7">
        <f>SUM(G2:G9)</f>
        <v>5.1620111731843581</v>
      </c>
    </row>
    <row r="8" spans="2:12" x14ac:dyDescent="0.3">
      <c r="B8" s="3">
        <v>4.5</v>
      </c>
      <c r="C8" s="3">
        <v>5</v>
      </c>
      <c r="D8">
        <f t="shared" si="1"/>
        <v>20.25</v>
      </c>
      <c r="E8">
        <f t="shared" si="2"/>
        <v>22.5</v>
      </c>
      <c r="F8">
        <f t="shared" si="0"/>
        <v>3.7262569832402233</v>
      </c>
      <c r="G8">
        <f t="shared" si="3"/>
        <v>1.2737430167597767</v>
      </c>
    </row>
    <row r="9" spans="2:12" x14ac:dyDescent="0.3">
      <c r="B9" s="3">
        <v>5</v>
      </c>
      <c r="C9" s="3">
        <v>4</v>
      </c>
      <c r="D9">
        <f t="shared" si="1"/>
        <v>25</v>
      </c>
      <c r="E9">
        <f t="shared" si="2"/>
        <v>20</v>
      </c>
      <c r="F9">
        <f t="shared" si="0"/>
        <v>4.0865921787709496</v>
      </c>
      <c r="G9">
        <f t="shared" si="3"/>
        <v>8.6592178770949602E-2</v>
      </c>
    </row>
    <row r="11" spans="2:12" x14ac:dyDescent="0.3">
      <c r="I11" s="14" t="s">
        <v>7</v>
      </c>
      <c r="J11" s="14"/>
      <c r="K11" s="14"/>
      <c r="L11" s="14"/>
    </row>
    <row r="12" spans="2:12" x14ac:dyDescent="0.3">
      <c r="I12" s="5">
        <f>J4</f>
        <v>77.5</v>
      </c>
      <c r="J12" s="5">
        <f>J2</f>
        <v>21</v>
      </c>
      <c r="K12" s="1" t="s">
        <v>9</v>
      </c>
      <c r="L12" s="5">
        <f>J5</f>
        <v>66</v>
      </c>
    </row>
    <row r="13" spans="2:12" x14ac:dyDescent="0.3">
      <c r="I13" s="5">
        <f>J2</f>
        <v>21</v>
      </c>
      <c r="J13" s="5">
        <f>COUNT(B2:B9)</f>
        <v>8</v>
      </c>
      <c r="K13" s="1" t="s">
        <v>10</v>
      </c>
      <c r="L13" s="5">
        <f>J3</f>
        <v>19</v>
      </c>
    </row>
    <row r="16" spans="2:12" x14ac:dyDescent="0.3">
      <c r="I16" s="16" t="s">
        <v>11</v>
      </c>
      <c r="J16" s="16"/>
    </row>
    <row r="17" spans="9:12" x14ac:dyDescent="0.3">
      <c r="I17" s="7">
        <f t="array" ref="I17:J18">MINVERSE(I12:J13)</f>
        <v>4.4692737430167613E-2</v>
      </c>
      <c r="J17" s="7">
        <v>-0.11731843575418999</v>
      </c>
      <c r="K17" s="6"/>
      <c r="L17" s="6"/>
    </row>
    <row r="18" spans="9:12" x14ac:dyDescent="0.3">
      <c r="I18" s="7">
        <v>-0.11731843575419</v>
      </c>
      <c r="J18" s="7">
        <v>0.43296089385474879</v>
      </c>
      <c r="L18" s="9"/>
    </row>
    <row r="19" spans="9:12" x14ac:dyDescent="0.3">
      <c r="L19" s="9"/>
    </row>
    <row r="21" spans="9:12" x14ac:dyDescent="0.3">
      <c r="I21" s="15" t="s">
        <v>8</v>
      </c>
      <c r="J21" s="15"/>
    </row>
    <row r="22" spans="9:12" x14ac:dyDescent="0.3">
      <c r="I22" s="11" t="s">
        <v>9</v>
      </c>
      <c r="J22" s="10">
        <f t="array" ref="J22:J23">MMULT(I17:J18,L12:L13)</f>
        <v>0.7206703910614527</v>
      </c>
    </row>
    <row r="23" spans="9:12" x14ac:dyDescent="0.3">
      <c r="I23" s="11" t="s">
        <v>10</v>
      </c>
      <c r="J23" s="10">
        <v>0.48324022346368611</v>
      </c>
    </row>
  </sheetData>
  <mergeCells count="3">
    <mergeCell ref="I11:L11"/>
    <mergeCell ref="I16:J16"/>
    <mergeCell ref="I21:J2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0274-3ADB-4253-A6DA-EECC24AC3B9A}">
  <dimension ref="B1:Q28"/>
  <sheetViews>
    <sheetView workbookViewId="0">
      <selection activeCell="M15" sqref="M15"/>
    </sheetView>
  </sheetViews>
  <sheetFormatPr baseColWidth="10" defaultColWidth="8.88671875" defaultRowHeight="14.4" x14ac:dyDescent="0.3"/>
  <sheetData>
    <row r="1" spans="2:17" ht="28.8" customHeight="1" x14ac:dyDescent="0.3"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3</v>
      </c>
      <c r="H1" s="2" t="s">
        <v>14</v>
      </c>
      <c r="I1" s="2" t="s">
        <v>4</v>
      </c>
      <c r="J1" s="2" t="s">
        <v>5</v>
      </c>
      <c r="N1" s="4" t="s">
        <v>6</v>
      </c>
    </row>
    <row r="2" spans="2:17" x14ac:dyDescent="0.3">
      <c r="B2" s="3">
        <v>0</v>
      </c>
      <c r="C2" s="3">
        <v>1</v>
      </c>
      <c r="D2">
        <f>B2*B2</f>
        <v>0</v>
      </c>
      <c r="E2">
        <f>B2*D2</f>
        <v>0</v>
      </c>
      <c r="F2">
        <f>B2*E2</f>
        <v>0</v>
      </c>
      <c r="G2">
        <f t="shared" ref="G2:G9" si="0">B2*C2</f>
        <v>0</v>
      </c>
      <c r="H2">
        <f>D2*C2</f>
        <v>0</v>
      </c>
      <c r="I2">
        <f t="shared" ref="I2:I9" si="1">($N$26*B2)+$N$27</f>
        <v>0.27557644195009168</v>
      </c>
      <c r="J2">
        <f t="shared" ref="J2:J9" si="2">ABS(C2-I2)</f>
        <v>0.72442355804990832</v>
      </c>
      <c r="M2" s="2" t="s">
        <v>0</v>
      </c>
      <c r="N2">
        <f>SUM(B2:B9)</f>
        <v>21</v>
      </c>
    </row>
    <row r="3" spans="2:17" x14ac:dyDescent="0.3">
      <c r="B3" s="3">
        <v>1</v>
      </c>
      <c r="C3" s="3">
        <v>0.5</v>
      </c>
      <c r="D3">
        <f t="shared" ref="D3:D9" si="3">B3*B3</f>
        <v>1</v>
      </c>
      <c r="E3">
        <f t="shared" ref="E3:E9" si="4">B3*D3</f>
        <v>1</v>
      </c>
      <c r="F3">
        <f t="shared" ref="F3:F9" si="5">B3*E3</f>
        <v>1</v>
      </c>
      <c r="G3">
        <f t="shared" si="0"/>
        <v>0.5</v>
      </c>
      <c r="H3">
        <f t="shared" ref="H3:H9" si="6">D3*C3</f>
        <v>0.5</v>
      </c>
      <c r="I3">
        <f t="shared" si="1"/>
        <v>0.36138346068023242</v>
      </c>
      <c r="J3">
        <f t="shared" si="2"/>
        <v>0.13861653931976758</v>
      </c>
      <c r="M3" s="2" t="s">
        <v>1</v>
      </c>
      <c r="N3">
        <f>SUM(C2:C9)</f>
        <v>19</v>
      </c>
    </row>
    <row r="4" spans="2:17" x14ac:dyDescent="0.3">
      <c r="B4" s="3">
        <v>1.5</v>
      </c>
      <c r="C4" s="3">
        <v>2</v>
      </c>
      <c r="D4">
        <f t="shared" si="3"/>
        <v>2.25</v>
      </c>
      <c r="E4">
        <f t="shared" si="4"/>
        <v>3.375</v>
      </c>
      <c r="F4">
        <f t="shared" si="5"/>
        <v>5.0625</v>
      </c>
      <c r="G4">
        <f t="shared" si="0"/>
        <v>3</v>
      </c>
      <c r="H4">
        <f t="shared" si="6"/>
        <v>4.5</v>
      </c>
      <c r="I4">
        <f t="shared" si="1"/>
        <v>0.40428697004530278</v>
      </c>
      <c r="J4">
        <f t="shared" si="2"/>
        <v>1.5957130299546973</v>
      </c>
      <c r="M4" s="2" t="s">
        <v>2</v>
      </c>
      <c r="N4">
        <f>SUM(D2:D9)</f>
        <v>77.5</v>
      </c>
    </row>
    <row r="5" spans="2:17" x14ac:dyDescent="0.3">
      <c r="B5" s="3">
        <v>2</v>
      </c>
      <c r="C5" s="3">
        <v>1.5</v>
      </c>
      <c r="D5">
        <f t="shared" si="3"/>
        <v>4</v>
      </c>
      <c r="E5">
        <f t="shared" si="4"/>
        <v>8</v>
      </c>
      <c r="F5">
        <f t="shared" si="5"/>
        <v>16</v>
      </c>
      <c r="G5">
        <f t="shared" si="0"/>
        <v>3</v>
      </c>
      <c r="H5">
        <f t="shared" si="6"/>
        <v>6</v>
      </c>
      <c r="I5">
        <f t="shared" si="1"/>
        <v>0.44719047941037315</v>
      </c>
      <c r="J5">
        <f t="shared" si="2"/>
        <v>1.0528095205896268</v>
      </c>
      <c r="M5" s="2" t="s">
        <v>12</v>
      </c>
      <c r="N5">
        <f>SUM(E2:E9)</f>
        <v>319.5</v>
      </c>
    </row>
    <row r="6" spans="2:17" x14ac:dyDescent="0.3">
      <c r="B6" s="3">
        <v>3</v>
      </c>
      <c r="C6" s="3">
        <v>3</v>
      </c>
      <c r="D6">
        <f t="shared" si="3"/>
        <v>9</v>
      </c>
      <c r="E6">
        <f t="shared" si="4"/>
        <v>27</v>
      </c>
      <c r="F6">
        <f t="shared" si="5"/>
        <v>81</v>
      </c>
      <c r="G6">
        <f t="shared" si="0"/>
        <v>9</v>
      </c>
      <c r="H6">
        <f t="shared" si="6"/>
        <v>27</v>
      </c>
      <c r="I6">
        <f t="shared" si="1"/>
        <v>0.53299749814051389</v>
      </c>
      <c r="J6">
        <f t="shared" si="2"/>
        <v>2.4670025018594863</v>
      </c>
      <c r="M6" s="2" t="s">
        <v>13</v>
      </c>
      <c r="N6">
        <f>SUM(F2:F9)</f>
        <v>1394.125</v>
      </c>
    </row>
    <row r="7" spans="2:17" x14ac:dyDescent="0.3">
      <c r="B7" s="3">
        <v>4</v>
      </c>
      <c r="C7" s="3">
        <v>2</v>
      </c>
      <c r="D7">
        <f t="shared" si="3"/>
        <v>16</v>
      </c>
      <c r="E7">
        <f t="shared" si="4"/>
        <v>64</v>
      </c>
      <c r="F7">
        <f t="shared" si="5"/>
        <v>256</v>
      </c>
      <c r="G7">
        <f t="shared" si="0"/>
        <v>8</v>
      </c>
      <c r="H7">
        <f t="shared" si="6"/>
        <v>32</v>
      </c>
      <c r="I7">
        <f t="shared" si="1"/>
        <v>0.61880451687065463</v>
      </c>
      <c r="J7">
        <f t="shared" si="2"/>
        <v>1.3811954831293454</v>
      </c>
      <c r="M7" s="2" t="s">
        <v>3</v>
      </c>
      <c r="N7">
        <f>SUM(G2:G9)</f>
        <v>66</v>
      </c>
    </row>
    <row r="8" spans="2:17" x14ac:dyDescent="0.3">
      <c r="B8" s="3">
        <v>4.5</v>
      </c>
      <c r="C8" s="3">
        <v>5</v>
      </c>
      <c r="D8">
        <f t="shared" si="3"/>
        <v>20.25</v>
      </c>
      <c r="E8">
        <f t="shared" si="4"/>
        <v>91.125</v>
      </c>
      <c r="F8">
        <f t="shared" si="5"/>
        <v>410.0625</v>
      </c>
      <c r="G8">
        <f t="shared" si="0"/>
        <v>22.5</v>
      </c>
      <c r="H8">
        <f t="shared" si="6"/>
        <v>101.25</v>
      </c>
      <c r="I8">
        <f t="shared" si="1"/>
        <v>0.661708026235725</v>
      </c>
      <c r="J8">
        <f t="shared" si="2"/>
        <v>4.3382919737642753</v>
      </c>
      <c r="K8" s="8"/>
      <c r="M8" s="2" t="s">
        <v>14</v>
      </c>
      <c r="N8">
        <f>SUM(H2:H9)</f>
        <v>271.25</v>
      </c>
    </row>
    <row r="9" spans="2:17" x14ac:dyDescent="0.3">
      <c r="B9" s="3">
        <v>5</v>
      </c>
      <c r="C9" s="3">
        <v>4</v>
      </c>
      <c r="D9">
        <f t="shared" si="3"/>
        <v>25</v>
      </c>
      <c r="E9">
        <f t="shared" si="4"/>
        <v>125</v>
      </c>
      <c r="F9">
        <f t="shared" si="5"/>
        <v>625</v>
      </c>
      <c r="G9">
        <f t="shared" si="0"/>
        <v>20</v>
      </c>
      <c r="H9">
        <f t="shared" si="6"/>
        <v>100</v>
      </c>
      <c r="I9">
        <f t="shared" si="1"/>
        <v>0.70461153560079537</v>
      </c>
      <c r="J9">
        <f t="shared" si="2"/>
        <v>3.2953884643992044</v>
      </c>
      <c r="M9" s="2" t="s">
        <v>4</v>
      </c>
      <c r="N9">
        <f>SUM(I2:I9)</f>
        <v>4.0065589289336891</v>
      </c>
    </row>
    <row r="10" spans="2:17" x14ac:dyDescent="0.3">
      <c r="M10" s="2" t="s">
        <v>5</v>
      </c>
      <c r="N10">
        <f>SUM(J2:J9)</f>
        <v>14.993441071066311</v>
      </c>
    </row>
    <row r="12" spans="2:17" x14ac:dyDescent="0.3">
      <c r="J12" s="8"/>
      <c r="N12" s="8"/>
    </row>
    <row r="13" spans="2:17" x14ac:dyDescent="0.3">
      <c r="M13" s="14" t="s">
        <v>7</v>
      </c>
      <c r="N13" s="14"/>
      <c r="O13" s="14"/>
      <c r="P13" s="14"/>
      <c r="Q13" s="14"/>
    </row>
    <row r="14" spans="2:17" x14ac:dyDescent="0.3">
      <c r="G14" s="8"/>
      <c r="M14" s="5">
        <f>N6</f>
        <v>1394.125</v>
      </c>
      <c r="N14" s="5">
        <f>N5</f>
        <v>319.5</v>
      </c>
      <c r="O14" s="5">
        <f>N4</f>
        <v>77.5</v>
      </c>
      <c r="P14" s="1" t="s">
        <v>15</v>
      </c>
      <c r="Q14" s="5">
        <f>N8</f>
        <v>271.25</v>
      </c>
    </row>
    <row r="15" spans="2:17" x14ac:dyDescent="0.3">
      <c r="M15" s="5">
        <f>N5</f>
        <v>319.5</v>
      </c>
      <c r="N15" s="5">
        <f>N4</f>
        <v>77.5</v>
      </c>
      <c r="O15" s="5">
        <f>N2</f>
        <v>21</v>
      </c>
      <c r="P15" s="1" t="s">
        <v>16</v>
      </c>
      <c r="Q15" s="5">
        <f>N7</f>
        <v>66</v>
      </c>
    </row>
    <row r="16" spans="2:17" x14ac:dyDescent="0.3">
      <c r="G16" s="8"/>
      <c r="M16" s="5">
        <f>N4</f>
        <v>77.5</v>
      </c>
      <c r="N16" s="5">
        <f>N2</f>
        <v>21</v>
      </c>
      <c r="O16" s="5">
        <f>COUNT(B2:B9)</f>
        <v>8</v>
      </c>
      <c r="P16" s="1" t="s">
        <v>17</v>
      </c>
      <c r="Q16" s="5">
        <f>N3</f>
        <v>19</v>
      </c>
    </row>
    <row r="18" spans="13:17" x14ac:dyDescent="0.3">
      <c r="P18" s="8"/>
      <c r="Q18" s="8"/>
    </row>
    <row r="19" spans="13:17" x14ac:dyDescent="0.3">
      <c r="M19" s="17" t="s">
        <v>11</v>
      </c>
      <c r="N19" s="17"/>
      <c r="O19" s="17"/>
      <c r="Q19" s="8"/>
    </row>
    <row r="20" spans="13:17" x14ac:dyDescent="0.3">
      <c r="M20" s="12">
        <f t="array" ref="M20:O22">MINVERSE(M14:O16)</f>
        <v>2.4207181012915042E-2</v>
      </c>
      <c r="N20" s="12">
        <v>-0.12556629927648943</v>
      </c>
      <c r="O20" s="12">
        <v>9.510446953817038E-2</v>
      </c>
    </row>
    <row r="21" spans="13:17" x14ac:dyDescent="0.3">
      <c r="M21" s="12">
        <v>-0.12556629927648946</v>
      </c>
      <c r="N21" s="12">
        <v>0.69602407194536553</v>
      </c>
      <c r="O21" s="13">
        <v>-0.61063966461559316</v>
      </c>
      <c r="P21" s="6"/>
    </row>
    <row r="22" spans="13:17" x14ac:dyDescent="0.3">
      <c r="M22" s="12">
        <v>9.5104469538170353E-2</v>
      </c>
      <c r="N22" s="12">
        <v>-0.61063966461559305</v>
      </c>
      <c r="O22" s="12">
        <v>0.80660457096490645</v>
      </c>
      <c r="P22" s="9"/>
    </row>
    <row r="23" spans="13:17" x14ac:dyDescent="0.3">
      <c r="P23" s="9"/>
    </row>
    <row r="25" spans="13:17" x14ac:dyDescent="0.3">
      <c r="M25" s="15" t="s">
        <v>8</v>
      </c>
      <c r="N25" s="15"/>
    </row>
    <row r="26" spans="13:17" x14ac:dyDescent="0.3">
      <c r="M26" s="11" t="s">
        <v>15</v>
      </c>
      <c r="N26" s="10">
        <f t="array" ref="N26:N28">MMULT(M20:O22,Q14:Q16)</f>
        <v>8.5807018730140738E-2</v>
      </c>
    </row>
    <row r="27" spans="13:17" x14ac:dyDescent="0.3">
      <c r="M27" s="11" t="s">
        <v>16</v>
      </c>
      <c r="N27" s="10">
        <v>0.27557644195009168</v>
      </c>
    </row>
    <row r="28" spans="13:17" x14ac:dyDescent="0.3">
      <c r="M28" s="11" t="s">
        <v>17</v>
      </c>
      <c r="N28" s="10">
        <v>0.8203563459327885</v>
      </c>
    </row>
  </sheetData>
  <mergeCells count="3">
    <mergeCell ref="M25:N25"/>
    <mergeCell ref="M19:O19"/>
    <mergeCell ref="M13:Q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grado</vt:lpstr>
      <vt:lpstr>Ejercicio</vt:lpstr>
      <vt:lpstr>Primer grado (2)</vt:lpstr>
      <vt:lpstr>Segundo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2019-04-10T15:44:31Z</dcterms:modified>
</cp:coreProperties>
</file>