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ecto\Downloads\"/>
    </mc:Choice>
  </mc:AlternateContent>
  <xr:revisionPtr revIDLastSave="0" documentId="13_ncr:1_{96350924-2C0A-4D2E-BE56-1964D8A03DD5}" xr6:coauthVersionLast="47" xr6:coauthVersionMax="47" xr10:uidLastSave="{00000000-0000-0000-0000-000000000000}"/>
  <workbookProtection workbookAlgorithmName="SHA-512" workbookHashValue="YKS9gFISRr3SZUdggx1I+9ws8yR09jJLoRcmNeuhkE+qznoY3F/hFFlb9Xih7KjLi0WeKXrqcLHNT+6uY+7qgQ==" workbookSaltValue="uFIfCJabJELk4bDHHw5CBw==" workbookSpinCount="100000" lockStructure="1"/>
  <bookViews>
    <workbookView xWindow="20370" yWindow="-8880" windowWidth="29040" windowHeight="15720" tabRatio="345" xr2:uid="{D63472A4-8300-4934-9C87-0EC792DCF89D}"/>
  </bookViews>
  <sheets>
    <sheet name="Portada" sheetId="3" r:id="rId1"/>
    <sheet name="P1" sheetId="1" r:id="rId2"/>
    <sheet name="P2" sheetId="4" r:id="rId3"/>
    <sheet name="P3" sheetId="5" r:id="rId4"/>
    <sheet name="P4" sheetId="6" r:id="rId5"/>
    <sheet name="P5" sheetId="7" r:id="rId6"/>
    <sheet name="Configuraçoes" sheetId="2" r:id="rId7"/>
  </sheets>
  <definedNames>
    <definedName name="aporte">'P2'!$F$5</definedName>
    <definedName name="patrimonio">'P2'!$F$8</definedName>
    <definedName name="qtd_anos">'P2'!$F$6</definedName>
    <definedName name="rendimento_carteira">'P1'!$F$6</definedName>
    <definedName name="salario">'P1'!$F$5</definedName>
    <definedName name="sugestao_investimento">'P1'!$F$7</definedName>
    <definedName name="taxa_mensal">'P2'!$F$7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6" l="1"/>
  <c r="E9" i="5"/>
  <c r="F9" i="5" s="1"/>
  <c r="E8" i="5"/>
  <c r="F8" i="5" s="1"/>
  <c r="E7" i="5"/>
  <c r="E6" i="5"/>
  <c r="E5" i="5"/>
  <c r="F5" i="5" s="1"/>
  <c r="F7" i="1"/>
  <c r="E13" i="6"/>
  <c r="E12" i="6"/>
  <c r="E11" i="6"/>
  <c r="E10" i="6"/>
  <c r="E9" i="6"/>
  <c r="E8" i="6"/>
  <c r="F7" i="5"/>
  <c r="F6" i="5"/>
  <c r="F8" i="4"/>
  <c r="F9" i="4" s="1" a="1"/>
  <c r="F9" i="4" s="1"/>
  <c r="F9" i="6" l="1"/>
  <c r="F10" i="6"/>
  <c r="F12" i="6"/>
  <c r="F11" i="6"/>
  <c r="F8" i="6"/>
  <c r="F13" i="6"/>
  <c r="F14" i="6" l="1"/>
  <c r="H4" i="2" l="1"/>
  <c r="A9" i="2" l="1"/>
  <c r="A10" i="2"/>
  <c r="A11" i="2"/>
  <c r="A12" i="2"/>
  <c r="A13" i="2"/>
  <c r="A14" i="2"/>
  <c r="A15" i="2"/>
  <c r="A16" i="2"/>
  <c r="A17" i="2"/>
  <c r="A18" i="2"/>
  <c r="A19" i="2"/>
  <c r="A20" i="2"/>
  <c r="A4" i="2"/>
  <c r="A5" i="2"/>
  <c r="A6" i="2"/>
  <c r="A7" i="2"/>
  <c r="A8" i="2"/>
  <c r="A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<sst xmlns="http://schemas.openxmlformats.org/spreadsheetml/2006/main" count="78" uniqueCount="38">
  <si>
    <t>Quanto investir por mês ?</t>
  </si>
  <si>
    <t>Por Quantos Anos ?</t>
  </si>
  <si>
    <t>Taxa de Rendimento mensal ?</t>
  </si>
  <si>
    <t>Patrimônio acumulado ?</t>
  </si>
  <si>
    <t>Dividendos Mensais ?</t>
  </si>
  <si>
    <t>Quanto em 2 Anos ?</t>
  </si>
  <si>
    <t>Quanto em 5 Anos ?</t>
  </si>
  <si>
    <t>Quanto em 10 Anos ?</t>
  </si>
  <si>
    <t>Quanto em 20 Anos ?</t>
  </si>
  <si>
    <t>Quanto em 30 Anos ?</t>
  </si>
  <si>
    <t xml:space="preserve"> Cenários</t>
  </si>
  <si>
    <t>Dividendo</t>
  </si>
  <si>
    <t>Rendimento Carteira</t>
  </si>
  <si>
    <t>Salário</t>
  </si>
  <si>
    <t>CONFIGURAÇÕES</t>
  </si>
  <si>
    <t>Conservador</t>
  </si>
  <si>
    <t>Moderado</t>
  </si>
  <si>
    <t>Agressivo</t>
  </si>
  <si>
    <t>VALOR A SER INVESTIDO POR MÊS</t>
  </si>
  <si>
    <t>PERFIL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</si>
  <si>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</si>
  <si>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</si>
  <si>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</si>
  <si>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</si>
  <si>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</si>
  <si>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</si>
  <si>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</si>
  <si>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</si>
  <si>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</si>
  <si>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%</t>
  </si>
  <si>
    <t>CHAVE</t>
  </si>
  <si>
    <t>Moderado-TIJOLO</t>
  </si>
  <si>
    <t>API Excel Versión 20250521</t>
  </si>
  <si>
    <t>SIMULADOR DE INVESTIMENTOS</t>
  </si>
  <si>
    <t xml:space="preserve">Sugestão de Investimento </t>
  </si>
  <si>
    <t>Investimento Mensal</t>
  </si>
  <si>
    <t>Perfil de Investidor</t>
  </si>
  <si>
    <t>Patrimonio Futuro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</si>
</sst>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&quot;\ #,##0.00;[Red]\-&quot;R$&quot;\ #,##0.00"/>
    <numFmt numFmtId="165" formatCode="_-&quot;R$&quot;\ * #,##0.00_-;\-&quot;R$&quot;\ * #,##0.00_-;_-&quot;R$&quot;\ * &quot;-&quot;??_-;_-@_-"/>
    <numFmt numFmtId="166" formatCode="&quot;R$&quot;\ #,##0.00"/>
  </numFmts>
  <fonts count="1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0"/>
      <color theme="0"/>
      <name val="Segoe UI Semibold"/>
      <family val="2"/>
    </font>
    <font>
      <b/>
      <sz val="12"/>
      <color theme="0"/>
      <name val="Segoe UI Semibold"/>
      <family val="2"/>
    </font>
    <font>
      <sz val="12"/>
      <color theme="1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12"/>
      <color theme="1"/>
      <name val="Segoe UI"/>
      <family val="2"/>
    </font>
    <font>
      <sz val="11"/>
      <color rgb="FFFF0000"/>
      <name val="Aptos Narrow"/>
      <family val="2"/>
      <scheme val="minor"/>
    </font>
    <font>
      <b/>
      <sz val="28"/>
      <color theme="8" tint="-0.499984740745262"/>
      <name val="Aptos Narrow"/>
      <family val="2"/>
      <scheme val="minor"/>
    </font>
    <font>
      <b/>
      <i/>
      <sz val="11"/>
      <color theme="0" tint="-0.34998626667073579"/>
      <name val="Aptos Narrow"/>
      <family val="2"/>
      <scheme val="minor"/>
    </font>
    <font>
      <sz val="14"/>
      <color theme="0"/>
      <name val="Aptos Narrow"/>
      <family val="2"/>
      <scheme val="minor"/>
    </font>
    <font>
      <sz val="18"/>
      <color theme="0"/>
      <name val="Aptos Narrow"/>
      <family val="2"/>
      <scheme val="minor"/>
    </font>
    <font>
      <b/>
      <sz val="24"/>
      <color theme="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</patternFill>
    </fill>
    <fill>
      <patternFill patternType="solid">
        <fgColor rgb="FF15608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theme="0" tint="-0.14996795556505021"/>
      </left>
      <right style="hair">
        <color theme="0" tint="-0.14996795556505021"/>
      </right>
      <top/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156082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rgb="FF156082"/>
      </right>
      <top/>
      <bottom style="thin">
        <color theme="0" tint="-0.34998626667073579"/>
      </bottom>
      <diagonal/>
    </border>
    <border>
      <left style="medium">
        <color rgb="FF156082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rgb="FF156082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156082"/>
      </left>
      <right style="thin">
        <color theme="0" tint="-0.34998626667073579"/>
      </right>
      <top style="thin">
        <color theme="0" tint="-0.34998626667073579"/>
      </top>
      <bottom style="medium">
        <color rgb="FF15608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rgb="FF156082"/>
      </bottom>
      <diagonal/>
    </border>
    <border>
      <left style="thin">
        <color theme="0" tint="-0.34998626667073579"/>
      </left>
      <right style="medium">
        <color rgb="FF156082"/>
      </right>
      <top style="thin">
        <color theme="0" tint="-0.34998626667073579"/>
      </top>
      <bottom style="medium">
        <color rgb="FF156082"/>
      </bottom>
      <diagonal/>
    </border>
    <border>
      <left style="medium">
        <color rgb="FF156082"/>
      </left>
      <right/>
      <top style="medium">
        <color rgb="FF156082"/>
      </top>
      <bottom/>
      <diagonal/>
    </border>
    <border>
      <left/>
      <right/>
      <top style="medium">
        <color rgb="FF156082"/>
      </top>
      <bottom/>
      <diagonal/>
    </border>
    <border>
      <left/>
      <right style="medium">
        <color rgb="FF156082"/>
      </right>
      <top style="medium">
        <color rgb="FF156082"/>
      </top>
      <bottom/>
      <diagonal/>
    </border>
    <border>
      <left style="medium">
        <color rgb="FF156082"/>
      </left>
      <right style="hair">
        <color theme="0" tint="-0.14996795556505021"/>
      </right>
      <top/>
      <bottom style="hair">
        <color theme="0" tint="-0.14996795556505021"/>
      </bottom>
      <diagonal/>
    </border>
    <border>
      <left style="hair">
        <color theme="0" tint="-0.14996795556505021"/>
      </left>
      <right style="medium">
        <color rgb="FF156082"/>
      </right>
      <top/>
      <bottom style="hair">
        <color theme="0" tint="-0.14996795556505021"/>
      </bottom>
      <diagonal/>
    </border>
    <border>
      <left style="medium">
        <color rgb="FF156082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medium">
        <color rgb="FF156082"/>
      </right>
      <top style="hair">
        <color theme="0" tint="-0.14996795556505021"/>
      </top>
      <bottom style="hair">
        <color theme="0" tint="-0.14996795556505021"/>
      </bottom>
      <diagonal/>
    </border>
    <border>
      <left style="medium">
        <color rgb="FF156082"/>
      </left>
      <right style="hair">
        <color theme="0" tint="-0.14996795556505021"/>
      </right>
      <top style="hair">
        <color theme="0" tint="-0.14996795556505021"/>
      </top>
      <bottom style="medium">
        <color rgb="FF156082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medium">
        <color rgb="FF156082"/>
      </bottom>
      <diagonal/>
    </border>
    <border>
      <left style="hair">
        <color theme="0" tint="-0.14996795556505021"/>
      </left>
      <right style="medium">
        <color rgb="FF156082"/>
      </right>
      <top style="hair">
        <color theme="0" tint="-0.14996795556505021"/>
      </top>
      <bottom style="medium">
        <color rgb="FF156082"/>
      </bottom>
      <diagonal/>
    </border>
    <border>
      <left style="medium">
        <color rgb="FF156082"/>
      </left>
      <right/>
      <top/>
      <bottom/>
      <diagonal/>
    </border>
    <border>
      <left/>
      <right style="medium">
        <color rgb="FF156082"/>
      </right>
      <top/>
      <bottom/>
      <diagonal/>
    </border>
    <border>
      <left style="medium">
        <color rgb="FF156082"/>
      </left>
      <right/>
      <top/>
      <bottom style="medium">
        <color rgb="FF156082"/>
      </bottom>
      <diagonal/>
    </border>
    <border>
      <left/>
      <right/>
      <top/>
      <bottom style="medium">
        <color rgb="FF156082"/>
      </bottom>
      <diagonal/>
    </border>
    <border>
      <left/>
      <right style="medium">
        <color rgb="FF156082"/>
      </right>
      <top/>
      <bottom style="medium">
        <color rgb="FF156082"/>
      </bottom>
      <diagonal/>
    </border>
    <border>
      <left style="medium">
        <color rgb="FF156082"/>
      </left>
      <right style="medium">
        <color rgb="FF156082"/>
      </right>
      <top style="medium">
        <color rgb="FF156082"/>
      </top>
      <bottom/>
      <diagonal/>
    </border>
    <border>
      <left style="medium">
        <color rgb="FF156082"/>
      </left>
      <right style="medium">
        <color rgb="FF156082"/>
      </right>
      <top/>
      <bottom/>
      <diagonal/>
    </border>
    <border>
      <left style="medium">
        <color rgb="FF156082"/>
      </left>
      <right style="medium">
        <color rgb="FF156082"/>
      </right>
      <top/>
      <bottom style="medium">
        <color rgb="FF156082"/>
      </bottom>
      <diagonal/>
    </border>
    <border>
      <left style="medium">
        <color rgb="FF156082"/>
      </left>
      <right/>
      <top style="medium">
        <color rgb="FF156082"/>
      </top>
      <bottom style="medium">
        <color rgb="FF156082"/>
      </bottom>
      <diagonal/>
    </border>
    <border>
      <left/>
      <right/>
      <top style="medium">
        <color rgb="FF156082"/>
      </top>
      <bottom style="medium">
        <color rgb="FF156082"/>
      </bottom>
      <diagonal/>
    </border>
    <border>
      <left/>
      <right style="medium">
        <color rgb="FF156082"/>
      </right>
      <top style="medium">
        <color rgb="FF156082"/>
      </top>
      <bottom style="medium">
        <color rgb="FF156082"/>
      </bottom>
      <diagonal/>
    </border>
    <border>
      <left style="medium">
        <color rgb="FF156082"/>
      </left>
      <right style="thin">
        <color theme="0" tint="-0.34998626667073579"/>
      </right>
      <top style="medium">
        <color rgb="FF156082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rgb="FF156082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rgb="FF156082"/>
      </right>
      <top style="medium">
        <color rgb="FF156082"/>
      </top>
      <bottom style="thin">
        <color theme="0" tint="-0.34998626667073579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4" fillId="6" borderId="0" applyNumberFormat="0" applyBorder="0" applyAlignment="0" applyProtection="0"/>
  </cellStyleXfs>
  <cellXfs count="76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center"/>
    </xf>
    <xf numFmtId="0" fontId="2" fillId="2" borderId="0" xfId="3"/>
    <xf numFmtId="0" fontId="0" fillId="0" borderId="1" xfId="0" applyBorder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9" fontId="0" fillId="4" borderId="0" xfId="0" applyNumberFormat="1" applyFill="1" applyAlignment="1">
      <alignment horizontal="center"/>
    </xf>
    <xf numFmtId="9" fontId="2" fillId="2" borderId="0" xfId="2" applyFont="1" applyFill="1"/>
    <xf numFmtId="0" fontId="4" fillId="5" borderId="0" xfId="0" applyFont="1" applyFill="1"/>
    <xf numFmtId="0" fontId="4" fillId="5" borderId="0" xfId="0" applyFont="1" applyFill="1" applyAlignment="1">
      <alignment horizontal="center"/>
    </xf>
    <xf numFmtId="0" fontId="12" fillId="0" borderId="0" xfId="0" applyFont="1" applyAlignment="1">
      <alignment horizontal="right"/>
    </xf>
    <xf numFmtId="0" fontId="13" fillId="0" borderId="0" xfId="0" applyFont="1"/>
    <xf numFmtId="0" fontId="14" fillId="6" borderId="0" xfId="4" applyFont="1" applyAlignment="1"/>
    <xf numFmtId="166" fontId="8" fillId="3" borderId="12" xfId="0" applyNumberFormat="1" applyFont="1" applyFill="1" applyBorder="1" applyAlignment="1">
      <alignment horizontal="center"/>
    </xf>
    <xf numFmtId="0" fontId="7" fillId="3" borderId="10" xfId="0" applyFont="1" applyFill="1" applyBorder="1" applyAlignment="1">
      <alignment horizontal="left" indent="3"/>
    </xf>
    <xf numFmtId="0" fontId="5" fillId="7" borderId="13" xfId="0" applyFont="1" applyFill="1" applyBorder="1" applyAlignment="1">
      <alignment horizontal="center" vertical="center"/>
    </xf>
    <xf numFmtId="164" fontId="9" fillId="8" borderId="9" xfId="0" applyNumberFormat="1" applyFont="1" applyFill="1" applyBorder="1" applyAlignment="1">
      <alignment horizontal="center"/>
    </xf>
    <xf numFmtId="164" fontId="9" fillId="8" borderId="12" xfId="0" applyNumberFormat="1" applyFont="1" applyFill="1" applyBorder="1" applyAlignment="1">
      <alignment horizontal="center"/>
    </xf>
    <xf numFmtId="0" fontId="6" fillId="7" borderId="15" xfId="0" applyFont="1" applyFill="1" applyBorder="1" applyAlignment="1">
      <alignment horizontal="center" vertical="center"/>
    </xf>
    <xf numFmtId="0" fontId="11" fillId="0" borderId="0" xfId="0" applyFont="1"/>
    <xf numFmtId="0" fontId="7" fillId="9" borderId="18" xfId="0" applyFont="1" applyFill="1" applyBorder="1" applyAlignment="1">
      <alignment horizontal="left" indent="3"/>
    </xf>
    <xf numFmtId="166" fontId="8" fillId="9" borderId="3" xfId="0" applyNumberFormat="1" applyFont="1" applyFill="1" applyBorder="1" applyAlignment="1">
      <alignment horizontal="center"/>
    </xf>
    <xf numFmtId="166" fontId="8" fillId="9" borderId="19" xfId="0" applyNumberFormat="1" applyFont="1" applyFill="1" applyBorder="1" applyAlignment="1">
      <alignment horizontal="center"/>
    </xf>
    <xf numFmtId="0" fontId="7" fillId="9" borderId="20" xfId="0" applyFont="1" applyFill="1" applyBorder="1" applyAlignment="1">
      <alignment horizontal="left" indent="3"/>
    </xf>
    <xf numFmtId="166" fontId="8" fillId="9" borderId="21" xfId="0" applyNumberFormat="1" applyFont="1" applyFill="1" applyBorder="1" applyAlignment="1">
      <alignment horizontal="center"/>
    </xf>
    <xf numFmtId="166" fontId="8" fillId="9" borderId="22" xfId="0" applyNumberFormat="1" applyFont="1" applyFill="1" applyBorder="1" applyAlignment="1">
      <alignment horizontal="center"/>
    </xf>
    <xf numFmtId="0" fontId="0" fillId="8" borderId="0" xfId="0" applyFill="1"/>
    <xf numFmtId="0" fontId="7" fillId="8" borderId="16" xfId="0" applyFont="1" applyFill="1" applyBorder="1" applyAlignment="1">
      <alignment horizontal="left" indent="3"/>
    </xf>
    <xf numFmtId="166" fontId="8" fillId="8" borderId="2" xfId="0" applyNumberFormat="1" applyFont="1" applyFill="1" applyBorder="1" applyAlignment="1">
      <alignment horizontal="center"/>
    </xf>
    <xf numFmtId="166" fontId="8" fillId="8" borderId="17" xfId="0" applyNumberFormat="1" applyFont="1" applyFill="1" applyBorder="1" applyAlignment="1">
      <alignment horizontal="center"/>
    </xf>
    <xf numFmtId="9" fontId="2" fillId="2" borderId="11" xfId="3" applyNumberFormat="1" applyBorder="1" applyAlignment="1" applyProtection="1">
      <alignment horizontal="center"/>
      <protection locked="0"/>
    </xf>
    <xf numFmtId="10" fontId="2" fillId="2" borderId="9" xfId="3" applyNumberFormat="1" applyBorder="1" applyAlignment="1" applyProtection="1">
      <alignment horizontal="center"/>
      <protection locked="0"/>
    </xf>
    <xf numFmtId="166" fontId="2" fillId="2" borderId="7" xfId="3" applyNumberFormat="1" applyBorder="1" applyAlignment="1" applyProtection="1">
      <alignment horizontal="center"/>
      <protection locked="0"/>
    </xf>
    <xf numFmtId="0" fontId="2" fillId="2" borderId="9" xfId="3" applyBorder="1" applyAlignment="1" applyProtection="1">
      <alignment horizontal="center"/>
      <protection locked="0"/>
    </xf>
    <xf numFmtId="0" fontId="6" fillId="7" borderId="14" xfId="0" applyFont="1" applyFill="1" applyBorder="1" applyAlignment="1">
      <alignment horizontal="center" vertical="center" wrapText="1"/>
    </xf>
    <xf numFmtId="0" fontId="3" fillId="9" borderId="13" xfId="0" applyFont="1" applyFill="1" applyBorder="1" applyAlignment="1">
      <alignment horizontal="center"/>
    </xf>
    <xf numFmtId="0" fontId="3" fillId="9" borderId="14" xfId="0" applyFont="1" applyFill="1" applyBorder="1" applyAlignment="1">
      <alignment horizontal="center"/>
    </xf>
    <xf numFmtId="0" fontId="3" fillId="9" borderId="15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3" fillId="9" borderId="25" xfId="0" applyFont="1" applyFill="1" applyBorder="1"/>
    <xf numFmtId="0" fontId="3" fillId="9" borderId="26" xfId="0" applyFont="1" applyFill="1" applyBorder="1"/>
    <xf numFmtId="166" fontId="0" fillId="9" borderId="28" xfId="0" applyNumberFormat="1" applyFill="1" applyBorder="1" applyAlignment="1">
      <alignment horizontal="center"/>
    </xf>
    <xf numFmtId="166" fontId="0" fillId="9" borderId="29" xfId="0" applyNumberFormat="1" applyFill="1" applyBorder="1" applyAlignment="1">
      <alignment horizontal="center"/>
    </xf>
    <xf numFmtId="166" fontId="3" fillId="9" borderId="30" xfId="0" applyNumberFormat="1" applyFont="1" applyFill="1" applyBorder="1" applyAlignment="1">
      <alignment horizontal="center"/>
    </xf>
    <xf numFmtId="166" fontId="0" fillId="9" borderId="30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9" fontId="0" fillId="0" borderId="15" xfId="0" applyNumberFormat="1" applyBorder="1" applyAlignment="1">
      <alignment horizontal="center"/>
    </xf>
    <xf numFmtId="9" fontId="0" fillId="0" borderId="24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9" fontId="0" fillId="0" borderId="27" xfId="0" applyNumberFormat="1" applyBorder="1" applyAlignment="1">
      <alignment horizontal="center"/>
    </xf>
    <xf numFmtId="0" fontId="3" fillId="8" borderId="31" xfId="0" applyFont="1" applyFill="1" applyBorder="1"/>
    <xf numFmtId="166" fontId="3" fillId="8" borderId="32" xfId="1" applyNumberFormat="1" applyFont="1" applyFill="1" applyBorder="1" applyAlignment="1">
      <alignment horizontal="center"/>
    </xf>
    <xf numFmtId="0" fontId="3" fillId="8" borderId="33" xfId="0" applyFont="1" applyFill="1" applyBorder="1"/>
    <xf numFmtId="166" fontId="2" fillId="2" borderId="36" xfId="3" applyNumberFormat="1" applyBorder="1" applyAlignment="1" applyProtection="1">
      <alignment horizontal="center"/>
      <protection locked="0"/>
    </xf>
    <xf numFmtId="0" fontId="16" fillId="6" borderId="0" xfId="4" applyFont="1" applyAlignment="1">
      <alignment horizontal="center" vertical="center"/>
    </xf>
    <xf numFmtId="0" fontId="15" fillId="6" borderId="13" xfId="4" applyFont="1" applyBorder="1" applyAlignment="1">
      <alignment horizontal="left" indent="2"/>
    </xf>
    <xf numFmtId="0" fontId="15" fillId="6" borderId="14" xfId="4" applyFont="1" applyBorder="1" applyAlignment="1">
      <alignment horizontal="left" indent="2"/>
    </xf>
    <xf numFmtId="0" fontId="15" fillId="6" borderId="15" xfId="4" applyFont="1" applyBorder="1" applyAlignment="1">
      <alignment horizontal="left" indent="2"/>
    </xf>
    <xf numFmtId="0" fontId="7" fillId="8" borderId="34" xfId="0" applyFont="1" applyFill="1" applyBorder="1" applyAlignment="1">
      <alignment horizontal="left" indent="3"/>
    </xf>
    <xf numFmtId="0" fontId="7" fillId="8" borderId="35" xfId="0" applyFont="1" applyFill="1" applyBorder="1" applyAlignment="1">
      <alignment horizontal="left" indent="3"/>
    </xf>
    <xf numFmtId="0" fontId="7" fillId="3" borderId="8" xfId="0" applyFont="1" applyFill="1" applyBorder="1" applyAlignment="1">
      <alignment horizontal="left" indent="3"/>
    </xf>
    <xf numFmtId="0" fontId="7" fillId="3" borderId="5" xfId="0" applyFont="1" applyFill="1" applyBorder="1" applyAlignment="1">
      <alignment horizontal="left" indent="3"/>
    </xf>
    <xf numFmtId="0" fontId="5" fillId="7" borderId="13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left" indent="3"/>
    </xf>
    <xf numFmtId="0" fontId="7" fillId="8" borderId="4" xfId="0" applyFont="1" applyFill="1" applyBorder="1" applyAlignment="1">
      <alignment horizontal="left" indent="3"/>
    </xf>
    <xf numFmtId="0" fontId="10" fillId="8" borderId="8" xfId="0" applyFont="1" applyFill="1" applyBorder="1" applyAlignment="1">
      <alignment horizontal="left" indent="3"/>
    </xf>
    <xf numFmtId="0" fontId="10" fillId="8" borderId="5" xfId="0" applyFont="1" applyFill="1" applyBorder="1" applyAlignment="1">
      <alignment horizontal="left" indent="3"/>
    </xf>
    <xf numFmtId="0" fontId="10" fillId="8" borderId="10" xfId="0" applyFont="1" applyFill="1" applyBorder="1" applyAlignment="1">
      <alignment horizontal="left" indent="3"/>
    </xf>
    <xf numFmtId="0" fontId="10" fillId="8" borderId="11" xfId="0" applyFont="1" applyFill="1" applyBorder="1" applyAlignment="1">
      <alignment horizontal="left" indent="3"/>
    </xf>
  </cellXfs>
  <cellStyles count="5">
    <cellStyle name="Énfasis1" xfId="4" builtinId="29"/>
    <cellStyle name="Moneda" xfId="1" builtinId="4"/>
    <cellStyle name="Neutral" xfId="3" builtinId="28"/>
    <cellStyle name="Normal" xfId="0" builtinId="0"/>
    <cellStyle name="Porcentaje" xfId="2" builtinId="5"/>
  </cellStyles>
  <dxfs count="2"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156082"/>
      <color rgb="FFE2BD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'P4'!$E$7</c:f>
              <c:strCache>
                <c:ptCount val="1"/>
                <c:pt idx="0">
                  <c:v>Percentual Sugerido</c:v>
                </c:pt>
              </c:strCache>
            </c:strRef>
          </c:tx>
          <c:spPr>
            <a:solidFill>
              <a:schemeClr val="lt1"/>
            </a:solidFill>
            <a:ln w="19050">
              <a:solidFill>
                <a:schemeClr val="accent1"/>
              </a:solidFill>
            </a:ln>
            <a:effectLst/>
          </c:spPr>
          <c:dPt>
            <c:idx val="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823-42C7-93D6-8A808B29A7F7}"/>
              </c:ext>
            </c:extLst>
          </c:dPt>
          <c:dPt>
            <c:idx val="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823-42C7-93D6-8A808B29A7F7}"/>
              </c:ext>
            </c:extLst>
          </c:dPt>
          <c:dPt>
            <c:idx val="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823-42C7-93D6-8A808B29A7F7}"/>
              </c:ext>
            </c:extLst>
          </c:dPt>
          <c:dPt>
            <c:idx val="3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823-42C7-93D6-8A808B29A7F7}"/>
              </c:ext>
            </c:extLst>
          </c:dPt>
          <c:dPt>
            <c:idx val="4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823-42C7-93D6-8A808B29A7F7}"/>
              </c:ext>
            </c:extLst>
          </c:dPt>
          <c:dPt>
            <c:idx val="5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823-42C7-93D6-8A808B29A7F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'P4'!$D$8:$D$13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'P4'!$E$8:$E$13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823-42C7-93D6-8A808B29A7F7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P1'!A1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P2'!A1"/><Relationship Id="rId2" Type="http://schemas.openxmlformats.org/officeDocument/2006/relationships/hyperlink" Target="#'P1'!A1"/><Relationship Id="rId1" Type="http://schemas.openxmlformats.org/officeDocument/2006/relationships/image" Target="../media/image1.png"/><Relationship Id="rId6" Type="http://schemas.openxmlformats.org/officeDocument/2006/relationships/hyperlink" Target="#'P5'!A1"/><Relationship Id="rId5" Type="http://schemas.openxmlformats.org/officeDocument/2006/relationships/hyperlink" Target="#'P4'!aporte"/><Relationship Id="rId4" Type="http://schemas.openxmlformats.org/officeDocument/2006/relationships/hyperlink" Target="#'P3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P2'!aporte"/><Relationship Id="rId2" Type="http://schemas.openxmlformats.org/officeDocument/2006/relationships/hyperlink" Target="#'P1'!A1"/><Relationship Id="rId1" Type="http://schemas.openxmlformats.org/officeDocument/2006/relationships/image" Target="../media/image1.png"/><Relationship Id="rId6" Type="http://schemas.openxmlformats.org/officeDocument/2006/relationships/hyperlink" Target="#'P5'!aporte"/><Relationship Id="rId5" Type="http://schemas.openxmlformats.org/officeDocument/2006/relationships/hyperlink" Target="#'P4'!A1"/><Relationship Id="rId4" Type="http://schemas.openxmlformats.org/officeDocument/2006/relationships/hyperlink" Target="#'P3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P2'!A1"/><Relationship Id="rId2" Type="http://schemas.openxmlformats.org/officeDocument/2006/relationships/hyperlink" Target="#'P1'!A1"/><Relationship Id="rId1" Type="http://schemas.openxmlformats.org/officeDocument/2006/relationships/image" Target="../media/image1.png"/><Relationship Id="rId6" Type="http://schemas.openxmlformats.org/officeDocument/2006/relationships/hyperlink" Target="#'P5'!A1"/><Relationship Id="rId5" Type="http://schemas.openxmlformats.org/officeDocument/2006/relationships/hyperlink" Target="#'P4'!A1"/><Relationship Id="rId4" Type="http://schemas.openxmlformats.org/officeDocument/2006/relationships/hyperlink" Target="#'P3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P2'!A1"/><Relationship Id="rId2" Type="http://schemas.openxmlformats.org/officeDocument/2006/relationships/hyperlink" Target="#'P1'!A1"/><Relationship Id="rId1" Type="http://schemas.openxmlformats.org/officeDocument/2006/relationships/image" Target="../media/image1.png"/><Relationship Id="rId6" Type="http://schemas.openxmlformats.org/officeDocument/2006/relationships/hyperlink" Target="#'P5'!A1"/><Relationship Id="rId5" Type="http://schemas.openxmlformats.org/officeDocument/2006/relationships/hyperlink" Target="#'P4'!A1"/><Relationship Id="rId4" Type="http://schemas.openxmlformats.org/officeDocument/2006/relationships/hyperlink" Target="#'P3'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'P1'!A1"/><Relationship Id="rId7" Type="http://schemas.openxmlformats.org/officeDocument/2006/relationships/hyperlink" Target="#'P5'!A1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hyperlink" Target="#'P4'!A1"/><Relationship Id="rId5" Type="http://schemas.openxmlformats.org/officeDocument/2006/relationships/hyperlink" Target="#'P3'!A1"/><Relationship Id="rId4" Type="http://schemas.openxmlformats.org/officeDocument/2006/relationships/hyperlink" Target="#'P2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45721</xdr:rowOff>
    </xdr:from>
    <xdr:to>
      <xdr:col>3</xdr:col>
      <xdr:colOff>266700</xdr:colOff>
      <xdr:row>1</xdr:row>
      <xdr:rowOff>331683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8E5C2B1-F453-4FC0-8713-A6558AA98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188596"/>
          <a:ext cx="1809750" cy="2859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22860</xdr:rowOff>
    </xdr:from>
    <xdr:to>
      <xdr:col>10</xdr:col>
      <xdr:colOff>3810</xdr:colOff>
      <xdr:row>15</xdr:row>
      <xdr:rowOff>137160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4AE414-F316-4F5B-8380-5875B12C01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65"/>
        <a:stretch/>
      </xdr:blipFill>
      <xdr:spPr>
        <a:xfrm>
          <a:off x="295275" y="622935"/>
          <a:ext cx="6947535" cy="2590800"/>
        </a:xfrm>
        <a:prstGeom prst="rect">
          <a:avLst/>
        </a:prstGeom>
      </xdr:spPr>
    </xdr:pic>
    <xdr:clientData/>
  </xdr:twoCellAnchor>
  <xdr:twoCellAnchor>
    <xdr:from>
      <xdr:col>7</xdr:col>
      <xdr:colOff>495300</xdr:colOff>
      <xdr:row>16</xdr:row>
      <xdr:rowOff>53340</xdr:rowOff>
    </xdr:from>
    <xdr:to>
      <xdr:col>9</xdr:col>
      <xdr:colOff>739140</xdr:colOff>
      <xdr:row>17</xdr:row>
      <xdr:rowOff>167640</xdr:rowOff>
    </xdr:to>
    <xdr:sp macro="" textlink="">
      <xdr:nvSpPr>
        <xdr:cNvPr id="5" name="Flecha: pentágon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8C59F1-95BA-4736-8218-BB884B0C2402}"/>
            </a:ext>
          </a:extLst>
        </xdr:cNvPr>
        <xdr:cNvSpPr/>
      </xdr:nvSpPr>
      <xdr:spPr>
        <a:xfrm>
          <a:off x="5419725" y="3320415"/>
          <a:ext cx="1786890" cy="304800"/>
        </a:xfrm>
        <a:prstGeom prst="homePlate">
          <a:avLst/>
        </a:prstGeom>
        <a:solidFill>
          <a:schemeClr val="accent4">
            <a:lumMod val="50000"/>
          </a:schemeClr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600" b="1" i="0"/>
            <a:t>Iniciar</a:t>
          </a:r>
          <a:endParaRPr lang="LID4096" sz="1600" b="1" i="0"/>
        </a:p>
      </xdr:txBody>
    </xdr:sp>
    <xdr:clientData/>
  </xdr:twoCellAnchor>
  <xdr:oneCellAnchor>
    <xdr:from>
      <xdr:col>1</xdr:col>
      <xdr:colOff>11325</xdr:colOff>
      <xdr:row>1</xdr:row>
      <xdr:rowOff>377005</xdr:rowOff>
    </xdr:from>
    <xdr:ext cx="4807342" cy="1031564"/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2EA01C33-A5C5-4CF4-8F80-BDC246F25AB0}"/>
            </a:ext>
          </a:extLst>
        </xdr:cNvPr>
        <xdr:cNvSpPr/>
      </xdr:nvSpPr>
      <xdr:spPr>
        <a:xfrm>
          <a:off x="306600" y="519880"/>
          <a:ext cx="4807342" cy="103156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l"/>
          <a:r>
            <a:rPr lang="es-ES" sz="30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Simulador</a:t>
          </a:r>
          <a:r>
            <a:rPr lang="es-ES" sz="30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de Investimentos</a:t>
          </a:r>
        </a:p>
        <a:p>
          <a:pPr algn="l"/>
          <a:r>
            <a:rPr lang="es-ES" sz="30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FII</a:t>
          </a:r>
          <a:endParaRPr lang="es-ES" sz="30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69273</xdr:colOff>
      <xdr:row>0</xdr:row>
      <xdr:rowOff>121228</xdr:rowOff>
    </xdr:from>
    <xdr:to>
      <xdr:col>1</xdr:col>
      <xdr:colOff>1768076</xdr:colOff>
      <xdr:row>0</xdr:row>
      <xdr:rowOff>389659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7894A2D-03B4-4E3A-BE2E-4E80FFB7B8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523" y="121228"/>
          <a:ext cx="1698803" cy="268431"/>
        </a:xfrm>
        <a:prstGeom prst="rect">
          <a:avLst/>
        </a:prstGeom>
      </xdr:spPr>
    </xdr:pic>
    <xdr:clientData/>
  </xdr:twoCellAnchor>
  <xdr:twoCellAnchor editAs="absolute">
    <xdr:from>
      <xdr:col>1</xdr:col>
      <xdr:colOff>50222</xdr:colOff>
      <xdr:row>3</xdr:row>
      <xdr:rowOff>0</xdr:rowOff>
    </xdr:from>
    <xdr:to>
      <xdr:col>1</xdr:col>
      <xdr:colOff>1747404</xdr:colOff>
      <xdr:row>4</xdr:row>
      <xdr:rowOff>8659</xdr:rowOff>
    </xdr:to>
    <xdr:sp macro="" textlink="">
      <xdr:nvSpPr>
        <xdr:cNvPr id="4" name="Rectángul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7FDB503-D87C-52B5-8CA2-993A09207868}"/>
            </a:ext>
          </a:extLst>
        </xdr:cNvPr>
        <xdr:cNvSpPr/>
      </xdr:nvSpPr>
      <xdr:spPr>
        <a:xfrm>
          <a:off x="145472" y="995795"/>
          <a:ext cx="1697182" cy="32038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Configuraciones</a:t>
          </a:r>
        </a:p>
      </xdr:txBody>
    </xdr:sp>
    <xdr:clientData/>
  </xdr:twoCellAnchor>
  <xdr:twoCellAnchor editAs="absolute">
    <xdr:from>
      <xdr:col>1</xdr:col>
      <xdr:colOff>50222</xdr:colOff>
      <xdr:row>4</xdr:row>
      <xdr:rowOff>70138</xdr:rowOff>
    </xdr:from>
    <xdr:to>
      <xdr:col>1</xdr:col>
      <xdr:colOff>1747404</xdr:colOff>
      <xdr:row>5</xdr:row>
      <xdr:rowOff>148071</xdr:rowOff>
    </xdr:to>
    <xdr:sp macro="" textlink="">
      <xdr:nvSpPr>
        <xdr:cNvPr id="5" name="Rectángul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B2580C5-EDED-44D9-BB5F-16B95815DE8B}"/>
            </a:ext>
          </a:extLst>
        </xdr:cNvPr>
        <xdr:cNvSpPr/>
      </xdr:nvSpPr>
      <xdr:spPr>
        <a:xfrm>
          <a:off x="145472" y="1377661"/>
          <a:ext cx="1697182" cy="320387"/>
        </a:xfrm>
        <a:prstGeom prst="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Investimento</a:t>
          </a:r>
          <a:r>
            <a:rPr lang="es-CL" sz="1100" baseline="0"/>
            <a:t> Mensal</a:t>
          </a:r>
          <a:endParaRPr lang="es-CL" sz="1100"/>
        </a:p>
      </xdr:txBody>
    </xdr:sp>
    <xdr:clientData/>
  </xdr:twoCellAnchor>
  <xdr:twoCellAnchor editAs="absolute">
    <xdr:from>
      <xdr:col>1</xdr:col>
      <xdr:colOff>50222</xdr:colOff>
      <xdr:row>5</xdr:row>
      <xdr:rowOff>209550</xdr:rowOff>
    </xdr:from>
    <xdr:to>
      <xdr:col>1</xdr:col>
      <xdr:colOff>1747404</xdr:colOff>
      <xdr:row>7</xdr:row>
      <xdr:rowOff>36369</xdr:rowOff>
    </xdr:to>
    <xdr:sp macro="" textlink="">
      <xdr:nvSpPr>
        <xdr:cNvPr id="7" name="Rectángulo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32E70EA-65D8-465A-B1C6-BCEA9A450485}"/>
            </a:ext>
          </a:extLst>
        </xdr:cNvPr>
        <xdr:cNvSpPr/>
      </xdr:nvSpPr>
      <xdr:spPr>
        <a:xfrm>
          <a:off x="145472" y="1759527"/>
          <a:ext cx="1697182" cy="320387"/>
        </a:xfrm>
        <a:prstGeom prst="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Cenários</a:t>
          </a:r>
        </a:p>
      </xdr:txBody>
    </xdr:sp>
    <xdr:clientData/>
  </xdr:twoCellAnchor>
  <xdr:twoCellAnchor editAs="absolute">
    <xdr:from>
      <xdr:col>1</xdr:col>
      <xdr:colOff>50222</xdr:colOff>
      <xdr:row>7</xdr:row>
      <xdr:rowOff>97848</xdr:rowOff>
    </xdr:from>
    <xdr:to>
      <xdr:col>1</xdr:col>
      <xdr:colOff>1747404</xdr:colOff>
      <xdr:row>8</xdr:row>
      <xdr:rowOff>175780</xdr:rowOff>
    </xdr:to>
    <xdr:sp macro="" textlink="">
      <xdr:nvSpPr>
        <xdr:cNvPr id="8" name="Rectángulo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8107942-22B1-45AC-90E7-E0CAAD313B8E}"/>
            </a:ext>
          </a:extLst>
        </xdr:cNvPr>
        <xdr:cNvSpPr/>
      </xdr:nvSpPr>
      <xdr:spPr>
        <a:xfrm>
          <a:off x="145472" y="2141393"/>
          <a:ext cx="1697182" cy="320387"/>
        </a:xfrm>
        <a:prstGeom prst="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Perfil</a:t>
          </a:r>
        </a:p>
      </xdr:txBody>
    </xdr:sp>
    <xdr:clientData/>
  </xdr:twoCellAnchor>
  <xdr:twoCellAnchor editAs="absolute">
    <xdr:from>
      <xdr:col>1</xdr:col>
      <xdr:colOff>50222</xdr:colOff>
      <xdr:row>8</xdr:row>
      <xdr:rowOff>237258</xdr:rowOff>
    </xdr:from>
    <xdr:to>
      <xdr:col>1</xdr:col>
      <xdr:colOff>1747404</xdr:colOff>
      <xdr:row>10</xdr:row>
      <xdr:rowOff>72736</xdr:rowOff>
    </xdr:to>
    <xdr:sp macro="" textlink="">
      <xdr:nvSpPr>
        <xdr:cNvPr id="9" name="Rectángulo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A1BD174-6DD0-4F08-902B-BEBC97BB95D1}"/>
            </a:ext>
          </a:extLst>
        </xdr:cNvPr>
        <xdr:cNvSpPr/>
      </xdr:nvSpPr>
      <xdr:spPr>
        <a:xfrm>
          <a:off x="145472" y="2523258"/>
          <a:ext cx="1697182" cy="320387"/>
        </a:xfrm>
        <a:prstGeom prst="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Gráficos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69273</xdr:colOff>
      <xdr:row>0</xdr:row>
      <xdr:rowOff>121228</xdr:rowOff>
    </xdr:from>
    <xdr:to>
      <xdr:col>1</xdr:col>
      <xdr:colOff>1768076</xdr:colOff>
      <xdr:row>0</xdr:row>
      <xdr:rowOff>389659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2DD2DB-7FEC-450C-B69B-29C43E2D5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523" y="121228"/>
          <a:ext cx="1698803" cy="268431"/>
        </a:xfrm>
        <a:prstGeom prst="rect">
          <a:avLst/>
        </a:prstGeom>
      </xdr:spPr>
    </xdr:pic>
    <xdr:clientData/>
  </xdr:twoCellAnchor>
  <xdr:twoCellAnchor editAs="absolute">
    <xdr:from>
      <xdr:col>1</xdr:col>
      <xdr:colOff>50222</xdr:colOff>
      <xdr:row>3</xdr:row>
      <xdr:rowOff>0</xdr:rowOff>
    </xdr:from>
    <xdr:to>
      <xdr:col>1</xdr:col>
      <xdr:colOff>1747404</xdr:colOff>
      <xdr:row>3</xdr:row>
      <xdr:rowOff>320387</xdr:rowOff>
    </xdr:to>
    <xdr:sp macro="" textlink="">
      <xdr:nvSpPr>
        <xdr:cNvPr id="4" name="Rectángul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7478C9E-7321-4A6D-B3A5-3158D8ECA086}"/>
            </a:ext>
          </a:extLst>
        </xdr:cNvPr>
        <xdr:cNvSpPr/>
      </xdr:nvSpPr>
      <xdr:spPr>
        <a:xfrm>
          <a:off x="145472" y="990600"/>
          <a:ext cx="1697182" cy="322984"/>
        </a:xfrm>
        <a:prstGeom prst="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s-CL" sz="1100">
              <a:solidFill>
                <a:schemeClr val="lt1"/>
              </a:solidFill>
              <a:latin typeface="+mn-lt"/>
              <a:ea typeface="+mn-ea"/>
              <a:cs typeface="+mn-cs"/>
            </a:rPr>
            <a:t>Configuraciones</a:t>
          </a:r>
        </a:p>
      </xdr:txBody>
    </xdr:sp>
    <xdr:clientData/>
  </xdr:twoCellAnchor>
  <xdr:twoCellAnchor editAs="absolute">
    <xdr:from>
      <xdr:col>1</xdr:col>
      <xdr:colOff>50222</xdr:colOff>
      <xdr:row>3</xdr:row>
      <xdr:rowOff>381866</xdr:rowOff>
    </xdr:from>
    <xdr:to>
      <xdr:col>1</xdr:col>
      <xdr:colOff>1747404</xdr:colOff>
      <xdr:row>5</xdr:row>
      <xdr:rowOff>70139</xdr:rowOff>
    </xdr:to>
    <xdr:sp macro="" textlink="">
      <xdr:nvSpPr>
        <xdr:cNvPr id="5" name="Rectángul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7CC2444-E669-440A-8650-992E86739E83}"/>
            </a:ext>
          </a:extLst>
        </xdr:cNvPr>
        <xdr:cNvSpPr/>
      </xdr:nvSpPr>
      <xdr:spPr>
        <a:xfrm>
          <a:off x="145472" y="1375063"/>
          <a:ext cx="1697182" cy="31605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s-CL" sz="1100">
              <a:solidFill>
                <a:schemeClr val="dk1"/>
              </a:solidFill>
              <a:latin typeface="+mn-lt"/>
              <a:ea typeface="+mn-ea"/>
              <a:cs typeface="+mn-cs"/>
            </a:rPr>
            <a:t>Investimento Mensal</a:t>
          </a:r>
        </a:p>
      </xdr:txBody>
    </xdr:sp>
    <xdr:clientData/>
  </xdr:twoCellAnchor>
  <xdr:twoCellAnchor editAs="absolute">
    <xdr:from>
      <xdr:col>1</xdr:col>
      <xdr:colOff>50222</xdr:colOff>
      <xdr:row>5</xdr:row>
      <xdr:rowOff>131618</xdr:rowOff>
    </xdr:from>
    <xdr:to>
      <xdr:col>1</xdr:col>
      <xdr:colOff>1747404</xdr:colOff>
      <xdr:row>6</xdr:row>
      <xdr:rowOff>209550</xdr:rowOff>
    </xdr:to>
    <xdr:sp macro="" textlink="">
      <xdr:nvSpPr>
        <xdr:cNvPr id="6" name="Rectángulo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9397D27-153F-48FF-8C45-5055EF42C238}"/>
            </a:ext>
          </a:extLst>
        </xdr:cNvPr>
        <xdr:cNvSpPr/>
      </xdr:nvSpPr>
      <xdr:spPr>
        <a:xfrm>
          <a:off x="145472" y="1752600"/>
          <a:ext cx="1697182" cy="312594"/>
        </a:xfrm>
        <a:prstGeom prst="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Cenários</a:t>
          </a:r>
        </a:p>
      </xdr:txBody>
    </xdr:sp>
    <xdr:clientData/>
  </xdr:twoCellAnchor>
  <xdr:twoCellAnchor editAs="absolute">
    <xdr:from>
      <xdr:col>1</xdr:col>
      <xdr:colOff>50222</xdr:colOff>
      <xdr:row>7</xdr:row>
      <xdr:rowOff>28575</xdr:rowOff>
    </xdr:from>
    <xdr:to>
      <xdr:col>1</xdr:col>
      <xdr:colOff>1747404</xdr:colOff>
      <xdr:row>8</xdr:row>
      <xdr:rowOff>106507</xdr:rowOff>
    </xdr:to>
    <xdr:sp macro="" textlink="">
      <xdr:nvSpPr>
        <xdr:cNvPr id="7" name="Rectángulo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62DEE19-C7E9-4794-9FF8-8480509EC507}"/>
            </a:ext>
          </a:extLst>
        </xdr:cNvPr>
        <xdr:cNvSpPr/>
      </xdr:nvSpPr>
      <xdr:spPr>
        <a:xfrm>
          <a:off x="145472" y="2126673"/>
          <a:ext cx="1697182" cy="316057"/>
        </a:xfrm>
        <a:prstGeom prst="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Perfil</a:t>
          </a:r>
        </a:p>
      </xdr:txBody>
    </xdr:sp>
    <xdr:clientData/>
  </xdr:twoCellAnchor>
  <xdr:twoCellAnchor editAs="absolute">
    <xdr:from>
      <xdr:col>1</xdr:col>
      <xdr:colOff>50222</xdr:colOff>
      <xdr:row>8</xdr:row>
      <xdr:rowOff>167985</xdr:rowOff>
    </xdr:from>
    <xdr:to>
      <xdr:col>1</xdr:col>
      <xdr:colOff>1747404</xdr:colOff>
      <xdr:row>9</xdr:row>
      <xdr:rowOff>237259</xdr:rowOff>
    </xdr:to>
    <xdr:sp macro="" textlink="">
      <xdr:nvSpPr>
        <xdr:cNvPr id="8" name="Rectángulo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EDD6288-7739-44FF-9538-31D9E9E53123}"/>
            </a:ext>
          </a:extLst>
        </xdr:cNvPr>
        <xdr:cNvSpPr/>
      </xdr:nvSpPr>
      <xdr:spPr>
        <a:xfrm>
          <a:off x="145472" y="2504208"/>
          <a:ext cx="1697182" cy="311728"/>
        </a:xfrm>
        <a:prstGeom prst="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Gráficos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69273</xdr:colOff>
      <xdr:row>0</xdr:row>
      <xdr:rowOff>121228</xdr:rowOff>
    </xdr:from>
    <xdr:to>
      <xdr:col>1</xdr:col>
      <xdr:colOff>1768076</xdr:colOff>
      <xdr:row>0</xdr:row>
      <xdr:rowOff>389659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EC1C9B-C944-49B6-ABBD-1B65318DC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523" y="121228"/>
          <a:ext cx="1698803" cy="268431"/>
        </a:xfrm>
        <a:prstGeom prst="rect">
          <a:avLst/>
        </a:prstGeom>
      </xdr:spPr>
    </xdr:pic>
    <xdr:clientData/>
  </xdr:twoCellAnchor>
  <xdr:twoCellAnchor editAs="absolute">
    <xdr:from>
      <xdr:col>1</xdr:col>
      <xdr:colOff>50222</xdr:colOff>
      <xdr:row>3</xdr:row>
      <xdr:rowOff>0</xdr:rowOff>
    </xdr:from>
    <xdr:to>
      <xdr:col>1</xdr:col>
      <xdr:colOff>1747404</xdr:colOff>
      <xdr:row>3</xdr:row>
      <xdr:rowOff>320387</xdr:rowOff>
    </xdr:to>
    <xdr:sp macro="" textlink="">
      <xdr:nvSpPr>
        <xdr:cNvPr id="4" name="Rectángul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464B265-14DA-4D1C-A0D4-AA97C52EAD3C}"/>
            </a:ext>
          </a:extLst>
        </xdr:cNvPr>
        <xdr:cNvSpPr/>
      </xdr:nvSpPr>
      <xdr:spPr>
        <a:xfrm>
          <a:off x="145472" y="990600"/>
          <a:ext cx="1697182" cy="322984"/>
        </a:xfrm>
        <a:prstGeom prst="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s-CL" sz="1100">
              <a:solidFill>
                <a:schemeClr val="lt1"/>
              </a:solidFill>
              <a:latin typeface="+mn-lt"/>
              <a:ea typeface="+mn-ea"/>
              <a:cs typeface="+mn-cs"/>
            </a:rPr>
            <a:t>Configuraciones</a:t>
          </a:r>
        </a:p>
      </xdr:txBody>
    </xdr:sp>
    <xdr:clientData/>
  </xdr:twoCellAnchor>
  <xdr:twoCellAnchor editAs="absolute">
    <xdr:from>
      <xdr:col>1</xdr:col>
      <xdr:colOff>50222</xdr:colOff>
      <xdr:row>3</xdr:row>
      <xdr:rowOff>381866</xdr:rowOff>
    </xdr:from>
    <xdr:to>
      <xdr:col>1</xdr:col>
      <xdr:colOff>1747404</xdr:colOff>
      <xdr:row>5</xdr:row>
      <xdr:rowOff>18184</xdr:rowOff>
    </xdr:to>
    <xdr:sp macro="" textlink="">
      <xdr:nvSpPr>
        <xdr:cNvPr id="5" name="Rectángul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82DBB73-913D-4761-93C2-9760E2EE4FD8}"/>
            </a:ext>
          </a:extLst>
        </xdr:cNvPr>
        <xdr:cNvSpPr/>
      </xdr:nvSpPr>
      <xdr:spPr>
        <a:xfrm>
          <a:off x="145472" y="1375063"/>
          <a:ext cx="1697182" cy="316058"/>
        </a:xfrm>
        <a:prstGeom prst="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s-CL" sz="1100">
              <a:solidFill>
                <a:schemeClr val="lt1"/>
              </a:solidFill>
              <a:latin typeface="+mn-lt"/>
              <a:ea typeface="+mn-ea"/>
              <a:cs typeface="+mn-cs"/>
            </a:rPr>
            <a:t>Investimento Mensal</a:t>
          </a:r>
        </a:p>
      </xdr:txBody>
    </xdr:sp>
    <xdr:clientData/>
  </xdr:twoCellAnchor>
  <xdr:twoCellAnchor editAs="absolute">
    <xdr:from>
      <xdr:col>1</xdr:col>
      <xdr:colOff>50222</xdr:colOff>
      <xdr:row>5</xdr:row>
      <xdr:rowOff>79663</xdr:rowOff>
    </xdr:from>
    <xdr:to>
      <xdr:col>1</xdr:col>
      <xdr:colOff>1747404</xdr:colOff>
      <xdr:row>6</xdr:row>
      <xdr:rowOff>157596</xdr:rowOff>
    </xdr:to>
    <xdr:sp macro="" textlink="">
      <xdr:nvSpPr>
        <xdr:cNvPr id="6" name="Rectángulo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477DDFD-5E8D-4671-89F8-F6D2D79F17F6}"/>
            </a:ext>
          </a:extLst>
        </xdr:cNvPr>
        <xdr:cNvSpPr/>
      </xdr:nvSpPr>
      <xdr:spPr>
        <a:xfrm>
          <a:off x="145472" y="1752600"/>
          <a:ext cx="1697182" cy="31259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s-CL" sz="1100">
              <a:solidFill>
                <a:schemeClr val="dk1"/>
              </a:solidFill>
              <a:latin typeface="+mn-lt"/>
              <a:ea typeface="+mn-ea"/>
              <a:cs typeface="+mn-cs"/>
            </a:rPr>
            <a:t>Cenários</a:t>
          </a:r>
        </a:p>
      </xdr:txBody>
    </xdr:sp>
    <xdr:clientData/>
  </xdr:twoCellAnchor>
  <xdr:twoCellAnchor editAs="absolute">
    <xdr:from>
      <xdr:col>1</xdr:col>
      <xdr:colOff>50222</xdr:colOff>
      <xdr:row>6</xdr:row>
      <xdr:rowOff>219075</xdr:rowOff>
    </xdr:from>
    <xdr:to>
      <xdr:col>1</xdr:col>
      <xdr:colOff>1747404</xdr:colOff>
      <xdr:row>8</xdr:row>
      <xdr:rowOff>54553</xdr:rowOff>
    </xdr:to>
    <xdr:sp macro="" textlink="">
      <xdr:nvSpPr>
        <xdr:cNvPr id="7" name="Rectángulo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9FA9738-5CCE-4E97-B6E4-3C323CF515DF}"/>
            </a:ext>
          </a:extLst>
        </xdr:cNvPr>
        <xdr:cNvSpPr/>
      </xdr:nvSpPr>
      <xdr:spPr>
        <a:xfrm>
          <a:off x="145472" y="2126673"/>
          <a:ext cx="1697182" cy="316057"/>
        </a:xfrm>
        <a:prstGeom prst="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Perfil</a:t>
          </a:r>
        </a:p>
      </xdr:txBody>
    </xdr:sp>
    <xdr:clientData/>
  </xdr:twoCellAnchor>
  <xdr:twoCellAnchor editAs="absolute">
    <xdr:from>
      <xdr:col>1</xdr:col>
      <xdr:colOff>50222</xdr:colOff>
      <xdr:row>8</xdr:row>
      <xdr:rowOff>116031</xdr:rowOff>
    </xdr:from>
    <xdr:to>
      <xdr:col>1</xdr:col>
      <xdr:colOff>1747404</xdr:colOff>
      <xdr:row>9</xdr:row>
      <xdr:rowOff>185304</xdr:rowOff>
    </xdr:to>
    <xdr:sp macro="" textlink="">
      <xdr:nvSpPr>
        <xdr:cNvPr id="8" name="Rectángulo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28294AF-7B6A-4B2E-849E-354423EDE8F7}"/>
            </a:ext>
          </a:extLst>
        </xdr:cNvPr>
        <xdr:cNvSpPr/>
      </xdr:nvSpPr>
      <xdr:spPr>
        <a:xfrm>
          <a:off x="145472" y="2504208"/>
          <a:ext cx="1697182" cy="311728"/>
        </a:xfrm>
        <a:prstGeom prst="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Gráficos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69273</xdr:colOff>
      <xdr:row>0</xdr:row>
      <xdr:rowOff>121228</xdr:rowOff>
    </xdr:from>
    <xdr:to>
      <xdr:col>1</xdr:col>
      <xdr:colOff>1768076</xdr:colOff>
      <xdr:row>0</xdr:row>
      <xdr:rowOff>389659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DA3D00-5523-4069-B611-55EA1493E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523" y="121228"/>
          <a:ext cx="1698803" cy="268431"/>
        </a:xfrm>
        <a:prstGeom prst="rect">
          <a:avLst/>
        </a:prstGeom>
      </xdr:spPr>
    </xdr:pic>
    <xdr:clientData/>
  </xdr:twoCellAnchor>
  <xdr:twoCellAnchor editAs="absolute">
    <xdr:from>
      <xdr:col>1</xdr:col>
      <xdr:colOff>50222</xdr:colOff>
      <xdr:row>3</xdr:row>
      <xdr:rowOff>0</xdr:rowOff>
    </xdr:from>
    <xdr:to>
      <xdr:col>1</xdr:col>
      <xdr:colOff>1747404</xdr:colOff>
      <xdr:row>3</xdr:row>
      <xdr:rowOff>320387</xdr:rowOff>
    </xdr:to>
    <xdr:sp macro="" textlink="">
      <xdr:nvSpPr>
        <xdr:cNvPr id="4" name="Rectángul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93A2A03-2E1E-4967-9324-6FDA2504490A}"/>
            </a:ext>
          </a:extLst>
        </xdr:cNvPr>
        <xdr:cNvSpPr/>
      </xdr:nvSpPr>
      <xdr:spPr>
        <a:xfrm>
          <a:off x="145472" y="990600"/>
          <a:ext cx="1697182" cy="322984"/>
        </a:xfrm>
        <a:prstGeom prst="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s-CL" sz="1100">
              <a:solidFill>
                <a:schemeClr val="lt1"/>
              </a:solidFill>
              <a:latin typeface="+mn-lt"/>
              <a:ea typeface="+mn-ea"/>
              <a:cs typeface="+mn-cs"/>
            </a:rPr>
            <a:t>Configuraciones</a:t>
          </a:r>
        </a:p>
      </xdr:txBody>
    </xdr:sp>
    <xdr:clientData/>
  </xdr:twoCellAnchor>
  <xdr:twoCellAnchor editAs="absolute">
    <xdr:from>
      <xdr:col>1</xdr:col>
      <xdr:colOff>50222</xdr:colOff>
      <xdr:row>3</xdr:row>
      <xdr:rowOff>381866</xdr:rowOff>
    </xdr:from>
    <xdr:to>
      <xdr:col>1</xdr:col>
      <xdr:colOff>1747404</xdr:colOff>
      <xdr:row>5</xdr:row>
      <xdr:rowOff>52821</xdr:rowOff>
    </xdr:to>
    <xdr:sp macro="" textlink="">
      <xdr:nvSpPr>
        <xdr:cNvPr id="5" name="Rectángul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DBB6930-D70C-4E10-A3A9-22A96EA318FA}"/>
            </a:ext>
          </a:extLst>
        </xdr:cNvPr>
        <xdr:cNvSpPr/>
      </xdr:nvSpPr>
      <xdr:spPr>
        <a:xfrm>
          <a:off x="145472" y="1375063"/>
          <a:ext cx="1697182" cy="316058"/>
        </a:xfrm>
        <a:prstGeom prst="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Investimento</a:t>
          </a:r>
          <a:r>
            <a:rPr lang="es-CL" sz="1100" baseline="0"/>
            <a:t> Mensal</a:t>
          </a:r>
          <a:endParaRPr lang="es-CL" sz="1100"/>
        </a:p>
      </xdr:txBody>
    </xdr:sp>
    <xdr:clientData/>
  </xdr:twoCellAnchor>
  <xdr:twoCellAnchor editAs="absolute">
    <xdr:from>
      <xdr:col>1</xdr:col>
      <xdr:colOff>50222</xdr:colOff>
      <xdr:row>5</xdr:row>
      <xdr:rowOff>114300</xdr:rowOff>
    </xdr:from>
    <xdr:to>
      <xdr:col>1</xdr:col>
      <xdr:colOff>1747404</xdr:colOff>
      <xdr:row>6</xdr:row>
      <xdr:rowOff>183573</xdr:rowOff>
    </xdr:to>
    <xdr:sp macro="" textlink="">
      <xdr:nvSpPr>
        <xdr:cNvPr id="6" name="Rectángulo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2741BB2-E428-4188-B305-6DAE4EA3978D}"/>
            </a:ext>
          </a:extLst>
        </xdr:cNvPr>
        <xdr:cNvSpPr/>
      </xdr:nvSpPr>
      <xdr:spPr>
        <a:xfrm>
          <a:off x="145472" y="1752600"/>
          <a:ext cx="1697182" cy="312594"/>
        </a:xfrm>
        <a:prstGeom prst="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s-CL" sz="1100">
              <a:solidFill>
                <a:schemeClr val="lt1"/>
              </a:solidFill>
              <a:latin typeface="+mn-lt"/>
              <a:ea typeface="+mn-ea"/>
              <a:cs typeface="+mn-cs"/>
            </a:rPr>
            <a:t>Cenários</a:t>
          </a:r>
        </a:p>
      </xdr:txBody>
    </xdr:sp>
    <xdr:clientData/>
  </xdr:twoCellAnchor>
  <xdr:twoCellAnchor editAs="absolute">
    <xdr:from>
      <xdr:col>1</xdr:col>
      <xdr:colOff>50222</xdr:colOff>
      <xdr:row>6</xdr:row>
      <xdr:rowOff>245052</xdr:rowOff>
    </xdr:from>
    <xdr:to>
      <xdr:col>1</xdr:col>
      <xdr:colOff>1747404</xdr:colOff>
      <xdr:row>8</xdr:row>
      <xdr:rowOff>71871</xdr:rowOff>
    </xdr:to>
    <xdr:sp macro="" textlink="">
      <xdr:nvSpPr>
        <xdr:cNvPr id="7" name="Rectángulo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B23C16C-E7CD-46FE-B7E9-DCA3674C0487}"/>
            </a:ext>
          </a:extLst>
        </xdr:cNvPr>
        <xdr:cNvSpPr/>
      </xdr:nvSpPr>
      <xdr:spPr>
        <a:xfrm>
          <a:off x="145472" y="2126673"/>
          <a:ext cx="1697182" cy="31605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s-CL" sz="1100">
              <a:solidFill>
                <a:schemeClr val="dk1"/>
              </a:solidFill>
              <a:latin typeface="+mn-lt"/>
              <a:ea typeface="+mn-ea"/>
              <a:cs typeface="+mn-cs"/>
            </a:rPr>
            <a:t>Perfil</a:t>
          </a:r>
        </a:p>
      </xdr:txBody>
    </xdr:sp>
    <xdr:clientData/>
  </xdr:twoCellAnchor>
  <xdr:twoCellAnchor editAs="absolute">
    <xdr:from>
      <xdr:col>1</xdr:col>
      <xdr:colOff>50222</xdr:colOff>
      <xdr:row>8</xdr:row>
      <xdr:rowOff>133349</xdr:rowOff>
    </xdr:from>
    <xdr:to>
      <xdr:col>1</xdr:col>
      <xdr:colOff>1747404</xdr:colOff>
      <xdr:row>9</xdr:row>
      <xdr:rowOff>211281</xdr:rowOff>
    </xdr:to>
    <xdr:sp macro="" textlink="">
      <xdr:nvSpPr>
        <xdr:cNvPr id="8" name="Rectángulo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95B81D3-56EE-4C21-B7C6-F315EF4874C1}"/>
            </a:ext>
          </a:extLst>
        </xdr:cNvPr>
        <xdr:cNvSpPr/>
      </xdr:nvSpPr>
      <xdr:spPr>
        <a:xfrm>
          <a:off x="145472" y="2504208"/>
          <a:ext cx="1697182" cy="311728"/>
        </a:xfrm>
        <a:prstGeom prst="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Gráficos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173182</xdr:colOff>
      <xdr:row>2</xdr:row>
      <xdr:rowOff>141266</xdr:rowOff>
    </xdr:from>
    <xdr:to>
      <xdr:col>8</xdr:col>
      <xdr:colOff>86591</xdr:colOff>
      <xdr:row>16</xdr:row>
      <xdr:rowOff>138545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B909591-0DA6-4485-8D2D-3B2B364B75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69273</xdr:colOff>
      <xdr:row>0</xdr:row>
      <xdr:rowOff>121228</xdr:rowOff>
    </xdr:from>
    <xdr:to>
      <xdr:col>1</xdr:col>
      <xdr:colOff>1768076</xdr:colOff>
      <xdr:row>0</xdr:row>
      <xdr:rowOff>389659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42A346-E95A-4BE7-A3ED-24770CC74A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523" y="121228"/>
          <a:ext cx="1698803" cy="268431"/>
        </a:xfrm>
        <a:prstGeom prst="rect">
          <a:avLst/>
        </a:prstGeom>
      </xdr:spPr>
    </xdr:pic>
    <xdr:clientData/>
  </xdr:twoCellAnchor>
  <xdr:twoCellAnchor editAs="absolute">
    <xdr:from>
      <xdr:col>1</xdr:col>
      <xdr:colOff>50222</xdr:colOff>
      <xdr:row>3</xdr:row>
      <xdr:rowOff>8659</xdr:rowOff>
    </xdr:from>
    <xdr:to>
      <xdr:col>1</xdr:col>
      <xdr:colOff>1747404</xdr:colOff>
      <xdr:row>4</xdr:row>
      <xdr:rowOff>86591</xdr:rowOff>
    </xdr:to>
    <xdr:sp macro="" textlink="">
      <xdr:nvSpPr>
        <xdr:cNvPr id="4" name="Rectángulo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F1C860F-878F-4EAD-856D-6BB5879C4B44}"/>
            </a:ext>
          </a:extLst>
        </xdr:cNvPr>
        <xdr:cNvSpPr/>
      </xdr:nvSpPr>
      <xdr:spPr>
        <a:xfrm>
          <a:off x="145472" y="990600"/>
          <a:ext cx="1697182" cy="322984"/>
        </a:xfrm>
        <a:prstGeom prst="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s-CL" sz="1100">
              <a:solidFill>
                <a:schemeClr val="lt1"/>
              </a:solidFill>
              <a:latin typeface="+mn-lt"/>
              <a:ea typeface="+mn-ea"/>
              <a:cs typeface="+mn-cs"/>
            </a:rPr>
            <a:t>Configuraciones</a:t>
          </a:r>
        </a:p>
      </xdr:txBody>
    </xdr:sp>
    <xdr:clientData/>
  </xdr:twoCellAnchor>
  <xdr:twoCellAnchor editAs="absolute">
    <xdr:from>
      <xdr:col>1</xdr:col>
      <xdr:colOff>50222</xdr:colOff>
      <xdr:row>4</xdr:row>
      <xdr:rowOff>148070</xdr:rowOff>
    </xdr:from>
    <xdr:to>
      <xdr:col>1</xdr:col>
      <xdr:colOff>1747404</xdr:colOff>
      <xdr:row>5</xdr:row>
      <xdr:rowOff>226003</xdr:rowOff>
    </xdr:to>
    <xdr:sp macro="" textlink="">
      <xdr:nvSpPr>
        <xdr:cNvPr id="5" name="Rectángulo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37C41F6-D251-42FF-9C76-29C16F95FC36}"/>
            </a:ext>
          </a:extLst>
        </xdr:cNvPr>
        <xdr:cNvSpPr/>
      </xdr:nvSpPr>
      <xdr:spPr>
        <a:xfrm>
          <a:off x="145472" y="1375063"/>
          <a:ext cx="1697182" cy="316058"/>
        </a:xfrm>
        <a:prstGeom prst="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s-CL" sz="1100">
              <a:solidFill>
                <a:schemeClr val="lt1"/>
              </a:solidFill>
              <a:latin typeface="+mn-lt"/>
              <a:ea typeface="+mn-ea"/>
              <a:cs typeface="+mn-cs"/>
            </a:rPr>
            <a:t>Investimento Mensal</a:t>
          </a:r>
        </a:p>
      </xdr:txBody>
    </xdr:sp>
    <xdr:clientData/>
  </xdr:twoCellAnchor>
  <xdr:twoCellAnchor editAs="absolute">
    <xdr:from>
      <xdr:col>1</xdr:col>
      <xdr:colOff>50222</xdr:colOff>
      <xdr:row>6</xdr:row>
      <xdr:rowOff>45027</xdr:rowOff>
    </xdr:from>
    <xdr:to>
      <xdr:col>1</xdr:col>
      <xdr:colOff>1747404</xdr:colOff>
      <xdr:row>7</xdr:row>
      <xdr:rowOff>122959</xdr:rowOff>
    </xdr:to>
    <xdr:sp macro="" textlink="">
      <xdr:nvSpPr>
        <xdr:cNvPr id="6" name="Rectángulo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E761511-7DEF-42ED-A4CD-60FB7AD8D2E6}"/>
            </a:ext>
          </a:extLst>
        </xdr:cNvPr>
        <xdr:cNvSpPr/>
      </xdr:nvSpPr>
      <xdr:spPr>
        <a:xfrm>
          <a:off x="145472" y="1752600"/>
          <a:ext cx="1697182" cy="312594"/>
        </a:xfrm>
        <a:prstGeom prst="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Cenários</a:t>
          </a:r>
        </a:p>
      </xdr:txBody>
    </xdr:sp>
    <xdr:clientData/>
  </xdr:twoCellAnchor>
  <xdr:twoCellAnchor editAs="absolute">
    <xdr:from>
      <xdr:col>1</xdr:col>
      <xdr:colOff>50222</xdr:colOff>
      <xdr:row>7</xdr:row>
      <xdr:rowOff>184438</xdr:rowOff>
    </xdr:from>
    <xdr:to>
      <xdr:col>1</xdr:col>
      <xdr:colOff>1747404</xdr:colOff>
      <xdr:row>9</xdr:row>
      <xdr:rowOff>19916</xdr:rowOff>
    </xdr:to>
    <xdr:sp macro="" textlink="">
      <xdr:nvSpPr>
        <xdr:cNvPr id="7" name="Rectángulo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0F84751-E540-4724-99EE-DC8517F46CCF}"/>
            </a:ext>
          </a:extLst>
        </xdr:cNvPr>
        <xdr:cNvSpPr/>
      </xdr:nvSpPr>
      <xdr:spPr>
        <a:xfrm>
          <a:off x="145472" y="2126673"/>
          <a:ext cx="1697182" cy="316057"/>
        </a:xfrm>
        <a:prstGeom prst="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Perfil</a:t>
          </a:r>
        </a:p>
      </xdr:txBody>
    </xdr:sp>
    <xdr:clientData/>
  </xdr:twoCellAnchor>
  <xdr:twoCellAnchor editAs="absolute">
    <xdr:from>
      <xdr:col>1</xdr:col>
      <xdr:colOff>50222</xdr:colOff>
      <xdr:row>9</xdr:row>
      <xdr:rowOff>81394</xdr:rowOff>
    </xdr:from>
    <xdr:to>
      <xdr:col>1</xdr:col>
      <xdr:colOff>1747404</xdr:colOff>
      <xdr:row>10</xdr:row>
      <xdr:rowOff>159327</xdr:rowOff>
    </xdr:to>
    <xdr:sp macro="" textlink="">
      <xdr:nvSpPr>
        <xdr:cNvPr id="8" name="Rectángulo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5955FCC-94AF-4C86-8C92-4128A1EA1A16}"/>
            </a:ext>
          </a:extLst>
        </xdr:cNvPr>
        <xdr:cNvSpPr/>
      </xdr:nvSpPr>
      <xdr:spPr>
        <a:xfrm>
          <a:off x="145472" y="2504208"/>
          <a:ext cx="1697182" cy="31172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s-CL" sz="1100">
              <a:solidFill>
                <a:schemeClr val="dk1"/>
              </a:solidFill>
              <a:latin typeface="+mn-lt"/>
              <a:ea typeface="+mn-ea"/>
              <a:cs typeface="+mn-cs"/>
            </a:rPr>
            <a:t>Gráficos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355469-9C5A-4AC0-A0D6-846A5BA671A5}" name="Tabla1" displayName="Tabla1" ref="A2:D20" totalsRowShown="0">
  <autoFilter ref="A2:D20" xr:uid="{23355469-9C5A-4AC0-A0D6-846A5BA671A5}"/>
  <tableColumns count="4">
    <tableColumn id="1" xr3:uid="{206A9660-6FE6-4358-AD81-BC53A49EA0B9}" name="CHAVE">
      <calculatedColumnFormula>B3&amp;"-"&amp;C3</calculatedColumnFormula>
    </tableColumn>
    <tableColumn id="2" xr3:uid="{7629B6E7-0B13-4B3B-B558-A367C541FE32}" name="PERFIL"/>
    <tableColumn id="3" xr3:uid="{9529BB86-3006-4774-9886-8274991501EB}" name="TIPO DE FII" dataDxfId="1"/>
    <tableColumn id="4" xr3:uid="{7CCFB237-5B94-48D7-8977-10DD1C9C4582}" name="%" dataDxfId="0"/>
  </tableColumns>
  <tableStyleInfo name="TableStyleDark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56EC-A0A5-4AA1-B0C2-A05014E9A0C8}">
  <sheetPr codeName="Hoja3">
    <tabColor rgb="FF156082"/>
  </sheetPr>
  <dimension ref="A1:K20"/>
  <sheetViews>
    <sheetView showGridLines="0" showRowColHeaders="0" tabSelected="1" zoomScale="160" zoomScaleNormal="160" workbookViewId="0">
      <selection activeCell="E19" sqref="E19"/>
    </sheetView>
  </sheetViews>
  <sheetFormatPr baseColWidth="10" defaultColWidth="0" defaultRowHeight="15" customHeight="1" zeroHeight="1" x14ac:dyDescent="0.25"/>
  <cols>
    <col min="1" max="1" width="4.42578125" customWidth="1"/>
    <col min="2" max="10" width="11.5703125" customWidth="1"/>
    <col min="11" max="11" width="4.42578125" customWidth="1"/>
    <col min="12" max="16384" width="11.5703125" hidden="1"/>
  </cols>
  <sheetData>
    <row r="1" spans="10:10" ht="11.45" customHeight="1" x14ac:dyDescent="0.25"/>
    <row r="2" spans="10:10" ht="36" x14ac:dyDescent="0.55000000000000004">
      <c r="J2" s="15"/>
    </row>
    <row r="3" spans="10:10" x14ac:dyDescent="0.25"/>
    <row r="4" spans="10:10" x14ac:dyDescent="0.25"/>
    <row r="5" spans="10:10" x14ac:dyDescent="0.25"/>
    <row r="6" spans="10:10" x14ac:dyDescent="0.25"/>
    <row r="7" spans="10:10" x14ac:dyDescent="0.25"/>
    <row r="8" spans="10:10" x14ac:dyDescent="0.25"/>
    <row r="9" spans="10:10" x14ac:dyDescent="0.25"/>
    <row r="10" spans="10:10" x14ac:dyDescent="0.25"/>
    <row r="11" spans="10:10" x14ac:dyDescent="0.25"/>
    <row r="12" spans="10:10" x14ac:dyDescent="0.25"/>
    <row r="13" spans="10:10" x14ac:dyDescent="0.25"/>
    <row r="14" spans="10:10" x14ac:dyDescent="0.25"/>
    <row r="15" spans="10:10" x14ac:dyDescent="0.25"/>
    <row r="16" spans="10:10" x14ac:dyDescent="0.25"/>
    <row r="17" spans="2:2" x14ac:dyDescent="0.25"/>
    <row r="18" spans="2:2" x14ac:dyDescent="0.25"/>
    <row r="19" spans="2:2" x14ac:dyDescent="0.25"/>
    <row r="20" spans="2:2" x14ac:dyDescent="0.25">
      <c r="B20" s="16" t="s">
        <v>32</v>
      </c>
    </row>
  </sheetData>
  <sheetProtection algorithmName="SHA-512" hashValue="Gu3+43DvHFEG3Il6jeaERENbFjm35wxOLdHJvr9uTJcgWADvORjG7wqh9ArTc/Rc5neS76mz3og5mj1whknYcA==" saltValue="uM7TeUZrQwzxU5a1YDvWAQ==" spinCount="100000" sheet="1" objects="1" scenarios="1" selectLockedCell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0B514-4758-45B7-9E7C-BEE6ADE55698}">
  <sheetPr codeName="Hoja1">
    <tabColor rgb="FF156082"/>
  </sheetPr>
  <dimension ref="A1:K100"/>
  <sheetViews>
    <sheetView showGridLines="0" showRowColHeaders="0" zoomScale="160" zoomScaleNormal="160" workbookViewId="0">
      <selection activeCell="E19" sqref="E19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baseColWidth="10" defaultColWidth="0" defaultRowHeight="15" zeroHeight="1" x14ac:dyDescent="0.25"/>
  <cols>
    <col min="1" max="1" width="1.42578125" customWidth="1"/>
    <col min="2" max="2" width="26.7109375" customWidth="1"/>
    <col min="3" max="3" width="5.42578125" customWidth="1"/>
    <col min="4" max="4" width="46.85546875" customWidth="1"/>
    <col min="5" max="5" width="17.42578125" bestFit="1" customWidth="1"/>
    <col min="6" max="6" width="15" customWidth="1"/>
    <col min="7" max="10" width="3.5703125" customWidth="1"/>
    <col min="11" max="16384" width="8.7109375" hidden="1"/>
  </cols>
  <sheetData>
    <row r="1" spans="2:11" ht="39.75" customHeight="1" x14ac:dyDescent="0.25">
      <c r="B1" s="59" t="s">
        <v>33</v>
      </c>
      <c r="C1" s="59"/>
      <c r="D1" s="59"/>
      <c r="E1" s="59"/>
      <c r="F1" s="59"/>
      <c r="G1" s="59"/>
      <c r="H1" s="59"/>
      <c r="I1" s="59"/>
      <c r="J1" s="59"/>
      <c r="K1" s="59"/>
    </row>
    <row r="2" spans="2:11" ht="18.75" x14ac:dyDescent="0.3"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2:11" ht="19.5" thickBot="1" x14ac:dyDescent="0.35">
      <c r="B3" s="17"/>
    </row>
    <row r="4" spans="2:11" ht="24.75" thickBot="1" x14ac:dyDescent="0.45">
      <c r="B4" s="17"/>
      <c r="D4" s="60" t="s">
        <v>14</v>
      </c>
      <c r="E4" s="61"/>
      <c r="F4" s="62"/>
    </row>
    <row r="5" spans="2:11" ht="18.75" x14ac:dyDescent="0.3">
      <c r="B5" s="17"/>
      <c r="D5" s="63" t="s">
        <v>13</v>
      </c>
      <c r="E5" s="64"/>
      <c r="F5" s="58">
        <v>13500</v>
      </c>
    </row>
    <row r="6" spans="2:11" ht="18.75" x14ac:dyDescent="0.3">
      <c r="B6" s="17"/>
      <c r="D6" s="65" t="s">
        <v>12</v>
      </c>
      <c r="E6" s="66"/>
      <c r="F6" s="36">
        <v>0.11</v>
      </c>
    </row>
    <row r="7" spans="2:11" ht="19.5" thickBot="1" x14ac:dyDescent="0.35">
      <c r="B7" s="17"/>
      <c r="D7" s="19" t="s">
        <v>34</v>
      </c>
      <c r="E7" s="35">
        <v>0.3</v>
      </c>
      <c r="F7" s="18">
        <f>F5*E7</f>
        <v>4050</v>
      </c>
    </row>
    <row r="8" spans="2:11" ht="18.75" x14ac:dyDescent="0.3">
      <c r="B8" s="17"/>
    </row>
    <row r="9" spans="2:11" ht="18.75" x14ac:dyDescent="0.3">
      <c r="B9" s="17"/>
    </row>
    <row r="10" spans="2:11" ht="18.75" x14ac:dyDescent="0.3">
      <c r="B10" s="17"/>
    </row>
    <row r="11" spans="2:11" ht="18.75" x14ac:dyDescent="0.3">
      <c r="B11" s="17"/>
    </row>
    <row r="12" spans="2:11" ht="18.75" x14ac:dyDescent="0.3">
      <c r="B12" s="17"/>
    </row>
    <row r="13" spans="2:11" ht="18.75" x14ac:dyDescent="0.3">
      <c r="B13" s="17"/>
    </row>
    <row r="14" spans="2:11" ht="18.75" x14ac:dyDescent="0.3">
      <c r="B14" s="17"/>
    </row>
    <row r="15" spans="2:11" ht="18.75" x14ac:dyDescent="0.3">
      <c r="B15" s="17"/>
    </row>
    <row r="16" spans="2:11" ht="28.5" customHeight="1" x14ac:dyDescent="0.3">
      <c r="B16" s="17"/>
    </row>
    <row r="17" spans="1:8" ht="18.75" x14ac:dyDescent="0.3">
      <c r="B17" s="17"/>
    </row>
    <row r="18" spans="1:8" ht="18.75" x14ac:dyDescent="0.3">
      <c r="B18" s="17"/>
    </row>
    <row r="19" spans="1:8" ht="18.75" hidden="1" x14ac:dyDescent="0.3">
      <c r="B19" s="17"/>
    </row>
    <row r="20" spans="1:8" ht="18.75" hidden="1" x14ac:dyDescent="0.3">
      <c r="B20" s="17"/>
    </row>
    <row r="21" spans="1:8" ht="18.75" hidden="1" x14ac:dyDescent="0.3">
      <c r="B21" s="17"/>
      <c r="H21" s="3"/>
    </row>
    <row r="22" spans="1:8" ht="18.75" hidden="1" x14ac:dyDescent="0.3">
      <c r="B22" s="17"/>
    </row>
    <row r="23" spans="1:8" ht="18.75" hidden="1" x14ac:dyDescent="0.3">
      <c r="A23" s="24"/>
      <c r="B23" s="17"/>
    </row>
    <row r="24" spans="1:8" ht="18.75" hidden="1" x14ac:dyDescent="0.3">
      <c r="A24" s="24">
        <v>2</v>
      </c>
      <c r="B24" s="17"/>
      <c r="C24" s="1"/>
    </row>
    <row r="25" spans="1:8" ht="18.75" hidden="1" x14ac:dyDescent="0.3">
      <c r="A25" s="24">
        <v>5</v>
      </c>
      <c r="B25" s="17"/>
      <c r="C25" s="1"/>
    </row>
    <row r="26" spans="1:8" ht="18.75" hidden="1" x14ac:dyDescent="0.3">
      <c r="A26" s="24">
        <v>10</v>
      </c>
      <c r="B26" s="17"/>
      <c r="C26" s="1"/>
    </row>
    <row r="27" spans="1:8" ht="18.75" hidden="1" x14ac:dyDescent="0.3">
      <c r="A27" s="24">
        <v>20</v>
      </c>
      <c r="B27" s="17"/>
      <c r="C27" s="1"/>
    </row>
    <row r="28" spans="1:8" ht="18.75" hidden="1" x14ac:dyDescent="0.3">
      <c r="A28" s="24">
        <v>30</v>
      </c>
      <c r="B28" s="17"/>
      <c r="C28" s="1"/>
    </row>
    <row r="29" spans="1:8" ht="18.75" hidden="1" x14ac:dyDescent="0.3">
      <c r="B29" s="17"/>
    </row>
    <row r="30" spans="1:8" ht="18.75" hidden="1" x14ac:dyDescent="0.3">
      <c r="B30" s="17"/>
    </row>
    <row r="31" spans="1:8" ht="18.75" hidden="1" x14ac:dyDescent="0.3">
      <c r="B31" s="17"/>
    </row>
    <row r="32" spans="1:8" ht="18.75" hidden="1" x14ac:dyDescent="0.3">
      <c r="B32" s="17"/>
    </row>
    <row r="33" spans="2:2" ht="18.75" hidden="1" x14ac:dyDescent="0.3">
      <c r="B33" s="17"/>
    </row>
    <row r="34" spans="2:2" ht="18.75" hidden="1" x14ac:dyDescent="0.3">
      <c r="B34" s="17"/>
    </row>
    <row r="35" spans="2:2" ht="18.75" hidden="1" x14ac:dyDescent="0.3">
      <c r="B35" s="17"/>
    </row>
    <row r="36" spans="2:2" ht="18.75" hidden="1" x14ac:dyDescent="0.3">
      <c r="B36" s="17"/>
    </row>
    <row r="37" spans="2:2" ht="18.75" hidden="1" x14ac:dyDescent="0.3">
      <c r="B37" s="17"/>
    </row>
    <row r="38" spans="2:2" ht="18.75" hidden="1" x14ac:dyDescent="0.3">
      <c r="B38" s="17"/>
    </row>
    <row r="39" spans="2:2" ht="18.75" hidden="1" x14ac:dyDescent="0.3">
      <c r="B39" s="17"/>
    </row>
    <row r="40" spans="2:2" ht="18.75" hidden="1" x14ac:dyDescent="0.3">
      <c r="B40" s="17"/>
    </row>
    <row r="41" spans="2:2" ht="18.75" hidden="1" x14ac:dyDescent="0.3">
      <c r="B41" s="17"/>
    </row>
    <row r="42" spans="2:2" ht="18.75" hidden="1" x14ac:dyDescent="0.3">
      <c r="B42" s="17"/>
    </row>
    <row r="43" spans="2:2" ht="18.75" hidden="1" x14ac:dyDescent="0.3">
      <c r="B43" s="17"/>
    </row>
    <row r="44" spans="2:2" ht="18.75" hidden="1" x14ac:dyDescent="0.3">
      <c r="B44" s="17"/>
    </row>
    <row r="45" spans="2:2" ht="18.75" hidden="1" x14ac:dyDescent="0.3">
      <c r="B45" s="17"/>
    </row>
    <row r="46" spans="2:2" ht="18.75" hidden="1" x14ac:dyDescent="0.3">
      <c r="B46" s="17"/>
    </row>
    <row r="47" spans="2:2" ht="18.75" hidden="1" x14ac:dyDescent="0.3">
      <c r="B47" s="17"/>
    </row>
    <row r="48" spans="2:2" ht="18.75" hidden="1" x14ac:dyDescent="0.3">
      <c r="B48" s="17"/>
    </row>
    <row r="49" spans="2:2" ht="18.75" hidden="1" x14ac:dyDescent="0.3">
      <c r="B49" s="17"/>
    </row>
    <row r="50" spans="2:2" ht="18.75" hidden="1" x14ac:dyDescent="0.3">
      <c r="B50" s="17"/>
    </row>
    <row r="51" spans="2:2" ht="18.75" hidden="1" x14ac:dyDescent="0.3">
      <c r="B51" s="17"/>
    </row>
    <row r="52" spans="2:2" ht="18.75" hidden="1" x14ac:dyDescent="0.3">
      <c r="B52" s="17"/>
    </row>
    <row r="53" spans="2:2" ht="18.75" hidden="1" x14ac:dyDescent="0.3">
      <c r="B53" s="17"/>
    </row>
    <row r="54" spans="2:2" ht="18.75" hidden="1" x14ac:dyDescent="0.3">
      <c r="B54" s="17"/>
    </row>
    <row r="55" spans="2:2" ht="18.75" hidden="1" x14ac:dyDescent="0.3">
      <c r="B55" s="17"/>
    </row>
    <row r="56" spans="2:2" ht="18.75" hidden="1" x14ac:dyDescent="0.3">
      <c r="B56" s="17"/>
    </row>
    <row r="57" spans="2:2" ht="18.75" hidden="1" x14ac:dyDescent="0.3">
      <c r="B57" s="17"/>
    </row>
    <row r="58" spans="2:2" ht="18.75" hidden="1" x14ac:dyDescent="0.3">
      <c r="B58" s="17"/>
    </row>
    <row r="59" spans="2:2" ht="18.75" hidden="1" x14ac:dyDescent="0.3">
      <c r="B59" s="17"/>
    </row>
    <row r="60" spans="2:2" ht="18.75" hidden="1" x14ac:dyDescent="0.3">
      <c r="B60" s="17"/>
    </row>
    <row r="61" spans="2:2" ht="18.75" hidden="1" x14ac:dyDescent="0.3">
      <c r="B61" s="17"/>
    </row>
    <row r="62" spans="2:2" ht="18.75" hidden="1" x14ac:dyDescent="0.3">
      <c r="B62" s="17"/>
    </row>
    <row r="63" spans="2:2" ht="18.75" hidden="1" x14ac:dyDescent="0.3">
      <c r="B63" s="17"/>
    </row>
    <row r="64" spans="2:2" ht="18.75" hidden="1" x14ac:dyDescent="0.3">
      <c r="B64" s="17"/>
    </row>
    <row r="65" spans="2:2" ht="18.75" hidden="1" x14ac:dyDescent="0.3">
      <c r="B65" s="17"/>
    </row>
    <row r="66" spans="2:2" ht="18.75" hidden="1" x14ac:dyDescent="0.3">
      <c r="B66" s="17"/>
    </row>
    <row r="67" spans="2:2" ht="18.75" hidden="1" x14ac:dyDescent="0.3">
      <c r="B67" s="17"/>
    </row>
    <row r="68" spans="2:2" ht="18.75" hidden="1" x14ac:dyDescent="0.3">
      <c r="B68" s="17"/>
    </row>
    <row r="69" spans="2:2" ht="18.75" hidden="1" x14ac:dyDescent="0.3">
      <c r="B69" s="17"/>
    </row>
    <row r="70" spans="2:2" ht="18.75" hidden="1" x14ac:dyDescent="0.3">
      <c r="B70" s="17"/>
    </row>
    <row r="71" spans="2:2" ht="18.75" hidden="1" x14ac:dyDescent="0.3">
      <c r="B71" s="17"/>
    </row>
    <row r="72" spans="2:2" ht="18.75" hidden="1" x14ac:dyDescent="0.3">
      <c r="B72" s="17"/>
    </row>
    <row r="73" spans="2:2" ht="18.75" hidden="1" x14ac:dyDescent="0.3">
      <c r="B73" s="17"/>
    </row>
    <row r="74" spans="2:2" ht="18.75" hidden="1" x14ac:dyDescent="0.3">
      <c r="B74" s="17"/>
    </row>
    <row r="75" spans="2:2" ht="18.75" hidden="1" x14ac:dyDescent="0.3">
      <c r="B75" s="17"/>
    </row>
    <row r="76" spans="2:2" ht="18.75" hidden="1" x14ac:dyDescent="0.3">
      <c r="B76" s="17"/>
    </row>
    <row r="77" spans="2:2" ht="18.75" hidden="1" x14ac:dyDescent="0.3">
      <c r="B77" s="17"/>
    </row>
    <row r="78" spans="2:2" ht="18.75" hidden="1" x14ac:dyDescent="0.3">
      <c r="B78" s="17"/>
    </row>
    <row r="79" spans="2:2" ht="18.75" hidden="1" x14ac:dyDescent="0.3">
      <c r="B79" s="17"/>
    </row>
    <row r="80" spans="2:2" ht="18.75" hidden="1" x14ac:dyDescent="0.3">
      <c r="B80" s="17"/>
    </row>
    <row r="81" spans="2:2" ht="18.75" hidden="1" x14ac:dyDescent="0.3">
      <c r="B81" s="17"/>
    </row>
    <row r="82" spans="2:2" ht="18.75" hidden="1" x14ac:dyDescent="0.3">
      <c r="B82" s="17"/>
    </row>
    <row r="83" spans="2:2" ht="18.75" hidden="1" x14ac:dyDescent="0.3">
      <c r="B83" s="17"/>
    </row>
    <row r="84" spans="2:2" ht="18.75" hidden="1" x14ac:dyDescent="0.3">
      <c r="B84" s="17"/>
    </row>
    <row r="85" spans="2:2" ht="18.75" hidden="1" x14ac:dyDescent="0.3">
      <c r="B85" s="17"/>
    </row>
    <row r="86" spans="2:2" ht="18.75" hidden="1" x14ac:dyDescent="0.3">
      <c r="B86" s="17"/>
    </row>
    <row r="87" spans="2:2" ht="18.75" hidden="1" x14ac:dyDescent="0.3">
      <c r="B87" s="17"/>
    </row>
    <row r="88" spans="2:2" ht="18.75" hidden="1" x14ac:dyDescent="0.3">
      <c r="B88" s="17"/>
    </row>
    <row r="89" spans="2:2" ht="18.75" hidden="1" x14ac:dyDescent="0.3">
      <c r="B89" s="17"/>
    </row>
    <row r="90" spans="2:2" ht="18.75" hidden="1" x14ac:dyDescent="0.3">
      <c r="B90" s="17"/>
    </row>
    <row r="91" spans="2:2" ht="18.75" hidden="1" x14ac:dyDescent="0.3">
      <c r="B91" s="17"/>
    </row>
    <row r="92" spans="2:2" ht="18.75" hidden="1" x14ac:dyDescent="0.3">
      <c r="B92" s="17"/>
    </row>
    <row r="93" spans="2:2" ht="18.75" hidden="1" x14ac:dyDescent="0.3">
      <c r="B93" s="17"/>
    </row>
    <row r="94" spans="2:2" ht="18.75" hidden="1" x14ac:dyDescent="0.3">
      <c r="B94" s="17"/>
    </row>
    <row r="95" spans="2:2" ht="18.75" hidden="1" x14ac:dyDescent="0.3">
      <c r="B95" s="17"/>
    </row>
    <row r="96" spans="2:2" ht="18.75" hidden="1" x14ac:dyDescent="0.3">
      <c r="B96" s="17"/>
    </row>
    <row r="97" spans="2:2" ht="18.75" hidden="1" x14ac:dyDescent="0.3">
      <c r="B97" s="17"/>
    </row>
    <row r="98" spans="2:2" ht="18.75" hidden="1" x14ac:dyDescent="0.3">
      <c r="B98" s="17"/>
    </row>
    <row r="99" spans="2:2" ht="18.75" hidden="1" x14ac:dyDescent="0.3">
      <c r="B99" s="17"/>
    </row>
    <row r="100" spans="2:2" ht="18.75" hidden="1" x14ac:dyDescent="0.3">
      <c r="B100" s="17"/>
    </row>
  </sheetData>
  <sheetProtection algorithmName="SHA-512" hashValue="u+upkrFYlUdLmcXcjasbNQ7l9oKc6Hi5EZ3/Y+J5gSjQHffTmzAC+bfJbPT5XvOfiwNarwgoyG2tsK46JF20cw==" saltValue="8i5qC8Ab4wUBF5E/bFmppQ==" spinCount="100000" sheet="1" objects="1" scenarios="1" selectLockedCells="1"/>
  <mergeCells count="4">
    <mergeCell ref="B1:K1"/>
    <mergeCell ref="D4:F4"/>
    <mergeCell ref="D5:E5"/>
    <mergeCell ref="D6:E6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1B5B5-82C3-48DF-B2A9-EBA9FD7F1FBC}">
  <sheetPr codeName="Hoja2">
    <tabColor rgb="FF156082"/>
  </sheetPr>
  <dimension ref="A1:K100"/>
  <sheetViews>
    <sheetView showGridLines="0" showRowColHeaders="0" zoomScale="160" zoomScaleNormal="160" workbookViewId="0">
      <selection activeCell="E19" sqref="E19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baseColWidth="10" defaultColWidth="0" defaultRowHeight="15" zeroHeight="1" x14ac:dyDescent="0.25"/>
  <cols>
    <col min="1" max="1" width="1.42578125" customWidth="1"/>
    <col min="2" max="2" width="26.7109375" customWidth="1"/>
    <col min="3" max="3" width="5.42578125" customWidth="1"/>
    <col min="4" max="4" width="46.85546875" customWidth="1"/>
    <col min="5" max="5" width="17.42578125" bestFit="1" customWidth="1"/>
    <col min="6" max="6" width="15" customWidth="1"/>
    <col min="7" max="10" width="3.5703125" customWidth="1"/>
    <col min="11" max="16384" width="8.7109375" hidden="1"/>
  </cols>
  <sheetData>
    <row r="1" spans="2:11" ht="39.75" customHeight="1" x14ac:dyDescent="0.25">
      <c r="B1" s="59" t="s">
        <v>33</v>
      </c>
      <c r="C1" s="59"/>
      <c r="D1" s="59"/>
      <c r="E1" s="59"/>
      <c r="F1" s="59"/>
      <c r="G1" s="59"/>
      <c r="H1" s="59"/>
      <c r="I1" s="59"/>
      <c r="J1" s="59"/>
      <c r="K1" s="59"/>
    </row>
    <row r="2" spans="2:11" ht="18.75" x14ac:dyDescent="0.3"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2:11" ht="19.5" thickBot="1" x14ac:dyDescent="0.35">
      <c r="B3" s="17"/>
    </row>
    <row r="4" spans="2:11" ht="30.75" x14ac:dyDescent="0.3">
      <c r="B4" s="17"/>
      <c r="D4" s="67" t="s">
        <v>35</v>
      </c>
      <c r="E4" s="68"/>
      <c r="F4" s="69"/>
    </row>
    <row r="5" spans="2:11" ht="18.75" x14ac:dyDescent="0.3">
      <c r="B5" s="17"/>
      <c r="D5" s="70" t="s">
        <v>0</v>
      </c>
      <c r="E5" s="71"/>
      <c r="F5" s="37">
        <v>3500</v>
      </c>
    </row>
    <row r="6" spans="2:11" ht="18.75" x14ac:dyDescent="0.3">
      <c r="B6" s="17"/>
      <c r="D6" s="65" t="s">
        <v>1</v>
      </c>
      <c r="E6" s="66"/>
      <c r="F6" s="38">
        <v>5</v>
      </c>
    </row>
    <row r="7" spans="2:11" ht="18.75" x14ac:dyDescent="0.3">
      <c r="B7" s="17"/>
      <c r="D7" s="65" t="s">
        <v>2</v>
      </c>
      <c r="E7" s="66"/>
      <c r="F7" s="36">
        <v>1.0999999999999999E-2</v>
      </c>
    </row>
    <row r="8" spans="2:11" ht="18.75" x14ac:dyDescent="0.3">
      <c r="B8" s="17"/>
      <c r="D8" s="72" t="s">
        <v>3</v>
      </c>
      <c r="E8" s="73"/>
      <c r="F8" s="21">
        <f>FV(taxa_mensal,qtd_anos*12,aporte*-1)</f>
        <v>295219.48547799909</v>
      </c>
    </row>
    <row r="9" spans="2:11" ht="19.5" thickBot="1" x14ac:dyDescent="0.35">
      <c r="B9" s="17"/>
      <c r="D9" s="74" t="s">
        <v>4</v>
      </c>
      <c r="E9" s="75"/>
      <c r="F9" s="22" cm="1">
        <f t="array" ref="F9">patrimonio*rendimento_carteira</f>
        <v>32474.143402579899</v>
      </c>
    </row>
    <row r="10" spans="2:11" ht="18.75" x14ac:dyDescent="0.3">
      <c r="B10" s="17"/>
    </row>
    <row r="11" spans="2:11" ht="18.75" x14ac:dyDescent="0.3">
      <c r="B11" s="17"/>
    </row>
    <row r="12" spans="2:11" ht="18.75" x14ac:dyDescent="0.3">
      <c r="B12" s="17"/>
    </row>
    <row r="13" spans="2:11" ht="18.75" x14ac:dyDescent="0.3">
      <c r="B13" s="17"/>
    </row>
    <row r="14" spans="2:11" ht="18.75" x14ac:dyDescent="0.3">
      <c r="B14" s="17"/>
    </row>
    <row r="15" spans="2:11" ht="18.75" x14ac:dyDescent="0.3">
      <c r="B15" s="17"/>
    </row>
    <row r="16" spans="2:11" ht="28.5" customHeight="1" x14ac:dyDescent="0.3">
      <c r="B16" s="17"/>
    </row>
    <row r="17" spans="1:2" ht="18.75" x14ac:dyDescent="0.3">
      <c r="B17" s="17"/>
    </row>
    <row r="18" spans="1:2" ht="18.75" x14ac:dyDescent="0.3">
      <c r="B18" s="17"/>
    </row>
    <row r="19" spans="1:2" ht="18.75" hidden="1" x14ac:dyDescent="0.3">
      <c r="B19" s="17"/>
    </row>
    <row r="20" spans="1:2" ht="18.75" hidden="1" x14ac:dyDescent="0.3">
      <c r="B20" s="17"/>
    </row>
    <row r="21" spans="1:2" ht="18.75" hidden="1" x14ac:dyDescent="0.3">
      <c r="B21" s="17"/>
    </row>
    <row r="22" spans="1:2" ht="18.75" hidden="1" x14ac:dyDescent="0.3">
      <c r="B22" s="17"/>
    </row>
    <row r="23" spans="1:2" ht="18.75" hidden="1" x14ac:dyDescent="0.3">
      <c r="B23" s="17"/>
    </row>
    <row r="24" spans="1:2" ht="18.75" hidden="1" x14ac:dyDescent="0.3">
      <c r="A24" s="1">
        <v>2</v>
      </c>
      <c r="B24" s="17"/>
    </row>
    <row r="25" spans="1:2" ht="18.75" hidden="1" x14ac:dyDescent="0.3">
      <c r="A25" s="1">
        <v>5</v>
      </c>
      <c r="B25" s="17"/>
    </row>
    <row r="26" spans="1:2" ht="18.75" hidden="1" x14ac:dyDescent="0.3">
      <c r="A26" s="1">
        <v>10</v>
      </c>
      <c r="B26" s="17"/>
    </row>
    <row r="27" spans="1:2" ht="18.75" hidden="1" x14ac:dyDescent="0.3">
      <c r="A27" s="1">
        <v>20</v>
      </c>
      <c r="B27" s="17"/>
    </row>
    <row r="28" spans="1:2" ht="18.75" hidden="1" x14ac:dyDescent="0.3">
      <c r="A28" s="1">
        <v>30</v>
      </c>
      <c r="B28" s="17"/>
    </row>
    <row r="29" spans="1:2" ht="18.75" hidden="1" x14ac:dyDescent="0.3">
      <c r="B29" s="17"/>
    </row>
    <row r="30" spans="1:2" ht="18.75" hidden="1" x14ac:dyDescent="0.3">
      <c r="B30" s="17"/>
    </row>
    <row r="31" spans="1:2" ht="18.75" hidden="1" x14ac:dyDescent="0.3">
      <c r="B31" s="17"/>
    </row>
    <row r="32" spans="1:2" ht="18.75" hidden="1" x14ac:dyDescent="0.3">
      <c r="B32" s="17"/>
    </row>
    <row r="33" spans="2:2" ht="18.75" hidden="1" x14ac:dyDescent="0.3">
      <c r="B33" s="17"/>
    </row>
    <row r="34" spans="2:2" ht="18.75" hidden="1" x14ac:dyDescent="0.3">
      <c r="B34" s="17"/>
    </row>
    <row r="35" spans="2:2" ht="18.75" hidden="1" x14ac:dyDescent="0.3">
      <c r="B35" s="17"/>
    </row>
    <row r="36" spans="2:2" ht="18.75" hidden="1" x14ac:dyDescent="0.3">
      <c r="B36" s="17"/>
    </row>
    <row r="37" spans="2:2" ht="18.75" hidden="1" x14ac:dyDescent="0.3">
      <c r="B37" s="17"/>
    </row>
    <row r="38" spans="2:2" ht="18.75" hidden="1" x14ac:dyDescent="0.3">
      <c r="B38" s="17"/>
    </row>
    <row r="39" spans="2:2" ht="18.75" hidden="1" x14ac:dyDescent="0.3">
      <c r="B39" s="17"/>
    </row>
    <row r="40" spans="2:2" ht="18.75" hidden="1" x14ac:dyDescent="0.3">
      <c r="B40" s="17"/>
    </row>
    <row r="41" spans="2:2" ht="18.75" hidden="1" x14ac:dyDescent="0.3">
      <c r="B41" s="17"/>
    </row>
    <row r="42" spans="2:2" ht="18.75" hidden="1" x14ac:dyDescent="0.3">
      <c r="B42" s="17"/>
    </row>
    <row r="43" spans="2:2" ht="18.75" hidden="1" x14ac:dyDescent="0.3">
      <c r="B43" s="17"/>
    </row>
    <row r="44" spans="2:2" ht="18.75" hidden="1" x14ac:dyDescent="0.3">
      <c r="B44" s="17"/>
    </row>
    <row r="45" spans="2:2" ht="18.75" hidden="1" x14ac:dyDescent="0.3">
      <c r="B45" s="17"/>
    </row>
    <row r="46" spans="2:2" ht="18.75" hidden="1" x14ac:dyDescent="0.3">
      <c r="B46" s="17"/>
    </row>
    <row r="47" spans="2:2" ht="18.75" hidden="1" x14ac:dyDescent="0.3">
      <c r="B47" s="17"/>
    </row>
    <row r="48" spans="2:2" ht="18.75" hidden="1" x14ac:dyDescent="0.3">
      <c r="B48" s="17"/>
    </row>
    <row r="49" spans="2:2" ht="18.75" hidden="1" x14ac:dyDescent="0.3">
      <c r="B49" s="17"/>
    </row>
    <row r="50" spans="2:2" ht="18.75" hidden="1" x14ac:dyDescent="0.3">
      <c r="B50" s="17"/>
    </row>
    <row r="51" spans="2:2" ht="18.75" hidden="1" x14ac:dyDescent="0.3">
      <c r="B51" s="17"/>
    </row>
    <row r="52" spans="2:2" ht="18.75" hidden="1" x14ac:dyDescent="0.3">
      <c r="B52" s="17"/>
    </row>
    <row r="53" spans="2:2" ht="18.75" hidden="1" x14ac:dyDescent="0.3">
      <c r="B53" s="17"/>
    </row>
    <row r="54" spans="2:2" ht="18.75" hidden="1" x14ac:dyDescent="0.3">
      <c r="B54" s="17"/>
    </row>
    <row r="55" spans="2:2" ht="18.75" hidden="1" x14ac:dyDescent="0.3">
      <c r="B55" s="17"/>
    </row>
    <row r="56" spans="2:2" ht="18.75" hidden="1" x14ac:dyDescent="0.3">
      <c r="B56" s="17"/>
    </row>
    <row r="57" spans="2:2" ht="18.75" hidden="1" x14ac:dyDescent="0.3">
      <c r="B57" s="17"/>
    </row>
    <row r="58" spans="2:2" ht="18.75" hidden="1" x14ac:dyDescent="0.3">
      <c r="B58" s="17"/>
    </row>
    <row r="59" spans="2:2" ht="18.75" hidden="1" x14ac:dyDescent="0.3">
      <c r="B59" s="17"/>
    </row>
    <row r="60" spans="2:2" ht="18.75" hidden="1" x14ac:dyDescent="0.3">
      <c r="B60" s="17"/>
    </row>
    <row r="61" spans="2:2" ht="18.75" hidden="1" x14ac:dyDescent="0.3">
      <c r="B61" s="17"/>
    </row>
    <row r="62" spans="2:2" ht="18.75" hidden="1" x14ac:dyDescent="0.3">
      <c r="B62" s="17"/>
    </row>
    <row r="63" spans="2:2" ht="18.75" hidden="1" x14ac:dyDescent="0.3">
      <c r="B63" s="17"/>
    </row>
    <row r="64" spans="2:2" ht="18.75" hidden="1" x14ac:dyDescent="0.3">
      <c r="B64" s="17"/>
    </row>
    <row r="65" spans="2:2" ht="18.75" hidden="1" x14ac:dyDescent="0.3">
      <c r="B65" s="17"/>
    </row>
    <row r="66" spans="2:2" ht="18.75" hidden="1" x14ac:dyDescent="0.3">
      <c r="B66" s="17"/>
    </row>
    <row r="67" spans="2:2" ht="18.75" hidden="1" x14ac:dyDescent="0.3">
      <c r="B67" s="17"/>
    </row>
    <row r="68" spans="2:2" ht="18.75" hidden="1" x14ac:dyDescent="0.3">
      <c r="B68" s="17"/>
    </row>
    <row r="69" spans="2:2" ht="18.75" hidden="1" x14ac:dyDescent="0.3">
      <c r="B69" s="17"/>
    </row>
    <row r="70" spans="2:2" ht="18.75" hidden="1" x14ac:dyDescent="0.3">
      <c r="B70" s="17"/>
    </row>
    <row r="71" spans="2:2" ht="18.75" hidden="1" x14ac:dyDescent="0.3">
      <c r="B71" s="17"/>
    </row>
    <row r="72" spans="2:2" ht="18.75" hidden="1" x14ac:dyDescent="0.3">
      <c r="B72" s="17"/>
    </row>
    <row r="73" spans="2:2" ht="18.75" hidden="1" x14ac:dyDescent="0.3">
      <c r="B73" s="17"/>
    </row>
    <row r="74" spans="2:2" ht="18.75" hidden="1" x14ac:dyDescent="0.3">
      <c r="B74" s="17"/>
    </row>
    <row r="75" spans="2:2" ht="18.75" hidden="1" x14ac:dyDescent="0.3">
      <c r="B75" s="17"/>
    </row>
    <row r="76" spans="2:2" ht="18.75" hidden="1" x14ac:dyDescent="0.3">
      <c r="B76" s="17"/>
    </row>
    <row r="77" spans="2:2" ht="18.75" hidden="1" x14ac:dyDescent="0.3">
      <c r="B77" s="17"/>
    </row>
    <row r="78" spans="2:2" ht="18.75" hidden="1" x14ac:dyDescent="0.3">
      <c r="B78" s="17"/>
    </row>
    <row r="79" spans="2:2" ht="18.75" hidden="1" x14ac:dyDescent="0.3">
      <c r="B79" s="17"/>
    </row>
    <row r="80" spans="2:2" ht="18.75" hidden="1" x14ac:dyDescent="0.3">
      <c r="B80" s="17"/>
    </row>
    <row r="81" spans="2:2" ht="18.75" hidden="1" x14ac:dyDescent="0.3">
      <c r="B81" s="17"/>
    </row>
    <row r="82" spans="2:2" ht="18.75" hidden="1" x14ac:dyDescent="0.3">
      <c r="B82" s="17"/>
    </row>
    <row r="83" spans="2:2" ht="18.75" hidden="1" x14ac:dyDescent="0.3">
      <c r="B83" s="17"/>
    </row>
    <row r="84" spans="2:2" ht="18.75" hidden="1" x14ac:dyDescent="0.3">
      <c r="B84" s="17"/>
    </row>
    <row r="85" spans="2:2" ht="18.75" hidden="1" x14ac:dyDescent="0.3">
      <c r="B85" s="17"/>
    </row>
    <row r="86" spans="2:2" ht="18.75" hidden="1" x14ac:dyDescent="0.3">
      <c r="B86" s="17"/>
    </row>
    <row r="87" spans="2:2" ht="18.75" hidden="1" x14ac:dyDescent="0.3">
      <c r="B87" s="17"/>
    </row>
    <row r="88" spans="2:2" ht="18.75" hidden="1" x14ac:dyDescent="0.3">
      <c r="B88" s="17"/>
    </row>
    <row r="89" spans="2:2" ht="18.75" hidden="1" x14ac:dyDescent="0.3">
      <c r="B89" s="17"/>
    </row>
    <row r="90" spans="2:2" ht="18.75" hidden="1" x14ac:dyDescent="0.3">
      <c r="B90" s="17"/>
    </row>
    <row r="91" spans="2:2" ht="18.75" hidden="1" x14ac:dyDescent="0.3">
      <c r="B91" s="17"/>
    </row>
    <row r="92" spans="2:2" ht="18.75" hidden="1" x14ac:dyDescent="0.3">
      <c r="B92" s="17"/>
    </row>
    <row r="93" spans="2:2" ht="18.75" hidden="1" x14ac:dyDescent="0.3">
      <c r="B93" s="17"/>
    </row>
    <row r="94" spans="2:2" ht="18.75" hidden="1" x14ac:dyDescent="0.3">
      <c r="B94" s="17"/>
    </row>
    <row r="95" spans="2:2" ht="18.75" hidden="1" x14ac:dyDescent="0.3">
      <c r="B95" s="17"/>
    </row>
    <row r="96" spans="2:2" ht="18.75" hidden="1" x14ac:dyDescent="0.3">
      <c r="B96" s="17"/>
    </row>
    <row r="97" spans="2:2" ht="18.75" hidden="1" x14ac:dyDescent="0.3">
      <c r="B97" s="17"/>
    </row>
    <row r="98" spans="2:2" ht="18.75" hidden="1" x14ac:dyDescent="0.3">
      <c r="B98" s="17"/>
    </row>
    <row r="99" spans="2:2" ht="18.75" hidden="1" x14ac:dyDescent="0.3">
      <c r="B99" s="17"/>
    </row>
    <row r="100" spans="2:2" ht="18.75" hidden="1" x14ac:dyDescent="0.3">
      <c r="B100" s="17"/>
    </row>
  </sheetData>
  <sheetProtection algorithmName="SHA-512" hashValue="9/zslOsBkMP7mfZvJkQ/Ypr0SNKmP4Fdsi/uO0AkrC0abqLJWFAyVihK4/pQeFklMtuFWyUzh518Gt8nWWRh4w==" saltValue="X2LVKNh29NdDqJwvJ5OMJw==" spinCount="100000" sheet="1" objects="1" scenarios="1" selectLockedCells="1"/>
  <mergeCells count="7">
    <mergeCell ref="D8:E8"/>
    <mergeCell ref="D9:E9"/>
    <mergeCell ref="B1:K1"/>
    <mergeCell ref="D4:F4"/>
    <mergeCell ref="D5:E5"/>
    <mergeCell ref="D6:E6"/>
    <mergeCell ref="D7:E7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DA6F-6340-4B9C-BD9E-F1BBB087FC08}">
  <sheetPr codeName="Hoja4">
    <tabColor rgb="FF156082"/>
  </sheetPr>
  <dimension ref="A1:K100"/>
  <sheetViews>
    <sheetView showGridLines="0" showRowColHeaders="0" zoomScale="160" zoomScaleNormal="160" workbookViewId="0">
      <selection activeCell="E19" sqref="E19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baseColWidth="10" defaultColWidth="0" defaultRowHeight="15" zeroHeight="1" x14ac:dyDescent="0.25"/>
  <cols>
    <col min="1" max="1" width="1.42578125" customWidth="1"/>
    <col min="2" max="2" width="26.7109375" customWidth="1"/>
    <col min="3" max="3" width="5.42578125" customWidth="1"/>
    <col min="4" max="4" width="46.85546875" customWidth="1"/>
    <col min="5" max="6" width="21.42578125" customWidth="1"/>
    <col min="7" max="10" width="3.5703125" customWidth="1"/>
    <col min="11" max="16384" width="8.7109375" hidden="1"/>
  </cols>
  <sheetData>
    <row r="1" spans="1:11" ht="39.75" customHeight="1" x14ac:dyDescent="0.25">
      <c r="B1" s="59" t="s">
        <v>33</v>
      </c>
      <c r="C1" s="59"/>
      <c r="D1" s="59"/>
      <c r="E1" s="59"/>
      <c r="F1" s="59"/>
      <c r="G1" s="59"/>
      <c r="H1" s="59"/>
      <c r="I1" s="59"/>
      <c r="J1" s="59"/>
      <c r="K1" s="59"/>
    </row>
    <row r="2" spans="1:11" ht="18.75" x14ac:dyDescent="0.3"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19.5" thickBot="1" x14ac:dyDescent="0.35">
      <c r="B3" s="17"/>
    </row>
    <row r="4" spans="1:11" ht="30.75" x14ac:dyDescent="0.3">
      <c r="A4" s="1"/>
      <c r="B4" s="17"/>
      <c r="D4" s="20" t="s">
        <v>10</v>
      </c>
      <c r="E4" s="39" t="s">
        <v>37</v>
      </c>
      <c r="F4" s="23" t="s">
        <v>11</v>
      </c>
    </row>
    <row r="5" spans="1:11" ht="18.75" x14ac:dyDescent="0.3">
      <c r="A5" s="1">
        <v>2</v>
      </c>
      <c r="B5" s="17"/>
      <c r="D5" s="32" t="s">
        <v>5</v>
      </c>
      <c r="E5" s="33">
        <f>FV(taxa_mensal,A5*12,[0]!aporte*-1)</f>
        <v>95534.921340760222</v>
      </c>
      <c r="F5" s="34">
        <f>E5*rendimento_carteira</f>
        <v>10508.841347483625</v>
      </c>
    </row>
    <row r="6" spans="1:11" ht="18.75" x14ac:dyDescent="0.3">
      <c r="A6" s="1">
        <v>5</v>
      </c>
      <c r="B6" s="17"/>
      <c r="D6" s="25" t="s">
        <v>6</v>
      </c>
      <c r="E6" s="26">
        <f>FV(taxa_mensal,A6*12,[0]!aporte*-1)</f>
        <v>295219.48547799909</v>
      </c>
      <c r="F6" s="27">
        <f>E6*rendimento_carteira</f>
        <v>32474.143402579899</v>
      </c>
    </row>
    <row r="7" spans="1:11" ht="18.75" x14ac:dyDescent="0.3">
      <c r="A7" s="1">
        <v>10</v>
      </c>
      <c r="B7" s="17"/>
      <c r="D7" s="25" t="s">
        <v>7</v>
      </c>
      <c r="E7" s="26">
        <f>FV(taxa_mensal,A7*12,[0]!aporte*-1)</f>
        <v>864353.25400309486</v>
      </c>
      <c r="F7" s="27">
        <f>E7*rendimento_carteira</f>
        <v>95078.857940340429</v>
      </c>
    </row>
    <row r="8" spans="1:11" ht="18.75" x14ac:dyDescent="0.3">
      <c r="A8" s="1">
        <v>20</v>
      </c>
      <c r="B8" s="17"/>
      <c r="D8" s="25" t="s">
        <v>8</v>
      </c>
      <c r="E8" s="26">
        <f>FV(taxa_mensal,A8*12,[0]!aporte*-1)</f>
        <v>4076755.6579385097</v>
      </c>
      <c r="F8" s="27">
        <f>E8*rendimento_carteira</f>
        <v>448443.12237323605</v>
      </c>
    </row>
    <row r="9" spans="1:11" ht="19.5" thickBot="1" x14ac:dyDescent="0.35">
      <c r="A9" s="1">
        <v>30</v>
      </c>
      <c r="B9" s="17"/>
      <c r="D9" s="28" t="s">
        <v>9</v>
      </c>
      <c r="E9" s="29">
        <f>FV(taxa_mensal,A9*12,[0]!aporte*-1)</f>
        <v>16015773.827902021</v>
      </c>
      <c r="F9" s="30">
        <f>E9*rendimento_carteira</f>
        <v>1761735.1210692222</v>
      </c>
    </row>
    <row r="10" spans="1:11" ht="18.75" x14ac:dyDescent="0.3">
      <c r="A10" s="1"/>
      <c r="B10" s="17"/>
    </row>
    <row r="11" spans="1:11" ht="18.75" x14ac:dyDescent="0.3">
      <c r="A11" s="1"/>
      <c r="B11" s="17"/>
    </row>
    <row r="12" spans="1:11" ht="18.75" x14ac:dyDescent="0.3">
      <c r="A12" s="1"/>
      <c r="B12" s="17"/>
      <c r="C12" s="1"/>
    </row>
    <row r="13" spans="1:11" ht="18.75" x14ac:dyDescent="0.3">
      <c r="B13" s="17"/>
      <c r="C13" s="1"/>
    </row>
    <row r="14" spans="1:11" ht="18.75" x14ac:dyDescent="0.3">
      <c r="B14" s="17"/>
    </row>
    <row r="15" spans="1:11" ht="18.75" x14ac:dyDescent="0.3">
      <c r="B15" s="17"/>
    </row>
    <row r="16" spans="1:11" ht="28.5" customHeight="1" x14ac:dyDescent="0.3">
      <c r="B16" s="17"/>
    </row>
    <row r="17" spans="1:2" ht="18.75" x14ac:dyDescent="0.3">
      <c r="B17" s="17"/>
    </row>
    <row r="18" spans="1:2" ht="18.75" x14ac:dyDescent="0.3">
      <c r="B18" s="17"/>
    </row>
    <row r="19" spans="1:2" ht="18.75" hidden="1" x14ac:dyDescent="0.3">
      <c r="B19" s="17"/>
    </row>
    <row r="20" spans="1:2" ht="18.75" hidden="1" x14ac:dyDescent="0.3">
      <c r="B20" s="17"/>
    </row>
    <row r="21" spans="1:2" ht="18.75" hidden="1" x14ac:dyDescent="0.3">
      <c r="B21" s="17"/>
    </row>
    <row r="22" spans="1:2" ht="18.75" hidden="1" x14ac:dyDescent="0.3">
      <c r="B22" s="17"/>
    </row>
    <row r="23" spans="1:2" ht="18.75" hidden="1" x14ac:dyDescent="0.3">
      <c r="B23" s="17"/>
    </row>
    <row r="24" spans="1:2" ht="18.75" hidden="1" x14ac:dyDescent="0.3">
      <c r="A24" s="1">
        <v>2</v>
      </c>
      <c r="B24" s="17"/>
    </row>
    <row r="25" spans="1:2" ht="18.75" hidden="1" x14ac:dyDescent="0.3">
      <c r="A25" s="1">
        <v>5</v>
      </c>
      <c r="B25" s="17"/>
    </row>
    <row r="26" spans="1:2" ht="18.75" hidden="1" x14ac:dyDescent="0.3">
      <c r="A26" s="1">
        <v>10</v>
      </c>
      <c r="B26" s="17"/>
    </row>
    <row r="27" spans="1:2" ht="18.75" hidden="1" x14ac:dyDescent="0.3">
      <c r="A27" s="1">
        <v>20</v>
      </c>
      <c r="B27" s="17"/>
    </row>
    <row r="28" spans="1:2" ht="18.75" hidden="1" x14ac:dyDescent="0.3">
      <c r="A28" s="1">
        <v>30</v>
      </c>
      <c r="B28" s="17"/>
    </row>
    <row r="29" spans="1:2" ht="18.75" hidden="1" x14ac:dyDescent="0.3">
      <c r="B29" s="17"/>
    </row>
    <row r="30" spans="1:2" ht="18.75" hidden="1" x14ac:dyDescent="0.3">
      <c r="B30" s="17"/>
    </row>
    <row r="31" spans="1:2" ht="18.75" hidden="1" x14ac:dyDescent="0.3">
      <c r="B31" s="17"/>
    </row>
    <row r="32" spans="1:2" ht="18.75" hidden="1" x14ac:dyDescent="0.3">
      <c r="B32" s="17"/>
    </row>
    <row r="33" spans="2:2" ht="18.75" hidden="1" x14ac:dyDescent="0.3">
      <c r="B33" s="17"/>
    </row>
    <row r="34" spans="2:2" ht="18.75" hidden="1" x14ac:dyDescent="0.3">
      <c r="B34" s="17"/>
    </row>
    <row r="35" spans="2:2" ht="18.75" hidden="1" x14ac:dyDescent="0.3">
      <c r="B35" s="17"/>
    </row>
    <row r="36" spans="2:2" ht="18.75" hidden="1" x14ac:dyDescent="0.3">
      <c r="B36" s="17"/>
    </row>
    <row r="37" spans="2:2" ht="18.75" hidden="1" x14ac:dyDescent="0.3">
      <c r="B37" s="17"/>
    </row>
    <row r="38" spans="2:2" ht="18.75" hidden="1" x14ac:dyDescent="0.3">
      <c r="B38" s="17"/>
    </row>
    <row r="39" spans="2:2" ht="18.75" hidden="1" x14ac:dyDescent="0.3">
      <c r="B39" s="17"/>
    </row>
    <row r="40" spans="2:2" ht="18.75" hidden="1" x14ac:dyDescent="0.3">
      <c r="B40" s="17"/>
    </row>
    <row r="41" spans="2:2" ht="18.75" hidden="1" x14ac:dyDescent="0.3">
      <c r="B41" s="17"/>
    </row>
    <row r="42" spans="2:2" ht="18.75" hidden="1" x14ac:dyDescent="0.3">
      <c r="B42" s="17"/>
    </row>
    <row r="43" spans="2:2" ht="18.75" hidden="1" x14ac:dyDescent="0.3">
      <c r="B43" s="17"/>
    </row>
    <row r="44" spans="2:2" ht="18.75" hidden="1" x14ac:dyDescent="0.3">
      <c r="B44" s="17"/>
    </row>
    <row r="45" spans="2:2" ht="18.75" hidden="1" x14ac:dyDescent="0.3">
      <c r="B45" s="17"/>
    </row>
    <row r="46" spans="2:2" ht="18.75" hidden="1" x14ac:dyDescent="0.3">
      <c r="B46" s="17"/>
    </row>
    <row r="47" spans="2:2" ht="18.75" hidden="1" x14ac:dyDescent="0.3">
      <c r="B47" s="17"/>
    </row>
    <row r="48" spans="2:2" ht="18.75" hidden="1" x14ac:dyDescent="0.3">
      <c r="B48" s="17"/>
    </row>
    <row r="49" spans="2:2" ht="18.75" hidden="1" x14ac:dyDescent="0.3">
      <c r="B49" s="17"/>
    </row>
    <row r="50" spans="2:2" ht="18.75" hidden="1" x14ac:dyDescent="0.3">
      <c r="B50" s="17"/>
    </row>
    <row r="51" spans="2:2" ht="18.75" hidden="1" x14ac:dyDescent="0.3">
      <c r="B51" s="17"/>
    </row>
    <row r="52" spans="2:2" ht="18.75" hidden="1" x14ac:dyDescent="0.3">
      <c r="B52" s="17"/>
    </row>
    <row r="53" spans="2:2" ht="18.75" hidden="1" x14ac:dyDescent="0.3">
      <c r="B53" s="17"/>
    </row>
    <row r="54" spans="2:2" ht="18.75" hidden="1" x14ac:dyDescent="0.3">
      <c r="B54" s="17"/>
    </row>
    <row r="55" spans="2:2" ht="18.75" hidden="1" x14ac:dyDescent="0.3">
      <c r="B55" s="17"/>
    </row>
    <row r="56" spans="2:2" ht="18.75" hidden="1" x14ac:dyDescent="0.3">
      <c r="B56" s="17"/>
    </row>
    <row r="57" spans="2:2" ht="18.75" hidden="1" x14ac:dyDescent="0.3">
      <c r="B57" s="17"/>
    </row>
    <row r="58" spans="2:2" ht="18.75" hidden="1" x14ac:dyDescent="0.3">
      <c r="B58" s="17"/>
    </row>
    <row r="59" spans="2:2" ht="18.75" hidden="1" x14ac:dyDescent="0.3">
      <c r="B59" s="17"/>
    </row>
    <row r="60" spans="2:2" ht="18.75" hidden="1" x14ac:dyDescent="0.3">
      <c r="B60" s="17"/>
    </row>
    <row r="61" spans="2:2" ht="18.75" hidden="1" x14ac:dyDescent="0.3">
      <c r="B61" s="17"/>
    </row>
    <row r="62" spans="2:2" ht="18.75" hidden="1" x14ac:dyDescent="0.3">
      <c r="B62" s="17"/>
    </row>
    <row r="63" spans="2:2" ht="18.75" hidden="1" x14ac:dyDescent="0.3">
      <c r="B63" s="17"/>
    </row>
    <row r="64" spans="2:2" ht="18.75" hidden="1" x14ac:dyDescent="0.3">
      <c r="B64" s="17"/>
    </row>
    <row r="65" spans="2:2" ht="18.75" hidden="1" x14ac:dyDescent="0.3">
      <c r="B65" s="17"/>
    </row>
    <row r="66" spans="2:2" ht="18.75" hidden="1" x14ac:dyDescent="0.3">
      <c r="B66" s="17"/>
    </row>
    <row r="67" spans="2:2" ht="18.75" hidden="1" x14ac:dyDescent="0.3">
      <c r="B67" s="17"/>
    </row>
    <row r="68" spans="2:2" ht="18.75" hidden="1" x14ac:dyDescent="0.3">
      <c r="B68" s="17"/>
    </row>
    <row r="69" spans="2:2" ht="18.75" hidden="1" x14ac:dyDescent="0.3">
      <c r="B69" s="17"/>
    </row>
    <row r="70" spans="2:2" ht="18.75" hidden="1" x14ac:dyDescent="0.3">
      <c r="B70" s="17"/>
    </row>
    <row r="71" spans="2:2" ht="18.75" hidden="1" x14ac:dyDescent="0.3">
      <c r="B71" s="17"/>
    </row>
    <row r="72" spans="2:2" ht="18.75" hidden="1" x14ac:dyDescent="0.3">
      <c r="B72" s="17"/>
    </row>
    <row r="73" spans="2:2" ht="18.75" hidden="1" x14ac:dyDescent="0.3">
      <c r="B73" s="17"/>
    </row>
    <row r="74" spans="2:2" ht="18.75" hidden="1" x14ac:dyDescent="0.3">
      <c r="B74" s="17"/>
    </row>
    <row r="75" spans="2:2" ht="18.75" hidden="1" x14ac:dyDescent="0.3">
      <c r="B75" s="17"/>
    </row>
    <row r="76" spans="2:2" ht="18.75" hidden="1" x14ac:dyDescent="0.3">
      <c r="B76" s="17"/>
    </row>
    <row r="77" spans="2:2" ht="18.75" hidden="1" x14ac:dyDescent="0.3">
      <c r="B77" s="17"/>
    </row>
    <row r="78" spans="2:2" ht="18.75" hidden="1" x14ac:dyDescent="0.3">
      <c r="B78" s="17"/>
    </row>
    <row r="79" spans="2:2" ht="18.75" hidden="1" x14ac:dyDescent="0.3">
      <c r="B79" s="17"/>
    </row>
    <row r="80" spans="2:2" ht="18.75" hidden="1" x14ac:dyDescent="0.3">
      <c r="B80" s="17"/>
    </row>
    <row r="81" spans="2:2" ht="18.75" hidden="1" x14ac:dyDescent="0.3">
      <c r="B81" s="17"/>
    </row>
    <row r="82" spans="2:2" ht="18.75" hidden="1" x14ac:dyDescent="0.3">
      <c r="B82" s="17"/>
    </row>
    <row r="83" spans="2:2" ht="18.75" hidden="1" x14ac:dyDescent="0.3">
      <c r="B83" s="17"/>
    </row>
    <row r="84" spans="2:2" ht="18.75" hidden="1" x14ac:dyDescent="0.3">
      <c r="B84" s="17"/>
    </row>
    <row r="85" spans="2:2" ht="18.75" hidden="1" x14ac:dyDescent="0.3">
      <c r="B85" s="17"/>
    </row>
    <row r="86" spans="2:2" ht="18.75" hidden="1" x14ac:dyDescent="0.3">
      <c r="B86" s="17"/>
    </row>
    <row r="87" spans="2:2" ht="18.75" hidden="1" x14ac:dyDescent="0.3">
      <c r="B87" s="17"/>
    </row>
    <row r="88" spans="2:2" ht="18.75" hidden="1" x14ac:dyDescent="0.3">
      <c r="B88" s="17"/>
    </row>
    <row r="89" spans="2:2" ht="18.75" hidden="1" x14ac:dyDescent="0.3">
      <c r="B89" s="17"/>
    </row>
    <row r="90" spans="2:2" ht="18.75" hidden="1" x14ac:dyDescent="0.3">
      <c r="B90" s="17"/>
    </row>
    <row r="91" spans="2:2" ht="18.75" hidden="1" x14ac:dyDescent="0.3">
      <c r="B91" s="17"/>
    </row>
    <row r="92" spans="2:2" ht="18.75" hidden="1" x14ac:dyDescent="0.3">
      <c r="B92" s="17"/>
    </row>
    <row r="93" spans="2:2" ht="18.75" hidden="1" x14ac:dyDescent="0.3">
      <c r="B93" s="17"/>
    </row>
    <row r="94" spans="2:2" ht="18.75" hidden="1" x14ac:dyDescent="0.3">
      <c r="B94" s="17"/>
    </row>
    <row r="95" spans="2:2" ht="18.75" hidden="1" x14ac:dyDescent="0.3">
      <c r="B95" s="17"/>
    </row>
    <row r="96" spans="2:2" ht="18.75" hidden="1" x14ac:dyDescent="0.3">
      <c r="B96" s="17"/>
    </row>
    <row r="97" spans="2:2" ht="18.75" hidden="1" x14ac:dyDescent="0.3">
      <c r="B97" s="17"/>
    </row>
    <row r="98" spans="2:2" ht="18.75" hidden="1" x14ac:dyDescent="0.3">
      <c r="B98" s="17"/>
    </row>
    <row r="99" spans="2:2" ht="18.75" hidden="1" x14ac:dyDescent="0.3">
      <c r="B99" s="17"/>
    </row>
    <row r="100" spans="2:2" ht="18.75" hidden="1" x14ac:dyDescent="0.3">
      <c r="B100" s="17"/>
    </row>
  </sheetData>
  <sheetProtection algorithmName="SHA-512" hashValue="KxAym0NUSflOV6eZy9yknHcJez1zpaWaAJXquNwNZLlwuCRqFCYEu+b1ao0iLh0x7aHhJGuBiE72/SjpjfhbiQ==" saltValue="ubR/uHgpefySWf5+vbZMoA==" spinCount="100000" sheet="1" objects="1" scenarios="1" selectLockedCells="1"/>
  <mergeCells count="1">
    <mergeCell ref="B1:K1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573B-5968-434B-A739-4418DE5DA66C}">
  <sheetPr codeName="Hoja5">
    <tabColor rgb="FF156082"/>
  </sheetPr>
  <dimension ref="A1:K100"/>
  <sheetViews>
    <sheetView showGridLines="0" showRowColHeaders="0" zoomScale="160" zoomScaleNormal="160" workbookViewId="0">
      <selection activeCell="E19" sqref="E19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baseColWidth="10" defaultColWidth="0" defaultRowHeight="15" zeroHeight="1" x14ac:dyDescent="0.25"/>
  <cols>
    <col min="1" max="1" width="1.42578125" customWidth="1"/>
    <col min="2" max="2" width="26.7109375" customWidth="1"/>
    <col min="3" max="3" width="5.42578125" customWidth="1"/>
    <col min="4" max="4" width="46.85546875" customWidth="1"/>
    <col min="5" max="5" width="17.42578125" bestFit="1" customWidth="1"/>
    <col min="6" max="6" width="15" customWidth="1"/>
    <col min="7" max="10" width="3.5703125" customWidth="1"/>
    <col min="11" max="16384" width="8.7109375" hidden="1"/>
  </cols>
  <sheetData>
    <row r="1" spans="2:11" ht="39.75" customHeight="1" x14ac:dyDescent="0.25">
      <c r="B1" s="59" t="s">
        <v>33</v>
      </c>
      <c r="C1" s="59"/>
      <c r="D1" s="59"/>
      <c r="E1" s="59"/>
      <c r="F1" s="59"/>
      <c r="G1" s="59"/>
      <c r="H1" s="59"/>
      <c r="I1" s="59"/>
      <c r="J1" s="59"/>
      <c r="K1" s="59"/>
    </row>
    <row r="2" spans="2:11" ht="18.75" x14ac:dyDescent="0.3"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2:11" ht="19.5" thickBot="1" x14ac:dyDescent="0.35">
      <c r="B3" s="17"/>
    </row>
    <row r="4" spans="2:11" ht="31.5" thickBot="1" x14ac:dyDescent="0.35">
      <c r="B4" s="17"/>
      <c r="D4" s="67" t="s">
        <v>36</v>
      </c>
      <c r="E4" s="68" t="s">
        <v>16</v>
      </c>
      <c r="F4" s="69"/>
    </row>
    <row r="5" spans="2:11" ht="19.5" thickBot="1" x14ac:dyDescent="0.35">
      <c r="B5" s="17"/>
      <c r="D5" s="55" t="s">
        <v>18</v>
      </c>
      <c r="E5" s="56">
        <f>aporte</f>
        <v>3500</v>
      </c>
      <c r="F5" s="57"/>
    </row>
    <row r="6" spans="2:11" ht="19.5" thickBot="1" x14ac:dyDescent="0.35">
      <c r="B6" s="17"/>
    </row>
    <row r="7" spans="2:11" ht="19.5" thickBot="1" x14ac:dyDescent="0.35">
      <c r="B7" s="17"/>
      <c r="D7" s="40" t="s">
        <v>20</v>
      </c>
      <c r="E7" s="41" t="s">
        <v>21</v>
      </c>
      <c r="F7" s="42" t="s">
        <v>22</v>
      </c>
    </row>
    <row r="8" spans="2:11" ht="18.75" x14ac:dyDescent="0.3">
      <c r="B8" s="17"/>
      <c r="D8" s="50" t="s">
        <v>23</v>
      </c>
      <c r="E8" s="51">
        <f>VLOOKUP($E$4&amp;"-"&amp;D8,Configuraçoes!$A:$D,4,FALSE)</f>
        <v>0.32</v>
      </c>
      <c r="F8" s="46">
        <f>E8*$E$5</f>
        <v>1120</v>
      </c>
    </row>
    <row r="9" spans="2:11" ht="18.75" x14ac:dyDescent="0.3">
      <c r="B9" s="17"/>
      <c r="D9" s="43" t="s">
        <v>24</v>
      </c>
      <c r="E9" s="52">
        <f>VLOOKUP($E$4&amp;"-"&amp;D9,Configuraçoes!$A:$D,4,FALSE)</f>
        <v>0.35</v>
      </c>
      <c r="F9" s="47">
        <f t="shared" ref="F9:F13" si="0">E9*$E$5</f>
        <v>1225</v>
      </c>
    </row>
    <row r="10" spans="2:11" ht="18.75" x14ac:dyDescent="0.3">
      <c r="B10" s="17"/>
      <c r="D10" s="43" t="s">
        <v>25</v>
      </c>
      <c r="E10" s="52">
        <f>VLOOKUP($E$4&amp;"-"&amp;D10,Configuraçoes!$A:$D,4,FALSE)</f>
        <v>0.08</v>
      </c>
      <c r="F10" s="47">
        <f t="shared" si="0"/>
        <v>280</v>
      </c>
    </row>
    <row r="11" spans="2:11" ht="18.75" x14ac:dyDescent="0.3">
      <c r="B11" s="17"/>
      <c r="D11" s="43" t="s">
        <v>26</v>
      </c>
      <c r="E11" s="52">
        <f>VLOOKUP($E$4&amp;"-"&amp;D11,Configuraçoes!$A:$D,4,FALSE)</f>
        <v>0.05</v>
      </c>
      <c r="F11" s="47">
        <f t="shared" si="0"/>
        <v>175</v>
      </c>
    </row>
    <row r="12" spans="2:11" ht="18.75" x14ac:dyDescent="0.3">
      <c r="B12" s="17"/>
      <c r="D12" s="43" t="s">
        <v>27</v>
      </c>
      <c r="E12" s="52">
        <f>VLOOKUP($E$4&amp;"-"&amp;D12,Configuraçoes!$A:$D,4,FALSE)</f>
        <v>0.1</v>
      </c>
      <c r="F12" s="47">
        <f t="shared" si="0"/>
        <v>350</v>
      </c>
    </row>
    <row r="13" spans="2:11" ht="19.5" thickBot="1" x14ac:dyDescent="0.35">
      <c r="B13" s="17"/>
      <c r="D13" s="53" t="s">
        <v>28</v>
      </c>
      <c r="E13" s="54">
        <f>VLOOKUP($E$4&amp;"-"&amp;D13,Configuraçoes!$A:$D,4,FALSE)</f>
        <v>0.1</v>
      </c>
      <c r="F13" s="49">
        <f t="shared" si="0"/>
        <v>350</v>
      </c>
    </row>
    <row r="14" spans="2:11" ht="19.5" thickBot="1" x14ac:dyDescent="0.35">
      <c r="B14" s="17"/>
      <c r="D14" s="44"/>
      <c r="E14" s="45"/>
      <c r="F14" s="48">
        <f>SUM(F8:F13)</f>
        <v>3500</v>
      </c>
    </row>
    <row r="15" spans="2:11" ht="18.75" x14ac:dyDescent="0.3">
      <c r="B15" s="17"/>
    </row>
    <row r="16" spans="2:11" ht="28.5" customHeight="1" x14ac:dyDescent="0.3">
      <c r="B16" s="17"/>
    </row>
    <row r="17" spans="1:3" ht="18.75" x14ac:dyDescent="0.3">
      <c r="B17" s="17"/>
    </row>
    <row r="18" spans="1:3" ht="18.75" x14ac:dyDescent="0.3">
      <c r="B18" s="17"/>
    </row>
    <row r="19" spans="1:3" ht="18.75" hidden="1" x14ac:dyDescent="0.3">
      <c r="B19" s="17"/>
    </row>
    <row r="20" spans="1:3" ht="18.75" hidden="1" x14ac:dyDescent="0.3">
      <c r="B20" s="17"/>
    </row>
    <row r="21" spans="1:3" ht="18.75" hidden="1" x14ac:dyDescent="0.3">
      <c r="B21" s="17"/>
    </row>
    <row r="22" spans="1:3" ht="18.75" hidden="1" x14ac:dyDescent="0.3">
      <c r="B22" s="17"/>
    </row>
    <row r="23" spans="1:3" ht="18.75" hidden="1" x14ac:dyDescent="0.3">
      <c r="B23" s="17"/>
    </row>
    <row r="24" spans="1:3" ht="18.75" hidden="1" x14ac:dyDescent="0.3">
      <c r="A24" s="1">
        <v>2</v>
      </c>
      <c r="B24" s="17"/>
      <c r="C24" s="1"/>
    </row>
    <row r="25" spans="1:3" ht="18.75" hidden="1" x14ac:dyDescent="0.3">
      <c r="A25" s="1">
        <v>5</v>
      </c>
      <c r="B25" s="17"/>
      <c r="C25" s="1"/>
    </row>
    <row r="26" spans="1:3" ht="18.75" hidden="1" x14ac:dyDescent="0.3">
      <c r="A26" s="1">
        <v>10</v>
      </c>
      <c r="B26" s="17"/>
      <c r="C26" s="1"/>
    </row>
    <row r="27" spans="1:3" ht="18.75" hidden="1" x14ac:dyDescent="0.3">
      <c r="A27" s="1">
        <v>20</v>
      </c>
      <c r="B27" s="17"/>
      <c r="C27" s="1"/>
    </row>
    <row r="28" spans="1:3" ht="18.75" hidden="1" x14ac:dyDescent="0.3">
      <c r="A28" s="1">
        <v>30</v>
      </c>
      <c r="B28" s="17"/>
      <c r="C28" s="1"/>
    </row>
    <row r="29" spans="1:3" ht="18.75" hidden="1" x14ac:dyDescent="0.3">
      <c r="B29" s="17"/>
    </row>
    <row r="30" spans="1:3" ht="18.75" hidden="1" x14ac:dyDescent="0.3">
      <c r="B30" s="17"/>
    </row>
    <row r="31" spans="1:3" ht="18.75" hidden="1" x14ac:dyDescent="0.3">
      <c r="B31" s="17"/>
    </row>
    <row r="32" spans="1:3" ht="18.75" hidden="1" x14ac:dyDescent="0.3">
      <c r="B32" s="17"/>
    </row>
    <row r="33" spans="2:2" ht="18.75" hidden="1" x14ac:dyDescent="0.3">
      <c r="B33" s="17"/>
    </row>
    <row r="34" spans="2:2" ht="18.75" hidden="1" x14ac:dyDescent="0.3">
      <c r="B34" s="17"/>
    </row>
    <row r="35" spans="2:2" ht="18.75" hidden="1" x14ac:dyDescent="0.3">
      <c r="B35" s="17"/>
    </row>
    <row r="36" spans="2:2" ht="18.75" hidden="1" x14ac:dyDescent="0.3">
      <c r="B36" s="17"/>
    </row>
    <row r="37" spans="2:2" ht="18.75" hidden="1" x14ac:dyDescent="0.3">
      <c r="B37" s="17"/>
    </row>
    <row r="38" spans="2:2" ht="18.75" hidden="1" x14ac:dyDescent="0.3">
      <c r="B38" s="17"/>
    </row>
    <row r="39" spans="2:2" ht="18.75" hidden="1" x14ac:dyDescent="0.3">
      <c r="B39" s="17"/>
    </row>
    <row r="40" spans="2:2" ht="18.75" hidden="1" x14ac:dyDescent="0.3">
      <c r="B40" s="17"/>
    </row>
    <row r="41" spans="2:2" ht="18.75" hidden="1" x14ac:dyDescent="0.3">
      <c r="B41" s="17"/>
    </row>
    <row r="42" spans="2:2" ht="18.75" hidden="1" x14ac:dyDescent="0.3">
      <c r="B42" s="17"/>
    </row>
    <row r="43" spans="2:2" ht="18.75" hidden="1" x14ac:dyDescent="0.3">
      <c r="B43" s="17"/>
    </row>
    <row r="44" spans="2:2" ht="18.75" hidden="1" x14ac:dyDescent="0.3">
      <c r="B44" s="17"/>
    </row>
    <row r="45" spans="2:2" ht="18.75" hidden="1" x14ac:dyDescent="0.3">
      <c r="B45" s="17"/>
    </row>
    <row r="46" spans="2:2" ht="18.75" hidden="1" x14ac:dyDescent="0.3">
      <c r="B46" s="17"/>
    </row>
    <row r="47" spans="2:2" ht="18.75" hidden="1" x14ac:dyDescent="0.3">
      <c r="B47" s="17"/>
    </row>
    <row r="48" spans="2:2" ht="18.75" hidden="1" x14ac:dyDescent="0.3">
      <c r="B48" s="17"/>
    </row>
    <row r="49" spans="2:2" ht="18.75" hidden="1" x14ac:dyDescent="0.3">
      <c r="B49" s="17"/>
    </row>
    <row r="50" spans="2:2" ht="18.75" hidden="1" x14ac:dyDescent="0.3">
      <c r="B50" s="17"/>
    </row>
    <row r="51" spans="2:2" ht="18.75" hidden="1" x14ac:dyDescent="0.3">
      <c r="B51" s="17"/>
    </row>
    <row r="52" spans="2:2" ht="18.75" hidden="1" x14ac:dyDescent="0.3">
      <c r="B52" s="17"/>
    </row>
    <row r="53" spans="2:2" ht="18.75" hidden="1" x14ac:dyDescent="0.3">
      <c r="B53" s="17"/>
    </row>
    <row r="54" spans="2:2" ht="18.75" hidden="1" x14ac:dyDescent="0.3">
      <c r="B54" s="17"/>
    </row>
    <row r="55" spans="2:2" ht="18.75" hidden="1" x14ac:dyDescent="0.3">
      <c r="B55" s="17"/>
    </row>
    <row r="56" spans="2:2" ht="18.75" hidden="1" x14ac:dyDescent="0.3">
      <c r="B56" s="17"/>
    </row>
    <row r="57" spans="2:2" ht="18.75" hidden="1" x14ac:dyDescent="0.3">
      <c r="B57" s="17"/>
    </row>
    <row r="58" spans="2:2" ht="18.75" hidden="1" x14ac:dyDescent="0.3">
      <c r="B58" s="17"/>
    </row>
    <row r="59" spans="2:2" ht="18.75" hidden="1" x14ac:dyDescent="0.3">
      <c r="B59" s="17"/>
    </row>
    <row r="60" spans="2:2" ht="18.75" hidden="1" x14ac:dyDescent="0.3">
      <c r="B60" s="17"/>
    </row>
    <row r="61" spans="2:2" ht="18.75" hidden="1" x14ac:dyDescent="0.3">
      <c r="B61" s="17"/>
    </row>
    <row r="62" spans="2:2" ht="18.75" hidden="1" x14ac:dyDescent="0.3">
      <c r="B62" s="17"/>
    </row>
    <row r="63" spans="2:2" ht="18.75" hidden="1" x14ac:dyDescent="0.3">
      <c r="B63" s="17"/>
    </row>
    <row r="64" spans="2:2" ht="18.75" hidden="1" x14ac:dyDescent="0.3">
      <c r="B64" s="17"/>
    </row>
    <row r="65" spans="2:2" ht="18.75" hidden="1" x14ac:dyDescent="0.3">
      <c r="B65" s="17"/>
    </row>
    <row r="66" spans="2:2" ht="18.75" hidden="1" x14ac:dyDescent="0.3">
      <c r="B66" s="17"/>
    </row>
    <row r="67" spans="2:2" ht="18.75" hidden="1" x14ac:dyDescent="0.3">
      <c r="B67" s="17"/>
    </row>
    <row r="68" spans="2:2" ht="18.75" hidden="1" x14ac:dyDescent="0.3">
      <c r="B68" s="17"/>
    </row>
    <row r="69" spans="2:2" ht="18.75" hidden="1" x14ac:dyDescent="0.3">
      <c r="B69" s="17"/>
    </row>
    <row r="70" spans="2:2" ht="18.75" hidden="1" x14ac:dyDescent="0.3">
      <c r="B70" s="17"/>
    </row>
    <row r="71" spans="2:2" ht="18.75" hidden="1" x14ac:dyDescent="0.3">
      <c r="B71" s="17"/>
    </row>
    <row r="72" spans="2:2" ht="18.75" hidden="1" x14ac:dyDescent="0.3">
      <c r="B72" s="17"/>
    </row>
    <row r="73" spans="2:2" ht="18.75" hidden="1" x14ac:dyDescent="0.3">
      <c r="B73" s="17"/>
    </row>
    <row r="74" spans="2:2" ht="18.75" hidden="1" x14ac:dyDescent="0.3">
      <c r="B74" s="17"/>
    </row>
    <row r="75" spans="2:2" ht="18.75" hidden="1" x14ac:dyDescent="0.3">
      <c r="B75" s="17"/>
    </row>
    <row r="76" spans="2:2" ht="18.75" hidden="1" x14ac:dyDescent="0.3">
      <c r="B76" s="17"/>
    </row>
    <row r="77" spans="2:2" ht="18.75" hidden="1" x14ac:dyDescent="0.3">
      <c r="B77" s="17"/>
    </row>
    <row r="78" spans="2:2" ht="18.75" hidden="1" x14ac:dyDescent="0.3">
      <c r="B78" s="17"/>
    </row>
    <row r="79" spans="2:2" ht="18.75" hidden="1" x14ac:dyDescent="0.3">
      <c r="B79" s="17"/>
    </row>
    <row r="80" spans="2:2" ht="18.75" hidden="1" x14ac:dyDescent="0.3">
      <c r="B80" s="17"/>
    </row>
    <row r="81" spans="2:2" ht="18.75" hidden="1" x14ac:dyDescent="0.3">
      <c r="B81" s="17"/>
    </row>
    <row r="82" spans="2:2" ht="18.75" hidden="1" x14ac:dyDescent="0.3">
      <c r="B82" s="17"/>
    </row>
    <row r="83" spans="2:2" ht="18.75" hidden="1" x14ac:dyDescent="0.3">
      <c r="B83" s="17"/>
    </row>
    <row r="84" spans="2:2" ht="18.75" hidden="1" x14ac:dyDescent="0.3">
      <c r="B84" s="17"/>
    </row>
    <row r="85" spans="2:2" ht="18.75" hidden="1" x14ac:dyDescent="0.3">
      <c r="B85" s="17"/>
    </row>
    <row r="86" spans="2:2" ht="18.75" hidden="1" x14ac:dyDescent="0.3">
      <c r="B86" s="17"/>
    </row>
    <row r="87" spans="2:2" ht="18.75" hidden="1" x14ac:dyDescent="0.3">
      <c r="B87" s="17"/>
    </row>
    <row r="88" spans="2:2" ht="18.75" hidden="1" x14ac:dyDescent="0.3">
      <c r="B88" s="17"/>
    </row>
    <row r="89" spans="2:2" ht="18.75" hidden="1" x14ac:dyDescent="0.3">
      <c r="B89" s="17"/>
    </row>
    <row r="90" spans="2:2" ht="18.75" hidden="1" x14ac:dyDescent="0.3">
      <c r="B90" s="17"/>
    </row>
    <row r="91" spans="2:2" ht="18.75" hidden="1" x14ac:dyDescent="0.3">
      <c r="B91" s="17"/>
    </row>
    <row r="92" spans="2:2" ht="18.75" hidden="1" x14ac:dyDescent="0.3">
      <c r="B92" s="17"/>
    </row>
    <row r="93" spans="2:2" ht="18.75" hidden="1" x14ac:dyDescent="0.3">
      <c r="B93" s="17"/>
    </row>
    <row r="94" spans="2:2" ht="18.75" hidden="1" x14ac:dyDescent="0.3">
      <c r="B94" s="17"/>
    </row>
    <row r="95" spans="2:2" ht="18.75" hidden="1" x14ac:dyDescent="0.3">
      <c r="B95" s="17"/>
    </row>
    <row r="96" spans="2:2" ht="18.75" hidden="1" x14ac:dyDescent="0.3">
      <c r="B96" s="17"/>
    </row>
    <row r="97" spans="2:2" ht="18.75" hidden="1" x14ac:dyDescent="0.3">
      <c r="B97" s="17"/>
    </row>
    <row r="98" spans="2:2" ht="18.75" hidden="1" x14ac:dyDescent="0.3">
      <c r="B98" s="17"/>
    </row>
    <row r="99" spans="2:2" ht="18.75" hidden="1" x14ac:dyDescent="0.3">
      <c r="B99" s="17"/>
    </row>
    <row r="100" spans="2:2" ht="18.75" hidden="1" x14ac:dyDescent="0.3">
      <c r="B100" s="17"/>
    </row>
  </sheetData>
  <sheetProtection algorithmName="SHA-512" hashValue="2olLR88iEkkBKhE5ejcpDa2o1qk60uuBomaslciduMlscu1Ekbvysfw5mMSwcMqv3T+EzgenzL5n1hhQb1ZEGg==" saltValue="hX4jlzNpDctN591pjhw2sw==" spinCount="100000" sheet="1" objects="1" scenarios="1" selectLockedCells="1"/>
  <mergeCells count="2">
    <mergeCell ref="D4:F4"/>
    <mergeCell ref="B1:K1"/>
  </mergeCells>
  <dataValidations disablePrompts="1" count="1">
    <dataValidation type="list" allowBlank="1" showInputMessage="1" showErrorMessage="1" sqref="E4" xr:uid="{0B2E0601-BF19-4F58-BC3D-F5B4FC340AC1}">
      <formula1>"Conservador, Moderado, Agressivo"</formula1>
    </dataValidation>
  </dataValidation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EA570-C7C1-483C-A0C2-B991411B44A3}">
  <sheetPr codeName="Hoja6">
    <tabColor rgb="FF156082"/>
  </sheetPr>
  <dimension ref="A1:K100"/>
  <sheetViews>
    <sheetView showGridLines="0" showRowColHeaders="0" zoomScale="160" zoomScaleNormal="160" workbookViewId="0">
      <selection activeCell="E19" sqref="E19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baseColWidth="10" defaultColWidth="0" defaultRowHeight="15" zeroHeight="1" x14ac:dyDescent="0.25"/>
  <cols>
    <col min="1" max="1" width="1.42578125" customWidth="1"/>
    <col min="2" max="2" width="26.7109375" customWidth="1"/>
    <col min="3" max="3" width="5.42578125" customWidth="1"/>
    <col min="4" max="4" width="46.85546875" customWidth="1"/>
    <col min="5" max="5" width="17.42578125" bestFit="1" customWidth="1"/>
    <col min="6" max="6" width="15" customWidth="1"/>
    <col min="7" max="10" width="3.5703125" customWidth="1"/>
    <col min="11" max="16384" width="8.7109375" hidden="1"/>
  </cols>
  <sheetData>
    <row r="1" spans="2:11" ht="39.75" customHeight="1" x14ac:dyDescent="0.25">
      <c r="B1" s="59" t="s">
        <v>33</v>
      </c>
      <c r="C1" s="59"/>
      <c r="D1" s="59"/>
      <c r="E1" s="59"/>
      <c r="F1" s="59"/>
      <c r="G1" s="59"/>
      <c r="H1" s="59"/>
      <c r="I1" s="59"/>
      <c r="J1" s="59"/>
      <c r="K1" s="59"/>
    </row>
    <row r="2" spans="2:11" ht="18.75" x14ac:dyDescent="0.3"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2:11" ht="18.75" x14ac:dyDescent="0.3">
      <c r="B3" s="17"/>
    </row>
    <row r="4" spans="2:11" ht="18.75" x14ac:dyDescent="0.3">
      <c r="B4" s="17"/>
    </row>
    <row r="5" spans="2:11" ht="18.75" x14ac:dyDescent="0.3">
      <c r="B5" s="17"/>
      <c r="D5" s="31"/>
      <c r="E5" s="31"/>
      <c r="F5" s="31"/>
    </row>
    <row r="6" spans="2:11" ht="18.75" x14ac:dyDescent="0.3">
      <c r="B6" s="17"/>
    </row>
    <row r="7" spans="2:11" ht="18.75" x14ac:dyDescent="0.3">
      <c r="B7" s="17"/>
    </row>
    <row r="8" spans="2:11" ht="18.75" x14ac:dyDescent="0.3">
      <c r="B8" s="17"/>
    </row>
    <row r="9" spans="2:11" ht="18.75" x14ac:dyDescent="0.3">
      <c r="B9" s="17"/>
    </row>
    <row r="10" spans="2:11" ht="18.75" x14ac:dyDescent="0.3">
      <c r="B10" s="17"/>
    </row>
    <row r="11" spans="2:11" ht="18.75" x14ac:dyDescent="0.3">
      <c r="B11" s="17"/>
    </row>
    <row r="12" spans="2:11" ht="18.75" x14ac:dyDescent="0.3">
      <c r="B12" s="17"/>
    </row>
    <row r="13" spans="2:11" ht="18.75" x14ac:dyDescent="0.3">
      <c r="B13" s="17"/>
    </row>
    <row r="14" spans="2:11" ht="18.75" x14ac:dyDescent="0.3">
      <c r="B14" s="17"/>
    </row>
    <row r="15" spans="2:11" ht="18.75" x14ac:dyDescent="0.3">
      <c r="B15" s="17"/>
    </row>
    <row r="16" spans="2:11" ht="28.5" customHeight="1" x14ac:dyDescent="0.3">
      <c r="B16" s="17"/>
    </row>
    <row r="17" spans="1:8" ht="18.75" x14ac:dyDescent="0.3">
      <c r="B17" s="17"/>
    </row>
    <row r="18" spans="1:8" ht="18.75" x14ac:dyDescent="0.3">
      <c r="B18" s="17"/>
    </row>
    <row r="19" spans="1:8" ht="18.75" hidden="1" x14ac:dyDescent="0.3">
      <c r="B19" s="17"/>
    </row>
    <row r="20" spans="1:8" ht="18.75" hidden="1" x14ac:dyDescent="0.3">
      <c r="B20" s="17"/>
    </row>
    <row r="21" spans="1:8" ht="18.75" hidden="1" x14ac:dyDescent="0.3">
      <c r="B21" s="17"/>
      <c r="H21" s="3"/>
    </row>
    <row r="22" spans="1:8" ht="18.75" hidden="1" x14ac:dyDescent="0.3">
      <c r="B22" s="17"/>
    </row>
    <row r="23" spans="1:8" ht="18.75" hidden="1" x14ac:dyDescent="0.3">
      <c r="B23" s="17"/>
    </row>
    <row r="24" spans="1:8" ht="18.75" hidden="1" x14ac:dyDescent="0.3">
      <c r="A24" s="1">
        <v>2</v>
      </c>
      <c r="B24" s="17"/>
      <c r="C24" s="1"/>
    </row>
    <row r="25" spans="1:8" ht="18.75" hidden="1" x14ac:dyDescent="0.3">
      <c r="A25" s="1">
        <v>5</v>
      </c>
      <c r="B25" s="17"/>
      <c r="C25" s="1"/>
    </row>
    <row r="26" spans="1:8" ht="18.75" hidden="1" x14ac:dyDescent="0.3">
      <c r="A26" s="1">
        <v>10</v>
      </c>
      <c r="B26" s="17"/>
      <c r="C26" s="1"/>
    </row>
    <row r="27" spans="1:8" ht="18.75" hidden="1" x14ac:dyDescent="0.3">
      <c r="A27" s="1">
        <v>20</v>
      </c>
      <c r="B27" s="17"/>
      <c r="C27" s="1"/>
    </row>
    <row r="28" spans="1:8" ht="18.75" hidden="1" x14ac:dyDescent="0.3">
      <c r="A28" s="1">
        <v>30</v>
      </c>
      <c r="B28" s="17"/>
      <c r="C28" s="1"/>
    </row>
    <row r="29" spans="1:8" ht="18.75" hidden="1" x14ac:dyDescent="0.3">
      <c r="B29" s="17"/>
    </row>
    <row r="30" spans="1:8" ht="18.75" hidden="1" x14ac:dyDescent="0.3">
      <c r="B30" s="17"/>
    </row>
    <row r="31" spans="1:8" ht="18.75" hidden="1" x14ac:dyDescent="0.3">
      <c r="B31" s="17"/>
    </row>
    <row r="32" spans="1:8" ht="18.75" hidden="1" x14ac:dyDescent="0.3">
      <c r="B32" s="17"/>
    </row>
    <row r="33" spans="2:2" ht="18.75" hidden="1" x14ac:dyDescent="0.3">
      <c r="B33" s="17"/>
    </row>
    <row r="34" spans="2:2" ht="18.75" hidden="1" x14ac:dyDescent="0.3">
      <c r="B34" s="17"/>
    </row>
    <row r="35" spans="2:2" ht="18.75" hidden="1" x14ac:dyDescent="0.3">
      <c r="B35" s="17"/>
    </row>
    <row r="36" spans="2:2" ht="18.75" hidden="1" x14ac:dyDescent="0.3">
      <c r="B36" s="17"/>
    </row>
    <row r="37" spans="2:2" ht="18.75" hidden="1" x14ac:dyDescent="0.3">
      <c r="B37" s="17"/>
    </row>
    <row r="38" spans="2:2" ht="18.75" hidden="1" x14ac:dyDescent="0.3">
      <c r="B38" s="17"/>
    </row>
    <row r="39" spans="2:2" ht="18.75" hidden="1" x14ac:dyDescent="0.3">
      <c r="B39" s="17"/>
    </row>
    <row r="40" spans="2:2" ht="18.75" hidden="1" x14ac:dyDescent="0.3">
      <c r="B40" s="17"/>
    </row>
    <row r="41" spans="2:2" ht="18.75" hidden="1" x14ac:dyDescent="0.3">
      <c r="B41" s="17"/>
    </row>
    <row r="42" spans="2:2" ht="18.75" hidden="1" x14ac:dyDescent="0.3">
      <c r="B42" s="17"/>
    </row>
    <row r="43" spans="2:2" ht="18.75" hidden="1" x14ac:dyDescent="0.3">
      <c r="B43" s="17"/>
    </row>
    <row r="44" spans="2:2" ht="18.75" hidden="1" x14ac:dyDescent="0.3">
      <c r="B44" s="17"/>
    </row>
    <row r="45" spans="2:2" ht="18.75" hidden="1" x14ac:dyDescent="0.3">
      <c r="B45" s="17"/>
    </row>
    <row r="46" spans="2:2" ht="18.75" hidden="1" x14ac:dyDescent="0.3">
      <c r="B46" s="17"/>
    </row>
    <row r="47" spans="2:2" ht="18.75" hidden="1" x14ac:dyDescent="0.3">
      <c r="B47" s="17"/>
    </row>
    <row r="48" spans="2:2" ht="18.75" hidden="1" x14ac:dyDescent="0.3">
      <c r="B48" s="17"/>
    </row>
    <row r="49" spans="2:2" ht="18.75" hidden="1" x14ac:dyDescent="0.3">
      <c r="B49" s="17"/>
    </row>
    <row r="50" spans="2:2" ht="18.75" hidden="1" x14ac:dyDescent="0.3">
      <c r="B50" s="17"/>
    </row>
    <row r="51" spans="2:2" ht="18.75" hidden="1" x14ac:dyDescent="0.3">
      <c r="B51" s="17"/>
    </row>
    <row r="52" spans="2:2" ht="18.75" hidden="1" x14ac:dyDescent="0.3">
      <c r="B52" s="17"/>
    </row>
    <row r="53" spans="2:2" ht="18.75" hidden="1" x14ac:dyDescent="0.3">
      <c r="B53" s="17"/>
    </row>
    <row r="54" spans="2:2" ht="18.75" hidden="1" x14ac:dyDescent="0.3">
      <c r="B54" s="17"/>
    </row>
    <row r="55" spans="2:2" ht="18.75" hidden="1" x14ac:dyDescent="0.3">
      <c r="B55" s="17"/>
    </row>
    <row r="56" spans="2:2" ht="18.75" hidden="1" x14ac:dyDescent="0.3">
      <c r="B56" s="17"/>
    </row>
    <row r="57" spans="2:2" ht="18.75" hidden="1" x14ac:dyDescent="0.3">
      <c r="B57" s="17"/>
    </row>
    <row r="58" spans="2:2" ht="18.75" hidden="1" x14ac:dyDescent="0.3">
      <c r="B58" s="17"/>
    </row>
    <row r="59" spans="2:2" ht="18.75" hidden="1" x14ac:dyDescent="0.3">
      <c r="B59" s="17"/>
    </row>
    <row r="60" spans="2:2" ht="18.75" hidden="1" x14ac:dyDescent="0.3">
      <c r="B60" s="17"/>
    </row>
    <row r="61" spans="2:2" ht="18.75" hidden="1" x14ac:dyDescent="0.3">
      <c r="B61" s="17"/>
    </row>
    <row r="62" spans="2:2" ht="18.75" hidden="1" x14ac:dyDescent="0.3">
      <c r="B62" s="17"/>
    </row>
    <row r="63" spans="2:2" ht="18.75" hidden="1" x14ac:dyDescent="0.3">
      <c r="B63" s="17"/>
    </row>
    <row r="64" spans="2:2" ht="18.75" hidden="1" x14ac:dyDescent="0.3">
      <c r="B64" s="17"/>
    </row>
    <row r="65" spans="2:2" ht="18.75" hidden="1" x14ac:dyDescent="0.3">
      <c r="B65" s="17"/>
    </row>
    <row r="66" spans="2:2" ht="18.75" hidden="1" x14ac:dyDescent="0.3">
      <c r="B66" s="17"/>
    </row>
    <row r="67" spans="2:2" ht="18.75" hidden="1" x14ac:dyDescent="0.3">
      <c r="B67" s="17"/>
    </row>
    <row r="68" spans="2:2" ht="18.75" hidden="1" x14ac:dyDescent="0.3">
      <c r="B68" s="17"/>
    </row>
    <row r="69" spans="2:2" ht="18.75" hidden="1" x14ac:dyDescent="0.3">
      <c r="B69" s="17"/>
    </row>
    <row r="70" spans="2:2" ht="18.75" hidden="1" x14ac:dyDescent="0.3">
      <c r="B70" s="17"/>
    </row>
    <row r="71" spans="2:2" ht="18.75" hidden="1" x14ac:dyDescent="0.3">
      <c r="B71" s="17"/>
    </row>
    <row r="72" spans="2:2" ht="18.75" hidden="1" x14ac:dyDescent="0.3">
      <c r="B72" s="17"/>
    </row>
    <row r="73" spans="2:2" ht="18.75" hidden="1" x14ac:dyDescent="0.3">
      <c r="B73" s="17"/>
    </row>
    <row r="74" spans="2:2" ht="18.75" hidden="1" x14ac:dyDescent="0.3">
      <c r="B74" s="17"/>
    </row>
    <row r="75" spans="2:2" ht="18.75" hidden="1" x14ac:dyDescent="0.3">
      <c r="B75" s="17"/>
    </row>
    <row r="76" spans="2:2" ht="18.75" hidden="1" x14ac:dyDescent="0.3">
      <c r="B76" s="17"/>
    </row>
    <row r="77" spans="2:2" ht="18.75" hidden="1" x14ac:dyDescent="0.3">
      <c r="B77" s="17"/>
    </row>
    <row r="78" spans="2:2" ht="18.75" hidden="1" x14ac:dyDescent="0.3">
      <c r="B78" s="17"/>
    </row>
    <row r="79" spans="2:2" ht="18.75" hidden="1" x14ac:dyDescent="0.3">
      <c r="B79" s="17"/>
    </row>
    <row r="80" spans="2:2" ht="18.75" hidden="1" x14ac:dyDescent="0.3">
      <c r="B80" s="17"/>
    </row>
    <row r="81" spans="2:2" ht="18.75" hidden="1" x14ac:dyDescent="0.3">
      <c r="B81" s="17"/>
    </row>
    <row r="82" spans="2:2" ht="18.75" hidden="1" x14ac:dyDescent="0.3">
      <c r="B82" s="17"/>
    </row>
    <row r="83" spans="2:2" ht="18.75" hidden="1" x14ac:dyDescent="0.3">
      <c r="B83" s="17"/>
    </row>
    <row r="84" spans="2:2" ht="18.75" hidden="1" x14ac:dyDescent="0.3">
      <c r="B84" s="17"/>
    </row>
    <row r="85" spans="2:2" ht="18.75" hidden="1" x14ac:dyDescent="0.3">
      <c r="B85" s="17"/>
    </row>
    <row r="86" spans="2:2" ht="18.75" hidden="1" x14ac:dyDescent="0.3">
      <c r="B86" s="17"/>
    </row>
    <row r="87" spans="2:2" ht="18.75" hidden="1" x14ac:dyDescent="0.3">
      <c r="B87" s="17"/>
    </row>
    <row r="88" spans="2:2" ht="18.75" hidden="1" x14ac:dyDescent="0.3">
      <c r="B88" s="17"/>
    </row>
    <row r="89" spans="2:2" ht="18.75" hidden="1" x14ac:dyDescent="0.3">
      <c r="B89" s="17"/>
    </row>
    <row r="90" spans="2:2" ht="18.75" hidden="1" x14ac:dyDescent="0.3">
      <c r="B90" s="17"/>
    </row>
    <row r="91" spans="2:2" ht="18.75" hidden="1" x14ac:dyDescent="0.3">
      <c r="B91" s="17"/>
    </row>
    <row r="92" spans="2:2" ht="18.75" hidden="1" x14ac:dyDescent="0.3">
      <c r="B92" s="17"/>
    </row>
    <row r="93" spans="2:2" ht="18.75" hidden="1" x14ac:dyDescent="0.3">
      <c r="B93" s="17"/>
    </row>
    <row r="94" spans="2:2" ht="18.75" hidden="1" x14ac:dyDescent="0.3">
      <c r="B94" s="17"/>
    </row>
    <row r="95" spans="2:2" ht="18.75" hidden="1" x14ac:dyDescent="0.3">
      <c r="B95" s="17"/>
    </row>
    <row r="96" spans="2:2" ht="18.75" hidden="1" x14ac:dyDescent="0.3">
      <c r="B96" s="17"/>
    </row>
    <row r="97" spans="2:2" ht="18.75" hidden="1" x14ac:dyDescent="0.3">
      <c r="B97" s="17"/>
    </row>
    <row r="98" spans="2:2" ht="18.75" hidden="1" x14ac:dyDescent="0.3">
      <c r="B98" s="17"/>
    </row>
    <row r="99" spans="2:2" ht="18.75" hidden="1" x14ac:dyDescent="0.3">
      <c r="B99" s="17"/>
    </row>
    <row r="100" spans="2:2" ht="18.75" hidden="1" x14ac:dyDescent="0.3">
      <c r="B100" s="17"/>
    </row>
  </sheetData>
  <sheetProtection algorithmName="SHA-512" hashValue="ojqXbiLZGUjDF6L1YBuDIFwKwMPHrylLBo0JbatH3IYfUlk70nh3jC4Mpv7C8iqy3a9mg0G/Rz93BQMBjBkBpw==" saltValue="Jcmn9ncX1bEil8U4hHvQQA==" spinCount="100000" sheet="1" objects="1" scenarios="1" selectLockedCells="1"/>
  <mergeCells count="1">
    <mergeCell ref="B1:K1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A6F9-1A8F-494B-BC52-78E26FF12D4E}">
  <sheetPr codeName="Hoja7">
    <tabColor theme="1"/>
  </sheetPr>
  <dimension ref="A2:H21"/>
  <sheetViews>
    <sheetView showGridLines="0" showRowColHeaders="0" zoomScale="145" zoomScaleNormal="145" workbookViewId="0">
      <selection activeCell="G3" sqref="G3"/>
    </sheetView>
  </sheetViews>
  <sheetFormatPr baseColWidth="10" defaultColWidth="9.140625" defaultRowHeight="15" x14ac:dyDescent="0.25"/>
  <cols>
    <col min="1" max="1" width="29.140625" bestFit="1" customWidth="1"/>
    <col min="2" max="2" width="11.5703125" bestFit="1" customWidth="1"/>
    <col min="3" max="3" width="17.7109375" bestFit="1" customWidth="1"/>
    <col min="7" max="7" width="15.42578125" bestFit="1" customWidth="1"/>
  </cols>
  <sheetData>
    <row r="2" spans="1:8" x14ac:dyDescent="0.25">
      <c r="A2" s="13" t="s">
        <v>30</v>
      </c>
      <c r="B2" s="13" t="s">
        <v>19</v>
      </c>
      <c r="C2" s="14" t="s">
        <v>20</v>
      </c>
      <c r="D2" s="14" t="s">
        <v>29</v>
      </c>
    </row>
    <row r="3" spans="1:8" x14ac:dyDescent="0.25">
      <c r="A3" t="str">
        <f>B3&amp;"-"&amp;C3</f>
        <v>Conservador-PAPEL</v>
      </c>
      <c r="B3" t="s">
        <v>15</v>
      </c>
      <c r="C3" s="2" t="s">
        <v>23</v>
      </c>
      <c r="D3" s="4">
        <v>0.5</v>
      </c>
      <c r="H3" t="s">
        <v>29</v>
      </c>
    </row>
    <row r="4" spans="1:8" x14ac:dyDescent="0.25">
      <c r="A4" t="str">
        <f t="shared" ref="A4:A20" si="0">B4&amp;"-"&amp;C4</f>
        <v>Conservador-TIJOLO</v>
      </c>
      <c r="B4" t="s">
        <v>15</v>
      </c>
      <c r="C4" s="2" t="s">
        <v>24</v>
      </c>
      <c r="D4" s="4">
        <v>0.35</v>
      </c>
      <c r="G4" s="5" t="s">
        <v>31</v>
      </c>
      <c r="H4" s="12">
        <f>VLOOKUP(G4,$A:$D,4,FALSE)</f>
        <v>0.35</v>
      </c>
    </row>
    <row r="5" spans="1:8" x14ac:dyDescent="0.25">
      <c r="A5" t="str">
        <f t="shared" si="0"/>
        <v>Conservador-HÍBRIDOS</v>
      </c>
      <c r="B5" t="s">
        <v>15</v>
      </c>
      <c r="C5" s="2" t="s">
        <v>25</v>
      </c>
      <c r="D5" s="4">
        <v>0.05</v>
      </c>
    </row>
    <row r="6" spans="1:8" x14ac:dyDescent="0.25">
      <c r="A6" t="str">
        <f t="shared" si="0"/>
        <v>Conservador-FOFs</v>
      </c>
      <c r="B6" t="s">
        <v>15</v>
      </c>
      <c r="C6" s="2" t="s">
        <v>26</v>
      </c>
      <c r="D6" s="4">
        <v>0.05</v>
      </c>
    </row>
    <row r="7" spans="1:8" x14ac:dyDescent="0.25">
      <c r="A7" t="str">
        <f t="shared" si="0"/>
        <v>Conservador-DESENVOLVIMENTO</v>
      </c>
      <c r="B7" t="s">
        <v>15</v>
      </c>
      <c r="C7" s="2" t="s">
        <v>27</v>
      </c>
      <c r="D7" s="4">
        <v>0.05</v>
      </c>
    </row>
    <row r="8" spans="1:8" ht="15.75" thickBot="1" x14ac:dyDescent="0.3">
      <c r="A8" s="6" t="str">
        <f t="shared" si="0"/>
        <v>Conservador-HOTELARIAS</v>
      </c>
      <c r="B8" s="6" t="s">
        <v>15</v>
      </c>
      <c r="C8" s="7" t="s">
        <v>28</v>
      </c>
      <c r="D8" s="8">
        <v>0</v>
      </c>
    </row>
    <row r="9" spans="1:8" x14ac:dyDescent="0.25">
      <c r="A9" t="str">
        <f t="shared" si="0"/>
        <v>Moderado-PAPEL</v>
      </c>
      <c r="B9" t="s">
        <v>16</v>
      </c>
      <c r="C9" s="2" t="s">
        <v>23</v>
      </c>
      <c r="D9" s="4">
        <v>0.32</v>
      </c>
    </row>
    <row r="10" spans="1:8" x14ac:dyDescent="0.25">
      <c r="A10" s="9" t="str">
        <f t="shared" si="0"/>
        <v>Moderado-TIJOLO</v>
      </c>
      <c r="B10" s="9" t="s">
        <v>16</v>
      </c>
      <c r="C10" s="10" t="s">
        <v>24</v>
      </c>
      <c r="D10" s="11">
        <v>0.35</v>
      </c>
    </row>
    <row r="11" spans="1:8" x14ac:dyDescent="0.25">
      <c r="A11" t="str">
        <f t="shared" si="0"/>
        <v>Moderado-HÍBRIDOS</v>
      </c>
      <c r="B11" t="s">
        <v>16</v>
      </c>
      <c r="C11" s="2" t="s">
        <v>25</v>
      </c>
      <c r="D11" s="4">
        <v>0.08</v>
      </c>
    </row>
    <row r="12" spans="1:8" x14ac:dyDescent="0.25">
      <c r="A12" t="str">
        <f t="shared" si="0"/>
        <v>Moderado-FOFs</v>
      </c>
      <c r="B12" t="s">
        <v>16</v>
      </c>
      <c r="C12" s="2" t="s">
        <v>26</v>
      </c>
      <c r="D12" s="4">
        <v>0.05</v>
      </c>
    </row>
    <row r="13" spans="1:8" x14ac:dyDescent="0.25">
      <c r="A13" t="str">
        <f t="shared" si="0"/>
        <v>Moderado-DESENVOLVIMENTO</v>
      </c>
      <c r="B13" t="s">
        <v>16</v>
      </c>
      <c r="C13" s="2" t="s">
        <v>27</v>
      </c>
      <c r="D13" s="4">
        <v>0.1</v>
      </c>
    </row>
    <row r="14" spans="1:8" ht="15.75" thickBot="1" x14ac:dyDescent="0.3">
      <c r="A14" s="6" t="str">
        <f t="shared" si="0"/>
        <v>Moderado-HOTELARIAS</v>
      </c>
      <c r="B14" s="6" t="s">
        <v>16</v>
      </c>
      <c r="C14" s="7" t="s">
        <v>28</v>
      </c>
      <c r="D14" s="8">
        <v>0.1</v>
      </c>
    </row>
    <row r="15" spans="1:8" x14ac:dyDescent="0.25">
      <c r="A15" t="str">
        <f t="shared" si="0"/>
        <v>Agressivo-PAPEL</v>
      </c>
      <c r="B15" t="s">
        <v>17</v>
      </c>
      <c r="C15" s="2" t="s">
        <v>23</v>
      </c>
      <c r="D15" s="4">
        <v>0.5</v>
      </c>
    </row>
    <row r="16" spans="1:8" x14ac:dyDescent="0.25">
      <c r="A16" t="str">
        <f t="shared" si="0"/>
        <v>Agressivo-TIJOLO</v>
      </c>
      <c r="B16" t="s">
        <v>17</v>
      </c>
      <c r="C16" s="2" t="s">
        <v>24</v>
      </c>
      <c r="D16" s="4">
        <v>0.1</v>
      </c>
    </row>
    <row r="17" spans="1:4" x14ac:dyDescent="0.25">
      <c r="A17" t="str">
        <f t="shared" si="0"/>
        <v>Agressivo-HÍBRIDOS</v>
      </c>
      <c r="B17" t="s">
        <v>17</v>
      </c>
      <c r="C17" s="2" t="s">
        <v>25</v>
      </c>
      <c r="D17" s="4">
        <v>0.05</v>
      </c>
    </row>
    <row r="18" spans="1:4" x14ac:dyDescent="0.25">
      <c r="A18" t="str">
        <f t="shared" si="0"/>
        <v>Agressivo-FOFs</v>
      </c>
      <c r="B18" t="s">
        <v>17</v>
      </c>
      <c r="C18" s="2" t="s">
        <v>26</v>
      </c>
      <c r="D18" s="4">
        <v>0.05</v>
      </c>
    </row>
    <row r="19" spans="1:4" x14ac:dyDescent="0.25">
      <c r="A19" t="str">
        <f t="shared" si="0"/>
        <v>Agressivo-DESENVOLVIMENTO</v>
      </c>
      <c r="B19" t="s">
        <v>17</v>
      </c>
      <c r="C19" s="2" t="s">
        <v>27</v>
      </c>
      <c r="D19" s="4">
        <v>0.2</v>
      </c>
    </row>
    <row r="20" spans="1:4" x14ac:dyDescent="0.25">
      <c r="A20" t="str">
        <f t="shared" si="0"/>
        <v>Agressivo-HOTELARIAS</v>
      </c>
      <c r="B20" t="s">
        <v>17</v>
      </c>
      <c r="C20" s="2" t="s">
        <v>28</v>
      </c>
      <c r="D20" s="4">
        <v>0.1</v>
      </c>
    </row>
    <row r="21" spans="1:4" x14ac:dyDescent="0.25">
      <c r="D21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D0D6DD-E6DB-45C8-8F90-E314C090C085}">
  <ds:schemaRefs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851b35d3-0456-4d6a-bc2f-da927e91d158"/>
    <ds:schemaRef ds:uri="http://schemas.openxmlformats.org/package/2006/metadata/core-properties"/>
    <ds:schemaRef ds:uri="19483571-f922-4e8e-9c1c-26f0a2252132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32110DE-3D77-470C-9CED-65521C30E3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BBC473-00BC-48E4-BFA3-FE8E2B1F00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7</vt:i4>
      </vt:variant>
    </vt:vector>
  </HeadingPairs>
  <TitlesOfParts>
    <vt:vector size="14" baseType="lpstr">
      <vt:lpstr>Portada</vt:lpstr>
      <vt:lpstr>P1</vt:lpstr>
      <vt:lpstr>P2</vt:lpstr>
      <vt:lpstr>P3</vt:lpstr>
      <vt:lpstr>P4</vt:lpstr>
      <vt:lpstr>P5</vt:lpstr>
      <vt:lpstr>Configuraçoes</vt:lpstr>
      <vt:lpstr>aporte</vt:lpstr>
      <vt:lpstr>patrimonio</vt:lpstr>
      <vt:lpstr>qtd_anos</vt:lpstr>
      <vt:lpstr>rendimento_carteira</vt:lpstr>
      <vt:lpstr>salario</vt:lpstr>
      <vt:lpstr>sugestao_investimento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Hector.Vasquez@RisksConsulting.cl</dc:creator>
  <cp:lastModifiedBy>Hector Vasquez</cp:lastModifiedBy>
  <dcterms:created xsi:type="dcterms:W3CDTF">2025-04-16T18:38:03Z</dcterms:created>
  <dcterms:modified xsi:type="dcterms:W3CDTF">2025-05-21T21:18:35Z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