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aranda/Desktop/COSTEO COCINA BASICA 2023/"/>
    </mc:Choice>
  </mc:AlternateContent>
  <xr:revisionPtr revIDLastSave="0" documentId="13_ncr:1_{5154D300-0D9F-CF40-A574-CAF9F4C7B6F7}" xr6:coauthVersionLast="47" xr6:coauthVersionMax="47" xr10:uidLastSave="{00000000-0000-0000-0000-000000000000}"/>
  <bookViews>
    <workbookView xWindow="0" yWindow="500" windowWidth="28800" windowHeight="15740" xr2:uid="{287DF7AC-9296-854C-A4D4-50EA788FA2A1}"/>
  </bookViews>
  <sheets>
    <sheet name="COSTEO FINAL" sheetId="18" r:id="rId1"/>
    <sheet name="SEMANA 1 " sheetId="1" r:id="rId2"/>
    <sheet name="SEMANA 2 " sheetId="2" r:id="rId3"/>
    <sheet name="SEMANA 3 " sheetId="3" r:id="rId4"/>
    <sheet name="SEMANA 4 " sheetId="4" r:id="rId5"/>
    <sheet name="SEMANA 5 1 NOTA" sheetId="5" r:id="rId6"/>
    <sheet name="SEMANA 6 " sheetId="6" r:id="rId7"/>
    <sheet name="SEMANA 7 " sheetId="7" r:id="rId8"/>
    <sheet name="SEMANA 8 2 EVALUACION" sheetId="8" r:id="rId9"/>
    <sheet name="SEMANA 9" sheetId="9" r:id="rId10"/>
    <sheet name="SEMANA 10" sheetId="10" r:id="rId11"/>
    <sheet name="SEMANA 11 3 EVALUACION" sheetId="11" r:id="rId12"/>
    <sheet name="SEMANA 12" sheetId="12" r:id="rId13"/>
    <sheet name="SEMANA 13 " sheetId="13" r:id="rId14"/>
    <sheet name="SEMANA 14" sheetId="14" r:id="rId15"/>
    <sheet name="SEMANA 15" sheetId="15" r:id="rId16"/>
    <sheet name="SEMANA16" sheetId="16" r:id="rId17"/>
    <sheet name="SEMANA 17 EXAMEN " sheetId="17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8" l="1"/>
  <c r="G56" i="14"/>
  <c r="G62" i="4"/>
  <c r="G59" i="3"/>
  <c r="G33" i="17"/>
  <c r="G32" i="17"/>
  <c r="G34" i="17" s="1"/>
  <c r="G27" i="17"/>
  <c r="G26" i="17"/>
  <c r="G30" i="17" s="1"/>
  <c r="G16" i="17"/>
  <c r="G19" i="17"/>
  <c r="G20" i="17"/>
  <c r="G21" i="17"/>
  <c r="G22" i="17"/>
  <c r="G18" i="17"/>
  <c r="G24" i="17" s="1"/>
  <c r="G12" i="17"/>
  <c r="G13" i="17"/>
  <c r="G14" i="17"/>
  <c r="G15" i="17"/>
  <c r="G11" i="17"/>
  <c r="G45" i="17" l="1"/>
  <c r="G58" i="16"/>
  <c r="G36" i="16"/>
  <c r="G37" i="16"/>
  <c r="G38" i="16"/>
  <c r="G39" i="16"/>
  <c r="G40" i="16"/>
  <c r="G33" i="16"/>
  <c r="G34" i="16"/>
  <c r="G35" i="16"/>
  <c r="G32" i="16"/>
  <c r="G41" i="16"/>
  <c r="G14" i="16"/>
  <c r="G15" i="16"/>
  <c r="G23" i="15"/>
  <c r="G13" i="15" l="1"/>
  <c r="G14" i="15"/>
  <c r="G45" i="14"/>
  <c r="G20" i="14"/>
  <c r="G64" i="13"/>
  <c r="G53" i="13"/>
  <c r="G44" i="13"/>
  <c r="G18" i="13"/>
  <c r="G19" i="13"/>
  <c r="G65" i="12"/>
  <c r="G54" i="12"/>
  <c r="G42" i="12"/>
  <c r="G43" i="12"/>
  <c r="G44" i="12"/>
  <c r="G45" i="12"/>
  <c r="G46" i="12"/>
  <c r="G47" i="12"/>
  <c r="G32" i="12"/>
  <c r="G25" i="12"/>
  <c r="G24" i="12"/>
  <c r="G19" i="12"/>
  <c r="G20" i="12"/>
  <c r="G21" i="12"/>
  <c r="G22" i="12"/>
  <c r="G59" i="11"/>
  <c r="G48" i="11"/>
  <c r="G23" i="11" l="1"/>
  <c r="G18" i="11"/>
  <c r="G19" i="11"/>
  <c r="G20" i="11"/>
  <c r="G64" i="10"/>
  <c r="G53" i="10"/>
  <c r="G42" i="10"/>
  <c r="G41" i="10"/>
  <c r="G20" i="10"/>
  <c r="G21" i="10"/>
  <c r="G19" i="10"/>
  <c r="G22" i="10"/>
  <c r="G23" i="10"/>
  <c r="G16" i="9" l="1"/>
  <c r="G55" i="8"/>
  <c r="G44" i="8"/>
  <c r="G19" i="8"/>
  <c r="G25" i="7"/>
  <c r="G31" i="6"/>
  <c r="G32" i="6"/>
  <c r="G33" i="6"/>
  <c r="G34" i="6"/>
  <c r="G35" i="6"/>
  <c r="G30" i="6"/>
  <c r="B13" i="6"/>
  <c r="C44" i="6"/>
  <c r="G44" i="6" s="1"/>
  <c r="C20" i="6"/>
  <c r="G20" i="6" s="1"/>
  <c r="C19" i="6"/>
  <c r="G19" i="6" s="1"/>
  <c r="C43" i="6"/>
  <c r="G43" i="6" s="1"/>
  <c r="G45" i="6" s="1"/>
  <c r="C36" i="6"/>
  <c r="G36" i="6" s="1"/>
  <c r="C18" i="6"/>
  <c r="G18" i="6" s="1"/>
  <c r="C17" i="6"/>
  <c r="G17" i="6" s="1"/>
  <c r="C16" i="6"/>
  <c r="G16" i="6" s="1"/>
  <c r="C39" i="6"/>
  <c r="G39" i="6" s="1"/>
  <c r="C15" i="6"/>
  <c r="G15" i="6" s="1"/>
  <c r="C14" i="6"/>
  <c r="G14" i="6" s="1"/>
  <c r="C29" i="6"/>
  <c r="G29" i="6" s="1"/>
  <c r="C28" i="6"/>
  <c r="G28" i="6" s="1"/>
  <c r="C13" i="6"/>
  <c r="G13" i="6" s="1"/>
  <c r="C12" i="6"/>
  <c r="G12" i="6" s="1"/>
  <c r="C11" i="6"/>
  <c r="G11" i="6" s="1"/>
  <c r="G22" i="6"/>
  <c r="B22" i="6"/>
  <c r="B35" i="6"/>
  <c r="B34" i="6"/>
  <c r="B33" i="6"/>
  <c r="B21" i="6"/>
  <c r="B40" i="6"/>
  <c r="B32" i="6"/>
  <c r="B44" i="6"/>
  <c r="B20" i="6"/>
  <c r="B19" i="6"/>
  <c r="B43" i="6"/>
  <c r="B36" i="6"/>
  <c r="B31" i="6"/>
  <c r="B18" i="6"/>
  <c r="B17" i="6"/>
  <c r="B16" i="6"/>
  <c r="B39" i="6"/>
  <c r="B15" i="6"/>
  <c r="B30" i="6"/>
  <c r="B14" i="6"/>
  <c r="B29" i="6"/>
  <c r="B28" i="6"/>
  <c r="B12" i="6"/>
  <c r="B11" i="6"/>
  <c r="B25" i="6"/>
  <c r="G19" i="5"/>
  <c r="G51" i="4"/>
  <c r="G14" i="4"/>
  <c r="G15" i="4"/>
  <c r="G16" i="4"/>
  <c r="G17" i="4"/>
  <c r="G21" i="4"/>
  <c r="G22" i="4"/>
  <c r="G23" i="4"/>
  <c r="G24" i="4"/>
  <c r="G34" i="3"/>
  <c r="G35" i="3"/>
  <c r="G36" i="3"/>
  <c r="G37" i="3"/>
  <c r="G19" i="3"/>
  <c r="G20" i="3"/>
  <c r="G21" i="3"/>
  <c r="G22" i="3"/>
  <c r="G23" i="3"/>
  <c r="G43" i="2"/>
  <c r="G16" i="2"/>
  <c r="G56" i="16"/>
  <c r="G55" i="16"/>
  <c r="G54" i="16"/>
  <c r="G53" i="16"/>
  <c r="G52" i="16"/>
  <c r="G51" i="16"/>
  <c r="G50" i="16"/>
  <c r="G49" i="16"/>
  <c r="G45" i="16"/>
  <c r="G44" i="16"/>
  <c r="G47" i="16" s="1"/>
  <c r="G29" i="16"/>
  <c r="G28" i="16"/>
  <c r="G27" i="16"/>
  <c r="G26" i="16"/>
  <c r="G25" i="16"/>
  <c r="G24" i="16"/>
  <c r="G23" i="16"/>
  <c r="G22" i="16"/>
  <c r="G21" i="16"/>
  <c r="G20" i="16"/>
  <c r="G19" i="16"/>
  <c r="G16" i="16"/>
  <c r="G13" i="16"/>
  <c r="G12" i="16"/>
  <c r="G11" i="16"/>
  <c r="G49" i="15"/>
  <c r="G48" i="15"/>
  <c r="G47" i="15"/>
  <c r="G46" i="15"/>
  <c r="G45" i="15"/>
  <c r="G44" i="15"/>
  <c r="G43" i="15"/>
  <c r="G42" i="15"/>
  <c r="G38" i="15"/>
  <c r="G37" i="15"/>
  <c r="G36" i="15"/>
  <c r="G33" i="15"/>
  <c r="G32" i="15"/>
  <c r="G31" i="15"/>
  <c r="G28" i="15"/>
  <c r="G27" i="15"/>
  <c r="G26" i="15"/>
  <c r="G25" i="15"/>
  <c r="G24" i="15"/>
  <c r="G22" i="15"/>
  <c r="G21" i="15"/>
  <c r="G20" i="15"/>
  <c r="G19" i="15"/>
  <c r="G18" i="15"/>
  <c r="G15" i="15"/>
  <c r="G12" i="15"/>
  <c r="G11" i="15"/>
  <c r="G54" i="14"/>
  <c r="G53" i="14"/>
  <c r="G52" i="14"/>
  <c r="G51" i="14"/>
  <c r="G50" i="14"/>
  <c r="G49" i="14"/>
  <c r="G48" i="14"/>
  <c r="G47" i="14"/>
  <c r="G44" i="14"/>
  <c r="G43" i="14"/>
  <c r="G42" i="14"/>
  <c r="G38" i="14"/>
  <c r="G37" i="14"/>
  <c r="G36" i="14"/>
  <c r="G33" i="14"/>
  <c r="G32" i="14"/>
  <c r="G31" i="14"/>
  <c r="G30" i="14"/>
  <c r="G29" i="14"/>
  <c r="G28" i="14"/>
  <c r="G27" i="14"/>
  <c r="G26" i="14"/>
  <c r="G23" i="14"/>
  <c r="G22" i="14"/>
  <c r="G21" i="14"/>
  <c r="G19" i="14"/>
  <c r="G18" i="14"/>
  <c r="G17" i="14"/>
  <c r="G16" i="14"/>
  <c r="G15" i="14"/>
  <c r="G14" i="14"/>
  <c r="G13" i="14"/>
  <c r="G12" i="14"/>
  <c r="G11" i="14"/>
  <c r="G62" i="13"/>
  <c r="G61" i="13"/>
  <c r="G60" i="13"/>
  <c r="G59" i="13"/>
  <c r="G58" i="13"/>
  <c r="G57" i="13"/>
  <c r="G56" i="13"/>
  <c r="G55" i="13"/>
  <c r="G52" i="13"/>
  <c r="G51" i="13"/>
  <c r="G50" i="13"/>
  <c r="G49" i="13"/>
  <c r="G46" i="13"/>
  <c r="G45" i="13"/>
  <c r="G43" i="13"/>
  <c r="G42" i="13"/>
  <c r="G38" i="13"/>
  <c r="G37" i="13"/>
  <c r="G36" i="13"/>
  <c r="G35" i="13"/>
  <c r="G34" i="13"/>
  <c r="G33" i="13"/>
  <c r="G32" i="13"/>
  <c r="G31" i="13"/>
  <c r="G30" i="13"/>
  <c r="G29" i="13"/>
  <c r="G28" i="13"/>
  <c r="G25" i="13"/>
  <c r="G24" i="13"/>
  <c r="G23" i="13"/>
  <c r="G22" i="13"/>
  <c r="G21" i="13"/>
  <c r="G20" i="13"/>
  <c r="G17" i="13"/>
  <c r="G16" i="13"/>
  <c r="G15" i="13"/>
  <c r="G14" i="13"/>
  <c r="G13" i="13"/>
  <c r="G12" i="13"/>
  <c r="G11" i="13"/>
  <c r="G63" i="12"/>
  <c r="G62" i="12"/>
  <c r="G61" i="12"/>
  <c r="G60" i="12"/>
  <c r="G59" i="12"/>
  <c r="G58" i="12"/>
  <c r="G57" i="12"/>
  <c r="G56" i="12"/>
  <c r="G53" i="12"/>
  <c r="G52" i="12"/>
  <c r="G51" i="12"/>
  <c r="G50" i="12"/>
  <c r="G41" i="12"/>
  <c r="G38" i="12"/>
  <c r="G37" i="12"/>
  <c r="G36" i="12"/>
  <c r="G35" i="12"/>
  <c r="G34" i="12"/>
  <c r="G33" i="12"/>
  <c r="G31" i="12"/>
  <c r="G30" i="12"/>
  <c r="G27" i="12"/>
  <c r="G26" i="12"/>
  <c r="G23" i="12"/>
  <c r="G18" i="12"/>
  <c r="G17" i="12"/>
  <c r="G16" i="12"/>
  <c r="G15" i="12"/>
  <c r="G14" i="12"/>
  <c r="G13" i="12"/>
  <c r="G12" i="12"/>
  <c r="G11" i="12"/>
  <c r="G57" i="11"/>
  <c r="G56" i="11"/>
  <c r="G55" i="11"/>
  <c r="G54" i="11"/>
  <c r="G53" i="11"/>
  <c r="G52" i="11"/>
  <c r="G51" i="11"/>
  <c r="G50" i="11"/>
  <c r="G47" i="11"/>
  <c r="G46" i="11"/>
  <c r="G45" i="11"/>
  <c r="G44" i="11"/>
  <c r="G43" i="11"/>
  <c r="G39" i="11"/>
  <c r="G38" i="11"/>
  <c r="G37" i="11"/>
  <c r="G33" i="11"/>
  <c r="G32" i="11"/>
  <c r="G31" i="11"/>
  <c r="G30" i="11"/>
  <c r="G29" i="11"/>
  <c r="G28" i="11"/>
  <c r="G27" i="11"/>
  <c r="G24" i="11"/>
  <c r="G22" i="11"/>
  <c r="G21" i="11"/>
  <c r="G17" i="11"/>
  <c r="G16" i="11"/>
  <c r="G15" i="11"/>
  <c r="G14" i="11"/>
  <c r="G13" i="11"/>
  <c r="G12" i="11"/>
  <c r="G11" i="11"/>
  <c r="G62" i="10"/>
  <c r="G61" i="10"/>
  <c r="G60" i="10"/>
  <c r="G59" i="10"/>
  <c r="G58" i="10"/>
  <c r="G57" i="10"/>
  <c r="G56" i="10"/>
  <c r="G55" i="10"/>
  <c r="G51" i="10"/>
  <c r="G50" i="10"/>
  <c r="G49" i="10"/>
  <c r="G48" i="10"/>
  <c r="G47" i="10"/>
  <c r="G43" i="10"/>
  <c r="G37" i="10"/>
  <c r="G36" i="10"/>
  <c r="G35" i="10"/>
  <c r="G34" i="10"/>
  <c r="G33" i="10"/>
  <c r="G32" i="10"/>
  <c r="G31" i="10"/>
  <c r="G30" i="10"/>
  <c r="G29" i="10"/>
  <c r="G28" i="10"/>
  <c r="G25" i="10"/>
  <c r="G24" i="10"/>
  <c r="G18" i="10"/>
  <c r="G17" i="10"/>
  <c r="G16" i="10"/>
  <c r="G15" i="10"/>
  <c r="G14" i="10"/>
  <c r="G13" i="10"/>
  <c r="G12" i="10"/>
  <c r="G11" i="10"/>
  <c r="G47" i="9"/>
  <c r="G46" i="9"/>
  <c r="G45" i="9"/>
  <c r="G44" i="9"/>
  <c r="G43" i="9"/>
  <c r="G42" i="9"/>
  <c r="G41" i="9"/>
  <c r="G40" i="9"/>
  <c r="G37" i="9"/>
  <c r="G36" i="9"/>
  <c r="G35" i="9"/>
  <c r="G32" i="9"/>
  <c r="G31" i="9"/>
  <c r="G28" i="9"/>
  <c r="G27" i="9"/>
  <c r="G26" i="9"/>
  <c r="G25" i="9"/>
  <c r="G24" i="9"/>
  <c r="G23" i="9"/>
  <c r="G22" i="9"/>
  <c r="G21" i="9"/>
  <c r="G20" i="9"/>
  <c r="G17" i="9"/>
  <c r="G15" i="9"/>
  <c r="G14" i="9"/>
  <c r="G13" i="9"/>
  <c r="G12" i="9"/>
  <c r="G11" i="9"/>
  <c r="G53" i="8"/>
  <c r="G52" i="8"/>
  <c r="G51" i="8"/>
  <c r="G50" i="8"/>
  <c r="G49" i="8"/>
  <c r="G48" i="8"/>
  <c r="G47" i="8"/>
  <c r="G46" i="8"/>
  <c r="G43" i="8"/>
  <c r="G42" i="8"/>
  <c r="G41" i="8"/>
  <c r="G40" i="8"/>
  <c r="G37" i="8"/>
  <c r="G36" i="8"/>
  <c r="G35" i="8"/>
  <c r="G34" i="8"/>
  <c r="G31" i="8"/>
  <c r="G30" i="8"/>
  <c r="G29" i="8"/>
  <c r="G28" i="8"/>
  <c r="G27" i="8"/>
  <c r="G26" i="8"/>
  <c r="G25" i="8"/>
  <c r="G24" i="8"/>
  <c r="G23" i="8"/>
  <c r="G22" i="8"/>
  <c r="G18" i="8"/>
  <c r="G17" i="8"/>
  <c r="G16" i="8"/>
  <c r="G15" i="8"/>
  <c r="G14" i="8"/>
  <c r="G13" i="8"/>
  <c r="G12" i="8"/>
  <c r="G11" i="8"/>
  <c r="G46" i="7"/>
  <c r="G45" i="7"/>
  <c r="G44" i="7"/>
  <c r="G43" i="7"/>
  <c r="G42" i="7"/>
  <c r="G41" i="7"/>
  <c r="G40" i="7"/>
  <c r="G39" i="7"/>
  <c r="G36" i="7"/>
  <c r="G35" i="7"/>
  <c r="G34" i="7"/>
  <c r="G33" i="7"/>
  <c r="G32" i="7"/>
  <c r="G31" i="7"/>
  <c r="G30" i="7"/>
  <c r="G29" i="7"/>
  <c r="G28" i="7"/>
  <c r="G24" i="7"/>
  <c r="G23" i="7"/>
  <c r="G20" i="7"/>
  <c r="G19" i="7"/>
  <c r="G18" i="7"/>
  <c r="G17" i="7"/>
  <c r="G16" i="7"/>
  <c r="G13" i="7"/>
  <c r="G12" i="7"/>
  <c r="G11" i="7"/>
  <c r="G54" i="6"/>
  <c r="G53" i="6"/>
  <c r="G52" i="6"/>
  <c r="G51" i="6"/>
  <c r="G50" i="6"/>
  <c r="G49" i="6"/>
  <c r="G48" i="6"/>
  <c r="G47" i="6"/>
  <c r="G40" i="6"/>
  <c r="G27" i="6"/>
  <c r="G26" i="6"/>
  <c r="G25" i="6"/>
  <c r="G21" i="6"/>
  <c r="G45" i="5"/>
  <c r="G44" i="5"/>
  <c r="G43" i="5"/>
  <c r="G42" i="5"/>
  <c r="G41" i="5"/>
  <c r="G40" i="5"/>
  <c r="G39" i="5"/>
  <c r="G38" i="5"/>
  <c r="G35" i="5"/>
  <c r="G36" i="5" s="1"/>
  <c r="G34" i="5"/>
  <c r="G31" i="5"/>
  <c r="G30" i="5"/>
  <c r="G29" i="5"/>
  <c r="G26" i="5"/>
  <c r="G25" i="5"/>
  <c r="G24" i="5"/>
  <c r="G23" i="5"/>
  <c r="G20" i="5"/>
  <c r="G18" i="5"/>
  <c r="G17" i="5"/>
  <c r="G16" i="5"/>
  <c r="G15" i="5"/>
  <c r="G14" i="5"/>
  <c r="G13" i="5"/>
  <c r="G12" i="5"/>
  <c r="G11" i="5"/>
  <c r="G60" i="4"/>
  <c r="G59" i="4"/>
  <c r="G58" i="4"/>
  <c r="G57" i="4"/>
  <c r="G56" i="4"/>
  <c r="G55" i="4"/>
  <c r="G54" i="4"/>
  <c r="G53" i="4"/>
  <c r="G50" i="4"/>
  <c r="G49" i="4"/>
  <c r="G48" i="4"/>
  <c r="G47" i="4"/>
  <c r="G44" i="4"/>
  <c r="G43" i="4"/>
  <c r="G42" i="4"/>
  <c r="G41" i="4"/>
  <c r="G38" i="4"/>
  <c r="G37" i="4"/>
  <c r="G36" i="4"/>
  <c r="G35" i="4"/>
  <c r="G34" i="4"/>
  <c r="G33" i="4"/>
  <c r="G32" i="4"/>
  <c r="G31" i="4"/>
  <c r="G30" i="4"/>
  <c r="G29" i="4"/>
  <c r="G26" i="4"/>
  <c r="G25" i="4"/>
  <c r="G20" i="4"/>
  <c r="G19" i="4"/>
  <c r="G18" i="4"/>
  <c r="G13" i="4"/>
  <c r="G12" i="4"/>
  <c r="G11" i="4"/>
  <c r="G11" i="3"/>
  <c r="G12" i="3"/>
  <c r="G13" i="3"/>
  <c r="G14" i="3"/>
  <c r="G15" i="3"/>
  <c r="G16" i="3"/>
  <c r="G17" i="3"/>
  <c r="G18" i="3"/>
  <c r="G26" i="3"/>
  <c r="G27" i="3"/>
  <c r="G28" i="3"/>
  <c r="G29" i="3"/>
  <c r="G30" i="3"/>
  <c r="G49" i="1"/>
  <c r="G16" i="1"/>
  <c r="G19" i="1"/>
  <c r="G20" i="1"/>
  <c r="G21" i="1"/>
  <c r="G22" i="1"/>
  <c r="G23" i="1"/>
  <c r="G24" i="1"/>
  <c r="G25" i="1"/>
  <c r="G28" i="1"/>
  <c r="G29" i="1"/>
  <c r="G30" i="1"/>
  <c r="G31" i="1"/>
  <c r="G34" i="1"/>
  <c r="G35" i="1"/>
  <c r="G36" i="1"/>
  <c r="G37" i="1"/>
  <c r="G57" i="3"/>
  <c r="G56" i="3"/>
  <c r="G55" i="3"/>
  <c r="G54" i="3"/>
  <c r="G53" i="3"/>
  <c r="G52" i="3"/>
  <c r="G51" i="3"/>
  <c r="G50" i="3"/>
  <c r="G47" i="3"/>
  <c r="G46" i="3"/>
  <c r="G45" i="3"/>
  <c r="G44" i="3"/>
  <c r="G43" i="3"/>
  <c r="G48" i="3" s="1"/>
  <c r="G40" i="3"/>
  <c r="G39" i="3"/>
  <c r="G38" i="3"/>
  <c r="G33" i="3"/>
  <c r="G55" i="2"/>
  <c r="G54" i="2"/>
  <c r="G53" i="2"/>
  <c r="G52" i="2"/>
  <c r="G51" i="2"/>
  <c r="G50" i="2"/>
  <c r="G49" i="2"/>
  <c r="G48" i="2"/>
  <c r="G45" i="2"/>
  <c r="G44" i="2"/>
  <c r="G42" i="2"/>
  <c r="G39" i="2"/>
  <c r="G36" i="2"/>
  <c r="G35" i="2"/>
  <c r="G34" i="2"/>
  <c r="G33" i="2"/>
  <c r="G32" i="2"/>
  <c r="G31" i="2"/>
  <c r="G30" i="2"/>
  <c r="G29" i="2"/>
  <c r="G28" i="2"/>
  <c r="G27" i="2"/>
  <c r="G26" i="2"/>
  <c r="G23" i="2"/>
  <c r="G22" i="2"/>
  <c r="G21" i="2"/>
  <c r="G20" i="2"/>
  <c r="G19" i="2"/>
  <c r="G18" i="2"/>
  <c r="G17" i="2"/>
  <c r="G15" i="2"/>
  <c r="G14" i="2"/>
  <c r="G13" i="2"/>
  <c r="G12" i="2"/>
  <c r="G11" i="2"/>
  <c r="G47" i="1"/>
  <c r="G46" i="1"/>
  <c r="G45" i="1"/>
  <c r="G44" i="1"/>
  <c r="G43" i="1"/>
  <c r="G42" i="1"/>
  <c r="G41" i="1"/>
  <c r="G40" i="1"/>
  <c r="G15" i="1"/>
  <c r="G14" i="1"/>
  <c r="G13" i="1"/>
  <c r="G12" i="1"/>
  <c r="G11" i="1"/>
  <c r="G42" i="16" l="1"/>
  <c r="G17" i="16"/>
  <c r="G30" i="16"/>
  <c r="G57" i="16"/>
  <c r="G40" i="15"/>
  <c r="G29" i="15"/>
  <c r="G16" i="15"/>
  <c r="G34" i="15"/>
  <c r="G50" i="15"/>
  <c r="G34" i="14"/>
  <c r="G55" i="14"/>
  <c r="G24" i="14"/>
  <c r="G40" i="14"/>
  <c r="G47" i="13"/>
  <c r="G63" i="13"/>
  <c r="G40" i="13"/>
  <c r="G26" i="13"/>
  <c r="G48" i="12"/>
  <c r="G28" i="12"/>
  <c r="G39" i="12"/>
  <c r="G64" i="12"/>
  <c r="G58" i="11"/>
  <c r="G25" i="11"/>
  <c r="G35" i="11"/>
  <c r="G41" i="11"/>
  <c r="G45" i="10"/>
  <c r="G26" i="10"/>
  <c r="G63" i="10"/>
  <c r="G39" i="10"/>
  <c r="G38" i="9"/>
  <c r="G29" i="9"/>
  <c r="G48" i="9"/>
  <c r="G18" i="9"/>
  <c r="G33" i="9"/>
  <c r="G20" i="8"/>
  <c r="G32" i="8"/>
  <c r="G54" i="8"/>
  <c r="G38" i="8"/>
  <c r="G37" i="7"/>
  <c r="G48" i="7" s="1"/>
  <c r="G47" i="7"/>
  <c r="G14" i="7"/>
  <c r="G26" i="7"/>
  <c r="G21" i="7"/>
  <c r="G37" i="6"/>
  <c r="G55" i="6"/>
  <c r="G56" i="6" s="1"/>
  <c r="G41" i="6"/>
  <c r="G23" i="6"/>
  <c r="G46" i="5"/>
  <c r="G32" i="5"/>
  <c r="G27" i="5"/>
  <c r="G21" i="5"/>
  <c r="G47" i="5" s="1"/>
  <c r="G45" i="4"/>
  <c r="G61" i="4"/>
  <c r="G27" i="4"/>
  <c r="G39" i="4"/>
  <c r="G24" i="3"/>
  <c r="G41" i="3"/>
  <c r="G31" i="3"/>
  <c r="G58" i="3"/>
  <c r="G40" i="2"/>
  <c r="G24" i="2"/>
  <c r="G37" i="2"/>
  <c r="G56" i="2"/>
  <c r="G46" i="2"/>
  <c r="G32" i="1"/>
  <c r="G17" i="1"/>
  <c r="G48" i="1"/>
  <c r="G26" i="1"/>
  <c r="G51" i="15" l="1"/>
  <c r="G49" i="9"/>
  <c r="G57" i="2"/>
</calcChain>
</file>

<file path=xl/sharedStrings.xml><?xml version="1.0" encoding="utf-8"?>
<sst xmlns="http://schemas.openxmlformats.org/spreadsheetml/2006/main" count="1538" uniqueCount="274">
  <si>
    <t xml:space="preserve">TALLER DE COCINA BASICA </t>
  </si>
  <si>
    <t>FECHA:                                                  DOCENTE:</t>
  </si>
  <si>
    <t>N° GRUPOS</t>
  </si>
  <si>
    <t>UNIDAD DE TRABAJO: N°</t>
  </si>
  <si>
    <t>CANT.REAL DESPACHO</t>
  </si>
  <si>
    <t>UNIDAD
MEDIDA</t>
  </si>
  <si>
    <t>CANT. ENTREGADA</t>
  </si>
  <si>
    <t>COSTO 
UNI MEDIDA</t>
  </si>
  <si>
    <t>COSTO 
TOTAL</t>
  </si>
  <si>
    <t>PRODUCTO</t>
  </si>
  <si>
    <t>Nº</t>
  </si>
  <si>
    <t>FRUTAS Y VERDURAS</t>
  </si>
  <si>
    <t>KG</t>
  </si>
  <si>
    <t>UNI</t>
  </si>
  <si>
    <t>SUB TOTAL</t>
  </si>
  <si>
    <t>ABARROTES Y OTROS</t>
  </si>
  <si>
    <t>PRODUCTOS DE ORÍGEN ANIMAL/PROTEINAS/CARNES/MARISCOS (GENÉRICO)</t>
  </si>
  <si>
    <t>OVO LÁCTEOS</t>
  </si>
  <si>
    <t>LT</t>
  </si>
  <si>
    <t>ARTÍCULOS DE ASEO</t>
  </si>
  <si>
    <t>BOLSA DE BASURA</t>
  </si>
  <si>
    <t>ROLLO DE BOLSAS PREPICADAS MEDIANAS</t>
  </si>
  <si>
    <t>LAVALOZAS DE 500 CC</t>
  </si>
  <si>
    <t>PAÑO PARA EL PISO</t>
  </si>
  <si>
    <t>VIRUTILLA FIBRA VERDE</t>
  </si>
  <si>
    <t>ESPONJA BONOBRIL</t>
  </si>
  <si>
    <t>GORRO DEL CHEF</t>
  </si>
  <si>
    <t>SPONTEX</t>
  </si>
  <si>
    <t>TOTAL</t>
  </si>
  <si>
    <t>SEMESTRE: PRIMER</t>
  </si>
  <si>
    <t>PAPAS</t>
  </si>
  <si>
    <t>REPOLLO</t>
  </si>
  <si>
    <t xml:space="preserve">LIMON </t>
  </si>
  <si>
    <t xml:space="preserve">ZANAHORIAS </t>
  </si>
  <si>
    <t xml:space="preserve">TOMATE </t>
  </si>
  <si>
    <t xml:space="preserve">SAL </t>
  </si>
  <si>
    <t>PIMIENTA NEGRA</t>
  </si>
  <si>
    <t xml:space="preserve">MOSTAZA DIJON </t>
  </si>
  <si>
    <t>VINAGRE BLANCO</t>
  </si>
  <si>
    <t xml:space="preserve">HUEVOS </t>
  </si>
  <si>
    <t xml:space="preserve">ENSALADAS </t>
  </si>
  <si>
    <t>ACEITE DE OLIVA</t>
  </si>
  <si>
    <t>ACEITUNAS AZAPA C/CAROZO</t>
  </si>
  <si>
    <t>AJO DIENTE</t>
  </si>
  <si>
    <t>ANCHOAS</t>
  </si>
  <si>
    <t>CIBOULETTE</t>
  </si>
  <si>
    <t>COÑAC</t>
  </si>
  <si>
    <t>CREMA</t>
  </si>
  <si>
    <t>HUEVO</t>
  </si>
  <si>
    <t>KETCHUP</t>
  </si>
  <si>
    <t>LECHUGA COSTINA</t>
  </si>
  <si>
    <t>LECHUGA LOLLO GREEN</t>
  </si>
  <si>
    <t>LECHUGA LOLLO ROSSO</t>
  </si>
  <si>
    <t>LIMONES</t>
  </si>
  <si>
    <t>MAYONESA KRAFT</t>
  </si>
  <si>
    <t>MOSTAZA DIJON</t>
  </si>
  <si>
    <t>OREGANO FRESCO</t>
  </si>
  <si>
    <t>PECHUGA DE POLLO DESHUESADA</t>
  </si>
  <si>
    <t>PEPINO ENSALADA</t>
  </si>
  <si>
    <t>QUESO FRESCO</t>
  </si>
  <si>
    <t>QUESO PARMESANO TROZO</t>
  </si>
  <si>
    <t>TOMATES</t>
  </si>
  <si>
    <t>POROTOS VERDE FRESCOS</t>
  </si>
  <si>
    <t>PIMENTÓN ROJO FRESCO</t>
  </si>
  <si>
    <t>UNID</t>
  </si>
  <si>
    <t>BOLSA PAN MOLDE BLANCO</t>
  </si>
  <si>
    <t>LATA ATÚN LOMO EN AGUA</t>
  </si>
  <si>
    <t>ACEITE VEGETAL</t>
  </si>
  <si>
    <t>FONDOS, CREMA DE SETAS, SOPA DE MARISCOS, CONSOMÉ</t>
  </si>
  <si>
    <t>ACEITE DE MARAVILLA</t>
  </si>
  <si>
    <t>AJO CABEZA</t>
  </si>
  <si>
    <t>APIO</t>
  </si>
  <si>
    <t>CARNE MOLIDA</t>
  </si>
  <si>
    <t>CALLAMPAS SECAS</t>
  </si>
  <si>
    <t>CARCASAS DE POLLO</t>
  </si>
  <si>
    <t>PECHUGAS DE POLLO, DESHUESADAS</t>
  </si>
  <si>
    <t>CEBOLLA</t>
  </si>
  <si>
    <t>CHAMPIÑON PARIS</t>
  </si>
  <si>
    <t>CHORITOS CONGELADOS</t>
  </si>
  <si>
    <t>ALMEJAS CONGELADAS</t>
  </si>
  <si>
    <t>CAMARONES ECUATORIANOS</t>
  </si>
  <si>
    <t>PIMENTON ROJO</t>
  </si>
  <si>
    <t>CILANTRO</t>
  </si>
  <si>
    <t>CHAMPIÑON PORTO BELLO</t>
  </si>
  <si>
    <t>CREMA FRESCA</t>
  </si>
  <si>
    <t>HARINA</t>
  </si>
  <si>
    <t>HUEVOS</t>
  </si>
  <si>
    <t>HUEVOS DE CODORNIZ</t>
  </si>
  <si>
    <t>HUESOS DE VACUNO</t>
  </si>
  <si>
    <t>MANTEQUILLA</t>
  </si>
  <si>
    <t>PANCETA AHUMADO LAMINADO</t>
  </si>
  <si>
    <t>PEREJIL</t>
  </si>
  <si>
    <t>PUERROS</t>
  </si>
  <si>
    <t>TOMATE</t>
  </si>
  <si>
    <t>VINO BLANCO</t>
  </si>
  <si>
    <t>ZANAHORIA</t>
  </si>
  <si>
    <t>PAQ</t>
  </si>
  <si>
    <t>BANDEJA</t>
  </si>
  <si>
    <t>BETARRAGA</t>
  </si>
  <si>
    <t>OPORTO</t>
  </si>
  <si>
    <t>CONCENTRADO DE TOMATES</t>
  </si>
  <si>
    <t>ESPARRAGOS FRESCOS</t>
  </si>
  <si>
    <t>CHALOTA</t>
  </si>
  <si>
    <t>TOMILLO FRESCO</t>
  </si>
  <si>
    <t>QUESO GRUYERE</t>
  </si>
  <si>
    <t>PAN BAGUETTE</t>
  </si>
  <si>
    <t>PANCETA</t>
  </si>
  <si>
    <t>JENGIBRE FRESCO</t>
  </si>
  <si>
    <t>ZAPALLO CAMOTE</t>
  </si>
  <si>
    <t>SAL</t>
  </si>
  <si>
    <t>PIMIENTA</t>
  </si>
  <si>
    <t>FONDOS, CREMA DE ZAPALLO, SOPA DE CEBOLLA, CREMA DE ESPARRAGOS</t>
  </si>
  <si>
    <t>BANDEJA DE FINAS HIERBAS</t>
  </si>
  <si>
    <t>lt</t>
  </si>
  <si>
    <t>CREMA DE ZETAS, CREMA DE ZAPALLO</t>
  </si>
  <si>
    <t xml:space="preserve">1 ERA EVALUACIÓN </t>
  </si>
  <si>
    <t>CALLAMPAS DESIDRATADAS</t>
  </si>
  <si>
    <t>FONDO DE VERDURAS O AVE</t>
  </si>
  <si>
    <t>PANCETA AHUMADA</t>
  </si>
  <si>
    <t>BANDEJA HUEVOS DE CODORNIZ (12 UNID)</t>
  </si>
  <si>
    <t>PEREJIL CRESPO BANDEJA</t>
  </si>
  <si>
    <t>SEMESTRE: PRIMERO</t>
  </si>
  <si>
    <t>FETUCCINNI,SALSA POMODORO, BOLOGNESA, PUTANESCA Y AMATRICIANA</t>
  </si>
  <si>
    <t>ACEITUNAS NEGRAS</t>
  </si>
  <si>
    <t>ALCAPARRAS</t>
  </si>
  <si>
    <t>CAMARÓN COLITA</t>
  </si>
  <si>
    <t>ESPINACAS</t>
  </si>
  <si>
    <t xml:space="preserve">JAMON PIERNA </t>
  </si>
  <si>
    <t>LECHE ENTERA</t>
  </si>
  <si>
    <t>QUESO CHANCO</t>
  </si>
  <si>
    <t>QUESO ROQUEFORT</t>
  </si>
  <si>
    <t>RICOTTA</t>
  </si>
  <si>
    <t>SEMOLINA</t>
  </si>
  <si>
    <t>RAVIOLES RELLENOS ESPINACA RICOTTA, JAMON PIERNA RICOTTA, RAVIOLES RELLENOS CON RICOTTA Y CAMARÓN, SALSA TRES QUESOS (Gruyere , Roquefort y Chanco) EN BASE SALSA BECHAMEL.</t>
  </si>
  <si>
    <t>RAVIOLLI,FETUCCINES, SALSA 3 QUESOS, SALSA PUTANEZCA</t>
  </si>
  <si>
    <t>2 EVALUACIÓN</t>
  </si>
  <si>
    <t>ACEITUNAS DESCAROZADAS</t>
  </si>
  <si>
    <t>AJI PASTA SIN PEPAS</t>
  </si>
  <si>
    <t>APIO VARA</t>
  </si>
  <si>
    <t>CAMARON COLITAS</t>
  </si>
  <si>
    <t xml:space="preserve">PEREJIL </t>
  </si>
  <si>
    <t>PIMENTÓN ROJO</t>
  </si>
  <si>
    <t>QUESO RICOTTA</t>
  </si>
  <si>
    <t>SALSA DE TOMATE A LA ITALIANA</t>
  </si>
  <si>
    <t>VINO TINTO</t>
  </si>
  <si>
    <t>ZANAHORIA GRANDES</t>
  </si>
  <si>
    <t>ESPINACAS FRESCAS</t>
  </si>
  <si>
    <t>CHALOTAS</t>
  </si>
  <si>
    <t>OREGANO SECO</t>
  </si>
  <si>
    <t>PIMENTÓN EN CONSERVA X 125 GRS. LATA</t>
  </si>
  <si>
    <t>POLLO ENTERO</t>
  </si>
  <si>
    <t>AJÍ DE COLOR</t>
  </si>
  <si>
    <t>POLLO ASADO, POLLO GRILLADO,PURÉ Y DERIVADOS, SALSA POR REDUCCIÓN</t>
  </si>
  <si>
    <t>POLLO PECHUGA CON HUESO DESCONGELADA</t>
  </si>
  <si>
    <t>BANDEJA PEREJIL CRESPO</t>
  </si>
  <si>
    <t>ALMENDRAS ESFILADAS</t>
  </si>
  <si>
    <t>CABELLO DE ANGEL</t>
  </si>
  <si>
    <t>ZANAHORIA BABY</t>
  </si>
  <si>
    <t>QUESO GAUDA</t>
  </si>
  <si>
    <t>JAMÓN PLANCHADO</t>
  </si>
  <si>
    <t>LECHE</t>
  </si>
  <si>
    <t>NUEZ MOSCADA</t>
  </si>
  <si>
    <t>JAMÓN SANDWICH</t>
  </si>
  <si>
    <t>PIMENTON VERDE</t>
  </si>
  <si>
    <t>PAN RALLADO</t>
  </si>
  <si>
    <t>PITILLA PARA BRIDAR</t>
  </si>
  <si>
    <t>PUERRO</t>
  </si>
  <si>
    <t>ZAPALLO ITALIANO</t>
  </si>
  <si>
    <t>PECHUGA DE POLLO</t>
  </si>
  <si>
    <t>JAMÓN planchado</t>
  </si>
  <si>
    <t xml:space="preserve">POLLO A LA KING, POLLO CORDON BLEU, MASA DUQUESA, VEGETALES SALETADOS,SALSA POR REDUCCIÓN </t>
  </si>
  <si>
    <t>AJO cabeza</t>
  </si>
  <si>
    <t>PAQUETE</t>
  </si>
  <si>
    <t>MTS</t>
  </si>
  <si>
    <t>POLLO CORDON BLEU, POLLO GRILLADO, MASA DUQUESA, VEGETALES SALTEADOS, SALSA POR REDUCCIÓN</t>
  </si>
  <si>
    <t xml:space="preserve">3 EVALUACION </t>
  </si>
  <si>
    <t>BANDEJA TOMILLO FRESCO</t>
  </si>
  <si>
    <t>MATA</t>
  </si>
  <si>
    <t>STROGONOF DE FILETE, CARNE MECHADA, CAZUELA, ROAST BEEF, LOMO GRILLADO, VEGETALES ASADOS, VEGETALES SALTEADOS, VERDURAS A LA POLONESA</t>
  </si>
  <si>
    <t>ARROZ GRADO 1</t>
  </si>
  <si>
    <t>ASIENTO VACUNO</t>
  </si>
  <si>
    <t>BROCOLI</t>
  </si>
  <si>
    <t>CEBOLLA PERLA</t>
  </si>
  <si>
    <t>CIBOULLETE</t>
  </si>
  <si>
    <t>CONCENTRADO DE TOMATE</t>
  </si>
  <si>
    <t>PAPEL ALUMINIO CHICO</t>
  </si>
  <si>
    <t>PAPRIKA</t>
  </si>
  <si>
    <t>PEPINILLO DILL</t>
  </si>
  <si>
    <t>POROTOS VERDES</t>
  </si>
  <si>
    <t>POSTA ROSADA</t>
  </si>
  <si>
    <t>SALSA ESPAÑOLA DESHIDRATADA</t>
  </si>
  <si>
    <t>FILETE DE VACUNO</t>
  </si>
  <si>
    <t>ASADO DE TIRA</t>
  </si>
  <si>
    <t xml:space="preserve">POLLO GANSO </t>
  </si>
  <si>
    <t>LOMO LISO DE VACUNO</t>
  </si>
  <si>
    <t>QUESO RALLADO</t>
  </si>
  <si>
    <t>COLIFLOR</t>
  </si>
  <si>
    <t>ZANAHORIAS BABY</t>
  </si>
  <si>
    <t>LOMO VETADO DE VACUNO</t>
  </si>
  <si>
    <t>CHOCLO ENTERO</t>
  </si>
  <si>
    <t>IUNI</t>
  </si>
  <si>
    <t>VARA DE APIO</t>
  </si>
  <si>
    <t>ZANAHORIAS</t>
  </si>
  <si>
    <t>OSOBUCO, PLATEADA, CARNE MONGOLIANA, GOULASH</t>
  </si>
  <si>
    <t>SEMANA 13</t>
  </si>
  <si>
    <t>SEMANA 12</t>
  </si>
  <si>
    <t>SEMANA 11</t>
  </si>
  <si>
    <t>SEMANA 10</t>
  </si>
  <si>
    <t>SEMANA 9</t>
  </si>
  <si>
    <t>SEMANA 8</t>
  </si>
  <si>
    <t>SEMANA 7</t>
  </si>
  <si>
    <t>SEMANA 1</t>
  </si>
  <si>
    <t>SEMANA 2</t>
  </si>
  <si>
    <t>SEMANA 3</t>
  </si>
  <si>
    <t>SEMANA 4</t>
  </si>
  <si>
    <t>SEMANA 5</t>
  </si>
  <si>
    <t>SEMANA 6</t>
  </si>
  <si>
    <t>SEMANA 14</t>
  </si>
  <si>
    <t>SEMANA 15</t>
  </si>
  <si>
    <t>SEMANA 16</t>
  </si>
  <si>
    <t>SEMANA 17</t>
  </si>
  <si>
    <t>ALBAHACA FRESCA</t>
  </si>
  <si>
    <t>AZAFRAN</t>
  </si>
  <si>
    <t>CEBOLLA MEDIANAS</t>
  </si>
  <si>
    <t>CHAMPIÑON OSTRA</t>
  </si>
  <si>
    <t>OSOBUCO (200 GRS)</t>
  </si>
  <si>
    <t>CEBOLLIN</t>
  </si>
  <si>
    <t>SALSA DE SOYA</t>
  </si>
  <si>
    <t>VINAGRE DE ARROZ</t>
  </si>
  <si>
    <t>MAICENA</t>
  </si>
  <si>
    <t>PARMESANO TROZO</t>
  </si>
  <si>
    <t>ROMERO FRESCO</t>
  </si>
  <si>
    <t>TOCINO AHUMADO</t>
  </si>
  <si>
    <t>PLATEADA VACUNO</t>
  </si>
  <si>
    <t>CARNE MECHADA, STROGONOFF, PURÉ RÚSTICO, VEGETALES ASADOS, LOMO A LA PLANCHA</t>
  </si>
  <si>
    <t xml:space="preserve">APIO VARAS </t>
  </si>
  <si>
    <t>EVALUACION 4</t>
  </si>
  <si>
    <t>REINETA A LA PLANCHA, CONGRIO FRITO, ARROZ PILAF, ARROZ CREOLE, SALSA BECHAMEL</t>
  </si>
  <si>
    <t>LIMON</t>
  </si>
  <si>
    <t>ARROZ GRADO 2</t>
  </si>
  <si>
    <t xml:space="preserve">PASAS </t>
  </si>
  <si>
    <t>SEMILLA DE AMAPOLA</t>
  </si>
  <si>
    <t>TOMATE ROCKY</t>
  </si>
  <si>
    <t xml:space="preserve">PAQUETE </t>
  </si>
  <si>
    <t>REINETA FRESCA</t>
  </si>
  <si>
    <t>SALMÓN FRESCO EVICERADO</t>
  </si>
  <si>
    <t>CONGRIO DORADO FRESCO EVICERADO</t>
  </si>
  <si>
    <t>LATA DE CERVEZA 500CC.</t>
  </si>
  <si>
    <t>MARISCOS, RISOTTO</t>
  </si>
  <si>
    <t>CAMARON NACIONAL</t>
  </si>
  <si>
    <t>CHOLGAS</t>
  </si>
  <si>
    <t xml:space="preserve">CEBOLLA </t>
  </si>
  <si>
    <t>AJÍ VERDE</t>
  </si>
  <si>
    <t>CARNE DE JAIBA</t>
  </si>
  <si>
    <t>PAN DE MOLDE</t>
  </si>
  <si>
    <t>QUESO PARMESANO</t>
  </si>
  <si>
    <t>LOCOS COCIDOS</t>
  </si>
  <si>
    <t>MACHAS FRESCAS</t>
  </si>
  <si>
    <t>ARROZ ARBOREO</t>
  </si>
  <si>
    <t>OSTIONES CONGELADOS</t>
  </si>
  <si>
    <t>MAYONESA</t>
  </si>
  <si>
    <t>OREGANO</t>
  </si>
  <si>
    <t>FONDO DE PESCADO</t>
  </si>
  <si>
    <t>ALMEJA FRESCA</t>
  </si>
  <si>
    <t>CHORITO FRESCO</t>
  </si>
  <si>
    <t xml:space="preserve">EXAMEN FINAL </t>
  </si>
  <si>
    <t>REINETA A LA PLANCHA, ARROZ PILAF, SALSA DE MARISCOS(BASE BECHAMEL)</t>
  </si>
  <si>
    <t>AMAPOLA</t>
  </si>
  <si>
    <t>CIBOULLETTE</t>
  </si>
  <si>
    <t>MARISCOS CONGELADOS</t>
  </si>
  <si>
    <t>PAQUETES</t>
  </si>
  <si>
    <t>REINETA FRESCA FILETEADA</t>
  </si>
  <si>
    <t xml:space="preserve">CLASE </t>
  </si>
  <si>
    <t>COSTO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</si>
</sst>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2" formatCode="_-&quot;$&quot;* #,##0_-;\-&quot;$&quot;* #,##0_-;_-&quot;$&quot;* &quot;-&quot;_-;_-@_-"/>
    <numFmt numFmtId="164" formatCode="_-&quot;$&quot;\ * #,##0_-;\-&quot;$&quot;\ * #,##0_-;_-&quot;$&quot;\ * &quot;-&quot;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Calibri"/>
      <family val="2"/>
    </font>
    <font>
      <sz val="10"/>
      <name val="Calibri Light"/>
      <family val="2"/>
    </font>
    <font>
      <sz val="12"/>
      <color theme="1"/>
      <name val="Calibri"/>
      <family val="2"/>
    </font>
    <font>
      <sz val="12"/>
      <name val="Calibri Light"/>
      <family val="2"/>
    </font>
    <font>
      <sz val="12"/>
      <color theme="1"/>
      <name val="Calibri (Cuerpo)"/>
    </font>
    <font>
      <sz val="12"/>
      <name val="Calibri (Cuerpo)"/>
    </font>
    <font>
      <b/>
      <sz val="12"/>
      <name val="Calibri (Cuerpo)"/>
    </font>
    <font>
      <sz val="8"/>
      <name val="Calibri Light"/>
      <family val="2"/>
    </font>
    <font>
      <sz val="8"/>
      <name val="Calibri"/>
      <family val="2"/>
    </font>
    <font>
      <sz val="12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3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" fontId="3" fillId="0" borderId="1" xfId="0" applyNumberFormat="1" applyFont="1" applyBorder="1" applyAlignment="1">
      <alignment horizontal="center" vertical="center"/>
    </xf>
    <xf numFmtId="42" fontId="4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42" fontId="4" fillId="0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/>
    <xf numFmtId="42" fontId="4" fillId="0" borderId="1" xfId="1" applyFont="1" applyBorder="1"/>
    <xf numFmtId="0" fontId="0" fillId="0" borderId="0" xfId="0" applyAlignment="1">
      <alignment horizontal="center"/>
    </xf>
    <xf numFmtId="0" fontId="4" fillId="6" borderId="14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42" fontId="4" fillId="0" borderId="12" xfId="0" applyNumberFormat="1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4" fontId="3" fillId="7" borderId="12" xfId="0" applyNumberFormat="1" applyFont="1" applyFill="1" applyBorder="1" applyAlignment="1">
      <alignment horizontal="left" vertical="center"/>
    </xf>
    <xf numFmtId="164" fontId="4" fillId="0" borderId="12" xfId="0" applyNumberFormat="1" applyFont="1" applyBorder="1" applyAlignment="1">
      <alignment vertical="center"/>
    </xf>
    <xf numFmtId="4" fontId="4" fillId="0" borderId="12" xfId="0" applyNumberFormat="1" applyFont="1" applyBorder="1" applyAlignment="1">
      <alignment vertical="center"/>
    </xf>
    <xf numFmtId="42" fontId="4" fillId="0" borderId="12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2" xfId="0" applyFont="1" applyBorder="1"/>
    <xf numFmtId="3" fontId="4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4" fontId="4" fillId="0" borderId="12" xfId="0" applyNumberFormat="1" applyFont="1" applyBorder="1"/>
    <xf numFmtId="42" fontId="4" fillId="0" borderId="12" xfId="0" applyNumberFormat="1" applyFont="1" applyBorder="1"/>
    <xf numFmtId="0" fontId="9" fillId="9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10" fillId="8" borderId="1" xfId="0" applyFont="1" applyFill="1" applyBorder="1"/>
    <xf numFmtId="0" fontId="11" fillId="0" borderId="15" xfId="0" applyFont="1" applyBorder="1" applyAlignment="1">
      <alignment vertical="center" wrapText="1"/>
    </xf>
    <xf numFmtId="0" fontId="6" fillId="8" borderId="1" xfId="0" applyFont="1" applyFill="1" applyBorder="1"/>
    <xf numFmtId="0" fontId="12" fillId="8" borderId="1" xfId="0" applyFont="1" applyFill="1" applyBorder="1"/>
    <xf numFmtId="49" fontId="4" fillId="0" borderId="1" xfId="0" applyNumberFormat="1" applyFont="1" applyBorder="1" applyAlignment="1">
      <alignment horizontal="center" vertical="center"/>
    </xf>
    <xf numFmtId="42" fontId="4" fillId="0" borderId="14" xfId="1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4" fillId="8" borderId="1" xfId="0" applyFont="1" applyFill="1" applyBorder="1"/>
    <xf numFmtId="0" fontId="14" fillId="8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4" fontId="14" fillId="0" borderId="1" xfId="0" applyNumberFormat="1" applyFont="1" applyBorder="1" applyAlignment="1">
      <alignment vertical="center"/>
    </xf>
    <xf numFmtId="42" fontId="14" fillId="0" borderId="1" xfId="1" applyFont="1" applyBorder="1" applyAlignment="1">
      <alignment vertical="center"/>
    </xf>
    <xf numFmtId="0" fontId="6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6" fillId="8" borderId="5" xfId="0" applyFont="1" applyFill="1" applyBorder="1"/>
    <xf numFmtId="0" fontId="6" fillId="8" borderId="1" xfId="0" applyFont="1" applyFill="1" applyBorder="1" applyAlignment="1">
      <alignment wrapText="1"/>
    </xf>
    <xf numFmtId="0" fontId="17" fillId="8" borderId="1" xfId="0" applyFont="1" applyFill="1" applyBorder="1"/>
    <xf numFmtId="4" fontId="15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64" fontId="15" fillId="4" borderId="1" xfId="0" applyNumberFormat="1" applyFont="1" applyFill="1" applyBorder="1" applyAlignment="1">
      <alignment horizontal="left" vertical="center"/>
    </xf>
    <xf numFmtId="42" fontId="14" fillId="0" borderId="1" xfId="1" applyFont="1" applyFill="1" applyBorder="1" applyAlignment="1">
      <alignment horizontal="center" vertical="center"/>
    </xf>
    <xf numFmtId="0" fontId="18" fillId="8" borderId="1" xfId="0" applyFont="1" applyFill="1" applyBorder="1"/>
    <xf numFmtId="0" fontId="6" fillId="0" borderId="1" xfId="0" applyFont="1" applyBorder="1" applyAlignment="1">
      <alignment vertical="center" wrapText="1"/>
    </xf>
    <xf numFmtId="12" fontId="4" fillId="0" borderId="1" xfId="0" applyNumberFormat="1" applyFont="1" applyBorder="1" applyAlignment="1">
      <alignment horizontal="center" vertical="center"/>
    </xf>
    <xf numFmtId="0" fontId="6" fillId="8" borderId="14" xfId="0" applyFont="1" applyFill="1" applyBorder="1"/>
    <xf numFmtId="0" fontId="19" fillId="9" borderId="1" xfId="0" applyFont="1" applyFill="1" applyBorder="1"/>
    <xf numFmtId="0" fontId="19" fillId="9" borderId="6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6" fontId="0" fillId="0" borderId="1" xfId="0" applyNumberFormat="1" applyBorder="1"/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0" borderId="4" xfId="0" applyFont="1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5" fillId="4" borderId="2" xfId="0" applyFont="1" applyFill="1" applyBorder="1" applyAlignment="1">
      <alignment horizontal="right" vertical="center"/>
    </xf>
    <xf numFmtId="0" fontId="15" fillId="4" borderId="3" xfId="0" applyFont="1" applyFill="1" applyBorder="1" applyAlignment="1">
      <alignment horizontal="right" vertical="center"/>
    </xf>
    <xf numFmtId="0" fontId="15" fillId="4" borderId="4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right" vertical="center"/>
    </xf>
    <xf numFmtId="0" fontId="5" fillId="7" borderId="3" xfId="0" applyFont="1" applyFill="1" applyBorder="1" applyAlignment="1">
      <alignment horizontal="right" vertical="center"/>
    </xf>
    <xf numFmtId="0" fontId="5" fillId="7" borderId="13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647700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647700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812800</xdr:colOff>
      <xdr:row>2</xdr:row>
      <xdr:rowOff>0</xdr:rowOff>
    </xdr:from>
    <xdr:to>
      <xdr:col>5</xdr:col>
      <xdr:colOff>330200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5</xdr:col>
      <xdr:colOff>127000</xdr:colOff>
      <xdr:row>0</xdr:row>
      <xdr:rowOff>190500</xdr:rowOff>
    </xdr:from>
    <xdr:to>
      <xdr:col>6</xdr:col>
      <xdr:colOff>698500</xdr:colOff>
      <xdr:row>3</xdr:row>
      <xdr:rowOff>12700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812800</xdr:colOff>
      <xdr:row>2</xdr:row>
      <xdr:rowOff>0</xdr:rowOff>
    </xdr:from>
    <xdr:to>
      <xdr:col>5</xdr:col>
      <xdr:colOff>330200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 editAs="oneCell">
    <xdr:from>
      <xdr:col>5</xdr:col>
      <xdr:colOff>127000</xdr:colOff>
      <xdr:row>0</xdr:row>
      <xdr:rowOff>190500</xdr:rowOff>
    </xdr:from>
    <xdr:to>
      <xdr:col>6</xdr:col>
      <xdr:colOff>698500</xdr:colOff>
      <xdr:row>3</xdr:row>
      <xdr:rowOff>12700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0927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4" name="2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053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23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698501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698501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2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3</xdr:row>
      <xdr:rowOff>101600</xdr:rowOff>
    </xdr:to>
    <xdr:sp macro="" textlink="">
      <xdr:nvSpPr>
        <xdr:cNvPr id="4" name="AutoShape 2" descr="Bandera de España - Wikipedia, la enciclopedia libr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27500" y="406400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127000</xdr:colOff>
      <xdr:row>1</xdr:row>
      <xdr:rowOff>0</xdr:rowOff>
    </xdr:from>
    <xdr:to>
      <xdr:col>6</xdr:col>
      <xdr:colOff>698500</xdr:colOff>
      <xdr:row>3</xdr:row>
      <xdr:rowOff>25400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0" y="203200"/>
          <a:ext cx="13970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dido%20cocina%20basica%20CIT1111%20202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o total"/>
      <sheetName val="Hoja1"/>
      <sheetName val="SEMANA 1"/>
      <sheetName val="SEMANA 2"/>
      <sheetName val="SEMANA 3"/>
      <sheetName val="SEMANA 4"/>
      <sheetName val="EVALUACION SEMANA 5"/>
      <sheetName val="SEMANA 6"/>
      <sheetName val="SEMANA 7"/>
      <sheetName val="EVALUACIÓN SEMANA 8"/>
      <sheetName val="SEMANA 9"/>
      <sheetName val="SEMANA 10"/>
      <sheetName val="EVALUACION SEMANA 11"/>
      <sheetName val="SEMANA 12"/>
      <sheetName val="SEMANA 13"/>
      <sheetName val="EVALUACION SEMANA 14"/>
      <sheetName val="SEMANA 15"/>
      <sheetName val="SEMANA 16"/>
      <sheetName val="examen  SEMANA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A13" t="str">
            <v>ACEITE DE OLIVA</v>
          </cell>
        </row>
        <row r="15">
          <cell r="A15" t="str">
            <v>AJÍ CACHO DE CABRA</v>
          </cell>
          <cell r="C15" t="str">
            <v>1</v>
          </cell>
        </row>
        <row r="16">
          <cell r="A16" t="str">
            <v>AJO CABEZA</v>
          </cell>
          <cell r="C16">
            <v>1</v>
          </cell>
        </row>
        <row r="17">
          <cell r="A17" t="str">
            <v>ALBAHACA FRESCA (OPCIONAL)</v>
          </cell>
          <cell r="C17">
            <v>0.1</v>
          </cell>
        </row>
        <row r="18">
          <cell r="A18" t="str">
            <v>ALCAPARRAS</v>
          </cell>
          <cell r="C18">
            <v>0.1</v>
          </cell>
        </row>
        <row r="19">
          <cell r="A19" t="str">
            <v>ANCHOAS</v>
          </cell>
          <cell r="C19">
            <v>0.05</v>
          </cell>
        </row>
        <row r="20">
          <cell r="A20" t="str">
            <v>APIO</v>
          </cell>
          <cell r="C20">
            <v>0.3</v>
          </cell>
        </row>
        <row r="21">
          <cell r="A21" t="str">
            <v>AZÚCAR GRANULADA (OPCIONAL)</v>
          </cell>
        </row>
        <row r="22">
          <cell r="A22" t="str">
            <v>BETARRAGA</v>
          </cell>
          <cell r="C22">
            <v>0.5</v>
          </cell>
        </row>
        <row r="23">
          <cell r="A23" t="str">
            <v>CARNE DE VACUNO (posta molida)</v>
          </cell>
          <cell r="C23">
            <v>0.3</v>
          </cell>
        </row>
        <row r="24">
          <cell r="A24" t="str">
            <v>CEBOLLA</v>
          </cell>
          <cell r="C24">
            <v>1.5</v>
          </cell>
        </row>
        <row r="25">
          <cell r="A25" t="str">
            <v>CIBOULETTE</v>
          </cell>
          <cell r="C25">
            <v>0.08</v>
          </cell>
        </row>
        <row r="26">
          <cell r="A26" t="str">
            <v>ESPINACAS</v>
          </cell>
          <cell r="C26">
            <v>0.5</v>
          </cell>
        </row>
        <row r="27">
          <cell r="A27" t="str">
            <v>FONDO DE VERDURAS DESH</v>
          </cell>
        </row>
        <row r="28">
          <cell r="A28" t="str">
            <v>HARINA</v>
          </cell>
          <cell r="C28">
            <v>3</v>
          </cell>
        </row>
        <row r="29">
          <cell r="A29" t="str">
            <v>HUEVOS</v>
          </cell>
          <cell r="C29">
            <v>20</v>
          </cell>
        </row>
        <row r="30">
          <cell r="A30" t="str">
            <v>PEREJIL</v>
          </cell>
          <cell r="C30">
            <v>0.2</v>
          </cell>
        </row>
        <row r="31">
          <cell r="A31" t="str">
            <v>PIMENTON ROJO</v>
          </cell>
          <cell r="C31">
            <v>1</v>
          </cell>
        </row>
        <row r="32">
          <cell r="A32" t="str">
            <v>QUESO PARMESANO TROZO</v>
          </cell>
          <cell r="C32">
            <v>0.5</v>
          </cell>
        </row>
        <row r="33">
          <cell r="A33" t="str">
            <v>SEMOLINA</v>
          </cell>
        </row>
        <row r="34">
          <cell r="A34" t="str">
            <v>TOCINO AHUMADO</v>
          </cell>
        </row>
        <row r="35">
          <cell r="A35" t="str">
            <v>TOMATE PERA</v>
          </cell>
        </row>
        <row r="36">
          <cell r="A36" t="str">
            <v>SALSA DE TOMATES</v>
          </cell>
        </row>
        <row r="37">
          <cell r="A37" t="str">
            <v>VINO BLANCO</v>
          </cell>
        </row>
        <row r="38">
          <cell r="A38" t="str">
            <v>VINO TINTO</v>
          </cell>
        </row>
        <row r="39">
          <cell r="A39" t="str">
            <v>ZANAHORIA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B911-1749-C045-93AA-EA43895C250D}">
  <dimension ref="C5:D23"/>
  <sheetViews>
    <sheetView tabSelected="1" workbookViewId="0">
      <selection activeCell="G14" sqref="G14"/>
    </sheetView>
  </sheetViews>
  <sheetFormatPr baseColWidth="10" defaultRowHeight="16" x14ac:dyDescent="0.2"/>
  <cols>
    <col min="4" max="4" width="22.83203125" customWidth="1"/>
  </cols>
  <sheetData>
    <row r="5" spans="3:4" x14ac:dyDescent="0.2">
      <c r="C5" s="68" t="s">
        <v>272</v>
      </c>
      <c r="D5" s="68" t="s">
        <v>273</v>
      </c>
    </row>
    <row r="6" spans="3:4" x14ac:dyDescent="0.2">
      <c r="C6" s="66">
        <v>1</v>
      </c>
      <c r="D6" s="70">
        <v>73366</v>
      </c>
    </row>
    <row r="7" spans="3:4" x14ac:dyDescent="0.2">
      <c r="C7" s="66">
        <v>2</v>
      </c>
      <c r="D7" s="70">
        <v>140275</v>
      </c>
    </row>
    <row r="8" spans="3:4" ht="19" customHeight="1" x14ac:dyDescent="0.2">
      <c r="C8" s="66">
        <v>3</v>
      </c>
      <c r="D8" s="67">
        <v>120306</v>
      </c>
    </row>
    <row r="9" spans="3:4" x14ac:dyDescent="0.2">
      <c r="C9" s="66">
        <v>4</v>
      </c>
      <c r="D9" s="67">
        <v>95931</v>
      </c>
    </row>
    <row r="10" spans="3:4" x14ac:dyDescent="0.2">
      <c r="C10" s="66">
        <v>5</v>
      </c>
      <c r="D10" s="67">
        <v>122306</v>
      </c>
    </row>
    <row r="11" spans="3:4" x14ac:dyDescent="0.2">
      <c r="C11" s="66">
        <v>6</v>
      </c>
      <c r="D11" s="67">
        <v>102726</v>
      </c>
    </row>
    <row r="12" spans="3:4" x14ac:dyDescent="0.2">
      <c r="C12" s="66">
        <v>7</v>
      </c>
      <c r="D12" s="67">
        <v>141656</v>
      </c>
    </row>
    <row r="13" spans="3:4" x14ac:dyDescent="0.2">
      <c r="C13" s="66">
        <v>8</v>
      </c>
      <c r="D13" s="67">
        <v>174406</v>
      </c>
    </row>
    <row r="14" spans="3:4" x14ac:dyDescent="0.2">
      <c r="C14" s="66">
        <v>9</v>
      </c>
      <c r="D14" s="67">
        <v>176106</v>
      </c>
    </row>
    <row r="15" spans="3:4" x14ac:dyDescent="0.2">
      <c r="C15" s="66">
        <v>10</v>
      </c>
      <c r="D15" s="67">
        <v>169077</v>
      </c>
    </row>
    <row r="16" spans="3:4" x14ac:dyDescent="0.2">
      <c r="C16" s="66">
        <v>11</v>
      </c>
      <c r="D16" s="67">
        <v>185152</v>
      </c>
    </row>
    <row r="17" spans="3:4" x14ac:dyDescent="0.2">
      <c r="C17" s="66">
        <v>12</v>
      </c>
      <c r="D17" s="67">
        <v>323656</v>
      </c>
    </row>
    <row r="18" spans="3:4" x14ac:dyDescent="0.2">
      <c r="C18" s="66">
        <v>13</v>
      </c>
      <c r="D18" s="70">
        <v>165899</v>
      </c>
    </row>
    <row r="19" spans="3:4" x14ac:dyDescent="0.2">
      <c r="C19" s="66">
        <v>14</v>
      </c>
      <c r="D19" s="67">
        <v>287181</v>
      </c>
    </row>
    <row r="20" spans="3:4" x14ac:dyDescent="0.2">
      <c r="C20" s="66">
        <v>15</v>
      </c>
      <c r="D20" s="70">
        <v>241656</v>
      </c>
    </row>
    <row r="21" spans="3:4" x14ac:dyDescent="0.2">
      <c r="C21" s="66">
        <v>16</v>
      </c>
      <c r="D21" s="70">
        <v>138548</v>
      </c>
    </row>
    <row r="22" spans="3:4" x14ac:dyDescent="0.2">
      <c r="C22" s="66">
        <v>17</v>
      </c>
      <c r="D22" s="70">
        <v>161056</v>
      </c>
    </row>
    <row r="23" spans="3:4" x14ac:dyDescent="0.2">
      <c r="C23" s="69" t="s">
        <v>28</v>
      </c>
      <c r="D23" s="70">
        <f>SUM(D6:D22)</f>
        <v>2819303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F6A1-40F6-0B4A-913F-59651B2DBA73}">
  <dimension ref="A1:G49"/>
  <sheetViews>
    <sheetView workbookViewId="0">
      <selection activeCell="G49" sqref="G49"/>
    </sheetView>
  </sheetViews>
  <sheetFormatPr baseColWidth="10" defaultRowHeight="16" x14ac:dyDescent="0.2"/>
  <cols>
    <col min="2" max="2" width="49.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208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x14ac:dyDescent="0.2">
      <c r="A5" s="71" t="s">
        <v>152</v>
      </c>
      <c r="B5" s="72"/>
      <c r="C5" s="72"/>
      <c r="D5" s="72"/>
      <c r="E5" s="72"/>
      <c r="F5" s="72"/>
      <c r="G5" s="73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/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41" t="s">
        <v>76</v>
      </c>
      <c r="C11" s="1">
        <v>2</v>
      </c>
      <c r="D11" s="1" t="s">
        <v>12</v>
      </c>
      <c r="E11" s="6"/>
      <c r="F11" s="7">
        <v>2000</v>
      </c>
      <c r="G11" s="7">
        <f t="shared" ref="G11:G14" si="0">C11*F11</f>
        <v>4000</v>
      </c>
    </row>
    <row r="12" spans="1:7" x14ac:dyDescent="0.2">
      <c r="A12" s="8"/>
      <c r="B12" s="41" t="s">
        <v>147</v>
      </c>
      <c r="C12" s="1">
        <v>1</v>
      </c>
      <c r="D12" s="1" t="s">
        <v>12</v>
      </c>
      <c r="E12" s="6"/>
      <c r="F12" s="7">
        <v>4500</v>
      </c>
      <c r="G12" s="7">
        <f t="shared" si="0"/>
        <v>4500</v>
      </c>
    </row>
    <row r="13" spans="1:7" x14ac:dyDescent="0.2">
      <c r="A13" s="8"/>
      <c r="B13" s="41" t="s">
        <v>77</v>
      </c>
      <c r="C13" s="1">
        <v>1</v>
      </c>
      <c r="D13" s="1" t="s">
        <v>12</v>
      </c>
      <c r="E13" s="6"/>
      <c r="F13" s="7">
        <v>9000</v>
      </c>
      <c r="G13" s="7">
        <f t="shared" si="0"/>
        <v>9000</v>
      </c>
    </row>
    <row r="14" spans="1:7" x14ac:dyDescent="0.2">
      <c r="A14" s="8"/>
      <c r="B14" s="41" t="s">
        <v>45</v>
      </c>
      <c r="C14" s="1">
        <v>2</v>
      </c>
      <c r="D14" s="1" t="s">
        <v>13</v>
      </c>
      <c r="E14" s="6"/>
      <c r="F14" s="7">
        <v>1000</v>
      </c>
      <c r="G14" s="7">
        <f t="shared" si="0"/>
        <v>2000</v>
      </c>
    </row>
    <row r="15" spans="1:7" x14ac:dyDescent="0.2">
      <c r="A15" s="8"/>
      <c r="B15" s="41" t="s">
        <v>30</v>
      </c>
      <c r="C15" s="1">
        <v>5</v>
      </c>
      <c r="D15" s="1" t="s">
        <v>12</v>
      </c>
      <c r="E15" s="6"/>
      <c r="F15" s="7">
        <v>1500</v>
      </c>
      <c r="G15" s="7">
        <f t="shared" ref="G15:G17" si="1">C15*F15</f>
        <v>7500</v>
      </c>
    </row>
    <row r="16" spans="1:7" x14ac:dyDescent="0.2">
      <c r="A16" s="8"/>
      <c r="B16" s="41" t="s">
        <v>154</v>
      </c>
      <c r="C16" s="1">
        <v>2</v>
      </c>
      <c r="D16" s="1" t="s">
        <v>13</v>
      </c>
      <c r="E16" s="6"/>
      <c r="F16" s="7">
        <v>1500</v>
      </c>
      <c r="G16" s="7">
        <f t="shared" si="1"/>
        <v>3000</v>
      </c>
    </row>
    <row r="17" spans="1:7" x14ac:dyDescent="0.2">
      <c r="A17" s="8"/>
      <c r="B17" s="41" t="s">
        <v>81</v>
      </c>
      <c r="C17" s="1">
        <v>8</v>
      </c>
      <c r="D17" s="1" t="s">
        <v>12</v>
      </c>
      <c r="E17" s="6"/>
      <c r="F17" s="7">
        <v>1500</v>
      </c>
      <c r="G17" s="7">
        <f t="shared" si="1"/>
        <v>12000</v>
      </c>
    </row>
    <row r="18" spans="1:7" x14ac:dyDescent="0.2">
      <c r="A18" s="76" t="s">
        <v>14</v>
      </c>
      <c r="B18" s="77"/>
      <c r="C18" s="77"/>
      <c r="D18" s="77"/>
      <c r="E18" s="77"/>
      <c r="F18" s="78"/>
      <c r="G18" s="9">
        <f>SUM(G11:G17)</f>
        <v>42000</v>
      </c>
    </row>
    <row r="19" spans="1:7" x14ac:dyDescent="0.2">
      <c r="A19" s="82" t="s">
        <v>15</v>
      </c>
      <c r="B19" s="82"/>
      <c r="C19" s="82"/>
      <c r="D19" s="82"/>
      <c r="E19" s="82"/>
      <c r="F19" s="82"/>
      <c r="G19" s="82"/>
    </row>
    <row r="20" spans="1:7" x14ac:dyDescent="0.2">
      <c r="A20" s="8"/>
      <c r="B20" s="41" t="s">
        <v>67</v>
      </c>
      <c r="C20" s="1">
        <v>1</v>
      </c>
      <c r="D20" s="1" t="s">
        <v>18</v>
      </c>
      <c r="E20" s="6"/>
      <c r="F20" s="7">
        <v>4000</v>
      </c>
      <c r="G20" s="7">
        <f>C20*F20</f>
        <v>4000</v>
      </c>
    </row>
    <row r="21" spans="1:7" x14ac:dyDescent="0.2">
      <c r="A21" s="8"/>
      <c r="B21" s="41" t="s">
        <v>41</v>
      </c>
      <c r="C21" s="1">
        <v>1</v>
      </c>
      <c r="D21" s="1" t="s">
        <v>18</v>
      </c>
      <c r="E21" s="6"/>
      <c r="F21" s="7">
        <v>9000</v>
      </c>
      <c r="G21" s="7">
        <f t="shared" ref="G21:G28" si="2">C21*F21</f>
        <v>9000</v>
      </c>
    </row>
    <row r="22" spans="1:7" x14ac:dyDescent="0.2">
      <c r="A22" s="8"/>
      <c r="B22" s="41" t="s">
        <v>85</v>
      </c>
      <c r="C22" s="1">
        <v>0.5</v>
      </c>
      <c r="D22" s="1" t="s">
        <v>12</v>
      </c>
      <c r="E22" s="6"/>
      <c r="F22" s="7">
        <v>2000</v>
      </c>
      <c r="G22" s="7">
        <f t="shared" si="2"/>
        <v>1000</v>
      </c>
    </row>
    <row r="23" spans="1:7" x14ac:dyDescent="0.2">
      <c r="A23" s="8"/>
      <c r="B23" s="41" t="s">
        <v>148</v>
      </c>
      <c r="C23" s="1">
        <v>0.05</v>
      </c>
      <c r="D23" s="1" t="s">
        <v>12</v>
      </c>
      <c r="E23" s="5"/>
      <c r="F23" s="10">
        <v>8000</v>
      </c>
      <c r="G23" s="7">
        <f t="shared" si="2"/>
        <v>400</v>
      </c>
    </row>
    <row r="24" spans="1:7" x14ac:dyDescent="0.2">
      <c r="A24" s="8"/>
      <c r="B24" s="41" t="s">
        <v>94</v>
      </c>
      <c r="C24" s="1">
        <v>0.5</v>
      </c>
      <c r="D24" s="1" t="s">
        <v>18</v>
      </c>
      <c r="E24" s="5"/>
      <c r="F24" s="11">
        <v>2500</v>
      </c>
      <c r="G24" s="7">
        <f t="shared" si="2"/>
        <v>1250</v>
      </c>
    </row>
    <row r="25" spans="1:7" x14ac:dyDescent="0.2">
      <c r="A25" s="8"/>
      <c r="B25" s="41" t="s">
        <v>38</v>
      </c>
      <c r="C25" s="1">
        <v>0.5</v>
      </c>
      <c r="D25" s="1" t="s">
        <v>18</v>
      </c>
      <c r="E25" s="5"/>
      <c r="F25" s="7">
        <v>1500</v>
      </c>
      <c r="G25" s="7">
        <f t="shared" si="2"/>
        <v>750</v>
      </c>
    </row>
    <row r="26" spans="1:7" x14ac:dyDescent="0.2">
      <c r="A26" s="8"/>
      <c r="B26" s="41" t="s">
        <v>151</v>
      </c>
      <c r="C26" s="1">
        <v>0.05</v>
      </c>
      <c r="D26" s="1" t="s">
        <v>12</v>
      </c>
      <c r="E26" s="5"/>
      <c r="F26" s="7">
        <v>9000</v>
      </c>
      <c r="G26" s="7">
        <f t="shared" si="2"/>
        <v>450</v>
      </c>
    </row>
    <row r="27" spans="1:7" x14ac:dyDescent="0.2">
      <c r="A27" s="8"/>
      <c r="B27" s="53" t="s">
        <v>124</v>
      </c>
      <c r="C27" s="1">
        <v>0.1</v>
      </c>
      <c r="D27" s="1" t="s">
        <v>12</v>
      </c>
      <c r="E27" s="5"/>
      <c r="F27" s="7">
        <v>8000</v>
      </c>
      <c r="G27" s="7">
        <f t="shared" si="2"/>
        <v>800</v>
      </c>
    </row>
    <row r="28" spans="1:7" ht="23" customHeight="1" x14ac:dyDescent="0.2">
      <c r="A28" s="8"/>
      <c r="B28" s="54" t="s">
        <v>149</v>
      </c>
      <c r="C28" s="1">
        <v>1</v>
      </c>
      <c r="D28" s="1" t="s">
        <v>13</v>
      </c>
      <c r="E28" s="5"/>
      <c r="F28" s="7">
        <v>3000</v>
      </c>
      <c r="G28" s="7">
        <f t="shared" si="2"/>
        <v>3000</v>
      </c>
    </row>
    <row r="29" spans="1:7" x14ac:dyDescent="0.2">
      <c r="A29" s="76" t="s">
        <v>14</v>
      </c>
      <c r="B29" s="77"/>
      <c r="C29" s="77"/>
      <c r="D29" s="77"/>
      <c r="E29" s="77"/>
      <c r="F29" s="78"/>
      <c r="G29" s="9">
        <f>SUM(G20:G28)</f>
        <v>20650</v>
      </c>
    </row>
    <row r="30" spans="1:7" x14ac:dyDescent="0.2">
      <c r="A30" s="83" t="s">
        <v>16</v>
      </c>
      <c r="B30" s="84"/>
      <c r="C30" s="84"/>
      <c r="D30" s="84"/>
      <c r="E30" s="84"/>
      <c r="F30" s="84"/>
      <c r="G30" s="85"/>
    </row>
    <row r="31" spans="1:7" x14ac:dyDescent="0.2">
      <c r="A31" s="8"/>
      <c r="B31" s="41" t="s">
        <v>150</v>
      </c>
      <c r="C31" s="1">
        <v>5</v>
      </c>
      <c r="D31" s="1" t="s">
        <v>12</v>
      </c>
      <c r="E31" s="6"/>
      <c r="F31" s="7">
        <v>12000</v>
      </c>
      <c r="G31" s="7">
        <f>C31*F31</f>
        <v>60000</v>
      </c>
    </row>
    <row r="32" spans="1:7" x14ac:dyDescent="0.2">
      <c r="A32" s="8"/>
      <c r="B32" s="41" t="s">
        <v>153</v>
      </c>
      <c r="C32" s="1">
        <v>4</v>
      </c>
      <c r="D32" s="1" t="s">
        <v>64</v>
      </c>
      <c r="E32" s="6"/>
      <c r="F32" s="7">
        <v>6000</v>
      </c>
      <c r="G32" s="7">
        <f>C32*F32</f>
        <v>24000</v>
      </c>
    </row>
    <row r="33" spans="1:7" x14ac:dyDescent="0.2">
      <c r="A33" s="76" t="s">
        <v>14</v>
      </c>
      <c r="B33" s="77"/>
      <c r="C33" s="77"/>
      <c r="D33" s="77"/>
      <c r="E33" s="77"/>
      <c r="F33" s="78"/>
      <c r="G33" s="9">
        <f>SUM(G31:G32)</f>
        <v>84000</v>
      </c>
    </row>
    <row r="34" spans="1:7" x14ac:dyDescent="0.2">
      <c r="A34" s="86" t="s">
        <v>17</v>
      </c>
      <c r="B34" s="86"/>
      <c r="C34" s="86"/>
      <c r="D34" s="86"/>
      <c r="E34" s="86"/>
      <c r="F34" s="86"/>
      <c r="G34" s="86"/>
    </row>
    <row r="35" spans="1:7" x14ac:dyDescent="0.2">
      <c r="A35" s="8"/>
      <c r="B35" s="41" t="s">
        <v>84</v>
      </c>
      <c r="C35" s="1">
        <v>1</v>
      </c>
      <c r="D35" s="1" t="s">
        <v>18</v>
      </c>
      <c r="E35" s="12"/>
      <c r="F35" s="13">
        <v>4500</v>
      </c>
      <c r="G35" s="7">
        <f t="shared" ref="G35:G37" si="3">C35*F35</f>
        <v>4500</v>
      </c>
    </row>
    <row r="36" spans="1:7" x14ac:dyDescent="0.2">
      <c r="A36" s="8"/>
      <c r="B36" s="41" t="s">
        <v>128</v>
      </c>
      <c r="C36" s="1">
        <v>4</v>
      </c>
      <c r="D36" s="1" t="s">
        <v>18</v>
      </c>
      <c r="E36" s="12"/>
      <c r="F36" s="7">
        <v>2000</v>
      </c>
      <c r="G36" s="7">
        <f t="shared" si="3"/>
        <v>8000</v>
      </c>
    </row>
    <row r="37" spans="1:7" x14ac:dyDescent="0.2">
      <c r="A37" s="8"/>
      <c r="B37" s="41" t="s">
        <v>89</v>
      </c>
      <c r="C37" s="1">
        <v>0.5</v>
      </c>
      <c r="D37" s="1" t="s">
        <v>12</v>
      </c>
      <c r="E37" s="12"/>
      <c r="F37" s="7">
        <v>10000</v>
      </c>
      <c r="G37" s="7">
        <f t="shared" si="3"/>
        <v>5000</v>
      </c>
    </row>
    <row r="38" spans="1:7" x14ac:dyDescent="0.2">
      <c r="A38" s="76" t="s">
        <v>14</v>
      </c>
      <c r="B38" s="77"/>
      <c r="C38" s="77"/>
      <c r="D38" s="77"/>
      <c r="E38" s="77"/>
      <c r="F38" s="78"/>
      <c r="G38" s="9">
        <f>SUM(G35:G37)</f>
        <v>17500</v>
      </c>
    </row>
    <row r="39" spans="1:7" x14ac:dyDescent="0.2">
      <c r="A39" s="87" t="s">
        <v>19</v>
      </c>
      <c r="B39" s="88"/>
      <c r="C39" s="88"/>
      <c r="D39" s="88"/>
      <c r="E39" s="88"/>
      <c r="F39" s="88"/>
      <c r="G39" s="89"/>
    </row>
    <row r="40" spans="1:7" x14ac:dyDescent="0.2">
      <c r="A40" s="14"/>
      <c r="B40" s="15" t="s">
        <v>20</v>
      </c>
      <c r="C40" s="16">
        <v>2</v>
      </c>
      <c r="D40" s="14" t="s">
        <v>13</v>
      </c>
      <c r="E40" s="17"/>
      <c r="F40" s="18">
        <v>400</v>
      </c>
      <c r="G40" s="7">
        <f t="shared" ref="G40:G47" si="4">C40*F40</f>
        <v>800</v>
      </c>
    </row>
    <row r="41" spans="1:7" x14ac:dyDescent="0.2">
      <c r="A41" s="14"/>
      <c r="B41" s="15" t="s">
        <v>21</v>
      </c>
      <c r="C41" s="16">
        <v>1</v>
      </c>
      <c r="D41" s="14" t="s">
        <v>13</v>
      </c>
      <c r="E41" s="17"/>
      <c r="F41" s="18">
        <v>3036</v>
      </c>
      <c r="G41" s="7">
        <f t="shared" si="4"/>
        <v>3036</v>
      </c>
    </row>
    <row r="42" spans="1:7" x14ac:dyDescent="0.2">
      <c r="A42" s="14"/>
      <c r="B42" s="15" t="s">
        <v>22</v>
      </c>
      <c r="C42" s="16">
        <v>1</v>
      </c>
      <c r="D42" s="14" t="s">
        <v>13</v>
      </c>
      <c r="E42" s="17"/>
      <c r="F42" s="18">
        <v>1500</v>
      </c>
      <c r="G42" s="7">
        <f t="shared" si="4"/>
        <v>1500</v>
      </c>
    </row>
    <row r="43" spans="1:7" x14ac:dyDescent="0.2">
      <c r="A43" s="14"/>
      <c r="B43" s="15" t="s">
        <v>23</v>
      </c>
      <c r="C43" s="16">
        <v>2</v>
      </c>
      <c r="D43" s="14" t="s">
        <v>13</v>
      </c>
      <c r="E43" s="17"/>
      <c r="F43" s="18">
        <v>850</v>
      </c>
      <c r="G43" s="7">
        <f t="shared" si="4"/>
        <v>1700</v>
      </c>
    </row>
    <row r="44" spans="1:7" x14ac:dyDescent="0.2">
      <c r="A44" s="14"/>
      <c r="B44" s="15" t="s">
        <v>24</v>
      </c>
      <c r="C44" s="16">
        <v>2</v>
      </c>
      <c r="D44" s="14" t="s">
        <v>13</v>
      </c>
      <c r="E44" s="17"/>
      <c r="F44" s="18">
        <v>240</v>
      </c>
      <c r="G44" s="7">
        <f t="shared" si="4"/>
        <v>480</v>
      </c>
    </row>
    <row r="45" spans="1:7" x14ac:dyDescent="0.2">
      <c r="A45" s="14"/>
      <c r="B45" s="15" t="s">
        <v>25</v>
      </c>
      <c r="C45" s="16">
        <v>3</v>
      </c>
      <c r="D45" s="14" t="s">
        <v>13</v>
      </c>
      <c r="E45" s="17"/>
      <c r="F45" s="18">
        <v>180</v>
      </c>
      <c r="G45" s="7">
        <f t="shared" si="4"/>
        <v>540</v>
      </c>
    </row>
    <row r="46" spans="1:7" x14ac:dyDescent="0.2">
      <c r="A46" s="14"/>
      <c r="B46" s="15" t="s">
        <v>26</v>
      </c>
      <c r="C46" s="16">
        <v>1</v>
      </c>
      <c r="D46" s="14" t="s">
        <v>13</v>
      </c>
      <c r="E46" s="17"/>
      <c r="F46" s="18">
        <v>1800</v>
      </c>
      <c r="G46" s="7">
        <f t="shared" si="4"/>
        <v>1800</v>
      </c>
    </row>
    <row r="47" spans="1:7" x14ac:dyDescent="0.2">
      <c r="A47" s="14"/>
      <c r="B47" s="15" t="s">
        <v>27</v>
      </c>
      <c r="C47" s="16">
        <v>4</v>
      </c>
      <c r="D47" s="14" t="s">
        <v>13</v>
      </c>
      <c r="E47" s="17"/>
      <c r="F47" s="18">
        <v>525</v>
      </c>
      <c r="G47" s="7">
        <f t="shared" si="4"/>
        <v>2100</v>
      </c>
    </row>
    <row r="48" spans="1:7" x14ac:dyDescent="0.2">
      <c r="A48" s="76" t="s">
        <v>14</v>
      </c>
      <c r="B48" s="77"/>
      <c r="C48" s="77"/>
      <c r="D48" s="77"/>
      <c r="E48" s="77"/>
      <c r="F48" s="78"/>
      <c r="G48" s="9">
        <f>SUM(G40:G47)</f>
        <v>11956</v>
      </c>
    </row>
    <row r="49" spans="1:7" x14ac:dyDescent="0.2">
      <c r="A49" s="76" t="s">
        <v>28</v>
      </c>
      <c r="B49" s="77"/>
      <c r="C49" s="77"/>
      <c r="D49" s="77"/>
      <c r="E49" s="77"/>
      <c r="F49" s="78"/>
      <c r="G49" s="9">
        <f>G48+G38+G33+G29+G18</f>
        <v>176106</v>
      </c>
    </row>
  </sheetData>
  <mergeCells count="26">
    <mergeCell ref="A34:G34"/>
    <mergeCell ref="A38:F38"/>
    <mergeCell ref="A39:G39"/>
    <mergeCell ref="A48:F48"/>
    <mergeCell ref="A49:F49"/>
    <mergeCell ref="A33:F33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8:F18"/>
    <mergeCell ref="A19:G19"/>
    <mergeCell ref="A29:F29"/>
    <mergeCell ref="A30:G30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9BF9-EBAD-1346-9BA4-139ECE5C7893}">
  <dimension ref="A1:G64"/>
  <sheetViews>
    <sheetView topLeftCell="A58" zoomScale="150" zoomScaleNormal="150" workbookViewId="0">
      <selection activeCell="G64" sqref="G64"/>
    </sheetView>
  </sheetViews>
  <sheetFormatPr baseColWidth="10" defaultRowHeight="16" x14ac:dyDescent="0.2"/>
  <cols>
    <col min="2" max="2" width="20.832031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207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ht="31" customHeight="1" x14ac:dyDescent="0.2">
      <c r="A5" s="97" t="s">
        <v>170</v>
      </c>
      <c r="B5" s="98"/>
      <c r="C5" s="98"/>
      <c r="D5" s="98"/>
      <c r="E5" s="98"/>
      <c r="F5" s="98"/>
      <c r="G5" s="99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41" t="s">
        <v>171</v>
      </c>
      <c r="C11" s="1">
        <v>1</v>
      </c>
      <c r="D11" s="1" t="s">
        <v>13</v>
      </c>
      <c r="E11" s="6"/>
      <c r="F11" s="7">
        <v>1000</v>
      </c>
      <c r="G11" s="7">
        <f t="shared" ref="G11:G14" si="0">C11*F11</f>
        <v>1000</v>
      </c>
    </row>
    <row r="12" spans="1:7" x14ac:dyDescent="0.2">
      <c r="A12" s="8"/>
      <c r="B12" s="41" t="s">
        <v>76</v>
      </c>
      <c r="C12" s="1">
        <v>5</v>
      </c>
      <c r="D12" s="1" t="s">
        <v>13</v>
      </c>
      <c r="E12" s="6"/>
      <c r="F12" s="7">
        <v>400</v>
      </c>
      <c r="G12" s="7">
        <f t="shared" si="0"/>
        <v>2000</v>
      </c>
    </row>
    <row r="13" spans="1:7" x14ac:dyDescent="0.2">
      <c r="A13" s="8"/>
      <c r="B13" s="41" t="s">
        <v>101</v>
      </c>
      <c r="C13" s="1">
        <v>0.5</v>
      </c>
      <c r="D13" s="1" t="s">
        <v>12</v>
      </c>
      <c r="E13" s="6"/>
      <c r="F13" s="7">
        <v>3500</v>
      </c>
      <c r="G13" s="7">
        <f t="shared" si="0"/>
        <v>1750</v>
      </c>
    </row>
    <row r="14" spans="1:7" x14ac:dyDescent="0.2">
      <c r="A14" s="8"/>
      <c r="B14" s="41" t="s">
        <v>147</v>
      </c>
      <c r="C14" s="1">
        <v>0.1</v>
      </c>
      <c r="D14" s="1" t="s">
        <v>12</v>
      </c>
      <c r="E14" s="6"/>
      <c r="F14" s="7">
        <v>3500</v>
      </c>
      <c r="G14" s="7">
        <f t="shared" si="0"/>
        <v>350</v>
      </c>
    </row>
    <row r="15" spans="1:7" x14ac:dyDescent="0.2">
      <c r="A15" s="8"/>
      <c r="B15" s="41" t="s">
        <v>126</v>
      </c>
      <c r="C15" s="1">
        <v>0.3</v>
      </c>
      <c r="D15" s="1" t="s">
        <v>12</v>
      </c>
      <c r="E15" s="6"/>
      <c r="F15" s="7">
        <v>8000</v>
      </c>
      <c r="G15" s="7">
        <f>C15*F15</f>
        <v>2400</v>
      </c>
    </row>
    <row r="16" spans="1:7" x14ac:dyDescent="0.2">
      <c r="A16" s="8"/>
      <c r="B16" s="41" t="s">
        <v>103</v>
      </c>
      <c r="C16" s="1">
        <v>1E-3</v>
      </c>
      <c r="D16" s="1" t="s">
        <v>12</v>
      </c>
      <c r="E16" s="6"/>
      <c r="F16" s="7">
        <v>18000</v>
      </c>
      <c r="G16" s="7">
        <f t="shared" ref="G16:G23" si="1">C16*F16</f>
        <v>18</v>
      </c>
    </row>
    <row r="17" spans="1:7" x14ac:dyDescent="0.2">
      <c r="A17" s="8"/>
      <c r="B17" s="41" t="s">
        <v>157</v>
      </c>
      <c r="C17" s="1">
        <v>1</v>
      </c>
      <c r="D17" s="1" t="s">
        <v>12</v>
      </c>
      <c r="E17" s="6"/>
      <c r="F17" s="7">
        <v>6000</v>
      </c>
      <c r="G17" s="7">
        <f t="shared" si="1"/>
        <v>6000</v>
      </c>
    </row>
    <row r="18" spans="1:7" x14ac:dyDescent="0.2">
      <c r="A18" s="8"/>
      <c r="B18" s="41" t="s">
        <v>77</v>
      </c>
      <c r="C18" s="1">
        <v>1</v>
      </c>
      <c r="D18" s="1" t="s">
        <v>12</v>
      </c>
      <c r="E18" s="6"/>
      <c r="F18" s="7">
        <v>9000</v>
      </c>
      <c r="G18" s="7">
        <f t="shared" si="1"/>
        <v>9000</v>
      </c>
    </row>
    <row r="19" spans="1:7" ht="15" customHeight="1" x14ac:dyDescent="0.2">
      <c r="A19" s="8"/>
      <c r="B19" s="41" t="s">
        <v>163</v>
      </c>
      <c r="C19" s="1">
        <v>2</v>
      </c>
      <c r="D19" s="1" t="s">
        <v>13</v>
      </c>
      <c r="E19" s="6"/>
      <c r="F19" s="7">
        <v>1500</v>
      </c>
      <c r="G19" s="7">
        <f t="shared" si="1"/>
        <v>3000</v>
      </c>
    </row>
    <row r="20" spans="1:7" x14ac:dyDescent="0.2">
      <c r="A20" s="8"/>
      <c r="B20" s="41" t="s">
        <v>30</v>
      </c>
      <c r="C20" s="1">
        <v>5</v>
      </c>
      <c r="D20" s="1" t="s">
        <v>12</v>
      </c>
      <c r="E20" s="6"/>
      <c r="F20" s="7">
        <v>2000</v>
      </c>
      <c r="G20" s="7">
        <f t="shared" si="1"/>
        <v>10000</v>
      </c>
    </row>
    <row r="21" spans="1:7" x14ac:dyDescent="0.2">
      <c r="A21" s="8"/>
      <c r="B21" s="41" t="s">
        <v>91</v>
      </c>
      <c r="C21" s="1">
        <v>1</v>
      </c>
      <c r="D21" s="1" t="s">
        <v>172</v>
      </c>
      <c r="E21" s="6"/>
      <c r="F21" s="7">
        <v>1000</v>
      </c>
      <c r="G21" s="7">
        <f t="shared" si="1"/>
        <v>1000</v>
      </c>
    </row>
    <row r="22" spans="1:7" x14ac:dyDescent="0.2">
      <c r="A22" s="8"/>
      <c r="B22" s="41" t="s">
        <v>81</v>
      </c>
      <c r="C22" s="1">
        <v>2</v>
      </c>
      <c r="D22" s="1" t="s">
        <v>13</v>
      </c>
      <c r="E22" s="6"/>
      <c r="F22" s="7">
        <v>1500</v>
      </c>
      <c r="G22" s="7">
        <f t="shared" si="1"/>
        <v>3000</v>
      </c>
    </row>
    <row r="23" spans="1:7" x14ac:dyDescent="0.2">
      <c r="A23" s="8"/>
      <c r="B23" s="41" t="s">
        <v>166</v>
      </c>
      <c r="C23" s="1">
        <v>4</v>
      </c>
      <c r="D23" s="1" t="s">
        <v>13</v>
      </c>
      <c r="E23" s="6"/>
      <c r="F23" s="7">
        <v>1200</v>
      </c>
      <c r="G23" s="7">
        <f t="shared" si="1"/>
        <v>4800</v>
      </c>
    </row>
    <row r="24" spans="1:7" x14ac:dyDescent="0.2">
      <c r="A24" s="8"/>
      <c r="B24" s="41" t="s">
        <v>95</v>
      </c>
      <c r="C24" s="1">
        <v>2</v>
      </c>
      <c r="D24" s="1" t="s">
        <v>12</v>
      </c>
      <c r="E24" s="6"/>
      <c r="F24" s="7">
        <v>1500</v>
      </c>
      <c r="G24" s="7">
        <f>C24*F24</f>
        <v>3000</v>
      </c>
    </row>
    <row r="25" spans="1:7" x14ac:dyDescent="0.2">
      <c r="A25" s="8"/>
      <c r="B25" s="41" t="s">
        <v>167</v>
      </c>
      <c r="C25" s="1">
        <v>8</v>
      </c>
      <c r="D25" s="1" t="s">
        <v>13</v>
      </c>
      <c r="E25" s="6"/>
      <c r="F25" s="7">
        <v>1000</v>
      </c>
      <c r="G25" s="7">
        <f>C25*F25</f>
        <v>8000</v>
      </c>
    </row>
    <row r="26" spans="1:7" x14ac:dyDescent="0.2">
      <c r="A26" s="76" t="s">
        <v>14</v>
      </c>
      <c r="B26" s="77"/>
      <c r="C26" s="77"/>
      <c r="D26" s="77"/>
      <c r="E26" s="77"/>
      <c r="F26" s="78"/>
      <c r="G26" s="9">
        <f>SUM(G11:G25)</f>
        <v>55318</v>
      </c>
    </row>
    <row r="27" spans="1:7" x14ac:dyDescent="0.2">
      <c r="A27" s="82" t="s">
        <v>15</v>
      </c>
      <c r="B27" s="82"/>
      <c r="C27" s="82"/>
      <c r="D27" s="82"/>
      <c r="E27" s="82"/>
      <c r="F27" s="82"/>
      <c r="G27" s="82"/>
    </row>
    <row r="28" spans="1:7" x14ac:dyDescent="0.2">
      <c r="A28" s="8"/>
      <c r="B28" s="41" t="s">
        <v>67</v>
      </c>
      <c r="C28" s="1">
        <v>4</v>
      </c>
      <c r="D28" s="1" t="s">
        <v>18</v>
      </c>
      <c r="E28" s="6"/>
      <c r="F28" s="7">
        <v>4000</v>
      </c>
      <c r="G28" s="7">
        <f>C28*F28</f>
        <v>16000</v>
      </c>
    </row>
    <row r="29" spans="1:7" x14ac:dyDescent="0.2">
      <c r="A29" s="8"/>
      <c r="B29" s="41" t="s">
        <v>41</v>
      </c>
      <c r="C29" s="1">
        <v>1</v>
      </c>
      <c r="D29" s="1" t="s">
        <v>18</v>
      </c>
      <c r="E29" s="6"/>
      <c r="F29" s="7">
        <v>9000</v>
      </c>
      <c r="G29" s="7">
        <f t="shared" ref="G29:G37" si="2">C29*F29</f>
        <v>9000</v>
      </c>
    </row>
    <row r="30" spans="1:7" x14ac:dyDescent="0.2">
      <c r="A30" s="8"/>
      <c r="B30" s="41" t="s">
        <v>165</v>
      </c>
      <c r="C30" s="1">
        <v>10</v>
      </c>
      <c r="D30" s="1" t="s">
        <v>173</v>
      </c>
      <c r="E30" s="6"/>
      <c r="F30" s="7">
        <v>200</v>
      </c>
      <c r="G30" s="7">
        <f t="shared" si="2"/>
        <v>2000</v>
      </c>
    </row>
    <row r="31" spans="1:7" x14ac:dyDescent="0.2">
      <c r="A31" s="8"/>
      <c r="B31" s="41" t="s">
        <v>161</v>
      </c>
      <c r="C31" s="1">
        <v>1E-3</v>
      </c>
      <c r="D31" s="1" t="s">
        <v>12</v>
      </c>
      <c r="E31" s="5"/>
      <c r="F31" s="10">
        <v>123000</v>
      </c>
      <c r="G31" s="7">
        <f t="shared" si="2"/>
        <v>123</v>
      </c>
    </row>
    <row r="32" spans="1:7" x14ac:dyDescent="0.2">
      <c r="A32" s="8"/>
      <c r="B32" s="41" t="s">
        <v>94</v>
      </c>
      <c r="C32" s="1">
        <v>1</v>
      </c>
      <c r="D32" s="1" t="s">
        <v>18</v>
      </c>
      <c r="E32" s="5"/>
      <c r="F32" s="11">
        <v>2000</v>
      </c>
      <c r="G32" s="7">
        <f t="shared" si="2"/>
        <v>2000</v>
      </c>
    </row>
    <row r="33" spans="1:7" x14ac:dyDescent="0.2">
      <c r="A33" s="8"/>
      <c r="B33" s="41" t="s">
        <v>55</v>
      </c>
      <c r="C33" s="1">
        <v>0.1</v>
      </c>
      <c r="D33" s="1" t="s">
        <v>18</v>
      </c>
      <c r="E33" s="5"/>
      <c r="F33" s="7">
        <v>20000</v>
      </c>
      <c r="G33" s="7">
        <f t="shared" si="2"/>
        <v>2000</v>
      </c>
    </row>
    <row r="34" spans="1:7" x14ac:dyDescent="0.2">
      <c r="A34" s="8"/>
      <c r="B34" s="41" t="s">
        <v>156</v>
      </c>
      <c r="C34" s="1">
        <v>0.2</v>
      </c>
      <c r="D34" s="1" t="s">
        <v>12</v>
      </c>
      <c r="E34" s="5"/>
      <c r="F34" s="7">
        <v>2400</v>
      </c>
      <c r="G34" s="7">
        <f t="shared" si="2"/>
        <v>480</v>
      </c>
    </row>
    <row r="35" spans="1:7" x14ac:dyDescent="0.2">
      <c r="A35" s="8"/>
      <c r="B35" s="41" t="s">
        <v>85</v>
      </c>
      <c r="C35" s="1">
        <v>1</v>
      </c>
      <c r="D35" s="1" t="s">
        <v>12</v>
      </c>
      <c r="E35" s="5"/>
      <c r="F35" s="7">
        <v>2000</v>
      </c>
      <c r="G35" s="7">
        <f t="shared" si="2"/>
        <v>2000</v>
      </c>
    </row>
    <row r="36" spans="1:7" x14ac:dyDescent="0.2">
      <c r="A36" s="8"/>
      <c r="B36" s="41" t="s">
        <v>155</v>
      </c>
      <c r="C36" s="1">
        <v>0.2</v>
      </c>
      <c r="D36" s="1" t="s">
        <v>12</v>
      </c>
      <c r="E36" s="5"/>
      <c r="F36" s="7">
        <v>2000</v>
      </c>
      <c r="G36" s="7">
        <f t="shared" si="2"/>
        <v>400</v>
      </c>
    </row>
    <row r="37" spans="1:7" x14ac:dyDescent="0.2">
      <c r="A37" s="8"/>
      <c r="B37" s="41" t="s">
        <v>164</v>
      </c>
      <c r="C37" s="1">
        <v>2</v>
      </c>
      <c r="D37" s="1" t="s">
        <v>12</v>
      </c>
      <c r="E37" s="5"/>
      <c r="F37" s="7">
        <v>2500</v>
      </c>
      <c r="G37" s="7">
        <f t="shared" si="2"/>
        <v>5000</v>
      </c>
    </row>
    <row r="38" spans="1:7" x14ac:dyDescent="0.2">
      <c r="A38" s="8"/>
      <c r="B38" s="5"/>
      <c r="C38" s="1"/>
      <c r="D38" s="1"/>
      <c r="E38" s="5"/>
      <c r="F38" s="7"/>
      <c r="G38" s="7"/>
    </row>
    <row r="39" spans="1:7" x14ac:dyDescent="0.2">
      <c r="A39" s="76" t="s">
        <v>14</v>
      </c>
      <c r="B39" s="77"/>
      <c r="C39" s="77"/>
      <c r="D39" s="77"/>
      <c r="E39" s="77"/>
      <c r="F39" s="78"/>
      <c r="G39" s="9">
        <f>SUM(G28:G38)</f>
        <v>39003</v>
      </c>
    </row>
    <row r="40" spans="1:7" x14ac:dyDescent="0.2">
      <c r="A40" s="83" t="s">
        <v>16</v>
      </c>
      <c r="B40" s="84"/>
      <c r="C40" s="84"/>
      <c r="D40" s="84"/>
      <c r="E40" s="84"/>
      <c r="F40" s="84"/>
      <c r="G40" s="85"/>
    </row>
    <row r="41" spans="1:7" x14ac:dyDescent="0.2">
      <c r="A41" s="45"/>
      <c r="B41" s="46" t="s">
        <v>168</v>
      </c>
      <c r="C41">
        <v>5</v>
      </c>
      <c r="D41" s="48" t="s">
        <v>12</v>
      </c>
      <c r="E41" s="56"/>
      <c r="F41" s="50">
        <v>6000</v>
      </c>
      <c r="G41" s="50">
        <f>F41*C41</f>
        <v>30000</v>
      </c>
    </row>
    <row r="42" spans="1:7" x14ac:dyDescent="0.2">
      <c r="A42" s="45"/>
      <c r="B42" s="46" t="s">
        <v>162</v>
      </c>
      <c r="C42" s="48">
        <v>0.2</v>
      </c>
      <c r="D42" s="48" t="s">
        <v>12</v>
      </c>
      <c r="E42" s="56"/>
      <c r="F42" s="50">
        <v>12000</v>
      </c>
      <c r="G42" s="50">
        <f>F42*C42</f>
        <v>2400</v>
      </c>
    </row>
    <row r="43" spans="1:7" x14ac:dyDescent="0.2">
      <c r="A43" s="45"/>
      <c r="B43" s="46" t="s">
        <v>169</v>
      </c>
      <c r="C43" s="48">
        <v>0.4</v>
      </c>
      <c r="D43" s="48" t="s">
        <v>12</v>
      </c>
      <c r="E43" s="56"/>
      <c r="F43" s="50">
        <v>14000</v>
      </c>
      <c r="G43" s="50">
        <f>C43*F43</f>
        <v>5600</v>
      </c>
    </row>
    <row r="44" spans="1:7" x14ac:dyDescent="0.2">
      <c r="A44" s="45"/>
      <c r="B44" s="57"/>
      <c r="C44" s="48"/>
      <c r="D44" s="48"/>
      <c r="E44" s="56"/>
      <c r="F44" s="50"/>
      <c r="G44" s="50"/>
    </row>
    <row r="45" spans="1:7" x14ac:dyDescent="0.2">
      <c r="A45" s="100" t="s">
        <v>14</v>
      </c>
      <c r="B45" s="101"/>
      <c r="C45" s="101"/>
      <c r="D45" s="101"/>
      <c r="E45" s="101"/>
      <c r="F45" s="102"/>
      <c r="G45" s="58">
        <f>SUM(G41:G44)</f>
        <v>38000</v>
      </c>
    </row>
    <row r="46" spans="1:7" x14ac:dyDescent="0.2">
      <c r="A46" s="103" t="s">
        <v>17</v>
      </c>
      <c r="B46" s="103"/>
      <c r="C46" s="103"/>
      <c r="D46" s="103"/>
      <c r="E46" s="103"/>
      <c r="F46" s="103"/>
      <c r="G46" s="103"/>
    </row>
    <row r="47" spans="1:7" x14ac:dyDescent="0.2">
      <c r="A47" s="45"/>
      <c r="B47" s="46" t="s">
        <v>39</v>
      </c>
      <c r="C47" s="48">
        <v>30</v>
      </c>
      <c r="D47" s="48" t="s">
        <v>13</v>
      </c>
      <c r="E47" s="49"/>
      <c r="F47" s="59">
        <v>300</v>
      </c>
      <c r="G47" s="50">
        <f t="shared" ref="G47:G51" si="3">C47*F47</f>
        <v>9000</v>
      </c>
    </row>
    <row r="48" spans="1:7" x14ac:dyDescent="0.2">
      <c r="A48" s="45"/>
      <c r="B48" s="46" t="s">
        <v>160</v>
      </c>
      <c r="C48" s="48">
        <v>1</v>
      </c>
      <c r="D48" s="48" t="s">
        <v>18</v>
      </c>
      <c r="E48" s="49"/>
      <c r="F48" s="50">
        <v>2000</v>
      </c>
      <c r="G48" s="50">
        <f t="shared" si="3"/>
        <v>2000</v>
      </c>
    </row>
    <row r="49" spans="1:7" x14ac:dyDescent="0.2">
      <c r="A49" s="45"/>
      <c r="B49" s="46" t="s">
        <v>84</v>
      </c>
      <c r="C49" s="48">
        <v>1</v>
      </c>
      <c r="D49" s="48" t="s">
        <v>18</v>
      </c>
      <c r="E49" s="49"/>
      <c r="F49" s="50">
        <v>4000</v>
      </c>
      <c r="G49" s="50">
        <f t="shared" si="3"/>
        <v>4000</v>
      </c>
    </row>
    <row r="50" spans="1:7" x14ac:dyDescent="0.2">
      <c r="A50" s="45"/>
      <c r="B50" s="46" t="s">
        <v>89</v>
      </c>
      <c r="C50" s="48">
        <v>0.5</v>
      </c>
      <c r="D50" s="48" t="s">
        <v>12</v>
      </c>
      <c r="E50" s="49"/>
      <c r="F50" s="50">
        <v>10000</v>
      </c>
      <c r="G50" s="50">
        <f t="shared" si="3"/>
        <v>5000</v>
      </c>
    </row>
    <row r="51" spans="1:7" x14ac:dyDescent="0.2">
      <c r="A51" s="45"/>
      <c r="B51" s="46" t="s">
        <v>158</v>
      </c>
      <c r="C51" s="48">
        <v>0.4</v>
      </c>
      <c r="D51" s="48" t="s">
        <v>12</v>
      </c>
      <c r="E51" s="49"/>
      <c r="F51" s="50">
        <v>12000</v>
      </c>
      <c r="G51" s="50">
        <f t="shared" si="3"/>
        <v>4800</v>
      </c>
    </row>
    <row r="52" spans="1:7" x14ac:dyDescent="0.2">
      <c r="A52" s="8"/>
      <c r="B52" s="55"/>
      <c r="C52" s="1"/>
      <c r="D52" s="1"/>
      <c r="E52" s="12"/>
      <c r="F52" s="7"/>
      <c r="G52" s="7"/>
    </row>
    <row r="53" spans="1:7" x14ac:dyDescent="0.2">
      <c r="A53" s="76" t="s">
        <v>14</v>
      </c>
      <c r="B53" s="77"/>
      <c r="C53" s="77"/>
      <c r="D53" s="77"/>
      <c r="E53" s="77"/>
      <c r="F53" s="78"/>
      <c r="G53" s="9">
        <f>SUM(G47:G52)</f>
        <v>24800</v>
      </c>
    </row>
    <row r="54" spans="1:7" x14ac:dyDescent="0.2">
      <c r="A54" s="87" t="s">
        <v>19</v>
      </c>
      <c r="B54" s="88"/>
      <c r="C54" s="88"/>
      <c r="D54" s="88"/>
      <c r="E54" s="88"/>
      <c r="F54" s="88"/>
      <c r="G54" s="89"/>
    </row>
    <row r="55" spans="1:7" x14ac:dyDescent="0.2">
      <c r="A55" s="14"/>
      <c r="B55" s="15" t="s">
        <v>20</v>
      </c>
      <c r="C55" s="16">
        <v>2</v>
      </c>
      <c r="D55" s="14" t="s">
        <v>13</v>
      </c>
      <c r="E55" s="17"/>
      <c r="F55" s="18">
        <v>400</v>
      </c>
      <c r="G55" s="7">
        <f t="shared" ref="G55:G62" si="4">C55*F55</f>
        <v>800</v>
      </c>
    </row>
    <row r="56" spans="1:7" x14ac:dyDescent="0.2">
      <c r="A56" s="14"/>
      <c r="B56" s="15" t="s">
        <v>21</v>
      </c>
      <c r="C56" s="16">
        <v>1</v>
      </c>
      <c r="D56" s="14" t="s">
        <v>13</v>
      </c>
      <c r="E56" s="17"/>
      <c r="F56" s="18">
        <v>3036</v>
      </c>
      <c r="G56" s="7">
        <f t="shared" si="4"/>
        <v>3036</v>
      </c>
    </row>
    <row r="57" spans="1:7" x14ac:dyDescent="0.2">
      <c r="A57" s="14"/>
      <c r="B57" s="15" t="s">
        <v>22</v>
      </c>
      <c r="C57" s="16">
        <v>1</v>
      </c>
      <c r="D57" s="14" t="s">
        <v>13</v>
      </c>
      <c r="E57" s="17"/>
      <c r="F57" s="18">
        <v>1500</v>
      </c>
      <c r="G57" s="7">
        <f t="shared" si="4"/>
        <v>1500</v>
      </c>
    </row>
    <row r="58" spans="1:7" x14ac:dyDescent="0.2">
      <c r="A58" s="14"/>
      <c r="B58" s="15" t="s">
        <v>23</v>
      </c>
      <c r="C58" s="16">
        <v>2</v>
      </c>
      <c r="D58" s="14" t="s">
        <v>13</v>
      </c>
      <c r="E58" s="17"/>
      <c r="F58" s="18">
        <v>850</v>
      </c>
      <c r="G58" s="7">
        <f t="shared" si="4"/>
        <v>1700</v>
      </c>
    </row>
    <row r="59" spans="1:7" x14ac:dyDescent="0.2">
      <c r="A59" s="14"/>
      <c r="B59" s="15" t="s">
        <v>24</v>
      </c>
      <c r="C59" s="16">
        <v>2</v>
      </c>
      <c r="D59" s="14" t="s">
        <v>13</v>
      </c>
      <c r="E59" s="17"/>
      <c r="F59" s="18">
        <v>240</v>
      </c>
      <c r="G59" s="7">
        <f t="shared" si="4"/>
        <v>480</v>
      </c>
    </row>
    <row r="60" spans="1:7" x14ac:dyDescent="0.2">
      <c r="A60" s="14"/>
      <c r="B60" s="15" t="s">
        <v>25</v>
      </c>
      <c r="C60" s="16">
        <v>3</v>
      </c>
      <c r="D60" s="14" t="s">
        <v>13</v>
      </c>
      <c r="E60" s="17"/>
      <c r="F60" s="18">
        <v>180</v>
      </c>
      <c r="G60" s="7">
        <f t="shared" si="4"/>
        <v>540</v>
      </c>
    </row>
    <row r="61" spans="1:7" x14ac:dyDescent="0.2">
      <c r="A61" s="14"/>
      <c r="B61" s="15" t="s">
        <v>26</v>
      </c>
      <c r="C61" s="16">
        <v>1</v>
      </c>
      <c r="D61" s="14" t="s">
        <v>13</v>
      </c>
      <c r="E61" s="17"/>
      <c r="F61" s="18">
        <v>1800</v>
      </c>
      <c r="G61" s="7">
        <f t="shared" si="4"/>
        <v>1800</v>
      </c>
    </row>
    <row r="62" spans="1:7" x14ac:dyDescent="0.2">
      <c r="A62" s="14"/>
      <c r="B62" s="15" t="s">
        <v>27</v>
      </c>
      <c r="C62" s="16">
        <v>4</v>
      </c>
      <c r="D62" s="14" t="s">
        <v>13</v>
      </c>
      <c r="E62" s="17"/>
      <c r="F62" s="18">
        <v>525</v>
      </c>
      <c r="G62" s="7">
        <f t="shared" si="4"/>
        <v>2100</v>
      </c>
    </row>
    <row r="63" spans="1:7" x14ac:dyDescent="0.2">
      <c r="A63" s="76" t="s">
        <v>14</v>
      </c>
      <c r="B63" s="77"/>
      <c r="C63" s="77"/>
      <c r="D63" s="77"/>
      <c r="E63" s="77"/>
      <c r="F63" s="78"/>
      <c r="G63" s="9">
        <f>SUM(G55:G62)</f>
        <v>11956</v>
      </c>
    </row>
    <row r="64" spans="1:7" x14ac:dyDescent="0.2">
      <c r="A64" s="76" t="s">
        <v>28</v>
      </c>
      <c r="B64" s="77"/>
      <c r="C64" s="77"/>
      <c r="D64" s="77"/>
      <c r="E64" s="77"/>
      <c r="F64" s="78"/>
      <c r="G64" s="9">
        <f>G63+G53+G45+G39+G26</f>
        <v>169077</v>
      </c>
    </row>
  </sheetData>
  <mergeCells count="26">
    <mergeCell ref="A46:G46"/>
    <mergeCell ref="A53:F53"/>
    <mergeCell ref="A54:G54"/>
    <mergeCell ref="A63:F63"/>
    <mergeCell ref="A64:F64"/>
    <mergeCell ref="A45:F45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6:F26"/>
    <mergeCell ref="A27:G27"/>
    <mergeCell ref="A39:F39"/>
    <mergeCell ref="A40:G40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64FB-B36D-D04C-834D-304B9645159C}">
  <dimension ref="A1:G59"/>
  <sheetViews>
    <sheetView topLeftCell="A38" zoomScale="120" zoomScaleNormal="120" workbookViewId="0">
      <selection activeCell="G59" sqref="G59"/>
    </sheetView>
  </sheetViews>
  <sheetFormatPr baseColWidth="10" defaultRowHeight="16" x14ac:dyDescent="0.2"/>
  <cols>
    <col min="2" max="2" width="25.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206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ht="49" customHeight="1" x14ac:dyDescent="0.2">
      <c r="A5" s="90" t="s">
        <v>174</v>
      </c>
      <c r="B5" s="91"/>
      <c r="C5" s="91"/>
      <c r="D5" s="91"/>
      <c r="E5" s="91"/>
      <c r="F5" s="91"/>
      <c r="G5" s="92"/>
    </row>
    <row r="6" spans="1:7" x14ac:dyDescent="0.2">
      <c r="A6" s="82" t="s">
        <v>175</v>
      </c>
      <c r="B6" s="82"/>
      <c r="C6" s="82"/>
      <c r="D6" s="82"/>
      <c r="E6" s="82"/>
      <c r="F6" s="82"/>
      <c r="G6" s="82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ht="17" x14ac:dyDescent="0.2">
      <c r="A11" s="8"/>
      <c r="B11" s="60" t="s">
        <v>70</v>
      </c>
      <c r="C11" s="1">
        <v>2</v>
      </c>
      <c r="D11" s="37" t="s">
        <v>13</v>
      </c>
      <c r="E11" s="6"/>
      <c r="F11" s="7">
        <v>1000</v>
      </c>
      <c r="G11" s="7">
        <f t="shared" ref="G11:G14" si="0">C11*F11</f>
        <v>2000</v>
      </c>
    </row>
    <row r="12" spans="1:7" x14ac:dyDescent="0.2">
      <c r="A12" s="8"/>
      <c r="B12" s="60" t="s">
        <v>156</v>
      </c>
      <c r="C12" s="1">
        <v>0.5</v>
      </c>
      <c r="D12" s="1" t="s">
        <v>12</v>
      </c>
      <c r="E12" s="6"/>
      <c r="F12" s="7">
        <v>3000</v>
      </c>
      <c r="G12" s="7">
        <f t="shared" si="0"/>
        <v>1500</v>
      </c>
    </row>
    <row r="13" spans="1:7" ht="19" customHeight="1" x14ac:dyDescent="0.2">
      <c r="A13" s="8"/>
      <c r="B13" s="60" t="s">
        <v>147</v>
      </c>
      <c r="C13" s="1">
        <v>0.5</v>
      </c>
      <c r="D13" s="1" t="s">
        <v>12</v>
      </c>
      <c r="E13" s="6"/>
      <c r="F13" s="7">
        <v>3500</v>
      </c>
      <c r="G13" s="7">
        <f t="shared" si="0"/>
        <v>1750</v>
      </c>
    </row>
    <row r="14" spans="1:7" x14ac:dyDescent="0.2">
      <c r="A14" s="8"/>
      <c r="B14" s="60" t="s">
        <v>176</v>
      </c>
      <c r="C14" s="1">
        <v>1</v>
      </c>
      <c r="D14" s="1" t="s">
        <v>13</v>
      </c>
      <c r="E14" s="6"/>
      <c r="F14" s="7">
        <v>3000</v>
      </c>
      <c r="G14" s="7">
        <f t="shared" si="0"/>
        <v>3000</v>
      </c>
    </row>
    <row r="15" spans="1:7" x14ac:dyDescent="0.2">
      <c r="A15" s="8"/>
      <c r="B15" s="60" t="s">
        <v>157</v>
      </c>
      <c r="C15" s="1">
        <v>2</v>
      </c>
      <c r="D15" s="1" t="s">
        <v>12</v>
      </c>
      <c r="E15" s="6"/>
      <c r="F15" s="7">
        <v>3000</v>
      </c>
      <c r="G15" s="7">
        <f>C15*F15</f>
        <v>6000</v>
      </c>
    </row>
    <row r="16" spans="1:7" x14ac:dyDescent="0.2">
      <c r="A16" s="8"/>
      <c r="B16" s="60" t="s">
        <v>77</v>
      </c>
      <c r="C16" s="1">
        <v>2</v>
      </c>
      <c r="D16" s="1" t="s">
        <v>12</v>
      </c>
      <c r="E16" s="6"/>
      <c r="F16" s="7">
        <v>9000</v>
      </c>
      <c r="G16" s="7">
        <f t="shared" ref="G16:G21" si="1">C16*F16</f>
        <v>18000</v>
      </c>
    </row>
    <row r="17" spans="1:7" x14ac:dyDescent="0.2">
      <c r="A17" s="8"/>
      <c r="B17" s="60" t="s">
        <v>81</v>
      </c>
      <c r="C17" s="1">
        <v>4</v>
      </c>
      <c r="D17" s="1" t="s">
        <v>13</v>
      </c>
      <c r="E17" s="6"/>
      <c r="F17" s="7">
        <v>1500</v>
      </c>
      <c r="G17" s="7">
        <f t="shared" si="1"/>
        <v>6000</v>
      </c>
    </row>
    <row r="18" spans="1:7" x14ac:dyDescent="0.2">
      <c r="A18" s="8"/>
      <c r="B18" s="60" t="s">
        <v>30</v>
      </c>
      <c r="C18" s="1">
        <v>5</v>
      </c>
      <c r="D18" s="1" t="s">
        <v>12</v>
      </c>
      <c r="E18" s="6"/>
      <c r="F18" s="7">
        <v>2000</v>
      </c>
      <c r="G18" s="7">
        <f t="shared" si="1"/>
        <v>10000</v>
      </c>
    </row>
    <row r="19" spans="1:7" x14ac:dyDescent="0.2">
      <c r="A19" s="8"/>
      <c r="B19" s="60" t="s">
        <v>91</v>
      </c>
      <c r="C19" s="1">
        <v>1</v>
      </c>
      <c r="D19" s="1" t="s">
        <v>177</v>
      </c>
      <c r="E19" s="6"/>
      <c r="F19" s="7">
        <v>1000</v>
      </c>
      <c r="G19" s="7">
        <f t="shared" si="1"/>
        <v>1000</v>
      </c>
    </row>
    <row r="20" spans="1:7" x14ac:dyDescent="0.2">
      <c r="A20" s="8"/>
      <c r="B20" s="60" t="s">
        <v>163</v>
      </c>
      <c r="C20" s="1">
        <v>4</v>
      </c>
      <c r="D20" s="1" t="s">
        <v>13</v>
      </c>
      <c r="E20" s="6"/>
      <c r="F20" s="7">
        <v>1500</v>
      </c>
      <c r="G20" s="7">
        <f t="shared" si="1"/>
        <v>6000</v>
      </c>
    </row>
    <row r="21" spans="1:7" x14ac:dyDescent="0.2">
      <c r="A21" s="8"/>
      <c r="B21" s="60" t="s">
        <v>166</v>
      </c>
      <c r="C21" s="1">
        <v>4</v>
      </c>
      <c r="D21" s="1" t="s">
        <v>13</v>
      </c>
      <c r="E21" s="6"/>
      <c r="F21" s="7">
        <v>1500</v>
      </c>
      <c r="G21" s="7">
        <f t="shared" si="1"/>
        <v>6000</v>
      </c>
    </row>
    <row r="22" spans="1:7" x14ac:dyDescent="0.2">
      <c r="A22" s="8"/>
      <c r="B22" s="60" t="s">
        <v>95</v>
      </c>
      <c r="C22" s="1">
        <v>12</v>
      </c>
      <c r="D22" s="1" t="s">
        <v>64</v>
      </c>
      <c r="E22" s="6"/>
      <c r="F22" s="7">
        <v>400</v>
      </c>
      <c r="G22" s="7">
        <f>C22*F22</f>
        <v>4800</v>
      </c>
    </row>
    <row r="23" spans="1:7" x14ac:dyDescent="0.2">
      <c r="A23" s="8"/>
      <c r="B23" s="60" t="s">
        <v>154</v>
      </c>
      <c r="C23" s="1">
        <v>2</v>
      </c>
      <c r="D23" s="1" t="s">
        <v>13</v>
      </c>
      <c r="E23" s="6"/>
      <c r="F23" s="7">
        <v>3000</v>
      </c>
      <c r="G23" s="7">
        <f>C23*F23</f>
        <v>6000</v>
      </c>
    </row>
    <row r="24" spans="1:7" x14ac:dyDescent="0.2">
      <c r="A24" s="8"/>
      <c r="B24" s="60" t="s">
        <v>167</v>
      </c>
      <c r="C24" s="1">
        <v>8</v>
      </c>
      <c r="D24" s="1" t="s">
        <v>64</v>
      </c>
      <c r="E24" s="6"/>
      <c r="F24" s="7">
        <v>700</v>
      </c>
      <c r="G24" s="7">
        <f>C24*F24</f>
        <v>5600</v>
      </c>
    </row>
    <row r="25" spans="1:7" x14ac:dyDescent="0.2">
      <c r="A25" s="76" t="s">
        <v>14</v>
      </c>
      <c r="B25" s="77"/>
      <c r="C25" s="77"/>
      <c r="D25" s="77"/>
      <c r="E25" s="77"/>
      <c r="F25" s="78"/>
      <c r="G25" s="9">
        <f>SUM(G11:G24)</f>
        <v>77650</v>
      </c>
    </row>
    <row r="26" spans="1:7" x14ac:dyDescent="0.2">
      <c r="A26" s="82" t="s">
        <v>15</v>
      </c>
      <c r="B26" s="82"/>
      <c r="C26" s="82"/>
      <c r="D26" s="82"/>
      <c r="E26" s="82"/>
      <c r="F26" s="82"/>
      <c r="G26" s="82"/>
    </row>
    <row r="27" spans="1:7" x14ac:dyDescent="0.2">
      <c r="A27" s="8"/>
      <c r="B27" s="60" t="s">
        <v>67</v>
      </c>
      <c r="C27" s="1">
        <v>4</v>
      </c>
      <c r="D27" s="1" t="s">
        <v>18</v>
      </c>
      <c r="E27" s="6"/>
      <c r="F27" s="7">
        <v>4000</v>
      </c>
      <c r="G27" s="7">
        <f>C27*F27</f>
        <v>16000</v>
      </c>
    </row>
    <row r="28" spans="1:7" x14ac:dyDescent="0.2">
      <c r="A28" s="8"/>
      <c r="B28" s="60" t="s">
        <v>41</v>
      </c>
      <c r="C28" s="1">
        <v>1</v>
      </c>
      <c r="D28" s="1" t="s">
        <v>18</v>
      </c>
      <c r="E28" s="6"/>
      <c r="F28" s="7">
        <v>9000</v>
      </c>
      <c r="G28" s="7">
        <f t="shared" ref="G28:G33" si="2">C28*F28</f>
        <v>9000</v>
      </c>
    </row>
    <row r="29" spans="1:7" x14ac:dyDescent="0.2">
      <c r="A29" s="8"/>
      <c r="B29" s="60" t="s">
        <v>55</v>
      </c>
      <c r="C29" s="1">
        <v>0.3</v>
      </c>
      <c r="D29" s="1" t="s">
        <v>12</v>
      </c>
      <c r="E29" s="6"/>
      <c r="F29" s="7">
        <v>19000</v>
      </c>
      <c r="G29" s="7">
        <f t="shared" si="2"/>
        <v>5700</v>
      </c>
    </row>
    <row r="30" spans="1:7" x14ac:dyDescent="0.2">
      <c r="A30" s="8"/>
      <c r="B30" s="60" t="s">
        <v>164</v>
      </c>
      <c r="C30" s="1">
        <v>1.5</v>
      </c>
      <c r="D30" s="1" t="s">
        <v>12</v>
      </c>
      <c r="E30" s="5"/>
      <c r="F30" s="10">
        <v>2000</v>
      </c>
      <c r="G30" s="7">
        <f t="shared" si="2"/>
        <v>3000</v>
      </c>
    </row>
    <row r="31" spans="1:7" x14ac:dyDescent="0.2">
      <c r="A31" s="8"/>
      <c r="B31" s="60" t="s">
        <v>85</v>
      </c>
      <c r="C31" s="1">
        <v>1</v>
      </c>
      <c r="D31" s="1" t="s">
        <v>12</v>
      </c>
      <c r="E31" s="5"/>
      <c r="F31" s="11">
        <v>2000</v>
      </c>
      <c r="G31" s="7">
        <f t="shared" si="2"/>
        <v>2000</v>
      </c>
    </row>
    <row r="32" spans="1:7" x14ac:dyDescent="0.2">
      <c r="A32" s="8"/>
      <c r="B32" s="60" t="s">
        <v>94</v>
      </c>
      <c r="C32" s="1">
        <v>1</v>
      </c>
      <c r="D32" s="1" t="s">
        <v>18</v>
      </c>
      <c r="E32" s="5"/>
      <c r="F32" s="7">
        <v>2000</v>
      </c>
      <c r="G32" s="7">
        <f t="shared" si="2"/>
        <v>2000</v>
      </c>
    </row>
    <row r="33" spans="1:7" x14ac:dyDescent="0.2">
      <c r="A33" s="8"/>
      <c r="B33" s="60" t="s">
        <v>161</v>
      </c>
      <c r="C33" s="1">
        <v>2E-3</v>
      </c>
      <c r="D33" s="1" t="s">
        <v>12</v>
      </c>
      <c r="E33" s="5"/>
      <c r="F33" s="7">
        <v>123000</v>
      </c>
      <c r="G33" s="7">
        <f t="shared" si="2"/>
        <v>246</v>
      </c>
    </row>
    <row r="34" spans="1:7" x14ac:dyDescent="0.2">
      <c r="A34" s="8"/>
      <c r="B34" s="5"/>
      <c r="C34" s="1"/>
      <c r="D34" s="1"/>
      <c r="E34" s="5"/>
      <c r="F34" s="7"/>
      <c r="G34" s="7"/>
    </row>
    <row r="35" spans="1:7" x14ac:dyDescent="0.2">
      <c r="A35" s="76" t="s">
        <v>14</v>
      </c>
      <c r="B35" s="77"/>
      <c r="C35" s="77"/>
      <c r="D35" s="77"/>
      <c r="E35" s="77"/>
      <c r="F35" s="78"/>
      <c r="G35" s="9">
        <f>SUM(G27:G34)</f>
        <v>37946</v>
      </c>
    </row>
    <row r="36" spans="1:7" x14ac:dyDescent="0.2">
      <c r="A36" s="83" t="s">
        <v>16</v>
      </c>
      <c r="B36" s="84"/>
      <c r="C36" s="84"/>
      <c r="D36" s="84"/>
      <c r="E36" s="84"/>
      <c r="F36" s="84"/>
      <c r="G36" s="85"/>
    </row>
    <row r="37" spans="1:7" x14ac:dyDescent="0.2">
      <c r="A37" s="8"/>
      <c r="B37" s="60" t="s">
        <v>168</v>
      </c>
      <c r="C37" s="1">
        <v>4</v>
      </c>
      <c r="D37" s="1" t="s">
        <v>12</v>
      </c>
      <c r="E37" s="6"/>
      <c r="F37" s="7">
        <v>6000</v>
      </c>
      <c r="G37" s="7">
        <f>C37*F37</f>
        <v>24000</v>
      </c>
    </row>
    <row r="38" spans="1:7" x14ac:dyDescent="0.2">
      <c r="A38" s="8"/>
      <c r="B38" s="60" t="s">
        <v>162</v>
      </c>
      <c r="C38" s="1">
        <v>0.2</v>
      </c>
      <c r="D38" s="1" t="s">
        <v>12</v>
      </c>
      <c r="E38" s="6"/>
      <c r="F38" s="7">
        <v>12000</v>
      </c>
      <c r="G38" s="7">
        <f>C38*F38</f>
        <v>2400</v>
      </c>
    </row>
    <row r="39" spans="1:7" x14ac:dyDescent="0.2">
      <c r="A39" s="8"/>
      <c r="B39" s="60" t="s">
        <v>159</v>
      </c>
      <c r="C39" s="1">
        <v>0.4</v>
      </c>
      <c r="D39" s="1" t="s">
        <v>12</v>
      </c>
      <c r="E39" s="6"/>
      <c r="F39" s="7">
        <v>14000</v>
      </c>
      <c r="G39" s="7">
        <f>C39*F39</f>
        <v>5600</v>
      </c>
    </row>
    <row r="40" spans="1:7" x14ac:dyDescent="0.2">
      <c r="A40" s="8"/>
      <c r="B40" s="5"/>
      <c r="C40" s="1"/>
      <c r="D40" s="1"/>
      <c r="E40" s="6"/>
      <c r="F40" s="7"/>
      <c r="G40" s="7"/>
    </row>
    <row r="41" spans="1:7" x14ac:dyDescent="0.2">
      <c r="A41" s="76" t="s">
        <v>14</v>
      </c>
      <c r="B41" s="77"/>
      <c r="C41" s="77"/>
      <c r="D41" s="77"/>
      <c r="E41" s="77"/>
      <c r="F41" s="78"/>
      <c r="G41" s="9">
        <f>SUM(G37:G40)</f>
        <v>32000</v>
      </c>
    </row>
    <row r="42" spans="1:7" x14ac:dyDescent="0.2">
      <c r="A42" s="86" t="s">
        <v>17</v>
      </c>
      <c r="B42" s="86"/>
      <c r="C42" s="86"/>
      <c r="D42" s="86"/>
      <c r="E42" s="86"/>
      <c r="F42" s="86"/>
      <c r="G42" s="86"/>
    </row>
    <row r="43" spans="1:7" x14ac:dyDescent="0.2">
      <c r="A43" s="8"/>
      <c r="B43" s="60" t="s">
        <v>89</v>
      </c>
      <c r="C43" s="1">
        <v>0.5</v>
      </c>
      <c r="D43" s="1" t="s">
        <v>12</v>
      </c>
      <c r="E43" s="12"/>
      <c r="F43" s="13">
        <v>10000</v>
      </c>
      <c r="G43" s="7">
        <f t="shared" ref="G43:G47" si="3">C43*F43</f>
        <v>5000</v>
      </c>
    </row>
    <row r="44" spans="1:7" x14ac:dyDescent="0.2">
      <c r="A44" s="8"/>
      <c r="B44" s="60" t="s">
        <v>160</v>
      </c>
      <c r="C44" s="1">
        <v>1</v>
      </c>
      <c r="D44" s="1" t="s">
        <v>18</v>
      </c>
      <c r="E44" s="12"/>
      <c r="F44" s="7">
        <v>2000</v>
      </c>
      <c r="G44" s="7">
        <f t="shared" si="3"/>
        <v>2000</v>
      </c>
    </row>
    <row r="45" spans="1:7" x14ac:dyDescent="0.2">
      <c r="A45" s="8"/>
      <c r="B45" s="60" t="s">
        <v>39</v>
      </c>
      <c r="C45" s="1">
        <v>30</v>
      </c>
      <c r="D45" s="1" t="s">
        <v>13</v>
      </c>
      <c r="E45" s="12"/>
      <c r="F45" s="7">
        <v>300</v>
      </c>
      <c r="G45" s="7">
        <f t="shared" si="3"/>
        <v>9000</v>
      </c>
    </row>
    <row r="46" spans="1:7" x14ac:dyDescent="0.2">
      <c r="A46" s="8"/>
      <c r="B46" s="60" t="s">
        <v>158</v>
      </c>
      <c r="C46" s="1">
        <v>0.4</v>
      </c>
      <c r="D46" s="1" t="s">
        <v>12</v>
      </c>
      <c r="E46" s="12"/>
      <c r="F46" s="7">
        <v>14000</v>
      </c>
      <c r="G46" s="7">
        <f t="shared" si="3"/>
        <v>5600</v>
      </c>
    </row>
    <row r="47" spans="1:7" x14ac:dyDescent="0.2">
      <c r="A47" s="8"/>
      <c r="B47" s="60" t="s">
        <v>84</v>
      </c>
      <c r="C47" s="1">
        <v>1</v>
      </c>
      <c r="D47" s="1" t="s">
        <v>18</v>
      </c>
      <c r="E47" s="12"/>
      <c r="F47" s="7">
        <v>4000</v>
      </c>
      <c r="G47" s="7">
        <f t="shared" si="3"/>
        <v>4000</v>
      </c>
    </row>
    <row r="48" spans="1:7" x14ac:dyDescent="0.2">
      <c r="A48" s="76" t="s">
        <v>14</v>
      </c>
      <c r="B48" s="77"/>
      <c r="C48" s="77"/>
      <c r="D48" s="77"/>
      <c r="E48" s="77"/>
      <c r="F48" s="78"/>
      <c r="G48" s="9">
        <f>SUM(G43:G47)</f>
        <v>25600</v>
      </c>
    </row>
    <row r="49" spans="1:7" x14ac:dyDescent="0.2">
      <c r="A49" s="87" t="s">
        <v>19</v>
      </c>
      <c r="B49" s="88"/>
      <c r="C49" s="88"/>
      <c r="D49" s="88"/>
      <c r="E49" s="88"/>
      <c r="F49" s="88"/>
      <c r="G49" s="89"/>
    </row>
    <row r="50" spans="1:7" x14ac:dyDescent="0.2">
      <c r="A50" s="14">
        <v>99</v>
      </c>
      <c r="B50" s="15" t="s">
        <v>20</v>
      </c>
      <c r="C50" s="16">
        <v>2</v>
      </c>
      <c r="D50" s="14" t="s">
        <v>13</v>
      </c>
      <c r="E50" s="17"/>
      <c r="F50" s="18">
        <v>400</v>
      </c>
      <c r="G50" s="7">
        <f t="shared" ref="G50:G57" si="4">C50*F50</f>
        <v>800</v>
      </c>
    </row>
    <row r="51" spans="1:7" x14ac:dyDescent="0.2">
      <c r="A51" s="14">
        <v>100</v>
      </c>
      <c r="B51" s="15" t="s">
        <v>21</v>
      </c>
      <c r="C51" s="16">
        <v>1</v>
      </c>
      <c r="D51" s="14" t="s">
        <v>13</v>
      </c>
      <c r="E51" s="17"/>
      <c r="F51" s="18">
        <v>3036</v>
      </c>
      <c r="G51" s="7">
        <f t="shared" si="4"/>
        <v>3036</v>
      </c>
    </row>
    <row r="52" spans="1:7" x14ac:dyDescent="0.2">
      <c r="A52" s="14">
        <v>101</v>
      </c>
      <c r="B52" s="15" t="s">
        <v>22</v>
      </c>
      <c r="C52" s="16">
        <v>1</v>
      </c>
      <c r="D52" s="14" t="s">
        <v>13</v>
      </c>
      <c r="E52" s="17"/>
      <c r="F52" s="18">
        <v>1500</v>
      </c>
      <c r="G52" s="7">
        <f t="shared" si="4"/>
        <v>1500</v>
      </c>
    </row>
    <row r="53" spans="1:7" x14ac:dyDescent="0.2">
      <c r="A53" s="14">
        <v>102</v>
      </c>
      <c r="B53" s="15" t="s">
        <v>23</v>
      </c>
      <c r="C53" s="16">
        <v>2</v>
      </c>
      <c r="D53" s="14" t="s">
        <v>13</v>
      </c>
      <c r="E53" s="17"/>
      <c r="F53" s="18">
        <v>850</v>
      </c>
      <c r="G53" s="7">
        <f t="shared" si="4"/>
        <v>1700</v>
      </c>
    </row>
    <row r="54" spans="1:7" x14ac:dyDescent="0.2">
      <c r="A54" s="14">
        <v>103</v>
      </c>
      <c r="B54" s="15" t="s">
        <v>24</v>
      </c>
      <c r="C54" s="16">
        <v>2</v>
      </c>
      <c r="D54" s="14" t="s">
        <v>13</v>
      </c>
      <c r="E54" s="17"/>
      <c r="F54" s="18">
        <v>240</v>
      </c>
      <c r="G54" s="7">
        <f t="shared" si="4"/>
        <v>480</v>
      </c>
    </row>
    <row r="55" spans="1:7" x14ac:dyDescent="0.2">
      <c r="A55" s="14">
        <v>104</v>
      </c>
      <c r="B55" s="15" t="s">
        <v>25</v>
      </c>
      <c r="C55" s="16">
        <v>3</v>
      </c>
      <c r="D55" s="14" t="s">
        <v>13</v>
      </c>
      <c r="E55" s="17"/>
      <c r="F55" s="18">
        <v>180</v>
      </c>
      <c r="G55" s="7">
        <f t="shared" si="4"/>
        <v>540</v>
      </c>
    </row>
    <row r="56" spans="1:7" x14ac:dyDescent="0.2">
      <c r="A56" s="14">
        <v>105</v>
      </c>
      <c r="B56" s="15" t="s">
        <v>26</v>
      </c>
      <c r="C56" s="16">
        <v>1</v>
      </c>
      <c r="D56" s="14" t="s">
        <v>13</v>
      </c>
      <c r="E56" s="17"/>
      <c r="F56" s="18">
        <v>1800</v>
      </c>
      <c r="G56" s="7">
        <f t="shared" si="4"/>
        <v>1800</v>
      </c>
    </row>
    <row r="57" spans="1:7" x14ac:dyDescent="0.2">
      <c r="A57" s="14">
        <v>106</v>
      </c>
      <c r="B57" s="15" t="s">
        <v>27</v>
      </c>
      <c r="C57" s="16">
        <v>4</v>
      </c>
      <c r="D57" s="14" t="s">
        <v>13</v>
      </c>
      <c r="E57" s="17"/>
      <c r="F57" s="18">
        <v>525</v>
      </c>
      <c r="G57" s="7">
        <f t="shared" si="4"/>
        <v>2100</v>
      </c>
    </row>
    <row r="58" spans="1:7" x14ac:dyDescent="0.2">
      <c r="A58" s="76" t="s">
        <v>14</v>
      </c>
      <c r="B58" s="77"/>
      <c r="C58" s="77"/>
      <c r="D58" s="77"/>
      <c r="E58" s="77"/>
      <c r="F58" s="78"/>
      <c r="G58" s="9">
        <f>SUM(G50:G57)</f>
        <v>11956</v>
      </c>
    </row>
    <row r="59" spans="1:7" x14ac:dyDescent="0.2">
      <c r="A59" s="76" t="s">
        <v>28</v>
      </c>
      <c r="B59" s="77"/>
      <c r="C59" s="77"/>
      <c r="D59" s="77"/>
      <c r="E59" s="77"/>
      <c r="F59" s="78"/>
      <c r="G59" s="9">
        <f>G58+G48+G41+G35+G25</f>
        <v>185152</v>
      </c>
    </row>
  </sheetData>
  <mergeCells count="26">
    <mergeCell ref="A42:G42"/>
    <mergeCell ref="A48:F48"/>
    <mergeCell ref="A49:G49"/>
    <mergeCell ref="A58:F58"/>
    <mergeCell ref="A59:F59"/>
    <mergeCell ref="A41:F41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5:F25"/>
    <mergeCell ref="A26:G26"/>
    <mergeCell ref="A35:F35"/>
    <mergeCell ref="A36:G36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D5AC-BF0F-324E-8314-F1BA1E7F9025}">
  <dimension ref="A1:G65"/>
  <sheetViews>
    <sheetView topLeftCell="A42" workbookViewId="0">
      <selection activeCell="G65" sqref="G65"/>
    </sheetView>
  </sheetViews>
  <sheetFormatPr baseColWidth="10" defaultRowHeight="16" x14ac:dyDescent="0.2"/>
  <cols>
    <col min="2" max="2" width="30.832031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205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29</v>
      </c>
      <c r="B4" s="74"/>
      <c r="C4" s="74"/>
      <c r="D4" s="74"/>
      <c r="E4" s="74"/>
      <c r="F4" s="75"/>
      <c r="G4" s="75"/>
    </row>
    <row r="5" spans="1:7" ht="57" customHeight="1" x14ac:dyDescent="0.2">
      <c r="A5" s="90" t="s">
        <v>178</v>
      </c>
      <c r="B5" s="91"/>
      <c r="C5" s="91"/>
      <c r="D5" s="91"/>
      <c r="E5" s="91"/>
      <c r="F5" s="91"/>
      <c r="G5" s="92"/>
    </row>
    <row r="6" spans="1:7" ht="18" customHeight="1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41" t="s">
        <v>201</v>
      </c>
      <c r="C11" s="1">
        <v>2</v>
      </c>
      <c r="D11" s="1" t="s">
        <v>13</v>
      </c>
      <c r="E11" s="6"/>
      <c r="F11" s="7">
        <v>300</v>
      </c>
      <c r="G11" s="7">
        <f t="shared" ref="G11:G15" si="0">C11*F11</f>
        <v>600</v>
      </c>
    </row>
    <row r="12" spans="1:7" x14ac:dyDescent="0.2">
      <c r="A12" s="8"/>
      <c r="B12" s="41" t="s">
        <v>181</v>
      </c>
      <c r="C12" s="62">
        <v>0.5</v>
      </c>
      <c r="D12" s="1" t="s">
        <v>13</v>
      </c>
      <c r="E12" s="6"/>
      <c r="F12" s="7">
        <v>1500</v>
      </c>
      <c r="G12" s="7">
        <f t="shared" si="0"/>
        <v>750</v>
      </c>
    </row>
    <row r="13" spans="1:7" x14ac:dyDescent="0.2">
      <c r="A13" s="8"/>
      <c r="B13" s="41" t="s">
        <v>76</v>
      </c>
      <c r="C13" s="1">
        <v>8</v>
      </c>
      <c r="D13" s="1" t="s">
        <v>12</v>
      </c>
      <c r="E13" s="6"/>
      <c r="F13" s="7">
        <v>300</v>
      </c>
      <c r="G13" s="7">
        <f t="shared" si="0"/>
        <v>2400</v>
      </c>
    </row>
    <row r="14" spans="1:7" x14ac:dyDescent="0.2">
      <c r="A14" s="8"/>
      <c r="B14" s="41" t="s">
        <v>182</v>
      </c>
      <c r="C14" s="1">
        <v>0.2</v>
      </c>
      <c r="D14" s="1" t="s">
        <v>12</v>
      </c>
      <c r="E14" s="6"/>
      <c r="F14" s="7">
        <v>5000</v>
      </c>
      <c r="G14" s="7">
        <f t="shared" si="0"/>
        <v>1000</v>
      </c>
    </row>
    <row r="15" spans="1:7" x14ac:dyDescent="0.2">
      <c r="A15" s="8"/>
      <c r="B15" s="41" t="s">
        <v>77</v>
      </c>
      <c r="C15" s="1">
        <v>1</v>
      </c>
      <c r="D15" s="1" t="s">
        <v>12</v>
      </c>
      <c r="E15" s="6"/>
      <c r="F15" s="7">
        <v>9000</v>
      </c>
      <c r="G15" s="7">
        <f t="shared" si="0"/>
        <v>9000</v>
      </c>
    </row>
    <row r="16" spans="1:7" x14ac:dyDescent="0.2">
      <c r="A16" s="8"/>
      <c r="B16" s="41" t="s">
        <v>183</v>
      </c>
      <c r="C16" s="1">
        <v>2</v>
      </c>
      <c r="D16" s="1" t="s">
        <v>200</v>
      </c>
      <c r="E16" s="6"/>
      <c r="F16" s="7">
        <v>1000</v>
      </c>
      <c r="G16" s="7">
        <f>C16*F16</f>
        <v>2000</v>
      </c>
    </row>
    <row r="17" spans="1:7" x14ac:dyDescent="0.2">
      <c r="A17" s="8"/>
      <c r="B17" s="41" t="s">
        <v>199</v>
      </c>
      <c r="C17" s="1">
        <v>2</v>
      </c>
      <c r="D17" s="1" t="s">
        <v>13</v>
      </c>
      <c r="E17" s="2"/>
      <c r="F17" s="7">
        <v>1000</v>
      </c>
      <c r="G17" s="7">
        <f t="shared" ref="G17:G24" si="1">C17*F17</f>
        <v>2000</v>
      </c>
    </row>
    <row r="18" spans="1:7" x14ac:dyDescent="0.2">
      <c r="A18" s="8"/>
      <c r="B18" s="41" t="s">
        <v>126</v>
      </c>
      <c r="C18" s="1">
        <v>0.3</v>
      </c>
      <c r="D18" s="1" t="s">
        <v>12</v>
      </c>
      <c r="E18" s="6"/>
      <c r="F18" s="7">
        <v>9000</v>
      </c>
      <c r="G18" s="7">
        <f t="shared" si="1"/>
        <v>2700</v>
      </c>
    </row>
    <row r="19" spans="1:7" x14ac:dyDescent="0.2">
      <c r="A19" s="8"/>
      <c r="B19" s="41" t="s">
        <v>30</v>
      </c>
      <c r="C19" s="1">
        <v>2</v>
      </c>
      <c r="D19" s="1" t="s">
        <v>12</v>
      </c>
      <c r="E19" s="6"/>
      <c r="F19" s="7">
        <v>2000</v>
      </c>
      <c r="G19" s="7">
        <f t="shared" si="1"/>
        <v>4000</v>
      </c>
    </row>
    <row r="20" spans="1:7" x14ac:dyDescent="0.2">
      <c r="A20" s="8"/>
      <c r="B20" s="41" t="s">
        <v>187</v>
      </c>
      <c r="C20" s="1">
        <v>0.4</v>
      </c>
      <c r="D20" s="1" t="s">
        <v>12</v>
      </c>
      <c r="E20" s="6"/>
      <c r="F20" s="7">
        <v>4000</v>
      </c>
      <c r="G20" s="7">
        <f t="shared" si="1"/>
        <v>1600</v>
      </c>
    </row>
    <row r="21" spans="1:7" x14ac:dyDescent="0.2">
      <c r="A21" s="8"/>
      <c r="B21" s="41" t="s">
        <v>91</v>
      </c>
      <c r="C21" s="1">
        <v>1</v>
      </c>
      <c r="D21" s="1" t="s">
        <v>177</v>
      </c>
      <c r="E21" s="6"/>
      <c r="F21" s="7">
        <v>1000</v>
      </c>
      <c r="G21" s="7">
        <f t="shared" si="1"/>
        <v>1000</v>
      </c>
    </row>
    <row r="22" spans="1:7" x14ac:dyDescent="0.2">
      <c r="A22" s="8"/>
      <c r="B22" s="41" t="s">
        <v>188</v>
      </c>
      <c r="C22" s="1">
        <v>0.3</v>
      </c>
      <c r="D22" s="1" t="s">
        <v>12</v>
      </c>
      <c r="E22" s="6"/>
      <c r="F22" s="7">
        <v>3400</v>
      </c>
      <c r="G22" s="7">
        <f t="shared" si="1"/>
        <v>1020</v>
      </c>
    </row>
    <row r="23" spans="1:7" x14ac:dyDescent="0.2">
      <c r="A23" s="8"/>
      <c r="B23" s="41" t="s">
        <v>81</v>
      </c>
      <c r="C23" s="1">
        <v>4</v>
      </c>
      <c r="D23" s="1" t="s">
        <v>13</v>
      </c>
      <c r="E23" s="6"/>
      <c r="F23" s="7">
        <v>1500</v>
      </c>
      <c r="G23" s="7">
        <f t="shared" si="1"/>
        <v>6000</v>
      </c>
    </row>
    <row r="24" spans="1:7" x14ac:dyDescent="0.2">
      <c r="A24" s="8"/>
      <c r="B24" s="41" t="s">
        <v>196</v>
      </c>
      <c r="C24" s="1">
        <v>1</v>
      </c>
      <c r="D24" s="1" t="s">
        <v>13</v>
      </c>
      <c r="E24" s="6"/>
      <c r="F24" s="7">
        <v>2000</v>
      </c>
      <c r="G24" s="7">
        <f t="shared" si="1"/>
        <v>2000</v>
      </c>
    </row>
    <row r="25" spans="1:7" x14ac:dyDescent="0.2">
      <c r="A25" s="8"/>
      <c r="B25" s="41" t="s">
        <v>202</v>
      </c>
      <c r="C25" s="1">
        <v>8</v>
      </c>
      <c r="D25" s="1" t="s">
        <v>13</v>
      </c>
      <c r="E25" s="6"/>
      <c r="F25" s="44">
        <v>300</v>
      </c>
      <c r="G25" s="7">
        <f>F25*C25</f>
        <v>2400</v>
      </c>
    </row>
    <row r="26" spans="1:7" x14ac:dyDescent="0.2">
      <c r="A26" s="8"/>
      <c r="B26" s="41" t="s">
        <v>108</v>
      </c>
      <c r="C26" s="1">
        <v>0.5</v>
      </c>
      <c r="D26" s="1" t="s">
        <v>12</v>
      </c>
      <c r="E26" s="6"/>
      <c r="F26" s="7">
        <v>2500</v>
      </c>
      <c r="G26" s="7">
        <f>C26*F26</f>
        <v>1250</v>
      </c>
    </row>
    <row r="27" spans="1:7" x14ac:dyDescent="0.2">
      <c r="A27" s="8"/>
      <c r="B27" s="41" t="s">
        <v>197</v>
      </c>
      <c r="C27" s="1">
        <v>1</v>
      </c>
      <c r="D27" s="1" t="s">
        <v>12</v>
      </c>
      <c r="E27" s="6"/>
      <c r="F27" s="7">
        <v>3500</v>
      </c>
      <c r="G27" s="7">
        <f>C27*F27</f>
        <v>3500</v>
      </c>
    </row>
    <row r="28" spans="1:7" x14ac:dyDescent="0.2">
      <c r="A28" s="76" t="s">
        <v>14</v>
      </c>
      <c r="B28" s="77"/>
      <c r="C28" s="77"/>
      <c r="D28" s="77"/>
      <c r="E28" s="77"/>
      <c r="F28" s="78"/>
      <c r="G28" s="9">
        <f>SUM(G11:G27)</f>
        <v>43220</v>
      </c>
    </row>
    <row r="29" spans="1:7" x14ac:dyDescent="0.2">
      <c r="A29" s="82" t="s">
        <v>15</v>
      </c>
      <c r="B29" s="82"/>
      <c r="C29" s="82"/>
      <c r="D29" s="82"/>
      <c r="E29" s="82"/>
      <c r="F29" s="82"/>
      <c r="G29" s="82"/>
    </row>
    <row r="30" spans="1:7" x14ac:dyDescent="0.2">
      <c r="A30" s="8"/>
      <c r="B30" s="41" t="s">
        <v>67</v>
      </c>
      <c r="C30" s="1">
        <v>2</v>
      </c>
      <c r="D30" s="1" t="s">
        <v>18</v>
      </c>
      <c r="E30" s="6"/>
      <c r="F30" s="7">
        <v>4000</v>
      </c>
      <c r="G30" s="7">
        <f>C30*F30</f>
        <v>8000</v>
      </c>
    </row>
    <row r="31" spans="1:7" x14ac:dyDescent="0.2">
      <c r="A31" s="8"/>
      <c r="B31" s="41" t="s">
        <v>179</v>
      </c>
      <c r="C31" s="1">
        <v>2</v>
      </c>
      <c r="D31" s="1" t="s">
        <v>12</v>
      </c>
      <c r="E31" s="6"/>
      <c r="F31" s="7">
        <v>1800</v>
      </c>
      <c r="G31" s="7">
        <f t="shared" ref="G31:G38" si="2">C31*F31</f>
        <v>3600</v>
      </c>
    </row>
    <row r="32" spans="1:7" x14ac:dyDescent="0.2">
      <c r="A32" s="8"/>
      <c r="B32" s="41" t="s">
        <v>164</v>
      </c>
      <c r="C32" s="1">
        <v>0.2</v>
      </c>
      <c r="D32" s="1" t="s">
        <v>12</v>
      </c>
      <c r="E32" s="6"/>
      <c r="F32" s="7">
        <v>2000</v>
      </c>
      <c r="G32" s="7">
        <f>F32*C32</f>
        <v>400</v>
      </c>
    </row>
    <row r="33" spans="1:7" ht="15" customHeight="1" x14ac:dyDescent="0.2">
      <c r="A33" s="8"/>
      <c r="B33" s="41" t="s">
        <v>184</v>
      </c>
      <c r="C33" s="1">
        <v>0.2</v>
      </c>
      <c r="D33" s="1" t="s">
        <v>12</v>
      </c>
      <c r="E33" s="6"/>
      <c r="F33" s="7">
        <v>5600</v>
      </c>
      <c r="G33" s="7">
        <f t="shared" si="2"/>
        <v>1120</v>
      </c>
    </row>
    <row r="34" spans="1:7" x14ac:dyDescent="0.2">
      <c r="A34" s="8"/>
      <c r="B34" s="41" t="s">
        <v>185</v>
      </c>
      <c r="C34" s="1">
        <v>1</v>
      </c>
      <c r="D34" s="1" t="s">
        <v>13</v>
      </c>
      <c r="E34" s="5"/>
      <c r="F34" s="10">
        <v>8000</v>
      </c>
      <c r="G34" s="7">
        <f t="shared" si="2"/>
        <v>8000</v>
      </c>
    </row>
    <row r="35" spans="1:7" x14ac:dyDescent="0.2">
      <c r="A35" s="8"/>
      <c r="B35" s="41" t="s">
        <v>190</v>
      </c>
      <c r="C35" s="1">
        <v>0.4</v>
      </c>
      <c r="D35" s="1" t="s">
        <v>12</v>
      </c>
      <c r="E35" s="5"/>
      <c r="F35" s="11">
        <v>23000</v>
      </c>
      <c r="G35" s="7">
        <f t="shared" si="2"/>
        <v>9200</v>
      </c>
    </row>
    <row r="36" spans="1:7" x14ac:dyDescent="0.2">
      <c r="A36" s="8"/>
      <c r="B36" s="41" t="s">
        <v>144</v>
      </c>
      <c r="C36" s="1">
        <v>1</v>
      </c>
      <c r="D36" s="1" t="s">
        <v>18</v>
      </c>
      <c r="E36" s="5"/>
      <c r="F36" s="7">
        <v>2000</v>
      </c>
      <c r="G36" s="7">
        <f t="shared" si="2"/>
        <v>2000</v>
      </c>
    </row>
    <row r="37" spans="1:7" x14ac:dyDescent="0.2">
      <c r="A37" s="8"/>
      <c r="B37" s="41" t="s">
        <v>186</v>
      </c>
      <c r="C37" s="1">
        <v>5.0000000000000001E-3</v>
      </c>
      <c r="D37" s="1" t="s">
        <v>12</v>
      </c>
      <c r="E37" s="5"/>
      <c r="F37" s="7">
        <v>12000</v>
      </c>
      <c r="G37" s="7">
        <f t="shared" si="2"/>
        <v>60</v>
      </c>
    </row>
    <row r="38" spans="1:7" x14ac:dyDescent="0.2">
      <c r="A38" s="8"/>
      <c r="B38" s="41" t="s">
        <v>85</v>
      </c>
      <c r="C38" s="1">
        <v>0.4</v>
      </c>
      <c r="D38" s="1" t="s">
        <v>12</v>
      </c>
      <c r="E38" s="5"/>
      <c r="F38" s="7">
        <v>2000</v>
      </c>
      <c r="G38" s="7">
        <f t="shared" si="2"/>
        <v>800</v>
      </c>
    </row>
    <row r="39" spans="1:7" x14ac:dyDescent="0.2">
      <c r="A39" s="76" t="s">
        <v>14</v>
      </c>
      <c r="B39" s="77"/>
      <c r="C39" s="77"/>
      <c r="D39" s="77"/>
      <c r="E39" s="77"/>
      <c r="F39" s="78"/>
      <c r="G39" s="9">
        <f>SUM(G30:G38)</f>
        <v>33180</v>
      </c>
    </row>
    <row r="40" spans="1:7" x14ac:dyDescent="0.2">
      <c r="A40" s="83" t="s">
        <v>16</v>
      </c>
      <c r="B40" s="84"/>
      <c r="C40" s="84"/>
      <c r="D40" s="84"/>
      <c r="E40" s="84"/>
      <c r="F40" s="84"/>
      <c r="G40" s="85"/>
    </row>
    <row r="41" spans="1:7" x14ac:dyDescent="0.2">
      <c r="A41" s="8"/>
      <c r="B41" s="41" t="s">
        <v>180</v>
      </c>
      <c r="C41" s="1">
        <v>2.5</v>
      </c>
      <c r="D41" s="1" t="s">
        <v>12</v>
      </c>
      <c r="E41" s="6"/>
      <c r="F41" s="7">
        <v>10000</v>
      </c>
      <c r="G41" s="7">
        <f>C41*F41</f>
        <v>25000</v>
      </c>
    </row>
    <row r="42" spans="1:7" ht="17" x14ac:dyDescent="0.2">
      <c r="A42" s="8"/>
      <c r="B42" s="61" t="s">
        <v>189</v>
      </c>
      <c r="C42" s="1">
        <v>3</v>
      </c>
      <c r="D42" s="1" t="s">
        <v>12</v>
      </c>
      <c r="E42" s="6"/>
      <c r="F42" s="7">
        <v>17000</v>
      </c>
      <c r="G42" s="7">
        <f t="shared" ref="G42:G47" si="3">C42*F42</f>
        <v>51000</v>
      </c>
    </row>
    <row r="43" spans="1:7" x14ac:dyDescent="0.2">
      <c r="A43" s="8"/>
      <c r="B43" s="41" t="s">
        <v>191</v>
      </c>
      <c r="C43" s="1">
        <v>1.5</v>
      </c>
      <c r="D43" s="1" t="s">
        <v>12</v>
      </c>
      <c r="E43" s="6"/>
      <c r="F43" s="7">
        <v>20000</v>
      </c>
      <c r="G43" s="7">
        <f t="shared" si="3"/>
        <v>30000</v>
      </c>
    </row>
    <row r="44" spans="1:7" x14ac:dyDescent="0.2">
      <c r="A44" s="8"/>
      <c r="B44" s="41" t="s">
        <v>192</v>
      </c>
      <c r="C44" s="1">
        <v>2</v>
      </c>
      <c r="D44" s="1" t="s">
        <v>12</v>
      </c>
      <c r="E44" s="6"/>
      <c r="F44" s="7">
        <v>13000</v>
      </c>
      <c r="G44" s="7">
        <f t="shared" si="3"/>
        <v>26000</v>
      </c>
    </row>
    <row r="45" spans="1:7" x14ac:dyDescent="0.2">
      <c r="A45" s="8"/>
      <c r="B45" s="41" t="s">
        <v>198</v>
      </c>
      <c r="C45" s="1">
        <v>3</v>
      </c>
      <c r="D45" s="1" t="s">
        <v>12</v>
      </c>
      <c r="E45" s="6"/>
      <c r="F45" s="7">
        <v>22000</v>
      </c>
      <c r="G45" s="7">
        <f t="shared" si="3"/>
        <v>66000</v>
      </c>
    </row>
    <row r="46" spans="1:7" x14ac:dyDescent="0.2">
      <c r="A46" s="8"/>
      <c r="B46" s="41" t="s">
        <v>193</v>
      </c>
      <c r="C46" s="1">
        <v>1</v>
      </c>
      <c r="D46" s="1" t="s">
        <v>12</v>
      </c>
      <c r="E46" s="6"/>
      <c r="F46" s="7">
        <v>8000</v>
      </c>
      <c r="G46" s="7">
        <f t="shared" si="3"/>
        <v>8000</v>
      </c>
    </row>
    <row r="47" spans="1:7" x14ac:dyDescent="0.2">
      <c r="A47" s="8"/>
      <c r="B47" s="41" t="s">
        <v>194</v>
      </c>
      <c r="C47" s="1">
        <v>1</v>
      </c>
      <c r="D47" s="1" t="s">
        <v>12</v>
      </c>
      <c r="E47" s="6"/>
      <c r="F47" s="7">
        <v>16000</v>
      </c>
      <c r="G47" s="7">
        <f t="shared" si="3"/>
        <v>16000</v>
      </c>
    </row>
    <row r="48" spans="1:7" x14ac:dyDescent="0.2">
      <c r="A48" s="76" t="s">
        <v>14</v>
      </c>
      <c r="B48" s="77"/>
      <c r="C48" s="77"/>
      <c r="D48" s="77"/>
      <c r="E48" s="77"/>
      <c r="F48" s="78"/>
      <c r="G48" s="9">
        <f>SUM(G41:G47)</f>
        <v>222000</v>
      </c>
    </row>
    <row r="49" spans="1:7" x14ac:dyDescent="0.2">
      <c r="A49" s="86" t="s">
        <v>17</v>
      </c>
      <c r="B49" s="86"/>
      <c r="C49" s="86"/>
      <c r="D49" s="86"/>
      <c r="E49" s="86"/>
      <c r="F49" s="86"/>
      <c r="G49" s="86"/>
    </row>
    <row r="50" spans="1:7" x14ac:dyDescent="0.2">
      <c r="A50" s="8"/>
      <c r="B50" s="41" t="s">
        <v>128</v>
      </c>
      <c r="C50" s="1">
        <v>1</v>
      </c>
      <c r="D50" s="1" t="s">
        <v>18</v>
      </c>
      <c r="E50" s="12"/>
      <c r="F50" s="13">
        <v>2000</v>
      </c>
      <c r="G50" s="7">
        <f t="shared" ref="G50:G53" si="4">C50*F50</f>
        <v>2000</v>
      </c>
    </row>
    <row r="51" spans="1:7" x14ac:dyDescent="0.2">
      <c r="A51" s="8"/>
      <c r="B51" s="41" t="s">
        <v>89</v>
      </c>
      <c r="C51" s="1">
        <v>0.5</v>
      </c>
      <c r="D51" s="1" t="s">
        <v>12</v>
      </c>
      <c r="E51" s="12"/>
      <c r="F51" s="7">
        <v>10000</v>
      </c>
      <c r="G51" s="7">
        <f t="shared" si="4"/>
        <v>5000</v>
      </c>
    </row>
    <row r="52" spans="1:7" x14ac:dyDescent="0.2">
      <c r="A52" s="8"/>
      <c r="B52" s="41" t="s">
        <v>84</v>
      </c>
      <c r="C52" s="1">
        <v>1</v>
      </c>
      <c r="D52" s="1" t="s">
        <v>12</v>
      </c>
      <c r="E52" s="12"/>
      <c r="F52" s="7">
        <v>4000</v>
      </c>
      <c r="G52" s="7">
        <f t="shared" si="4"/>
        <v>4000</v>
      </c>
    </row>
    <row r="53" spans="1:7" x14ac:dyDescent="0.2">
      <c r="A53" s="8"/>
      <c r="B53" s="41" t="s">
        <v>195</v>
      </c>
      <c r="C53" s="1">
        <v>0.1</v>
      </c>
      <c r="D53" s="1" t="s">
        <v>12</v>
      </c>
      <c r="E53" s="12"/>
      <c r="F53" s="7">
        <v>23000</v>
      </c>
      <c r="G53" s="7">
        <f t="shared" si="4"/>
        <v>2300</v>
      </c>
    </row>
    <row r="54" spans="1:7" x14ac:dyDescent="0.2">
      <c r="A54" s="76" t="s">
        <v>14</v>
      </c>
      <c r="B54" s="77"/>
      <c r="C54" s="77"/>
      <c r="D54" s="77"/>
      <c r="E54" s="77"/>
      <c r="F54" s="78"/>
      <c r="G54" s="9">
        <f>SUM(G50:G53)</f>
        <v>13300</v>
      </c>
    </row>
    <row r="55" spans="1:7" x14ac:dyDescent="0.2">
      <c r="A55" s="87" t="s">
        <v>19</v>
      </c>
      <c r="B55" s="88"/>
      <c r="C55" s="88"/>
      <c r="D55" s="88"/>
      <c r="E55" s="88"/>
      <c r="F55" s="88"/>
      <c r="G55" s="89"/>
    </row>
    <row r="56" spans="1:7" x14ac:dyDescent="0.2">
      <c r="A56" s="14"/>
      <c r="B56" s="15" t="s">
        <v>20</v>
      </c>
      <c r="C56" s="16">
        <v>2</v>
      </c>
      <c r="D56" s="14" t="s">
        <v>13</v>
      </c>
      <c r="E56" s="17"/>
      <c r="F56" s="18">
        <v>400</v>
      </c>
      <c r="G56" s="7">
        <f t="shared" ref="G56:G63" si="5">C56*F56</f>
        <v>800</v>
      </c>
    </row>
    <row r="57" spans="1:7" x14ac:dyDescent="0.2">
      <c r="A57" s="14"/>
      <c r="B57" s="15" t="s">
        <v>21</v>
      </c>
      <c r="C57" s="16">
        <v>1</v>
      </c>
      <c r="D57" s="14" t="s">
        <v>13</v>
      </c>
      <c r="E57" s="17"/>
      <c r="F57" s="18">
        <v>3036</v>
      </c>
      <c r="G57" s="7">
        <f t="shared" si="5"/>
        <v>3036</v>
      </c>
    </row>
    <row r="58" spans="1:7" x14ac:dyDescent="0.2">
      <c r="A58" s="14"/>
      <c r="B58" s="15" t="s">
        <v>22</v>
      </c>
      <c r="C58" s="16">
        <v>1</v>
      </c>
      <c r="D58" s="14" t="s">
        <v>13</v>
      </c>
      <c r="E58" s="17"/>
      <c r="F58" s="18">
        <v>1500</v>
      </c>
      <c r="G58" s="7">
        <f t="shared" si="5"/>
        <v>1500</v>
      </c>
    </row>
    <row r="59" spans="1:7" x14ac:dyDescent="0.2">
      <c r="A59" s="14"/>
      <c r="B59" s="15" t="s">
        <v>23</v>
      </c>
      <c r="C59" s="16">
        <v>2</v>
      </c>
      <c r="D59" s="14" t="s">
        <v>13</v>
      </c>
      <c r="E59" s="17"/>
      <c r="F59" s="18">
        <v>850</v>
      </c>
      <c r="G59" s="7">
        <f t="shared" si="5"/>
        <v>1700</v>
      </c>
    </row>
    <row r="60" spans="1:7" x14ac:dyDescent="0.2">
      <c r="A60" s="14"/>
      <c r="B60" s="15" t="s">
        <v>24</v>
      </c>
      <c r="C60" s="16">
        <v>2</v>
      </c>
      <c r="D60" s="14" t="s">
        <v>13</v>
      </c>
      <c r="E60" s="17"/>
      <c r="F60" s="18">
        <v>240</v>
      </c>
      <c r="G60" s="7">
        <f t="shared" si="5"/>
        <v>480</v>
      </c>
    </row>
    <row r="61" spans="1:7" x14ac:dyDescent="0.2">
      <c r="A61" s="14"/>
      <c r="B61" s="15" t="s">
        <v>25</v>
      </c>
      <c r="C61" s="16">
        <v>3</v>
      </c>
      <c r="D61" s="14" t="s">
        <v>13</v>
      </c>
      <c r="E61" s="17"/>
      <c r="F61" s="18">
        <v>180</v>
      </c>
      <c r="G61" s="7">
        <f t="shared" si="5"/>
        <v>540</v>
      </c>
    </row>
    <row r="62" spans="1:7" x14ac:dyDescent="0.2">
      <c r="A62" s="14"/>
      <c r="B62" s="15" t="s">
        <v>26</v>
      </c>
      <c r="C62" s="16">
        <v>1</v>
      </c>
      <c r="D62" s="14" t="s">
        <v>13</v>
      </c>
      <c r="E62" s="17"/>
      <c r="F62" s="18">
        <v>1800</v>
      </c>
      <c r="G62" s="7">
        <f t="shared" si="5"/>
        <v>1800</v>
      </c>
    </row>
    <row r="63" spans="1:7" x14ac:dyDescent="0.2">
      <c r="A63" s="14"/>
      <c r="B63" s="15" t="s">
        <v>27</v>
      </c>
      <c r="C63" s="16">
        <v>4</v>
      </c>
      <c r="D63" s="14" t="s">
        <v>13</v>
      </c>
      <c r="E63" s="17"/>
      <c r="F63" s="18">
        <v>525</v>
      </c>
      <c r="G63" s="7">
        <f t="shared" si="5"/>
        <v>2100</v>
      </c>
    </row>
    <row r="64" spans="1:7" x14ac:dyDescent="0.2">
      <c r="A64" s="76" t="s">
        <v>14</v>
      </c>
      <c r="B64" s="77"/>
      <c r="C64" s="77"/>
      <c r="D64" s="77"/>
      <c r="E64" s="77"/>
      <c r="F64" s="78"/>
      <c r="G64" s="9">
        <f>SUM(G56:G63)</f>
        <v>11956</v>
      </c>
    </row>
    <row r="65" spans="1:7" x14ac:dyDescent="0.2">
      <c r="A65" s="76" t="s">
        <v>28</v>
      </c>
      <c r="B65" s="77"/>
      <c r="C65" s="77"/>
      <c r="D65" s="77"/>
      <c r="E65" s="77"/>
      <c r="F65" s="78"/>
      <c r="G65" s="9">
        <f>G64+G54+G48+G39+G28</f>
        <v>323656</v>
      </c>
    </row>
  </sheetData>
  <mergeCells count="26">
    <mergeCell ref="A49:G49"/>
    <mergeCell ref="A54:F54"/>
    <mergeCell ref="A55:G55"/>
    <mergeCell ref="A64:F64"/>
    <mergeCell ref="A65:F65"/>
    <mergeCell ref="A48:F48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8:F28"/>
    <mergeCell ref="A29:G29"/>
    <mergeCell ref="A39:F39"/>
    <mergeCell ref="A40:G40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67C9-7F31-3145-95C3-48614532CBAB}">
  <dimension ref="A1:G64"/>
  <sheetViews>
    <sheetView topLeftCell="A37" workbookViewId="0">
      <selection activeCell="G64" sqref="G64"/>
    </sheetView>
  </sheetViews>
  <sheetFormatPr baseColWidth="10" defaultRowHeight="16" x14ac:dyDescent="0.2"/>
  <cols>
    <col min="2" max="2" width="24.33203125" customWidth="1"/>
    <col min="6" max="6" width="11.5" bestFit="1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204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29</v>
      </c>
      <c r="B4" s="74"/>
      <c r="C4" s="74"/>
      <c r="D4" s="74"/>
      <c r="E4" s="74"/>
      <c r="F4" s="75"/>
      <c r="G4" s="75"/>
    </row>
    <row r="5" spans="1:7" x14ac:dyDescent="0.2">
      <c r="A5" s="71" t="s">
        <v>203</v>
      </c>
      <c r="B5" s="72"/>
      <c r="C5" s="72"/>
      <c r="D5" s="72"/>
      <c r="E5" s="72"/>
      <c r="F5" s="72"/>
      <c r="G5" s="73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41" t="s">
        <v>70</v>
      </c>
      <c r="C11" s="1">
        <v>2</v>
      </c>
      <c r="D11" s="1" t="s">
        <v>13</v>
      </c>
      <c r="E11" s="6"/>
      <c r="F11" s="7">
        <v>1000</v>
      </c>
      <c r="G11" s="7">
        <f t="shared" ref="G11:G16" si="0">C11*F11</f>
        <v>2000</v>
      </c>
    </row>
    <row r="12" spans="1:7" x14ac:dyDescent="0.2">
      <c r="A12" s="8"/>
      <c r="B12" s="41" t="s">
        <v>221</v>
      </c>
      <c r="C12" s="1">
        <v>2</v>
      </c>
      <c r="D12" s="1" t="s">
        <v>172</v>
      </c>
      <c r="E12" s="6"/>
      <c r="F12" s="7">
        <v>1500</v>
      </c>
      <c r="G12" s="7">
        <f t="shared" si="0"/>
        <v>3000</v>
      </c>
    </row>
    <row r="13" spans="1:7" x14ac:dyDescent="0.2">
      <c r="A13" s="8"/>
      <c r="B13" s="41" t="s">
        <v>138</v>
      </c>
      <c r="C13" s="1">
        <v>3</v>
      </c>
      <c r="D13" s="1" t="s">
        <v>13</v>
      </c>
      <c r="E13" s="6"/>
      <c r="F13" s="7">
        <v>400</v>
      </c>
      <c r="G13" s="7">
        <f t="shared" si="0"/>
        <v>1200</v>
      </c>
    </row>
    <row r="14" spans="1:7" x14ac:dyDescent="0.2">
      <c r="A14" s="8"/>
      <c r="B14" s="41" t="s">
        <v>223</v>
      </c>
      <c r="C14" s="1">
        <v>2</v>
      </c>
      <c r="D14" s="1" t="s">
        <v>12</v>
      </c>
      <c r="E14" s="6"/>
      <c r="F14" s="7">
        <v>2500</v>
      </c>
      <c r="G14" s="7">
        <f t="shared" si="0"/>
        <v>5000</v>
      </c>
    </row>
    <row r="15" spans="1:7" x14ac:dyDescent="0.2">
      <c r="A15" s="8"/>
      <c r="B15" s="41" t="s">
        <v>224</v>
      </c>
      <c r="C15" s="1">
        <v>0.5</v>
      </c>
      <c r="D15" s="1" t="s">
        <v>12</v>
      </c>
      <c r="E15" s="6"/>
      <c r="F15" s="7">
        <v>15000</v>
      </c>
      <c r="G15" s="7">
        <f t="shared" si="0"/>
        <v>7500</v>
      </c>
    </row>
    <row r="16" spans="1:7" x14ac:dyDescent="0.2">
      <c r="A16" s="8"/>
      <c r="B16" s="41" t="s">
        <v>77</v>
      </c>
      <c r="C16" s="1">
        <v>0.5</v>
      </c>
      <c r="D16" s="1" t="s">
        <v>12</v>
      </c>
      <c r="E16" s="6"/>
      <c r="F16" s="7">
        <v>9000</v>
      </c>
      <c r="G16" s="7">
        <f t="shared" si="0"/>
        <v>4500</v>
      </c>
    </row>
    <row r="17" spans="1:7" x14ac:dyDescent="0.2">
      <c r="A17" s="8"/>
      <c r="B17" s="41" t="s">
        <v>82</v>
      </c>
      <c r="C17" s="1">
        <v>1</v>
      </c>
      <c r="D17" s="1" t="s">
        <v>172</v>
      </c>
      <c r="E17" s="6"/>
      <c r="F17" s="7">
        <v>1000</v>
      </c>
      <c r="G17" s="7">
        <f>C17*F17</f>
        <v>1000</v>
      </c>
    </row>
    <row r="18" spans="1:7" x14ac:dyDescent="0.2">
      <c r="A18" s="8"/>
      <c r="B18" s="41" t="s">
        <v>45</v>
      </c>
      <c r="C18" s="1">
        <v>2</v>
      </c>
      <c r="D18" s="1" t="s">
        <v>13</v>
      </c>
      <c r="E18" s="6"/>
      <c r="F18" s="7">
        <v>1000</v>
      </c>
      <c r="G18" s="7">
        <f t="shared" ref="G18:G19" si="1">C18*F18</f>
        <v>2000</v>
      </c>
    </row>
    <row r="19" spans="1:7" x14ac:dyDescent="0.2">
      <c r="A19" s="8"/>
      <c r="B19" s="41" t="s">
        <v>226</v>
      </c>
      <c r="C19" s="1">
        <v>2</v>
      </c>
      <c r="D19" s="1" t="s">
        <v>64</v>
      </c>
      <c r="E19" s="6"/>
      <c r="F19" s="7">
        <v>1200</v>
      </c>
      <c r="G19" s="7">
        <f t="shared" si="1"/>
        <v>2400</v>
      </c>
    </row>
    <row r="20" spans="1:7" x14ac:dyDescent="0.2">
      <c r="A20" s="8"/>
      <c r="B20" s="41" t="s">
        <v>30</v>
      </c>
      <c r="C20" s="1">
        <v>2</v>
      </c>
      <c r="D20" s="1" t="s">
        <v>12</v>
      </c>
      <c r="E20" s="2"/>
      <c r="F20" s="7">
        <v>2000</v>
      </c>
      <c r="G20" s="7">
        <f t="shared" ref="G20:G24" si="2">C20*F20</f>
        <v>4000</v>
      </c>
    </row>
    <row r="21" spans="1:7" x14ac:dyDescent="0.2">
      <c r="A21" s="8"/>
      <c r="B21" s="41" t="s">
        <v>91</v>
      </c>
      <c r="C21" s="1">
        <v>1</v>
      </c>
      <c r="D21" s="1" t="s">
        <v>172</v>
      </c>
      <c r="E21" s="6"/>
      <c r="F21" s="7">
        <v>1000</v>
      </c>
      <c r="G21" s="7">
        <f t="shared" si="2"/>
        <v>1000</v>
      </c>
    </row>
    <row r="22" spans="1:7" x14ac:dyDescent="0.2">
      <c r="A22" s="8"/>
      <c r="B22" s="41" t="s">
        <v>81</v>
      </c>
      <c r="C22" s="1">
        <v>4</v>
      </c>
      <c r="D22" s="1" t="s">
        <v>13</v>
      </c>
      <c r="E22" s="6"/>
      <c r="F22" s="7">
        <v>1500</v>
      </c>
      <c r="G22" s="7">
        <f t="shared" si="2"/>
        <v>6000</v>
      </c>
    </row>
    <row r="23" spans="1:7" x14ac:dyDescent="0.2">
      <c r="A23" s="8"/>
      <c r="B23" s="41" t="s">
        <v>231</v>
      </c>
      <c r="C23" s="1">
        <v>0.01</v>
      </c>
      <c r="D23" s="1" t="s">
        <v>12</v>
      </c>
      <c r="E23" s="6"/>
      <c r="F23" s="7">
        <v>7000</v>
      </c>
      <c r="G23" s="7">
        <f t="shared" si="2"/>
        <v>70</v>
      </c>
    </row>
    <row r="24" spans="1:7" x14ac:dyDescent="0.2">
      <c r="A24" s="8"/>
      <c r="B24" s="41" t="s">
        <v>103</v>
      </c>
      <c r="C24" s="1">
        <v>0.01</v>
      </c>
      <c r="D24" s="1" t="s">
        <v>12</v>
      </c>
      <c r="E24" s="6"/>
      <c r="F24" s="7">
        <v>15000</v>
      </c>
      <c r="G24" s="7">
        <f t="shared" si="2"/>
        <v>150</v>
      </c>
    </row>
    <row r="25" spans="1:7" x14ac:dyDescent="0.2">
      <c r="A25" s="8"/>
      <c r="B25" s="41" t="s">
        <v>202</v>
      </c>
      <c r="C25" s="1">
        <v>2</v>
      </c>
      <c r="D25" s="1" t="s">
        <v>12</v>
      </c>
      <c r="E25" s="6"/>
      <c r="F25" s="7">
        <v>2000</v>
      </c>
      <c r="G25" s="7">
        <f>C25*F25</f>
        <v>4000</v>
      </c>
    </row>
    <row r="26" spans="1:7" x14ac:dyDescent="0.2">
      <c r="A26" s="76">
        <v>0.5</v>
      </c>
      <c r="B26" s="77"/>
      <c r="C26" s="77"/>
      <c r="D26" s="77"/>
      <c r="E26" s="77"/>
      <c r="F26" s="78"/>
      <c r="G26" s="9">
        <f>SUM(G11:G25)</f>
        <v>43820</v>
      </c>
    </row>
    <row r="27" spans="1:7" x14ac:dyDescent="0.2">
      <c r="A27" s="82" t="s">
        <v>15</v>
      </c>
      <c r="B27" s="82"/>
      <c r="C27" s="82"/>
      <c r="D27" s="82"/>
      <c r="E27" s="82"/>
      <c r="F27" s="82"/>
      <c r="G27" s="82"/>
    </row>
    <row r="28" spans="1:7" ht="35" customHeight="1" x14ac:dyDescent="0.2">
      <c r="A28" s="8"/>
      <c r="B28" s="54" t="s">
        <v>190</v>
      </c>
      <c r="C28" s="1">
        <v>0.4</v>
      </c>
      <c r="D28" s="1" t="s">
        <v>12</v>
      </c>
      <c r="E28" s="6"/>
      <c r="F28" s="7">
        <v>14000</v>
      </c>
      <c r="G28" s="7">
        <f>C28*F28</f>
        <v>5600</v>
      </c>
    </row>
    <row r="29" spans="1:7" x14ac:dyDescent="0.2">
      <c r="A29" s="8"/>
      <c r="B29" s="41" t="s">
        <v>94</v>
      </c>
      <c r="C29" s="1">
        <v>1</v>
      </c>
      <c r="D29" s="1" t="s">
        <v>12</v>
      </c>
      <c r="E29" s="6"/>
      <c r="F29" s="7">
        <v>2500</v>
      </c>
      <c r="G29" s="7">
        <f t="shared" ref="G29:G38" si="3">C29*F29</f>
        <v>2500</v>
      </c>
    </row>
    <row r="30" spans="1:7" x14ac:dyDescent="0.2">
      <c r="A30" s="8"/>
      <c r="B30" s="41" t="s">
        <v>144</v>
      </c>
      <c r="C30" s="1">
        <v>1</v>
      </c>
      <c r="D30" s="1" t="s">
        <v>12</v>
      </c>
      <c r="E30" s="6"/>
      <c r="F30" s="7">
        <v>2500</v>
      </c>
      <c r="G30" s="7">
        <f t="shared" si="3"/>
        <v>2500</v>
      </c>
    </row>
    <row r="31" spans="1:7" x14ac:dyDescent="0.2">
      <c r="A31" s="8"/>
      <c r="B31" s="41" t="s">
        <v>41</v>
      </c>
      <c r="C31" s="1">
        <v>1</v>
      </c>
      <c r="D31" s="1" t="s">
        <v>12</v>
      </c>
      <c r="E31" s="5"/>
      <c r="F31" s="10">
        <v>9000</v>
      </c>
      <c r="G31" s="7">
        <f t="shared" si="3"/>
        <v>9000</v>
      </c>
    </row>
    <row r="32" spans="1:7" x14ac:dyDescent="0.2">
      <c r="A32" s="8"/>
      <c r="B32" s="41" t="s">
        <v>227</v>
      </c>
      <c r="C32" s="1">
        <v>0.5</v>
      </c>
      <c r="D32" s="1" t="s">
        <v>12</v>
      </c>
      <c r="E32" s="5"/>
      <c r="F32" s="11">
        <v>6000</v>
      </c>
      <c r="G32" s="7">
        <f t="shared" si="3"/>
        <v>3000</v>
      </c>
    </row>
    <row r="33" spans="1:7" x14ac:dyDescent="0.2">
      <c r="A33" s="8"/>
      <c r="B33" s="41" t="s">
        <v>228</v>
      </c>
      <c r="C33" s="1">
        <v>0.1</v>
      </c>
      <c r="D33" s="1" t="s">
        <v>12</v>
      </c>
      <c r="E33" s="5"/>
      <c r="F33" s="7">
        <v>7000</v>
      </c>
      <c r="G33" s="7">
        <f t="shared" si="3"/>
        <v>700</v>
      </c>
    </row>
    <row r="34" spans="1:7" x14ac:dyDescent="0.2">
      <c r="A34" s="8"/>
      <c r="B34" s="41" t="s">
        <v>229</v>
      </c>
      <c r="C34" s="1">
        <v>0.2</v>
      </c>
      <c r="D34" s="1" t="s">
        <v>12</v>
      </c>
      <c r="E34" s="5"/>
      <c r="F34" s="7">
        <v>14000</v>
      </c>
      <c r="G34" s="7">
        <f t="shared" si="3"/>
        <v>2800</v>
      </c>
    </row>
    <row r="35" spans="1:7" x14ac:dyDescent="0.2">
      <c r="A35" s="8"/>
      <c r="B35" s="41" t="s">
        <v>161</v>
      </c>
      <c r="C35" s="1">
        <v>1E-3</v>
      </c>
      <c r="D35" s="1" t="s">
        <v>12</v>
      </c>
      <c r="E35" s="5"/>
      <c r="F35" s="7">
        <v>123000</v>
      </c>
      <c r="G35" s="7">
        <f t="shared" si="3"/>
        <v>123</v>
      </c>
    </row>
    <row r="36" spans="1:7" x14ac:dyDescent="0.2">
      <c r="A36" s="8"/>
      <c r="B36" s="41" t="s">
        <v>184</v>
      </c>
      <c r="C36" s="1">
        <v>0.2</v>
      </c>
      <c r="D36" s="1" t="s">
        <v>12</v>
      </c>
      <c r="E36" s="5"/>
      <c r="F36" s="7">
        <v>4500</v>
      </c>
      <c r="G36" s="7">
        <f t="shared" si="3"/>
        <v>900</v>
      </c>
    </row>
    <row r="37" spans="1:7" x14ac:dyDescent="0.2">
      <c r="A37" s="8"/>
      <c r="B37" s="41" t="s">
        <v>85</v>
      </c>
      <c r="C37" s="1">
        <v>1</v>
      </c>
      <c r="D37" s="1" t="s">
        <v>12</v>
      </c>
      <c r="E37" s="5"/>
      <c r="F37" s="7">
        <v>2000</v>
      </c>
      <c r="G37" s="7">
        <f t="shared" si="3"/>
        <v>2000</v>
      </c>
    </row>
    <row r="38" spans="1:7" x14ac:dyDescent="0.2">
      <c r="A38" s="8"/>
      <c r="B38" s="41" t="s">
        <v>222</v>
      </c>
      <c r="C38" s="1">
        <v>2E-3</v>
      </c>
      <c r="D38" s="1" t="s">
        <v>12</v>
      </c>
      <c r="E38" s="5"/>
      <c r="F38" s="7">
        <v>500000</v>
      </c>
      <c r="G38" s="7">
        <f t="shared" si="3"/>
        <v>1000</v>
      </c>
    </row>
    <row r="39" spans="1:7" x14ac:dyDescent="0.2">
      <c r="A39" s="8"/>
      <c r="B39" s="5"/>
      <c r="C39" s="1"/>
      <c r="D39" s="1"/>
      <c r="E39" s="5"/>
      <c r="F39" s="7"/>
      <c r="G39" s="7"/>
    </row>
    <row r="40" spans="1:7" x14ac:dyDescent="0.2">
      <c r="A40" s="76" t="s">
        <v>14</v>
      </c>
      <c r="B40" s="77"/>
      <c r="C40" s="77"/>
      <c r="D40" s="77"/>
      <c r="E40" s="77"/>
      <c r="F40" s="78"/>
      <c r="G40" s="9">
        <f>SUM(G28:G39)</f>
        <v>30123</v>
      </c>
    </row>
    <row r="41" spans="1:7" x14ac:dyDescent="0.2">
      <c r="A41" s="83" t="s">
        <v>16</v>
      </c>
      <c r="B41" s="84"/>
      <c r="C41" s="84"/>
      <c r="D41" s="84"/>
      <c r="E41" s="84"/>
      <c r="F41" s="84"/>
      <c r="G41" s="85"/>
    </row>
    <row r="42" spans="1:7" x14ac:dyDescent="0.2">
      <c r="A42" s="8"/>
      <c r="B42" s="41" t="s">
        <v>233</v>
      </c>
      <c r="C42" s="1">
        <v>1</v>
      </c>
      <c r="D42" s="1" t="s">
        <v>12</v>
      </c>
      <c r="E42" s="6"/>
      <c r="F42" s="7">
        <v>8000</v>
      </c>
      <c r="G42" s="7">
        <f>C42*F42</f>
        <v>8000</v>
      </c>
    </row>
    <row r="43" spans="1:7" x14ac:dyDescent="0.2">
      <c r="A43" s="8"/>
      <c r="B43" s="41" t="s">
        <v>232</v>
      </c>
      <c r="C43" s="1">
        <v>0.2</v>
      </c>
      <c r="D43" s="1" t="s">
        <v>12</v>
      </c>
      <c r="E43" s="6"/>
      <c r="F43" s="7">
        <v>27000</v>
      </c>
      <c r="G43" s="7">
        <f>C43*F43</f>
        <v>5400</v>
      </c>
    </row>
    <row r="44" spans="1:7" x14ac:dyDescent="0.2">
      <c r="A44" s="8"/>
      <c r="B44" s="41" t="s">
        <v>225</v>
      </c>
      <c r="C44" s="1">
        <v>8</v>
      </c>
      <c r="D44" s="1" t="s">
        <v>13</v>
      </c>
      <c r="E44" s="6"/>
      <c r="F44" s="7">
        <v>2000</v>
      </c>
      <c r="G44" s="7">
        <f>C44*F44</f>
        <v>16000</v>
      </c>
    </row>
    <row r="45" spans="1:7" x14ac:dyDescent="0.2">
      <c r="A45" s="8"/>
      <c r="B45" s="41" t="s">
        <v>180</v>
      </c>
      <c r="C45" s="1">
        <v>2</v>
      </c>
      <c r="D45" s="1" t="s">
        <v>12</v>
      </c>
      <c r="E45" s="6"/>
      <c r="F45" s="7">
        <v>13000</v>
      </c>
      <c r="G45" s="7">
        <f>C45*F45</f>
        <v>26000</v>
      </c>
    </row>
    <row r="46" spans="1:7" x14ac:dyDescent="0.2">
      <c r="A46" s="8"/>
      <c r="B46" s="41" t="s">
        <v>88</v>
      </c>
      <c r="C46" s="1">
        <v>1</v>
      </c>
      <c r="D46" s="1" t="s">
        <v>12</v>
      </c>
      <c r="E46" s="6"/>
      <c r="F46" s="7">
        <v>2500</v>
      </c>
      <c r="G46" s="7">
        <f>C46*F46</f>
        <v>2500</v>
      </c>
    </row>
    <row r="47" spans="1:7" x14ac:dyDescent="0.2">
      <c r="A47" s="76" t="s">
        <v>14</v>
      </c>
      <c r="B47" s="77"/>
      <c r="C47" s="77"/>
      <c r="D47" s="77"/>
      <c r="E47" s="77"/>
      <c r="F47" s="78"/>
      <c r="G47" s="9">
        <f>SUM(G42:G46)</f>
        <v>57900</v>
      </c>
    </row>
    <row r="48" spans="1:7" x14ac:dyDescent="0.2">
      <c r="A48" s="86" t="s">
        <v>17</v>
      </c>
      <c r="B48" s="86"/>
      <c r="C48" s="86"/>
      <c r="D48" s="86"/>
      <c r="E48" s="86"/>
      <c r="F48" s="86"/>
      <c r="G48" s="86"/>
    </row>
    <row r="49" spans="1:7" x14ac:dyDescent="0.2">
      <c r="A49" s="8"/>
      <c r="B49" s="41" t="s">
        <v>47</v>
      </c>
      <c r="C49" s="1">
        <v>1</v>
      </c>
      <c r="D49" s="1" t="s">
        <v>18</v>
      </c>
      <c r="E49" s="12"/>
      <c r="F49" s="13">
        <v>4500</v>
      </c>
      <c r="G49" s="7">
        <f t="shared" ref="G49:G52" si="4">C49*F49</f>
        <v>4500</v>
      </c>
    </row>
    <row r="50" spans="1:7" x14ac:dyDescent="0.2">
      <c r="A50" s="8"/>
      <c r="B50" s="41" t="s">
        <v>230</v>
      </c>
      <c r="C50" s="1">
        <v>0.4</v>
      </c>
      <c r="D50" s="1" t="s">
        <v>12</v>
      </c>
      <c r="E50" s="12"/>
      <c r="F50" s="7">
        <v>24000</v>
      </c>
      <c r="G50" s="7">
        <f t="shared" si="4"/>
        <v>9600</v>
      </c>
    </row>
    <row r="51" spans="1:7" x14ac:dyDescent="0.2">
      <c r="A51" s="8"/>
      <c r="B51" s="41" t="s">
        <v>86</v>
      </c>
      <c r="C51" s="1">
        <v>10</v>
      </c>
      <c r="D51" s="1" t="s">
        <v>13</v>
      </c>
      <c r="E51" s="12"/>
      <c r="F51" s="7">
        <v>300</v>
      </c>
      <c r="G51" s="7">
        <f t="shared" si="4"/>
        <v>3000</v>
      </c>
    </row>
    <row r="52" spans="1:7" x14ac:dyDescent="0.2">
      <c r="A52" s="8"/>
      <c r="B52" s="41" t="s">
        <v>89</v>
      </c>
      <c r="C52" s="1">
        <v>0.5</v>
      </c>
      <c r="D52" s="1" t="s">
        <v>12</v>
      </c>
      <c r="E52" s="12"/>
      <c r="F52" s="7">
        <v>10000</v>
      </c>
      <c r="G52" s="7">
        <f t="shared" si="4"/>
        <v>5000</v>
      </c>
    </row>
    <row r="53" spans="1:7" x14ac:dyDescent="0.2">
      <c r="A53" s="76" t="s">
        <v>14</v>
      </c>
      <c r="B53" s="77"/>
      <c r="C53" s="77"/>
      <c r="D53" s="77"/>
      <c r="E53" s="77"/>
      <c r="F53" s="78"/>
      <c r="G53" s="9">
        <f>SUM(G49:G52)</f>
        <v>22100</v>
      </c>
    </row>
    <row r="54" spans="1:7" x14ac:dyDescent="0.2">
      <c r="A54" s="87" t="s">
        <v>19</v>
      </c>
      <c r="B54" s="88"/>
      <c r="C54" s="88"/>
      <c r="D54" s="88"/>
      <c r="E54" s="88"/>
      <c r="F54" s="88"/>
      <c r="G54" s="89"/>
    </row>
    <row r="55" spans="1:7" x14ac:dyDescent="0.2">
      <c r="A55" s="14">
        <v>99</v>
      </c>
      <c r="B55" s="15" t="s">
        <v>20</v>
      </c>
      <c r="C55" s="16">
        <v>2</v>
      </c>
      <c r="D55" s="14" t="s">
        <v>13</v>
      </c>
      <c r="E55" s="17"/>
      <c r="F55" s="18">
        <v>400</v>
      </c>
      <c r="G55" s="7">
        <f t="shared" ref="G55:G62" si="5">C55*F55</f>
        <v>800</v>
      </c>
    </row>
    <row r="56" spans="1:7" x14ac:dyDescent="0.2">
      <c r="A56" s="14">
        <v>100</v>
      </c>
      <c r="B56" s="15" t="s">
        <v>21</v>
      </c>
      <c r="C56" s="16">
        <v>1</v>
      </c>
      <c r="D56" s="14" t="s">
        <v>13</v>
      </c>
      <c r="E56" s="17"/>
      <c r="F56" s="18">
        <v>3036</v>
      </c>
      <c r="G56" s="7">
        <f t="shared" si="5"/>
        <v>3036</v>
      </c>
    </row>
    <row r="57" spans="1:7" x14ac:dyDescent="0.2">
      <c r="A57" s="14">
        <v>101</v>
      </c>
      <c r="B57" s="15" t="s">
        <v>22</v>
      </c>
      <c r="C57" s="16">
        <v>1</v>
      </c>
      <c r="D57" s="14" t="s">
        <v>13</v>
      </c>
      <c r="E57" s="17"/>
      <c r="F57" s="18">
        <v>1500</v>
      </c>
      <c r="G57" s="7">
        <f t="shared" si="5"/>
        <v>1500</v>
      </c>
    </row>
    <row r="58" spans="1:7" x14ac:dyDescent="0.2">
      <c r="A58" s="14">
        <v>102</v>
      </c>
      <c r="B58" s="15" t="s">
        <v>23</v>
      </c>
      <c r="C58" s="16">
        <v>2</v>
      </c>
      <c r="D58" s="14" t="s">
        <v>13</v>
      </c>
      <c r="E58" s="17"/>
      <c r="F58" s="18">
        <v>850</v>
      </c>
      <c r="G58" s="7">
        <f t="shared" si="5"/>
        <v>1700</v>
      </c>
    </row>
    <row r="59" spans="1:7" x14ac:dyDescent="0.2">
      <c r="A59" s="14">
        <v>103</v>
      </c>
      <c r="B59" s="15" t="s">
        <v>24</v>
      </c>
      <c r="C59" s="16">
        <v>2</v>
      </c>
      <c r="D59" s="14" t="s">
        <v>13</v>
      </c>
      <c r="E59" s="17"/>
      <c r="F59" s="18">
        <v>240</v>
      </c>
      <c r="G59" s="7">
        <f t="shared" si="5"/>
        <v>480</v>
      </c>
    </row>
    <row r="60" spans="1:7" x14ac:dyDescent="0.2">
      <c r="A60" s="14">
        <v>104</v>
      </c>
      <c r="B60" s="15" t="s">
        <v>25</v>
      </c>
      <c r="C60" s="16">
        <v>3</v>
      </c>
      <c r="D60" s="14" t="s">
        <v>13</v>
      </c>
      <c r="E60" s="17"/>
      <c r="F60" s="18">
        <v>180</v>
      </c>
      <c r="G60" s="7">
        <f t="shared" si="5"/>
        <v>540</v>
      </c>
    </row>
    <row r="61" spans="1:7" x14ac:dyDescent="0.2">
      <c r="A61" s="14">
        <v>105</v>
      </c>
      <c r="B61" s="15" t="s">
        <v>26</v>
      </c>
      <c r="C61" s="16">
        <v>1</v>
      </c>
      <c r="D61" s="14" t="s">
        <v>13</v>
      </c>
      <c r="E61" s="17"/>
      <c r="F61" s="18">
        <v>1800</v>
      </c>
      <c r="G61" s="7">
        <f t="shared" si="5"/>
        <v>1800</v>
      </c>
    </row>
    <row r="62" spans="1:7" x14ac:dyDescent="0.2">
      <c r="A62" s="14">
        <v>106</v>
      </c>
      <c r="B62" s="15" t="s">
        <v>27</v>
      </c>
      <c r="C62" s="16">
        <v>4</v>
      </c>
      <c r="D62" s="14" t="s">
        <v>13</v>
      </c>
      <c r="E62" s="17"/>
      <c r="F62" s="18">
        <v>525</v>
      </c>
      <c r="G62" s="7">
        <f t="shared" si="5"/>
        <v>2100</v>
      </c>
    </row>
    <row r="63" spans="1:7" x14ac:dyDescent="0.2">
      <c r="A63" s="76" t="s">
        <v>14</v>
      </c>
      <c r="B63" s="77"/>
      <c r="C63" s="77"/>
      <c r="D63" s="77"/>
      <c r="E63" s="77"/>
      <c r="F63" s="78"/>
      <c r="G63" s="9">
        <f>SUM(G55:G62)</f>
        <v>11956</v>
      </c>
    </row>
    <row r="64" spans="1:7" x14ac:dyDescent="0.2">
      <c r="A64" s="76" t="s">
        <v>28</v>
      </c>
      <c r="B64" s="77"/>
      <c r="C64" s="77"/>
      <c r="D64" s="77"/>
      <c r="E64" s="77"/>
      <c r="F64" s="78"/>
      <c r="G64" s="9">
        <f>G63+G53+G47+G40+G26</f>
        <v>165899</v>
      </c>
    </row>
  </sheetData>
  <mergeCells count="26">
    <mergeCell ref="A48:G48"/>
    <mergeCell ref="A53:F53"/>
    <mergeCell ref="A54:G54"/>
    <mergeCell ref="A63:F63"/>
    <mergeCell ref="A64:F64"/>
    <mergeCell ref="A47:F47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6:F26"/>
    <mergeCell ref="A27:G27"/>
    <mergeCell ref="A40:F40"/>
    <mergeCell ref="A41:G41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0BE7-3032-1F48-B0B3-4F15E252B91E}">
  <dimension ref="A1:G56"/>
  <sheetViews>
    <sheetView topLeftCell="A38" workbookViewId="0">
      <selection activeCell="G56" sqref="G56"/>
    </sheetView>
  </sheetViews>
  <sheetFormatPr baseColWidth="10" defaultRowHeight="16" x14ac:dyDescent="0.2"/>
  <cols>
    <col min="2" max="2" width="30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217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ht="35" customHeight="1" x14ac:dyDescent="0.2">
      <c r="A5" s="90" t="s">
        <v>234</v>
      </c>
      <c r="B5" s="91"/>
      <c r="C5" s="91"/>
      <c r="D5" s="91"/>
      <c r="E5" s="91"/>
      <c r="F5" s="91"/>
      <c r="G5" s="92"/>
    </row>
    <row r="6" spans="1:7" x14ac:dyDescent="0.2">
      <c r="A6" s="104" t="s">
        <v>236</v>
      </c>
      <c r="B6" s="104"/>
      <c r="C6" s="104"/>
      <c r="D6" s="104"/>
      <c r="E6" s="104"/>
      <c r="F6" s="104"/>
      <c r="G6" s="10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41" t="s">
        <v>235</v>
      </c>
      <c r="C11" s="1">
        <v>2</v>
      </c>
      <c r="D11" s="1" t="s">
        <v>64</v>
      </c>
      <c r="E11" s="6"/>
      <c r="F11" s="7">
        <v>200</v>
      </c>
      <c r="G11" s="7">
        <f t="shared" ref="G11:G15" si="0">C11*F11</f>
        <v>400</v>
      </c>
    </row>
    <row r="12" spans="1:7" x14ac:dyDescent="0.2">
      <c r="A12" s="8"/>
      <c r="B12" s="41" t="s">
        <v>76</v>
      </c>
      <c r="C12" s="1">
        <v>8</v>
      </c>
      <c r="D12" s="1" t="s">
        <v>64</v>
      </c>
      <c r="E12" s="6"/>
      <c r="F12" s="7">
        <v>300</v>
      </c>
      <c r="G12" s="7">
        <f t="shared" si="0"/>
        <v>2400</v>
      </c>
    </row>
    <row r="13" spans="1:7" x14ac:dyDescent="0.2">
      <c r="A13" s="8"/>
      <c r="B13" s="41" t="s">
        <v>182</v>
      </c>
      <c r="C13" s="1">
        <v>0.2</v>
      </c>
      <c r="D13" s="1" t="s">
        <v>12</v>
      </c>
      <c r="E13" s="6"/>
      <c r="F13" s="7">
        <v>6000</v>
      </c>
      <c r="G13" s="7">
        <f t="shared" si="0"/>
        <v>1200</v>
      </c>
    </row>
    <row r="14" spans="1:7" x14ac:dyDescent="0.2">
      <c r="A14" s="8"/>
      <c r="B14" s="41" t="s">
        <v>77</v>
      </c>
      <c r="C14" s="1">
        <v>1</v>
      </c>
      <c r="D14" s="1" t="s">
        <v>12</v>
      </c>
      <c r="E14" s="6"/>
      <c r="F14" s="7">
        <v>8000</v>
      </c>
      <c r="G14" s="7">
        <f t="shared" si="0"/>
        <v>8000</v>
      </c>
    </row>
    <row r="15" spans="1:7" x14ac:dyDescent="0.2">
      <c r="A15" s="8"/>
      <c r="B15" s="41" t="s">
        <v>183</v>
      </c>
      <c r="C15" s="1">
        <v>2</v>
      </c>
      <c r="D15" s="1" t="s">
        <v>172</v>
      </c>
      <c r="E15" s="6"/>
      <c r="F15" s="7">
        <v>1000</v>
      </c>
      <c r="G15" s="7">
        <f t="shared" si="0"/>
        <v>2000</v>
      </c>
    </row>
    <row r="16" spans="1:7" x14ac:dyDescent="0.2">
      <c r="A16" s="8"/>
      <c r="B16" s="41" t="s">
        <v>30</v>
      </c>
      <c r="C16" s="1">
        <v>2</v>
      </c>
      <c r="D16" s="1" t="s">
        <v>12</v>
      </c>
      <c r="E16" s="6"/>
      <c r="F16" s="7">
        <v>2000</v>
      </c>
      <c r="G16" s="7">
        <f t="shared" ref="G16:G21" si="1">C16*F16</f>
        <v>4000</v>
      </c>
    </row>
    <row r="17" spans="1:7" x14ac:dyDescent="0.2">
      <c r="A17" s="8"/>
      <c r="B17" s="41" t="s">
        <v>187</v>
      </c>
      <c r="C17" s="1">
        <v>0.4</v>
      </c>
      <c r="D17" s="1" t="s">
        <v>12</v>
      </c>
      <c r="E17" s="6"/>
      <c r="F17" s="7">
        <v>2000</v>
      </c>
      <c r="G17" s="7">
        <f t="shared" si="1"/>
        <v>800</v>
      </c>
    </row>
    <row r="18" spans="1:7" x14ac:dyDescent="0.2">
      <c r="A18" s="8"/>
      <c r="B18" s="41" t="s">
        <v>91</v>
      </c>
      <c r="C18" s="1">
        <v>1</v>
      </c>
      <c r="D18" s="1" t="s">
        <v>177</v>
      </c>
      <c r="E18" s="6"/>
      <c r="F18" s="7">
        <v>1000</v>
      </c>
      <c r="G18" s="7">
        <f t="shared" si="1"/>
        <v>1000</v>
      </c>
    </row>
    <row r="19" spans="1:7" x14ac:dyDescent="0.2">
      <c r="A19" s="8"/>
      <c r="B19" s="41" t="s">
        <v>81</v>
      </c>
      <c r="C19" s="1">
        <v>4</v>
      </c>
      <c r="D19" s="1" t="s">
        <v>12</v>
      </c>
      <c r="E19" s="6"/>
      <c r="F19" s="7">
        <v>1500</v>
      </c>
      <c r="G19" s="7">
        <f t="shared" si="1"/>
        <v>6000</v>
      </c>
    </row>
    <row r="20" spans="1:7" x14ac:dyDescent="0.2">
      <c r="A20" s="8"/>
      <c r="B20" s="41" t="s">
        <v>145</v>
      </c>
      <c r="C20" s="1">
        <v>2</v>
      </c>
      <c r="D20" s="1" t="s">
        <v>12</v>
      </c>
      <c r="E20" s="6"/>
      <c r="F20" s="7">
        <v>1500</v>
      </c>
      <c r="G20" s="7">
        <f t="shared" si="1"/>
        <v>3000</v>
      </c>
    </row>
    <row r="21" spans="1:7" ht="17" customHeight="1" x14ac:dyDescent="0.2">
      <c r="A21" s="8"/>
      <c r="B21" s="41" t="s">
        <v>108</v>
      </c>
      <c r="C21" s="1">
        <v>0.5</v>
      </c>
      <c r="D21" s="1" t="s">
        <v>12</v>
      </c>
      <c r="E21" s="6"/>
      <c r="F21" s="7">
        <v>4000</v>
      </c>
      <c r="G21" s="7">
        <f t="shared" si="1"/>
        <v>2000</v>
      </c>
    </row>
    <row r="22" spans="1:7" x14ac:dyDescent="0.2">
      <c r="A22" s="8"/>
      <c r="B22" s="41" t="s">
        <v>197</v>
      </c>
      <c r="C22" s="1">
        <v>1</v>
      </c>
      <c r="D22" s="1" t="s">
        <v>12</v>
      </c>
      <c r="E22" s="6"/>
      <c r="F22" s="7">
        <v>3500</v>
      </c>
      <c r="G22" s="7">
        <f>C22*F22</f>
        <v>3500</v>
      </c>
    </row>
    <row r="23" spans="1:7" x14ac:dyDescent="0.2">
      <c r="A23" s="8"/>
      <c r="C23" s="1"/>
      <c r="D23" s="1"/>
      <c r="E23" s="6"/>
      <c r="F23" s="7"/>
      <c r="G23" s="7">
        <f>C23*F23</f>
        <v>0</v>
      </c>
    </row>
    <row r="24" spans="1:7" x14ac:dyDescent="0.2">
      <c r="A24" s="76" t="s">
        <v>14</v>
      </c>
      <c r="B24" s="77"/>
      <c r="C24" s="77"/>
      <c r="D24" s="77"/>
      <c r="E24" s="77"/>
      <c r="F24" s="78"/>
      <c r="G24" s="9">
        <f>SUM(G11:G23)</f>
        <v>34300</v>
      </c>
    </row>
    <row r="25" spans="1:7" x14ac:dyDescent="0.2">
      <c r="A25" s="82" t="s">
        <v>15</v>
      </c>
      <c r="B25" s="82"/>
      <c r="C25" s="82"/>
      <c r="D25" s="82"/>
      <c r="E25" s="82"/>
      <c r="F25" s="82"/>
      <c r="G25" s="82"/>
    </row>
    <row r="26" spans="1:7" x14ac:dyDescent="0.2">
      <c r="A26" s="8"/>
      <c r="B26" s="41" t="s">
        <v>67</v>
      </c>
      <c r="C26" s="1">
        <v>2</v>
      </c>
      <c r="D26" s="1" t="s">
        <v>18</v>
      </c>
      <c r="E26" s="6"/>
      <c r="F26" s="7">
        <v>4000</v>
      </c>
      <c r="G26" s="7">
        <f>C26*F26</f>
        <v>8000</v>
      </c>
    </row>
    <row r="27" spans="1:7" x14ac:dyDescent="0.2">
      <c r="A27" s="8"/>
      <c r="B27" s="41" t="s">
        <v>179</v>
      </c>
      <c r="C27" s="1">
        <v>2</v>
      </c>
      <c r="D27" s="1" t="s">
        <v>12</v>
      </c>
      <c r="E27" s="6"/>
      <c r="F27" s="7">
        <v>2000</v>
      </c>
      <c r="G27" s="7">
        <f t="shared" ref="G27:G33" si="2">C27*F27</f>
        <v>4000</v>
      </c>
    </row>
    <row r="28" spans="1:7" x14ac:dyDescent="0.2">
      <c r="A28" s="8"/>
      <c r="B28" s="41" t="s">
        <v>85</v>
      </c>
      <c r="C28" s="1">
        <v>0.5</v>
      </c>
      <c r="D28" s="1" t="s">
        <v>12</v>
      </c>
      <c r="E28" s="6"/>
      <c r="F28" s="7">
        <v>2000</v>
      </c>
      <c r="G28" s="7">
        <f t="shared" si="2"/>
        <v>1000</v>
      </c>
    </row>
    <row r="29" spans="1:7" x14ac:dyDescent="0.2">
      <c r="A29" s="8"/>
      <c r="B29" s="41" t="s">
        <v>190</v>
      </c>
      <c r="C29" s="1">
        <v>0.4</v>
      </c>
      <c r="D29" s="1" t="s">
        <v>12</v>
      </c>
      <c r="E29" s="5"/>
      <c r="F29" s="10">
        <v>8000</v>
      </c>
      <c r="G29" s="7">
        <f t="shared" si="2"/>
        <v>3200</v>
      </c>
    </row>
    <row r="30" spans="1:7" x14ac:dyDescent="0.2">
      <c r="A30" s="8"/>
      <c r="B30" s="41" t="s">
        <v>144</v>
      </c>
      <c r="C30" s="1">
        <v>1</v>
      </c>
      <c r="D30" s="1" t="s">
        <v>18</v>
      </c>
      <c r="E30" s="5"/>
      <c r="F30" s="11">
        <v>2000</v>
      </c>
      <c r="G30" s="7">
        <f t="shared" si="2"/>
        <v>2000</v>
      </c>
    </row>
    <row r="31" spans="1:7" x14ac:dyDescent="0.2">
      <c r="A31" s="8"/>
      <c r="B31" s="41" t="s">
        <v>184</v>
      </c>
      <c r="C31" s="1">
        <v>0.15</v>
      </c>
      <c r="D31" s="1" t="s">
        <v>12</v>
      </c>
      <c r="E31" s="5"/>
      <c r="F31" s="7">
        <v>3500</v>
      </c>
      <c r="G31" s="7">
        <f t="shared" si="2"/>
        <v>525</v>
      </c>
    </row>
    <row r="32" spans="1:7" x14ac:dyDescent="0.2">
      <c r="A32" s="8"/>
      <c r="B32" s="41" t="s">
        <v>186</v>
      </c>
      <c r="C32" s="1">
        <v>0.05</v>
      </c>
      <c r="D32" s="1" t="s">
        <v>12</v>
      </c>
      <c r="E32" s="5"/>
      <c r="F32" s="7">
        <v>12000</v>
      </c>
      <c r="G32" s="7">
        <f t="shared" si="2"/>
        <v>600</v>
      </c>
    </row>
    <row r="33" spans="1:7" x14ac:dyDescent="0.2">
      <c r="A33" s="8"/>
      <c r="B33" s="41" t="s">
        <v>195</v>
      </c>
      <c r="C33" s="1">
        <v>0.2</v>
      </c>
      <c r="D33" s="1" t="s">
        <v>12</v>
      </c>
      <c r="E33" s="5"/>
      <c r="F33" s="7">
        <v>8000</v>
      </c>
      <c r="G33" s="7">
        <f t="shared" si="2"/>
        <v>1600</v>
      </c>
    </row>
    <row r="34" spans="1:7" x14ac:dyDescent="0.2">
      <c r="A34" s="76" t="s">
        <v>14</v>
      </c>
      <c r="B34" s="77"/>
      <c r="C34" s="77"/>
      <c r="D34" s="77"/>
      <c r="E34" s="77"/>
      <c r="F34" s="78"/>
      <c r="G34" s="9">
        <f>SUM(G26:G33)</f>
        <v>20925</v>
      </c>
    </row>
    <row r="35" spans="1:7" x14ac:dyDescent="0.2">
      <c r="A35" s="83" t="s">
        <v>16</v>
      </c>
      <c r="B35" s="84"/>
      <c r="C35" s="84"/>
      <c r="D35" s="84"/>
      <c r="E35" s="84"/>
      <c r="F35" s="84"/>
      <c r="G35" s="85"/>
    </row>
    <row r="36" spans="1:7" x14ac:dyDescent="0.2">
      <c r="A36" s="8"/>
      <c r="B36" s="41" t="s">
        <v>198</v>
      </c>
      <c r="C36" s="1">
        <v>5</v>
      </c>
      <c r="D36" s="1" t="s">
        <v>12</v>
      </c>
      <c r="E36" s="6"/>
      <c r="F36" s="7">
        <v>22000</v>
      </c>
      <c r="G36" s="7">
        <f>C36*F36</f>
        <v>110000</v>
      </c>
    </row>
    <row r="37" spans="1:7" x14ac:dyDescent="0.2">
      <c r="A37" s="8"/>
      <c r="B37" s="41" t="s">
        <v>191</v>
      </c>
      <c r="C37" s="1">
        <v>3</v>
      </c>
      <c r="D37" s="1" t="s">
        <v>12</v>
      </c>
      <c r="E37" s="6"/>
      <c r="F37" s="7">
        <v>19000</v>
      </c>
      <c r="G37" s="7">
        <f>C37*F37</f>
        <v>57000</v>
      </c>
    </row>
    <row r="38" spans="1:7" x14ac:dyDescent="0.2">
      <c r="A38" s="8"/>
      <c r="B38" s="41" t="s">
        <v>193</v>
      </c>
      <c r="C38" s="1">
        <v>3</v>
      </c>
      <c r="D38" s="1" t="s">
        <v>12</v>
      </c>
      <c r="E38" s="6"/>
      <c r="F38" s="7">
        <v>14000</v>
      </c>
      <c r="G38" s="7">
        <f>C38*F38</f>
        <v>42000</v>
      </c>
    </row>
    <row r="39" spans="1:7" x14ac:dyDescent="0.2">
      <c r="A39" s="8"/>
      <c r="B39" s="5"/>
      <c r="C39" s="1"/>
      <c r="D39" s="1"/>
      <c r="E39" s="6"/>
      <c r="F39" s="7"/>
      <c r="G39" s="7"/>
    </row>
    <row r="40" spans="1:7" x14ac:dyDescent="0.2">
      <c r="A40" s="76" t="s">
        <v>14</v>
      </c>
      <c r="B40" s="77"/>
      <c r="C40" s="77"/>
      <c r="D40" s="77"/>
      <c r="E40" s="77"/>
      <c r="F40" s="78"/>
      <c r="G40" s="9">
        <f>SUM(G36:G39)</f>
        <v>209000</v>
      </c>
    </row>
    <row r="41" spans="1:7" x14ac:dyDescent="0.2">
      <c r="A41" s="86" t="s">
        <v>17</v>
      </c>
      <c r="B41" s="86"/>
      <c r="C41" s="86"/>
      <c r="D41" s="86"/>
      <c r="E41" s="86"/>
      <c r="F41" s="86"/>
      <c r="G41" s="86"/>
    </row>
    <row r="42" spans="1:7" x14ac:dyDescent="0.2">
      <c r="A42" s="8"/>
      <c r="B42" s="41" t="s">
        <v>84</v>
      </c>
      <c r="C42" s="1">
        <v>1</v>
      </c>
      <c r="D42" s="1" t="s">
        <v>18</v>
      </c>
      <c r="E42" s="12"/>
      <c r="F42" s="13">
        <v>4000</v>
      </c>
      <c r="G42" s="7">
        <f t="shared" ref="G42:G44" si="3">C42*F42</f>
        <v>4000</v>
      </c>
    </row>
    <row r="43" spans="1:7" x14ac:dyDescent="0.2">
      <c r="A43" s="8"/>
      <c r="B43" s="41" t="s">
        <v>128</v>
      </c>
      <c r="C43" s="1">
        <v>1</v>
      </c>
      <c r="D43" s="1" t="s">
        <v>18</v>
      </c>
      <c r="E43" s="12"/>
      <c r="F43" s="7">
        <v>2000</v>
      </c>
      <c r="G43" s="7">
        <f t="shared" si="3"/>
        <v>2000</v>
      </c>
    </row>
    <row r="44" spans="1:7" x14ac:dyDescent="0.2">
      <c r="A44" s="8"/>
      <c r="B44" s="41" t="s">
        <v>89</v>
      </c>
      <c r="C44" s="1">
        <v>0.5</v>
      </c>
      <c r="D44" s="1" t="s">
        <v>12</v>
      </c>
      <c r="E44" s="12"/>
      <c r="F44" s="7">
        <v>10000</v>
      </c>
      <c r="G44" s="7">
        <f t="shared" si="3"/>
        <v>5000</v>
      </c>
    </row>
    <row r="45" spans="1:7" x14ac:dyDescent="0.2">
      <c r="A45" s="76" t="s">
        <v>14</v>
      </c>
      <c r="B45" s="77"/>
      <c r="C45" s="77"/>
      <c r="D45" s="77"/>
      <c r="E45" s="77"/>
      <c r="F45" s="78"/>
      <c r="G45" s="9">
        <f>SUM(G42:G44)</f>
        <v>11000</v>
      </c>
    </row>
    <row r="46" spans="1:7" x14ac:dyDescent="0.2">
      <c r="A46" s="87" t="s">
        <v>19</v>
      </c>
      <c r="B46" s="88"/>
      <c r="C46" s="88"/>
      <c r="D46" s="88"/>
      <c r="E46" s="88"/>
      <c r="F46" s="88"/>
      <c r="G46" s="89"/>
    </row>
    <row r="47" spans="1:7" x14ac:dyDescent="0.2">
      <c r="A47" s="14">
        <v>99</v>
      </c>
      <c r="B47" s="15" t="s">
        <v>20</v>
      </c>
      <c r="C47" s="16">
        <v>2</v>
      </c>
      <c r="D47" s="14" t="s">
        <v>13</v>
      </c>
      <c r="E47" s="17"/>
      <c r="F47" s="18">
        <v>400</v>
      </c>
      <c r="G47" s="7">
        <f t="shared" ref="G47:G54" si="4">C47*F47</f>
        <v>800</v>
      </c>
    </row>
    <row r="48" spans="1:7" x14ac:dyDescent="0.2">
      <c r="A48" s="14">
        <v>100</v>
      </c>
      <c r="B48" s="15" t="s">
        <v>21</v>
      </c>
      <c r="C48" s="16">
        <v>1</v>
      </c>
      <c r="D48" s="14" t="s">
        <v>13</v>
      </c>
      <c r="E48" s="17"/>
      <c r="F48" s="18">
        <v>3036</v>
      </c>
      <c r="G48" s="7">
        <f t="shared" si="4"/>
        <v>3036</v>
      </c>
    </row>
    <row r="49" spans="1:7" x14ac:dyDescent="0.2">
      <c r="A49" s="14">
        <v>101</v>
      </c>
      <c r="B49" s="15" t="s">
        <v>22</v>
      </c>
      <c r="C49" s="16">
        <v>1</v>
      </c>
      <c r="D49" s="14" t="s">
        <v>13</v>
      </c>
      <c r="E49" s="17"/>
      <c r="F49" s="18">
        <v>1500</v>
      </c>
      <c r="G49" s="7">
        <f t="shared" si="4"/>
        <v>1500</v>
      </c>
    </row>
    <row r="50" spans="1:7" x14ac:dyDescent="0.2">
      <c r="A50" s="14">
        <v>102</v>
      </c>
      <c r="B50" s="15" t="s">
        <v>23</v>
      </c>
      <c r="C50" s="16">
        <v>2</v>
      </c>
      <c r="D50" s="14" t="s">
        <v>13</v>
      </c>
      <c r="E50" s="17"/>
      <c r="F50" s="18">
        <v>850</v>
      </c>
      <c r="G50" s="7">
        <f t="shared" si="4"/>
        <v>1700</v>
      </c>
    </row>
    <row r="51" spans="1:7" x14ac:dyDescent="0.2">
      <c r="A51" s="14">
        <v>103</v>
      </c>
      <c r="B51" s="15" t="s">
        <v>24</v>
      </c>
      <c r="C51" s="16">
        <v>2</v>
      </c>
      <c r="D51" s="14" t="s">
        <v>13</v>
      </c>
      <c r="E51" s="17"/>
      <c r="F51" s="18">
        <v>240</v>
      </c>
      <c r="G51" s="7">
        <f t="shared" si="4"/>
        <v>480</v>
      </c>
    </row>
    <row r="52" spans="1:7" x14ac:dyDescent="0.2">
      <c r="A52" s="14">
        <v>104</v>
      </c>
      <c r="B52" s="15" t="s">
        <v>25</v>
      </c>
      <c r="C52" s="16">
        <v>3</v>
      </c>
      <c r="D52" s="14" t="s">
        <v>13</v>
      </c>
      <c r="E52" s="17"/>
      <c r="F52" s="18">
        <v>180</v>
      </c>
      <c r="G52" s="7">
        <f t="shared" si="4"/>
        <v>540</v>
      </c>
    </row>
    <row r="53" spans="1:7" x14ac:dyDescent="0.2">
      <c r="A53" s="14">
        <v>105</v>
      </c>
      <c r="B53" s="15" t="s">
        <v>26</v>
      </c>
      <c r="C53" s="16">
        <v>1</v>
      </c>
      <c r="D53" s="14" t="s">
        <v>13</v>
      </c>
      <c r="E53" s="17"/>
      <c r="F53" s="18">
        <v>1800</v>
      </c>
      <c r="G53" s="7">
        <f t="shared" si="4"/>
        <v>1800</v>
      </c>
    </row>
    <row r="54" spans="1:7" x14ac:dyDescent="0.2">
      <c r="A54" s="14">
        <v>106</v>
      </c>
      <c r="B54" s="15" t="s">
        <v>27</v>
      </c>
      <c r="C54" s="16">
        <v>4</v>
      </c>
      <c r="D54" s="14" t="s">
        <v>13</v>
      </c>
      <c r="E54" s="17"/>
      <c r="F54" s="18">
        <v>525</v>
      </c>
      <c r="G54" s="7">
        <f t="shared" si="4"/>
        <v>2100</v>
      </c>
    </row>
    <row r="55" spans="1:7" x14ac:dyDescent="0.2">
      <c r="A55" s="76" t="s">
        <v>14</v>
      </c>
      <c r="B55" s="77"/>
      <c r="C55" s="77"/>
      <c r="D55" s="77"/>
      <c r="E55" s="77"/>
      <c r="F55" s="78"/>
      <c r="G55" s="9">
        <f>SUM(G47:G54)</f>
        <v>11956</v>
      </c>
    </row>
    <row r="56" spans="1:7" x14ac:dyDescent="0.2">
      <c r="A56" s="76" t="s">
        <v>28</v>
      </c>
      <c r="B56" s="77"/>
      <c r="C56" s="77"/>
      <c r="D56" s="77"/>
      <c r="E56" s="77"/>
      <c r="F56" s="78"/>
      <c r="G56" s="9">
        <f>G55+G45+G40+G34+G24</f>
        <v>287181</v>
      </c>
    </row>
  </sheetData>
  <mergeCells count="26">
    <mergeCell ref="A41:G41"/>
    <mergeCell ref="A45:F45"/>
    <mergeCell ref="A46:G46"/>
    <mergeCell ref="A55:F55"/>
    <mergeCell ref="A56:F56"/>
    <mergeCell ref="A40:F40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4:F24"/>
    <mergeCell ref="A25:G25"/>
    <mergeCell ref="A34:F34"/>
    <mergeCell ref="A35:G35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C3A4-5609-7E44-8A12-0C4A0DD44421}">
  <dimension ref="A1:G51"/>
  <sheetViews>
    <sheetView topLeftCell="A21" workbookViewId="0">
      <selection activeCell="G51" sqref="G51"/>
    </sheetView>
  </sheetViews>
  <sheetFormatPr baseColWidth="10" defaultRowHeight="16" x14ac:dyDescent="0.2"/>
  <cols>
    <col min="2" max="2" width="37.66406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218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ht="43" customHeight="1" x14ac:dyDescent="0.2">
      <c r="A5" s="90" t="s">
        <v>237</v>
      </c>
      <c r="B5" s="91"/>
      <c r="C5" s="91"/>
      <c r="D5" s="91"/>
      <c r="E5" s="91"/>
      <c r="F5" s="91"/>
      <c r="G5" s="92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41" t="s">
        <v>238</v>
      </c>
      <c r="C11" s="1">
        <v>1</v>
      </c>
      <c r="D11" s="1" t="s">
        <v>12</v>
      </c>
      <c r="E11" s="6"/>
      <c r="F11" s="7">
        <v>1400</v>
      </c>
      <c r="G11" s="7">
        <f t="shared" ref="G11" si="0">C11*F11</f>
        <v>1400</v>
      </c>
    </row>
    <row r="12" spans="1:7" x14ac:dyDescent="0.2">
      <c r="A12" s="8"/>
      <c r="B12" s="41" t="s">
        <v>82</v>
      </c>
      <c r="C12" s="1">
        <v>1</v>
      </c>
      <c r="D12" s="1" t="s">
        <v>243</v>
      </c>
      <c r="E12" s="6"/>
      <c r="F12" s="7">
        <v>1000</v>
      </c>
      <c r="G12" s="7">
        <f>C12*F12</f>
        <v>1000</v>
      </c>
    </row>
    <row r="13" spans="1:7" x14ac:dyDescent="0.2">
      <c r="A13" s="8"/>
      <c r="B13" s="41" t="s">
        <v>242</v>
      </c>
      <c r="C13" s="1">
        <v>1</v>
      </c>
      <c r="D13" s="1" t="s">
        <v>12</v>
      </c>
      <c r="E13" s="6"/>
      <c r="F13" s="7">
        <v>2000</v>
      </c>
      <c r="G13" s="7">
        <f t="shared" ref="G13:G15" si="1">C13*F13</f>
        <v>2000</v>
      </c>
    </row>
    <row r="14" spans="1:7" x14ac:dyDescent="0.2">
      <c r="A14" s="8"/>
      <c r="B14" s="41" t="s">
        <v>183</v>
      </c>
      <c r="C14" s="1">
        <v>2</v>
      </c>
      <c r="D14" s="1" t="s">
        <v>243</v>
      </c>
      <c r="E14" s="6"/>
      <c r="F14" s="7">
        <v>1000</v>
      </c>
      <c r="G14" s="7">
        <f t="shared" si="1"/>
        <v>2000</v>
      </c>
    </row>
    <row r="15" spans="1:7" x14ac:dyDescent="0.2">
      <c r="A15" s="8"/>
      <c r="B15" s="63" t="s">
        <v>120</v>
      </c>
      <c r="C15" s="1">
        <v>1</v>
      </c>
      <c r="D15" s="1" t="s">
        <v>97</v>
      </c>
      <c r="E15" s="6"/>
      <c r="F15" s="7">
        <v>1500</v>
      </c>
      <c r="G15" s="7">
        <f t="shared" si="1"/>
        <v>1500</v>
      </c>
    </row>
    <row r="16" spans="1:7" x14ac:dyDescent="0.2">
      <c r="A16" s="76" t="s">
        <v>14</v>
      </c>
      <c r="B16" s="77"/>
      <c r="C16" s="77"/>
      <c r="D16" s="77"/>
      <c r="E16" s="77"/>
      <c r="F16" s="78"/>
      <c r="G16" s="9">
        <f>SUM(G11:G15)</f>
        <v>7900</v>
      </c>
    </row>
    <row r="17" spans="1:7" x14ac:dyDescent="0.2">
      <c r="A17" s="82" t="s">
        <v>15</v>
      </c>
      <c r="B17" s="82"/>
      <c r="C17" s="82"/>
      <c r="D17" s="82"/>
      <c r="E17" s="82"/>
      <c r="F17" s="82"/>
      <c r="G17" s="82"/>
    </row>
    <row r="18" spans="1:7" x14ac:dyDescent="0.2">
      <c r="A18" s="8"/>
      <c r="B18" s="41" t="s">
        <v>109</v>
      </c>
      <c r="C18" s="1">
        <v>1</v>
      </c>
      <c r="D18" s="1" t="s">
        <v>12</v>
      </c>
      <c r="E18" s="6"/>
      <c r="F18" s="7">
        <v>900</v>
      </c>
      <c r="G18" s="7">
        <f>C18*F18</f>
        <v>900</v>
      </c>
    </row>
    <row r="19" spans="1:7" x14ac:dyDescent="0.2">
      <c r="A19" s="8"/>
      <c r="B19" s="41" t="s">
        <v>36</v>
      </c>
      <c r="C19" s="1">
        <v>0.1</v>
      </c>
      <c r="D19" s="1" t="s">
        <v>12</v>
      </c>
      <c r="E19" s="6"/>
      <c r="F19" s="7">
        <v>27000</v>
      </c>
      <c r="G19" s="7">
        <f t="shared" ref="G19:G28" si="2">C19*F19</f>
        <v>2700</v>
      </c>
    </row>
    <row r="20" spans="1:7" x14ac:dyDescent="0.2">
      <c r="A20" s="8"/>
      <c r="B20" s="41" t="s">
        <v>69</v>
      </c>
      <c r="C20" s="1">
        <v>2</v>
      </c>
      <c r="D20" s="1" t="s">
        <v>18</v>
      </c>
      <c r="E20" s="6"/>
      <c r="F20" s="7">
        <v>4000</v>
      </c>
      <c r="G20" s="7">
        <f t="shared" si="2"/>
        <v>8000</v>
      </c>
    </row>
    <row r="21" spans="1:7" x14ac:dyDescent="0.2">
      <c r="A21" s="8"/>
      <c r="B21" s="41" t="s">
        <v>241</v>
      </c>
      <c r="C21" s="1">
        <v>0.1</v>
      </c>
      <c r="D21" s="1" t="s">
        <v>12</v>
      </c>
      <c r="E21" s="5"/>
      <c r="F21" s="10">
        <v>21000</v>
      </c>
      <c r="G21" s="7">
        <f t="shared" si="2"/>
        <v>2100</v>
      </c>
    </row>
    <row r="22" spans="1:7" x14ac:dyDescent="0.2">
      <c r="A22" s="8"/>
      <c r="B22" s="41" t="s">
        <v>155</v>
      </c>
      <c r="C22" s="1">
        <v>0.4</v>
      </c>
      <c r="D22" s="1" t="s">
        <v>12</v>
      </c>
      <c r="E22" s="5"/>
      <c r="F22" s="11">
        <v>12000</v>
      </c>
      <c r="G22" s="7">
        <f t="shared" si="2"/>
        <v>4800</v>
      </c>
    </row>
    <row r="23" spans="1:7" x14ac:dyDescent="0.2">
      <c r="A23" s="8"/>
      <c r="B23" s="41" t="s">
        <v>85</v>
      </c>
      <c r="C23" s="1">
        <v>1</v>
      </c>
      <c r="D23" s="1" t="s">
        <v>12</v>
      </c>
      <c r="E23" s="5"/>
      <c r="F23" s="11">
        <v>2000</v>
      </c>
      <c r="G23" s="7">
        <f t="shared" si="2"/>
        <v>2000</v>
      </c>
    </row>
    <row r="24" spans="1:7" x14ac:dyDescent="0.2">
      <c r="A24" s="8"/>
      <c r="B24" s="41" t="s">
        <v>41</v>
      </c>
      <c r="C24" s="1">
        <v>1</v>
      </c>
      <c r="D24" s="1" t="s">
        <v>18</v>
      </c>
      <c r="E24" s="5"/>
      <c r="F24" s="7">
        <v>9000</v>
      </c>
      <c r="G24" s="7">
        <f t="shared" si="2"/>
        <v>9000</v>
      </c>
    </row>
    <row r="25" spans="1:7" x14ac:dyDescent="0.2">
      <c r="A25" s="8"/>
      <c r="B25" s="41" t="s">
        <v>247</v>
      </c>
      <c r="C25" s="1">
        <v>1</v>
      </c>
      <c r="D25" s="1" t="s">
        <v>13</v>
      </c>
      <c r="E25" s="5"/>
      <c r="F25" s="7">
        <v>1500</v>
      </c>
      <c r="G25" s="7">
        <f t="shared" si="2"/>
        <v>1500</v>
      </c>
    </row>
    <row r="26" spans="1:7" x14ac:dyDescent="0.2">
      <c r="A26" s="8"/>
      <c r="B26" s="41" t="s">
        <v>239</v>
      </c>
      <c r="C26" s="1">
        <v>2</v>
      </c>
      <c r="D26" s="1" t="s">
        <v>12</v>
      </c>
      <c r="E26" s="5"/>
      <c r="F26" s="7">
        <v>2000</v>
      </c>
      <c r="G26" s="7">
        <f t="shared" si="2"/>
        <v>4000</v>
      </c>
    </row>
    <row r="27" spans="1:7" x14ac:dyDescent="0.2">
      <c r="A27" s="8"/>
      <c r="B27" s="41" t="s">
        <v>156</v>
      </c>
      <c r="C27" s="1">
        <v>0.2</v>
      </c>
      <c r="D27" s="1" t="s">
        <v>12</v>
      </c>
      <c r="E27" s="5"/>
      <c r="F27" s="7">
        <v>3000</v>
      </c>
      <c r="G27" s="7">
        <f t="shared" si="2"/>
        <v>600</v>
      </c>
    </row>
    <row r="28" spans="1:7" x14ac:dyDescent="0.2">
      <c r="A28" s="8"/>
      <c r="B28" s="41" t="s">
        <v>240</v>
      </c>
      <c r="C28" s="1">
        <v>0.1</v>
      </c>
      <c r="D28" s="1" t="s">
        <v>12</v>
      </c>
      <c r="E28" s="5"/>
      <c r="F28" s="7">
        <v>2000</v>
      </c>
      <c r="G28" s="7">
        <f t="shared" si="2"/>
        <v>200</v>
      </c>
    </row>
    <row r="29" spans="1:7" x14ac:dyDescent="0.2">
      <c r="A29" s="76" t="s">
        <v>14</v>
      </c>
      <c r="B29" s="77"/>
      <c r="C29" s="77"/>
      <c r="D29" s="77"/>
      <c r="E29" s="77"/>
      <c r="F29" s="78"/>
      <c r="G29" s="9">
        <f>SUM(G18:G28)</f>
        <v>35800</v>
      </c>
    </row>
    <row r="30" spans="1:7" x14ac:dyDescent="0.2">
      <c r="A30" s="83" t="s">
        <v>16</v>
      </c>
      <c r="B30" s="84"/>
      <c r="C30" s="84"/>
      <c r="D30" s="84"/>
      <c r="E30" s="84"/>
      <c r="F30" s="84"/>
      <c r="G30" s="85"/>
    </row>
    <row r="31" spans="1:7" x14ac:dyDescent="0.2">
      <c r="A31" s="8"/>
      <c r="B31" s="41" t="s">
        <v>244</v>
      </c>
      <c r="C31" s="1">
        <v>17</v>
      </c>
      <c r="D31" s="1" t="s">
        <v>64</v>
      </c>
      <c r="E31" s="6"/>
      <c r="F31" s="7">
        <v>6000</v>
      </c>
      <c r="G31" s="7">
        <f>C31*F31</f>
        <v>102000</v>
      </c>
    </row>
    <row r="32" spans="1:7" x14ac:dyDescent="0.2">
      <c r="A32" s="8"/>
      <c r="B32" s="41" t="s">
        <v>246</v>
      </c>
      <c r="C32" s="1">
        <v>2</v>
      </c>
      <c r="D32" s="1" t="s">
        <v>12</v>
      </c>
      <c r="E32" s="6"/>
      <c r="F32" s="7">
        <v>16000</v>
      </c>
      <c r="G32" s="7">
        <f>C32*F32</f>
        <v>32000</v>
      </c>
    </row>
    <row r="33" spans="1:7" x14ac:dyDescent="0.2">
      <c r="A33" s="8"/>
      <c r="B33" s="41" t="s">
        <v>245</v>
      </c>
      <c r="C33" s="1">
        <v>2</v>
      </c>
      <c r="D33" s="1" t="s">
        <v>12</v>
      </c>
      <c r="E33" s="6"/>
      <c r="F33" s="7">
        <v>20000</v>
      </c>
      <c r="G33" s="7">
        <f>C33*F33</f>
        <v>40000</v>
      </c>
    </row>
    <row r="34" spans="1:7" x14ac:dyDescent="0.2">
      <c r="A34" s="76" t="s">
        <v>14</v>
      </c>
      <c r="B34" s="77"/>
      <c r="C34" s="77"/>
      <c r="D34" s="77"/>
      <c r="E34" s="77"/>
      <c r="F34" s="78"/>
      <c r="G34" s="9">
        <f>SUM(G31:G33)</f>
        <v>174000</v>
      </c>
    </row>
    <row r="35" spans="1:7" x14ac:dyDescent="0.2">
      <c r="A35" s="86" t="s">
        <v>17</v>
      </c>
      <c r="B35" s="86"/>
      <c r="C35" s="86"/>
      <c r="D35" s="86"/>
      <c r="E35" s="86"/>
      <c r="F35" s="86"/>
      <c r="G35" s="86"/>
    </row>
    <row r="36" spans="1:7" x14ac:dyDescent="0.2">
      <c r="A36" s="8"/>
      <c r="B36" s="41" t="s">
        <v>86</v>
      </c>
      <c r="C36" s="1">
        <v>20</v>
      </c>
      <c r="D36" s="1" t="s">
        <v>13</v>
      </c>
      <c r="E36" s="12"/>
      <c r="F36" s="13">
        <v>300</v>
      </c>
      <c r="G36" s="7">
        <f t="shared" ref="G36:G38" si="3">C36*F36</f>
        <v>6000</v>
      </c>
    </row>
    <row r="37" spans="1:7" x14ac:dyDescent="0.2">
      <c r="A37" s="8"/>
      <c r="B37" s="41" t="s">
        <v>89</v>
      </c>
      <c r="C37" s="1">
        <v>0.4</v>
      </c>
      <c r="D37" s="19" t="s">
        <v>12</v>
      </c>
      <c r="E37" s="12"/>
      <c r="F37" s="7">
        <v>10000</v>
      </c>
      <c r="G37" s="7">
        <f t="shared" si="3"/>
        <v>4000</v>
      </c>
    </row>
    <row r="38" spans="1:7" x14ac:dyDescent="0.2">
      <c r="A38" s="8"/>
      <c r="B38" s="41" t="s">
        <v>160</v>
      </c>
      <c r="C38" s="1">
        <v>1</v>
      </c>
      <c r="D38" s="1" t="s">
        <v>18</v>
      </c>
      <c r="E38" s="12"/>
      <c r="F38" s="7">
        <v>2000</v>
      </c>
      <c r="G38" s="7">
        <f t="shared" si="3"/>
        <v>2000</v>
      </c>
    </row>
    <row r="39" spans="1:7" x14ac:dyDescent="0.2">
      <c r="A39" s="8"/>
      <c r="B39" s="5"/>
      <c r="C39" s="1"/>
      <c r="D39" s="1"/>
      <c r="E39" s="12"/>
      <c r="F39" s="7"/>
      <c r="G39" s="7"/>
    </row>
    <row r="40" spans="1:7" x14ac:dyDescent="0.2">
      <c r="A40" s="76" t="s">
        <v>14</v>
      </c>
      <c r="B40" s="77"/>
      <c r="C40" s="77"/>
      <c r="D40" s="77"/>
      <c r="E40" s="77"/>
      <c r="F40" s="78"/>
      <c r="G40" s="9">
        <f>SUM(G36:G39)</f>
        <v>12000</v>
      </c>
    </row>
    <row r="41" spans="1:7" x14ac:dyDescent="0.2">
      <c r="A41" s="87" t="s">
        <v>19</v>
      </c>
      <c r="B41" s="88"/>
      <c r="C41" s="88"/>
      <c r="D41" s="88"/>
      <c r="E41" s="88"/>
      <c r="F41" s="88"/>
      <c r="G41" s="89"/>
    </row>
    <row r="42" spans="1:7" x14ac:dyDescent="0.2">
      <c r="A42" s="14"/>
      <c r="B42" s="15" t="s">
        <v>20</v>
      </c>
      <c r="C42" s="16">
        <v>2</v>
      </c>
      <c r="D42" s="14" t="s">
        <v>13</v>
      </c>
      <c r="E42" s="17"/>
      <c r="F42" s="18">
        <v>400</v>
      </c>
      <c r="G42" s="7">
        <f t="shared" ref="G42:G49" si="4">C42*F42</f>
        <v>800</v>
      </c>
    </row>
    <row r="43" spans="1:7" x14ac:dyDescent="0.2">
      <c r="A43" s="14"/>
      <c r="B43" s="15" t="s">
        <v>21</v>
      </c>
      <c r="C43" s="16">
        <v>1</v>
      </c>
      <c r="D43" s="14" t="s">
        <v>13</v>
      </c>
      <c r="E43" s="17"/>
      <c r="F43" s="18">
        <v>3036</v>
      </c>
      <c r="G43" s="7">
        <f t="shared" si="4"/>
        <v>3036</v>
      </c>
    </row>
    <row r="44" spans="1:7" x14ac:dyDescent="0.2">
      <c r="A44" s="14"/>
      <c r="B44" s="15" t="s">
        <v>22</v>
      </c>
      <c r="C44" s="16">
        <v>1</v>
      </c>
      <c r="D44" s="14" t="s">
        <v>13</v>
      </c>
      <c r="E44" s="17"/>
      <c r="F44" s="18">
        <v>1500</v>
      </c>
      <c r="G44" s="7">
        <f t="shared" si="4"/>
        <v>1500</v>
      </c>
    </row>
    <row r="45" spans="1:7" x14ac:dyDescent="0.2">
      <c r="A45" s="14"/>
      <c r="B45" s="15" t="s">
        <v>23</v>
      </c>
      <c r="C45" s="16">
        <v>2</v>
      </c>
      <c r="D45" s="14" t="s">
        <v>13</v>
      </c>
      <c r="E45" s="17"/>
      <c r="F45" s="18">
        <v>850</v>
      </c>
      <c r="G45" s="7">
        <f t="shared" si="4"/>
        <v>1700</v>
      </c>
    </row>
    <row r="46" spans="1:7" x14ac:dyDescent="0.2">
      <c r="A46" s="14"/>
      <c r="B46" s="15" t="s">
        <v>24</v>
      </c>
      <c r="C46" s="16">
        <v>2</v>
      </c>
      <c r="D46" s="14" t="s">
        <v>13</v>
      </c>
      <c r="E46" s="17"/>
      <c r="F46" s="18">
        <v>240</v>
      </c>
      <c r="G46" s="7">
        <f t="shared" si="4"/>
        <v>480</v>
      </c>
    </row>
    <row r="47" spans="1:7" x14ac:dyDescent="0.2">
      <c r="A47" s="14"/>
      <c r="B47" s="15" t="s">
        <v>25</v>
      </c>
      <c r="C47" s="16">
        <v>3</v>
      </c>
      <c r="D47" s="14" t="s">
        <v>13</v>
      </c>
      <c r="E47" s="17"/>
      <c r="F47" s="18">
        <v>180</v>
      </c>
      <c r="G47" s="7">
        <f t="shared" si="4"/>
        <v>540</v>
      </c>
    </row>
    <row r="48" spans="1:7" x14ac:dyDescent="0.2">
      <c r="A48" s="14"/>
      <c r="B48" s="15" t="s">
        <v>26</v>
      </c>
      <c r="C48" s="16">
        <v>1</v>
      </c>
      <c r="D48" s="14" t="s">
        <v>13</v>
      </c>
      <c r="E48" s="17"/>
      <c r="F48" s="18">
        <v>1800</v>
      </c>
      <c r="G48" s="7">
        <f t="shared" si="4"/>
        <v>1800</v>
      </c>
    </row>
    <row r="49" spans="1:7" x14ac:dyDescent="0.2">
      <c r="A49" s="14"/>
      <c r="B49" s="15" t="s">
        <v>27</v>
      </c>
      <c r="C49" s="16">
        <v>4</v>
      </c>
      <c r="D49" s="14" t="s">
        <v>13</v>
      </c>
      <c r="E49" s="17"/>
      <c r="F49" s="18">
        <v>525</v>
      </c>
      <c r="G49" s="7">
        <f t="shared" si="4"/>
        <v>2100</v>
      </c>
    </row>
    <row r="50" spans="1:7" x14ac:dyDescent="0.2">
      <c r="A50" s="76" t="s">
        <v>14</v>
      </c>
      <c r="B50" s="77"/>
      <c r="C50" s="77"/>
      <c r="D50" s="77"/>
      <c r="E50" s="77"/>
      <c r="F50" s="78"/>
      <c r="G50" s="9">
        <f>SUM(G42:G49)</f>
        <v>11956</v>
      </c>
    </row>
    <row r="51" spans="1:7" x14ac:dyDescent="0.2">
      <c r="A51" s="76" t="s">
        <v>28</v>
      </c>
      <c r="B51" s="77"/>
      <c r="C51" s="77"/>
      <c r="D51" s="77"/>
      <c r="E51" s="77"/>
      <c r="F51" s="78"/>
      <c r="G51" s="9">
        <f>G50+G40+G34+G29+G16</f>
        <v>241656</v>
      </c>
    </row>
  </sheetData>
  <mergeCells count="26">
    <mergeCell ref="A35:G35"/>
    <mergeCell ref="A40:F40"/>
    <mergeCell ref="A41:G41"/>
    <mergeCell ref="A50:F50"/>
    <mergeCell ref="A51:F51"/>
    <mergeCell ref="A34:F34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6:F16"/>
    <mergeCell ref="A17:G17"/>
    <mergeCell ref="A29:F29"/>
    <mergeCell ref="A30:G30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2810-659B-F345-8D69-F2FDAC92E115}">
  <dimension ref="A1:G58"/>
  <sheetViews>
    <sheetView topLeftCell="A29" workbookViewId="0">
      <selection activeCell="G58" sqref="G58"/>
    </sheetView>
  </sheetViews>
  <sheetFormatPr baseColWidth="10" defaultRowHeight="16" x14ac:dyDescent="0.2"/>
  <cols>
    <col min="2" max="2" width="27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219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ht="34" customHeight="1" x14ac:dyDescent="0.2">
      <c r="A5" s="90" t="s">
        <v>248</v>
      </c>
      <c r="B5" s="91"/>
      <c r="C5" s="91"/>
      <c r="D5" s="91"/>
      <c r="E5" s="91"/>
      <c r="F5" s="91"/>
      <c r="G5" s="92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65" t="s">
        <v>251</v>
      </c>
      <c r="C11" s="1">
        <v>2</v>
      </c>
      <c r="D11" s="1" t="s">
        <v>13</v>
      </c>
      <c r="E11" s="6"/>
      <c r="F11" s="7">
        <v>400</v>
      </c>
      <c r="G11" s="7">
        <f t="shared" ref="G11" si="0">C11*F11</f>
        <v>800</v>
      </c>
    </row>
    <row r="12" spans="1:7" x14ac:dyDescent="0.2">
      <c r="A12" s="8"/>
      <c r="B12" s="65" t="s">
        <v>70</v>
      </c>
      <c r="C12" s="1">
        <v>1</v>
      </c>
      <c r="D12" s="1" t="s">
        <v>13</v>
      </c>
      <c r="E12" s="6"/>
      <c r="F12" s="7">
        <v>1000</v>
      </c>
      <c r="G12" s="7">
        <f>C12*F12</f>
        <v>1000</v>
      </c>
    </row>
    <row r="13" spans="1:7" x14ac:dyDescent="0.2">
      <c r="A13" s="8"/>
      <c r="B13" s="65" t="s">
        <v>82</v>
      </c>
      <c r="C13" s="1">
        <v>1</v>
      </c>
      <c r="D13" s="1" t="s">
        <v>172</v>
      </c>
      <c r="E13" s="6"/>
      <c r="F13" s="7">
        <v>1000</v>
      </c>
      <c r="G13" s="7">
        <f t="shared" ref="G13:G15" si="1">C13*F13</f>
        <v>1000</v>
      </c>
    </row>
    <row r="14" spans="1:7" x14ac:dyDescent="0.2">
      <c r="A14" s="8"/>
      <c r="B14" s="65" t="s">
        <v>53</v>
      </c>
      <c r="C14" s="1">
        <v>1</v>
      </c>
      <c r="D14" s="1" t="s">
        <v>12</v>
      </c>
      <c r="E14" s="6"/>
      <c r="F14" s="7">
        <v>1000</v>
      </c>
      <c r="G14" s="7">
        <f t="shared" si="1"/>
        <v>1000</v>
      </c>
    </row>
    <row r="15" spans="1:7" x14ac:dyDescent="0.2">
      <c r="A15" s="8"/>
      <c r="B15" s="60" t="s">
        <v>252</v>
      </c>
      <c r="C15" s="1">
        <v>2</v>
      </c>
      <c r="D15" s="1" t="s">
        <v>13</v>
      </c>
      <c r="E15" s="6"/>
      <c r="F15" s="7">
        <v>1000</v>
      </c>
      <c r="G15" s="7">
        <f t="shared" si="1"/>
        <v>2000</v>
      </c>
    </row>
    <row r="16" spans="1:7" ht="19" customHeight="1" x14ac:dyDescent="0.2">
      <c r="A16" s="8"/>
      <c r="B16" s="60" t="s">
        <v>147</v>
      </c>
      <c r="C16" s="1">
        <v>0.3</v>
      </c>
      <c r="D16" s="1" t="s">
        <v>12</v>
      </c>
      <c r="E16" s="6"/>
      <c r="F16" s="7">
        <v>2500</v>
      </c>
      <c r="G16" s="7">
        <f>C16*F16</f>
        <v>750</v>
      </c>
    </row>
    <row r="17" spans="1:7" x14ac:dyDescent="0.2">
      <c r="A17" s="76" t="s">
        <v>14</v>
      </c>
      <c r="B17" s="77"/>
      <c r="C17" s="77"/>
      <c r="D17" s="77"/>
      <c r="E17" s="77"/>
      <c r="F17" s="78"/>
      <c r="G17" s="9">
        <f>SUM(G11:G16)</f>
        <v>6550</v>
      </c>
    </row>
    <row r="18" spans="1:7" x14ac:dyDescent="0.2">
      <c r="A18" s="82" t="s">
        <v>15</v>
      </c>
      <c r="B18" s="82"/>
      <c r="C18" s="82"/>
      <c r="D18" s="82"/>
      <c r="E18" s="82"/>
      <c r="F18" s="82"/>
      <c r="G18" s="82"/>
    </row>
    <row r="19" spans="1:7" x14ac:dyDescent="0.2">
      <c r="A19" s="8"/>
      <c r="B19" s="60" t="s">
        <v>258</v>
      </c>
      <c r="C19" s="1">
        <v>2</v>
      </c>
      <c r="D19" s="1" t="s">
        <v>12</v>
      </c>
      <c r="E19" s="6"/>
      <c r="F19" s="7">
        <v>3800</v>
      </c>
      <c r="G19" s="7">
        <f>C19*F19</f>
        <v>7600</v>
      </c>
    </row>
    <row r="20" spans="1:7" x14ac:dyDescent="0.2">
      <c r="A20" s="8"/>
      <c r="B20" s="60" t="s">
        <v>260</v>
      </c>
      <c r="C20" s="1">
        <v>0.4</v>
      </c>
      <c r="D20" s="1" t="s">
        <v>12</v>
      </c>
      <c r="E20" s="6"/>
      <c r="F20" s="7">
        <v>4500</v>
      </c>
      <c r="G20" s="7">
        <f t="shared" ref="G20:G29" si="2">C20*F20</f>
        <v>1800</v>
      </c>
    </row>
    <row r="21" spans="1:7" x14ac:dyDescent="0.2">
      <c r="A21" s="8"/>
      <c r="B21" s="60" t="s">
        <v>151</v>
      </c>
      <c r="C21" s="1">
        <v>0.01</v>
      </c>
      <c r="D21" s="1" t="s">
        <v>12</v>
      </c>
      <c r="E21" s="6"/>
      <c r="F21" s="7">
        <v>22000</v>
      </c>
      <c r="G21" s="7">
        <f t="shared" si="2"/>
        <v>220</v>
      </c>
    </row>
    <row r="22" spans="1:7" ht="17" x14ac:dyDescent="0.2">
      <c r="A22" s="8"/>
      <c r="B22" s="60" t="s">
        <v>254</v>
      </c>
      <c r="C22" s="1">
        <v>1</v>
      </c>
      <c r="D22" s="37" t="s">
        <v>13</v>
      </c>
      <c r="E22" s="5"/>
      <c r="F22" s="10">
        <v>2500</v>
      </c>
      <c r="G22" s="7">
        <f t="shared" si="2"/>
        <v>2500</v>
      </c>
    </row>
    <row r="23" spans="1:7" x14ac:dyDescent="0.2">
      <c r="A23" s="8"/>
      <c r="B23" s="65" t="s">
        <v>94</v>
      </c>
      <c r="C23" s="1">
        <v>1</v>
      </c>
      <c r="D23" s="1" t="s">
        <v>12</v>
      </c>
      <c r="E23" s="5"/>
      <c r="F23" s="11">
        <v>2500</v>
      </c>
      <c r="G23" s="7">
        <f t="shared" si="2"/>
        <v>2500</v>
      </c>
    </row>
    <row r="24" spans="1:7" x14ac:dyDescent="0.2">
      <c r="A24" s="8"/>
      <c r="B24" s="65" t="s">
        <v>261</v>
      </c>
      <c r="C24" s="1">
        <v>0.05</v>
      </c>
      <c r="D24" s="1" t="s">
        <v>12</v>
      </c>
      <c r="E24" s="5"/>
      <c r="F24" s="7">
        <v>17000</v>
      </c>
      <c r="G24" s="7">
        <f t="shared" si="2"/>
        <v>850</v>
      </c>
    </row>
    <row r="25" spans="1:7" x14ac:dyDescent="0.2">
      <c r="A25" s="8"/>
      <c r="B25" s="65" t="s">
        <v>109</v>
      </c>
      <c r="C25" s="1">
        <v>0.1</v>
      </c>
      <c r="D25" s="1" t="s">
        <v>12</v>
      </c>
      <c r="E25" s="5"/>
      <c r="F25" s="7">
        <v>900</v>
      </c>
      <c r="G25" s="7">
        <f t="shared" si="2"/>
        <v>90</v>
      </c>
    </row>
    <row r="26" spans="1:7" x14ac:dyDescent="0.2">
      <c r="A26" s="8"/>
      <c r="B26" s="65" t="s">
        <v>110</v>
      </c>
      <c r="C26" s="1">
        <v>1E-3</v>
      </c>
      <c r="D26" s="1" t="s">
        <v>12</v>
      </c>
      <c r="E26" s="5"/>
      <c r="F26" s="7">
        <v>32000</v>
      </c>
      <c r="G26" s="7">
        <f t="shared" si="2"/>
        <v>32</v>
      </c>
    </row>
    <row r="27" spans="1:7" x14ac:dyDescent="0.2">
      <c r="A27" s="8"/>
      <c r="B27" s="65" t="s">
        <v>262</v>
      </c>
      <c r="C27" s="1">
        <v>0.1</v>
      </c>
      <c r="D27" s="1" t="s">
        <v>12</v>
      </c>
      <c r="E27" s="5"/>
      <c r="F27" s="7">
        <v>2000</v>
      </c>
      <c r="G27" s="7">
        <f t="shared" si="2"/>
        <v>200</v>
      </c>
    </row>
    <row r="28" spans="1:7" x14ac:dyDescent="0.2">
      <c r="A28" s="8"/>
      <c r="B28" s="65" t="s">
        <v>69</v>
      </c>
      <c r="C28" s="1">
        <v>1</v>
      </c>
      <c r="D28" s="1" t="s">
        <v>18</v>
      </c>
      <c r="E28" s="5"/>
      <c r="F28" s="7">
        <v>4000</v>
      </c>
      <c r="G28" s="7">
        <f t="shared" si="2"/>
        <v>4000</v>
      </c>
    </row>
    <row r="29" spans="1:7" x14ac:dyDescent="0.2">
      <c r="A29" s="8"/>
      <c r="B29" s="5"/>
      <c r="C29" s="1"/>
      <c r="D29" s="1"/>
      <c r="E29" s="5"/>
      <c r="F29" s="7"/>
      <c r="G29" s="7">
        <f t="shared" si="2"/>
        <v>0</v>
      </c>
    </row>
    <row r="30" spans="1:7" x14ac:dyDescent="0.2">
      <c r="A30" s="76" t="s">
        <v>14</v>
      </c>
      <c r="B30" s="77"/>
      <c r="C30" s="77"/>
      <c r="D30" s="77"/>
      <c r="E30" s="77"/>
      <c r="F30" s="78"/>
      <c r="G30" s="9">
        <f>SUM(G19:G29)</f>
        <v>19792</v>
      </c>
    </row>
    <row r="31" spans="1:7" x14ac:dyDescent="0.2">
      <c r="A31" s="83" t="s">
        <v>16</v>
      </c>
      <c r="B31" s="84"/>
      <c r="C31" s="84"/>
      <c r="D31" s="84"/>
      <c r="E31" s="84"/>
      <c r="F31" s="84"/>
      <c r="G31" s="85"/>
    </row>
    <row r="32" spans="1:7" x14ac:dyDescent="0.2">
      <c r="A32" s="8"/>
      <c r="B32" s="64" t="s">
        <v>263</v>
      </c>
      <c r="C32" s="1">
        <v>1</v>
      </c>
      <c r="D32" s="1" t="s">
        <v>12</v>
      </c>
      <c r="E32" s="6"/>
      <c r="F32" s="7">
        <v>4000</v>
      </c>
      <c r="G32" s="7">
        <f>C32*F32</f>
        <v>4000</v>
      </c>
    </row>
    <row r="33" spans="1:7" x14ac:dyDescent="0.2">
      <c r="A33" s="8"/>
      <c r="B33" s="65" t="s">
        <v>264</v>
      </c>
      <c r="C33" s="1">
        <v>1</v>
      </c>
      <c r="D33" s="1" t="s">
        <v>12</v>
      </c>
      <c r="E33" s="6"/>
      <c r="F33" s="7">
        <v>3000</v>
      </c>
      <c r="G33" s="7">
        <f t="shared" ref="G33:G40" si="3">C33*F33</f>
        <v>3000</v>
      </c>
    </row>
    <row r="34" spans="1:7" x14ac:dyDescent="0.2">
      <c r="A34" s="8"/>
      <c r="B34" s="65" t="s">
        <v>80</v>
      </c>
      <c r="C34" s="1">
        <v>0.5</v>
      </c>
      <c r="D34" s="1" t="s">
        <v>12</v>
      </c>
      <c r="E34" s="6"/>
      <c r="F34" s="7">
        <v>14000</v>
      </c>
      <c r="G34" s="7">
        <f t="shared" si="3"/>
        <v>7000</v>
      </c>
    </row>
    <row r="35" spans="1:7" x14ac:dyDescent="0.2">
      <c r="A35" s="8"/>
      <c r="B35" s="65" t="s">
        <v>249</v>
      </c>
      <c r="C35" s="1">
        <v>0.5</v>
      </c>
      <c r="D35" s="1" t="s">
        <v>12</v>
      </c>
      <c r="E35" s="6"/>
      <c r="F35" s="7">
        <v>9000</v>
      </c>
      <c r="G35" s="7">
        <f t="shared" si="3"/>
        <v>4500</v>
      </c>
    </row>
    <row r="36" spans="1:7" x14ac:dyDescent="0.2">
      <c r="A36" s="8"/>
      <c r="B36" s="60" t="s">
        <v>253</v>
      </c>
      <c r="C36" s="1">
        <v>0.5</v>
      </c>
      <c r="D36" s="1" t="s">
        <v>12</v>
      </c>
      <c r="E36" s="6"/>
      <c r="F36" s="7">
        <v>23000</v>
      </c>
      <c r="G36" s="7">
        <f t="shared" si="3"/>
        <v>11500</v>
      </c>
    </row>
    <row r="37" spans="1:7" x14ac:dyDescent="0.2">
      <c r="A37" s="8"/>
      <c r="B37" s="60" t="s">
        <v>256</v>
      </c>
      <c r="C37" s="1">
        <v>1</v>
      </c>
      <c r="D37" s="1" t="s">
        <v>12</v>
      </c>
      <c r="E37" s="6"/>
      <c r="F37" s="7">
        <v>35000</v>
      </c>
      <c r="G37" s="7">
        <f t="shared" si="3"/>
        <v>35000</v>
      </c>
    </row>
    <row r="38" spans="1:7" x14ac:dyDescent="0.2">
      <c r="A38" s="8"/>
      <c r="B38" s="60" t="s">
        <v>257</v>
      </c>
      <c r="C38" s="1">
        <v>1</v>
      </c>
      <c r="D38" s="1" t="s">
        <v>12</v>
      </c>
      <c r="E38" s="6"/>
      <c r="F38" s="7">
        <v>6000</v>
      </c>
      <c r="G38" s="7">
        <f t="shared" si="3"/>
        <v>6000</v>
      </c>
    </row>
    <row r="39" spans="1:7" x14ac:dyDescent="0.2">
      <c r="A39" s="8"/>
      <c r="B39" s="60" t="s">
        <v>259</v>
      </c>
      <c r="C39" s="1">
        <v>1</v>
      </c>
      <c r="D39" s="1" t="s">
        <v>12</v>
      </c>
      <c r="E39" s="6"/>
      <c r="F39" s="7">
        <v>20000</v>
      </c>
      <c r="G39" s="7">
        <f t="shared" si="3"/>
        <v>20000</v>
      </c>
    </row>
    <row r="40" spans="1:7" x14ac:dyDescent="0.2">
      <c r="A40" s="8"/>
      <c r="B40" s="60" t="s">
        <v>250</v>
      </c>
      <c r="C40" s="1">
        <v>1</v>
      </c>
      <c r="D40" s="1" t="s">
        <v>12</v>
      </c>
      <c r="E40" s="6"/>
      <c r="F40" s="7">
        <v>6000</v>
      </c>
      <c r="G40" s="7">
        <f t="shared" si="3"/>
        <v>6000</v>
      </c>
    </row>
    <row r="41" spans="1:7" x14ac:dyDescent="0.2">
      <c r="A41" s="8"/>
      <c r="B41" s="5"/>
      <c r="C41" s="1"/>
      <c r="D41" s="1"/>
      <c r="E41" s="6"/>
      <c r="F41" s="7"/>
      <c r="G41" s="7">
        <f>C41*F41</f>
        <v>0</v>
      </c>
    </row>
    <row r="42" spans="1:7" x14ac:dyDescent="0.2">
      <c r="A42" s="76" t="s">
        <v>14</v>
      </c>
      <c r="B42" s="77"/>
      <c r="C42" s="77"/>
      <c r="D42" s="77"/>
      <c r="E42" s="77"/>
      <c r="F42" s="78"/>
      <c r="G42" s="9">
        <f>SUM(G32:G41)</f>
        <v>97000</v>
      </c>
    </row>
    <row r="43" spans="1:7" x14ac:dyDescent="0.2">
      <c r="A43" s="86" t="s">
        <v>17</v>
      </c>
      <c r="B43" s="86"/>
      <c r="C43" s="86"/>
      <c r="D43" s="86"/>
      <c r="E43" s="86"/>
      <c r="F43" s="86"/>
      <c r="G43" s="86"/>
    </row>
    <row r="44" spans="1:7" x14ac:dyDescent="0.2">
      <c r="A44" s="8"/>
      <c r="B44" s="60" t="s">
        <v>89</v>
      </c>
      <c r="C44" s="1">
        <v>0.5</v>
      </c>
      <c r="D44" s="1" t="s">
        <v>12</v>
      </c>
      <c r="E44" s="12"/>
      <c r="F44" s="13">
        <v>10000</v>
      </c>
      <c r="G44" s="7">
        <f t="shared" ref="G44:G45" si="4">C44*F44</f>
        <v>5000</v>
      </c>
    </row>
    <row r="45" spans="1:7" x14ac:dyDescent="0.2">
      <c r="A45" s="8"/>
      <c r="B45" s="60" t="s">
        <v>255</v>
      </c>
      <c r="C45" s="1">
        <v>0.2</v>
      </c>
      <c r="D45" s="1" t="s">
        <v>12</v>
      </c>
      <c r="E45" s="12"/>
      <c r="F45" s="7">
        <v>24000</v>
      </c>
      <c r="G45" s="7">
        <f t="shared" si="4"/>
        <v>4800</v>
      </c>
    </row>
    <row r="46" spans="1:7" x14ac:dyDescent="0.2">
      <c r="A46" s="8"/>
      <c r="B46" s="5"/>
      <c r="C46" s="1"/>
      <c r="D46" s="1"/>
      <c r="E46" s="12"/>
      <c r="F46" s="7"/>
      <c r="G46" s="7"/>
    </row>
    <row r="47" spans="1:7" x14ac:dyDescent="0.2">
      <c r="A47" s="76" t="s">
        <v>14</v>
      </c>
      <c r="B47" s="77"/>
      <c r="C47" s="77"/>
      <c r="D47" s="77"/>
      <c r="E47" s="77"/>
      <c r="F47" s="78"/>
      <c r="G47" s="9">
        <f>SUM(G44:G46)</f>
        <v>9800</v>
      </c>
    </row>
    <row r="48" spans="1:7" x14ac:dyDescent="0.2">
      <c r="A48" s="87" t="s">
        <v>19</v>
      </c>
      <c r="B48" s="88"/>
      <c r="C48" s="88"/>
      <c r="D48" s="88"/>
      <c r="E48" s="88"/>
      <c r="F48" s="88"/>
      <c r="G48" s="89"/>
    </row>
    <row r="49" spans="1:7" x14ac:dyDescent="0.2">
      <c r="A49" s="14"/>
      <c r="B49" s="15" t="s">
        <v>20</v>
      </c>
      <c r="C49" s="16">
        <v>2</v>
      </c>
      <c r="D49" s="14" t="s">
        <v>13</v>
      </c>
      <c r="E49" s="17"/>
      <c r="F49" s="18">
        <v>400</v>
      </c>
      <c r="G49" s="7">
        <f t="shared" ref="G49:G56" si="5">C49*F49</f>
        <v>800</v>
      </c>
    </row>
    <row r="50" spans="1:7" x14ac:dyDescent="0.2">
      <c r="A50" s="14"/>
      <c r="B50" s="15" t="s">
        <v>21</v>
      </c>
      <c r="C50" s="16">
        <v>1</v>
      </c>
      <c r="D50" s="14" t="s">
        <v>13</v>
      </c>
      <c r="E50" s="17"/>
      <c r="F50" s="18">
        <v>3036</v>
      </c>
      <c r="G50" s="7">
        <f t="shared" si="5"/>
        <v>3036</v>
      </c>
    </row>
    <row r="51" spans="1:7" x14ac:dyDescent="0.2">
      <c r="A51" s="14"/>
      <c r="B51" s="15" t="s">
        <v>22</v>
      </c>
      <c r="C51" s="16">
        <v>1</v>
      </c>
      <c r="D51" s="14" t="s">
        <v>13</v>
      </c>
      <c r="E51" s="17"/>
      <c r="F51" s="18">
        <v>1500</v>
      </c>
      <c r="G51" s="7">
        <f t="shared" si="5"/>
        <v>1500</v>
      </c>
    </row>
    <row r="52" spans="1:7" x14ac:dyDescent="0.2">
      <c r="A52" s="14"/>
      <c r="B52" s="15" t="s">
        <v>23</v>
      </c>
      <c r="C52" s="16">
        <v>2</v>
      </c>
      <c r="D52" s="14" t="s">
        <v>13</v>
      </c>
      <c r="E52" s="17"/>
      <c r="F52" s="18">
        <v>850</v>
      </c>
      <c r="G52" s="7">
        <f t="shared" si="5"/>
        <v>1700</v>
      </c>
    </row>
    <row r="53" spans="1:7" x14ac:dyDescent="0.2">
      <c r="A53" s="14"/>
      <c r="B53" s="15" t="s">
        <v>24</v>
      </c>
      <c r="C53" s="16">
        <v>2</v>
      </c>
      <c r="D53" s="14" t="s">
        <v>13</v>
      </c>
      <c r="E53" s="17"/>
      <c r="F53" s="18">
        <v>240</v>
      </c>
      <c r="G53" s="7">
        <f t="shared" si="5"/>
        <v>480</v>
      </c>
    </row>
    <row r="54" spans="1:7" x14ac:dyDescent="0.2">
      <c r="A54" s="14"/>
      <c r="B54" s="15" t="s">
        <v>25</v>
      </c>
      <c r="C54" s="16">
        <v>3</v>
      </c>
      <c r="D54" s="14" t="s">
        <v>13</v>
      </c>
      <c r="E54" s="17"/>
      <c r="F54" s="18">
        <v>180</v>
      </c>
      <c r="G54" s="7">
        <f t="shared" si="5"/>
        <v>540</v>
      </c>
    </row>
    <row r="55" spans="1:7" x14ac:dyDescent="0.2">
      <c r="A55" s="14"/>
      <c r="B55" s="15" t="s">
        <v>26</v>
      </c>
      <c r="C55" s="16">
        <v>1</v>
      </c>
      <c r="D55" s="14" t="s">
        <v>13</v>
      </c>
      <c r="E55" s="17"/>
      <c r="F55" s="18">
        <v>1800</v>
      </c>
      <c r="G55" s="7">
        <f t="shared" si="5"/>
        <v>1800</v>
      </c>
    </row>
    <row r="56" spans="1:7" x14ac:dyDescent="0.2">
      <c r="A56" s="14"/>
      <c r="B56" s="15" t="s">
        <v>27</v>
      </c>
      <c r="C56" s="16">
        <v>4</v>
      </c>
      <c r="D56" s="14" t="s">
        <v>13</v>
      </c>
      <c r="E56" s="17"/>
      <c r="F56" s="18">
        <v>525</v>
      </c>
      <c r="G56" s="7">
        <f t="shared" si="5"/>
        <v>2100</v>
      </c>
    </row>
    <row r="57" spans="1:7" x14ac:dyDescent="0.2">
      <c r="A57" s="76" t="s">
        <v>14</v>
      </c>
      <c r="B57" s="77"/>
      <c r="C57" s="77"/>
      <c r="D57" s="77"/>
      <c r="E57" s="77"/>
      <c r="F57" s="78"/>
      <c r="G57" s="9">
        <f>SUM(G49:G56)</f>
        <v>11956</v>
      </c>
    </row>
    <row r="58" spans="1:7" x14ac:dyDescent="0.2">
      <c r="A58" s="76" t="s">
        <v>28</v>
      </c>
      <c r="B58" s="77"/>
      <c r="C58" s="77"/>
      <c r="D58" s="77"/>
      <c r="E58" s="77"/>
      <c r="F58" s="78"/>
      <c r="G58" s="9">
        <f>G57+G47+G42+G30</f>
        <v>138548</v>
      </c>
    </row>
  </sheetData>
  <mergeCells count="26">
    <mergeCell ref="A43:G43"/>
    <mergeCell ref="A47:F47"/>
    <mergeCell ref="A48:G48"/>
    <mergeCell ref="A57:F57"/>
    <mergeCell ref="A58:F58"/>
    <mergeCell ref="A42:F42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7:F17"/>
    <mergeCell ref="A18:G18"/>
    <mergeCell ref="A30:F30"/>
    <mergeCell ref="A31:G31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31A5-0F8E-FD4E-9052-7A381BA1FFD9}">
  <dimension ref="A1:G45"/>
  <sheetViews>
    <sheetView topLeftCell="A14" workbookViewId="0">
      <selection activeCell="G45" sqref="G45"/>
    </sheetView>
  </sheetViews>
  <sheetFormatPr baseColWidth="10" defaultRowHeight="16" x14ac:dyDescent="0.2"/>
  <cols>
    <col min="2" max="2" width="28.6640625" customWidth="1"/>
    <col min="7" max="7" width="13" customWidth="1"/>
  </cols>
  <sheetData>
    <row r="1" spans="1:7" x14ac:dyDescent="0.2">
      <c r="A1" s="106" t="s">
        <v>0</v>
      </c>
      <c r="B1" s="107"/>
      <c r="C1" s="107"/>
      <c r="D1" s="107"/>
      <c r="E1" s="108"/>
      <c r="F1" s="109"/>
      <c r="G1" s="110"/>
    </row>
    <row r="2" spans="1:7" x14ac:dyDescent="0.2">
      <c r="A2" s="106" t="s">
        <v>220</v>
      </c>
      <c r="B2" s="107"/>
      <c r="C2" s="107"/>
      <c r="D2" s="107"/>
      <c r="E2" s="108"/>
      <c r="F2" s="111"/>
      <c r="G2" s="112"/>
    </row>
    <row r="3" spans="1:7" x14ac:dyDescent="0.2">
      <c r="A3" s="106" t="s">
        <v>1</v>
      </c>
      <c r="B3" s="107"/>
      <c r="C3" s="107"/>
      <c r="D3" s="107"/>
      <c r="E3" s="108"/>
      <c r="F3" s="111"/>
      <c r="G3" s="112"/>
    </row>
    <row r="4" spans="1:7" x14ac:dyDescent="0.2">
      <c r="A4" s="106" t="s">
        <v>29</v>
      </c>
      <c r="B4" s="107"/>
      <c r="C4" s="107"/>
      <c r="D4" s="107"/>
      <c r="E4" s="108"/>
      <c r="F4" s="113"/>
      <c r="G4" s="114"/>
    </row>
    <row r="5" spans="1:7" x14ac:dyDescent="0.2">
      <c r="A5" s="97" t="s">
        <v>266</v>
      </c>
      <c r="B5" s="98"/>
      <c r="C5" s="98"/>
      <c r="D5" s="98"/>
      <c r="E5" s="98"/>
      <c r="F5" s="98"/>
      <c r="G5" s="105"/>
    </row>
    <row r="6" spans="1:7" x14ac:dyDescent="0.2">
      <c r="A6" s="118" t="s">
        <v>265</v>
      </c>
      <c r="B6" s="119"/>
      <c r="C6" s="119"/>
      <c r="D6" s="119"/>
      <c r="E6" s="119"/>
      <c r="F6" s="119"/>
      <c r="G6" s="120"/>
    </row>
    <row r="7" spans="1:7" x14ac:dyDescent="0.2">
      <c r="A7" s="121" t="s">
        <v>2</v>
      </c>
      <c r="B7" s="122"/>
      <c r="C7" s="122"/>
      <c r="D7" s="122"/>
      <c r="E7" s="122"/>
      <c r="F7" s="122"/>
      <c r="G7" s="123"/>
    </row>
    <row r="8" spans="1:7" ht="32" customHeight="1" x14ac:dyDescent="0.2">
      <c r="A8" s="124" t="s">
        <v>3</v>
      </c>
      <c r="B8" s="125"/>
      <c r="C8" s="126" t="s">
        <v>4</v>
      </c>
      <c r="D8" s="126" t="s">
        <v>5</v>
      </c>
      <c r="E8" s="126" t="s">
        <v>6</v>
      </c>
      <c r="F8" s="126" t="s">
        <v>7</v>
      </c>
      <c r="G8" s="126" t="s">
        <v>8</v>
      </c>
    </row>
    <row r="9" spans="1:7" x14ac:dyDescent="0.2">
      <c r="A9" s="106" t="s">
        <v>9</v>
      </c>
      <c r="B9" s="108"/>
      <c r="C9" s="127"/>
      <c r="D9" s="127"/>
      <c r="E9" s="127"/>
      <c r="F9" s="127"/>
      <c r="G9" s="127"/>
    </row>
    <row r="10" spans="1:7" x14ac:dyDescent="0.2">
      <c r="A10" s="20" t="s">
        <v>10</v>
      </c>
      <c r="B10" s="128" t="s">
        <v>11</v>
      </c>
      <c r="C10" s="129"/>
      <c r="D10" s="129"/>
      <c r="E10" s="129"/>
      <c r="F10" s="129"/>
      <c r="G10" s="130"/>
    </row>
    <row r="11" spans="1:7" x14ac:dyDescent="0.2">
      <c r="A11" s="25"/>
      <c r="B11" s="41" t="s">
        <v>171</v>
      </c>
      <c r="C11" s="22">
        <v>2</v>
      </c>
      <c r="D11" s="22" t="s">
        <v>64</v>
      </c>
      <c r="E11" s="23"/>
      <c r="F11" s="24">
        <v>1000</v>
      </c>
      <c r="G11" s="24">
        <f>F11*C11</f>
        <v>2000</v>
      </c>
    </row>
    <row r="12" spans="1:7" x14ac:dyDescent="0.2">
      <c r="A12" s="25"/>
      <c r="B12" s="41" t="s">
        <v>102</v>
      </c>
      <c r="C12" s="22">
        <v>0.3</v>
      </c>
      <c r="D12" s="22" t="s">
        <v>12</v>
      </c>
      <c r="E12" s="23"/>
      <c r="F12" s="24">
        <v>3500</v>
      </c>
      <c r="G12" s="24">
        <f t="shared" ref="G12:G15" si="0">F12*C12</f>
        <v>1050</v>
      </c>
    </row>
    <row r="13" spans="1:7" x14ac:dyDescent="0.2">
      <c r="A13" s="25"/>
      <c r="B13" s="41" t="s">
        <v>242</v>
      </c>
      <c r="C13" s="22">
        <v>1</v>
      </c>
      <c r="D13" s="22" t="s">
        <v>12</v>
      </c>
      <c r="E13" s="23"/>
      <c r="F13" s="24">
        <v>2000</v>
      </c>
      <c r="G13" s="24">
        <f t="shared" si="0"/>
        <v>2000</v>
      </c>
    </row>
    <row r="14" spans="1:7" x14ac:dyDescent="0.2">
      <c r="A14" s="25"/>
      <c r="B14" s="41" t="s">
        <v>268</v>
      </c>
      <c r="C14" s="22">
        <v>2</v>
      </c>
      <c r="D14" s="22" t="s">
        <v>270</v>
      </c>
      <c r="E14" s="23"/>
      <c r="F14" s="24">
        <v>1000</v>
      </c>
      <c r="G14" s="24">
        <f t="shared" si="0"/>
        <v>2000</v>
      </c>
    </row>
    <row r="15" spans="1:7" x14ac:dyDescent="0.2">
      <c r="A15" s="25"/>
      <c r="B15" s="41" t="s">
        <v>91</v>
      </c>
      <c r="C15" s="22">
        <v>2</v>
      </c>
      <c r="D15" s="22" t="s">
        <v>270</v>
      </c>
      <c r="E15" s="23"/>
      <c r="F15" s="24">
        <v>1000</v>
      </c>
      <c r="G15" s="24">
        <f t="shared" si="0"/>
        <v>2000</v>
      </c>
    </row>
    <row r="16" spans="1:7" x14ac:dyDescent="0.2">
      <c r="A16" s="115" t="s">
        <v>14</v>
      </c>
      <c r="B16" s="116"/>
      <c r="C16" s="116"/>
      <c r="D16" s="116"/>
      <c r="E16" s="116"/>
      <c r="F16" s="117"/>
      <c r="G16" s="26">
        <f>SUM(G11:G15)</f>
        <v>9050</v>
      </c>
    </row>
    <row r="17" spans="1:7" x14ac:dyDescent="0.2">
      <c r="A17" s="128" t="s">
        <v>15</v>
      </c>
      <c r="B17" s="129"/>
      <c r="C17" s="129"/>
      <c r="D17" s="129"/>
      <c r="E17" s="129"/>
      <c r="F17" s="129"/>
      <c r="G17" s="130"/>
    </row>
    <row r="18" spans="1:7" x14ac:dyDescent="0.2">
      <c r="A18" s="25"/>
      <c r="B18" s="41" t="s">
        <v>85</v>
      </c>
      <c r="C18" s="22">
        <v>1</v>
      </c>
      <c r="D18" s="22" t="s">
        <v>12</v>
      </c>
      <c r="E18" s="23"/>
      <c r="F18" s="24">
        <v>1000</v>
      </c>
      <c r="G18" s="24">
        <f>F18*C18</f>
        <v>1000</v>
      </c>
    </row>
    <row r="19" spans="1:7" x14ac:dyDescent="0.2">
      <c r="A19" s="25"/>
      <c r="B19" s="41" t="s">
        <v>67</v>
      </c>
      <c r="C19" s="22">
        <v>4</v>
      </c>
      <c r="D19" s="22" t="s">
        <v>18</v>
      </c>
      <c r="E19" s="23"/>
      <c r="F19" s="24">
        <v>4000</v>
      </c>
      <c r="G19" s="24">
        <f t="shared" ref="G19:G22" si="1">F19*C19</f>
        <v>16000</v>
      </c>
    </row>
    <row r="20" spans="1:7" x14ac:dyDescent="0.2">
      <c r="A20" s="25"/>
      <c r="B20" s="41" t="s">
        <v>41</v>
      </c>
      <c r="C20" s="22">
        <v>1</v>
      </c>
      <c r="D20" s="22" t="s">
        <v>18</v>
      </c>
      <c r="E20" s="23"/>
      <c r="F20" s="24">
        <v>9000</v>
      </c>
      <c r="G20" s="24">
        <f t="shared" si="1"/>
        <v>9000</v>
      </c>
    </row>
    <row r="21" spans="1:7" x14ac:dyDescent="0.2">
      <c r="A21" s="25"/>
      <c r="B21" s="41" t="s">
        <v>239</v>
      </c>
      <c r="C21" s="22">
        <v>4</v>
      </c>
      <c r="D21" s="22" t="s">
        <v>12</v>
      </c>
      <c r="E21" s="21"/>
      <c r="F21" s="27">
        <v>2300</v>
      </c>
      <c r="G21" s="24">
        <f t="shared" si="1"/>
        <v>9200</v>
      </c>
    </row>
    <row r="22" spans="1:7" x14ac:dyDescent="0.2">
      <c r="A22" s="25"/>
      <c r="B22" s="41" t="s">
        <v>267</v>
      </c>
      <c r="C22" s="22">
        <v>0.1</v>
      </c>
      <c r="D22" s="22" t="s">
        <v>12</v>
      </c>
      <c r="E22" s="21"/>
      <c r="F22" s="27">
        <v>21000</v>
      </c>
      <c r="G22" s="24">
        <f t="shared" si="1"/>
        <v>2100</v>
      </c>
    </row>
    <row r="23" spans="1:7" x14ac:dyDescent="0.2">
      <c r="A23" s="25"/>
      <c r="B23" s="21"/>
      <c r="C23" s="22"/>
      <c r="D23" s="22"/>
      <c r="E23" s="21"/>
      <c r="F23" s="24"/>
      <c r="G23" s="24"/>
    </row>
    <row r="24" spans="1:7" x14ac:dyDescent="0.2">
      <c r="A24" s="115" t="s">
        <v>14</v>
      </c>
      <c r="B24" s="116"/>
      <c r="C24" s="116"/>
      <c r="D24" s="116"/>
      <c r="E24" s="116"/>
      <c r="F24" s="117"/>
      <c r="G24" s="26">
        <f>SUM(G18:G23)</f>
        <v>37300</v>
      </c>
    </row>
    <row r="25" spans="1:7" x14ac:dyDescent="0.2">
      <c r="A25" s="131" t="s">
        <v>16</v>
      </c>
      <c r="B25" s="132"/>
      <c r="C25" s="132"/>
      <c r="D25" s="132"/>
      <c r="E25" s="132"/>
      <c r="F25" s="132"/>
      <c r="G25" s="133"/>
    </row>
    <row r="26" spans="1:7" x14ac:dyDescent="0.2">
      <c r="A26" s="25"/>
      <c r="B26" s="41" t="s">
        <v>269</v>
      </c>
      <c r="C26" s="22">
        <v>2</v>
      </c>
      <c r="D26" s="22" t="s">
        <v>12</v>
      </c>
      <c r="E26" s="23"/>
      <c r="F26" s="24">
        <v>8900</v>
      </c>
      <c r="G26" s="24">
        <f>F26*C26</f>
        <v>17800</v>
      </c>
    </row>
    <row r="27" spans="1:7" x14ac:dyDescent="0.2">
      <c r="A27" s="25"/>
      <c r="B27" s="41" t="s">
        <v>271</v>
      </c>
      <c r="C27" s="22">
        <v>10</v>
      </c>
      <c r="D27" s="22" t="s">
        <v>12</v>
      </c>
      <c r="E27" s="23"/>
      <c r="F27" s="24">
        <v>8000</v>
      </c>
      <c r="G27" s="24">
        <f>F27*C27</f>
        <v>80000</v>
      </c>
    </row>
    <row r="28" spans="1:7" x14ac:dyDescent="0.2">
      <c r="A28" s="25"/>
      <c r="B28" s="21"/>
      <c r="C28" s="22"/>
      <c r="D28" s="22"/>
      <c r="E28" s="23"/>
      <c r="F28" s="24"/>
      <c r="G28" s="24"/>
    </row>
    <row r="29" spans="1:7" x14ac:dyDescent="0.2">
      <c r="A29" s="25"/>
      <c r="B29" s="21"/>
      <c r="C29" s="22"/>
      <c r="D29" s="22"/>
      <c r="E29" s="23"/>
      <c r="F29" s="24"/>
      <c r="G29" s="24"/>
    </row>
    <row r="30" spans="1:7" x14ac:dyDescent="0.2">
      <c r="A30" s="115" t="s">
        <v>14</v>
      </c>
      <c r="B30" s="116"/>
      <c r="C30" s="116"/>
      <c r="D30" s="116"/>
      <c r="E30" s="116"/>
      <c r="F30" s="117"/>
      <c r="G30" s="26">
        <f>SUM(G26:G29)</f>
        <v>97800</v>
      </c>
    </row>
    <row r="31" spans="1:7" x14ac:dyDescent="0.2">
      <c r="A31" s="131" t="s">
        <v>17</v>
      </c>
      <c r="B31" s="132"/>
      <c r="C31" s="132"/>
      <c r="D31" s="132"/>
      <c r="E31" s="132"/>
      <c r="F31" s="132"/>
      <c r="G31" s="134"/>
    </row>
    <row r="32" spans="1:7" x14ac:dyDescent="0.2">
      <c r="A32" s="25"/>
      <c r="B32" s="41" t="s">
        <v>160</v>
      </c>
      <c r="C32" s="22">
        <v>2</v>
      </c>
      <c r="D32" s="22" t="s">
        <v>18</v>
      </c>
      <c r="E32" s="28"/>
      <c r="F32" s="29">
        <v>2000</v>
      </c>
      <c r="G32" s="24">
        <f>F32*C32</f>
        <v>4000</v>
      </c>
    </row>
    <row r="33" spans="1:7" x14ac:dyDescent="0.2">
      <c r="A33" s="25"/>
      <c r="B33" s="41" t="s">
        <v>89</v>
      </c>
      <c r="C33" s="22">
        <v>1</v>
      </c>
      <c r="D33" s="22" t="s">
        <v>12</v>
      </c>
      <c r="E33" s="28"/>
      <c r="F33" s="24">
        <v>10000</v>
      </c>
      <c r="G33" s="24">
        <f t="shared" ref="G33" si="2">F33*C33</f>
        <v>10000</v>
      </c>
    </row>
    <row r="34" spans="1:7" x14ac:dyDescent="0.2">
      <c r="A34" s="115" t="s">
        <v>14</v>
      </c>
      <c r="B34" s="116"/>
      <c r="C34" s="116"/>
      <c r="D34" s="116"/>
      <c r="E34" s="116"/>
      <c r="F34" s="117"/>
      <c r="G34" s="24">
        <f>SUM(G32:G33)</f>
        <v>14000</v>
      </c>
    </row>
    <row r="35" spans="1:7" x14ac:dyDescent="0.2">
      <c r="A35" s="135" t="s">
        <v>19</v>
      </c>
      <c r="B35" s="136"/>
      <c r="C35" s="136"/>
      <c r="D35" s="136"/>
      <c r="E35" s="136"/>
      <c r="F35" s="136"/>
      <c r="G35" s="137"/>
    </row>
    <row r="36" spans="1:7" x14ac:dyDescent="0.2">
      <c r="A36" s="30"/>
      <c r="B36" s="31" t="s">
        <v>20</v>
      </c>
      <c r="C36" s="32">
        <v>2</v>
      </c>
      <c r="D36" s="33" t="s">
        <v>13</v>
      </c>
      <c r="E36" s="34"/>
      <c r="F36" s="35">
        <v>400</v>
      </c>
      <c r="G36" s="24">
        <v>800</v>
      </c>
    </row>
    <row r="37" spans="1:7" x14ac:dyDescent="0.2">
      <c r="A37" s="30"/>
      <c r="B37" s="31" t="s">
        <v>21</v>
      </c>
      <c r="C37" s="32">
        <v>1</v>
      </c>
      <c r="D37" s="33" t="s">
        <v>13</v>
      </c>
      <c r="E37" s="34"/>
      <c r="F37" s="35">
        <v>3036</v>
      </c>
      <c r="G37" s="24">
        <v>3036</v>
      </c>
    </row>
    <row r="38" spans="1:7" x14ac:dyDescent="0.2">
      <c r="A38" s="30"/>
      <c r="B38" s="31" t="s">
        <v>22</v>
      </c>
      <c r="C38" s="32">
        <v>1</v>
      </c>
      <c r="D38" s="33" t="s">
        <v>13</v>
      </c>
      <c r="E38" s="34"/>
      <c r="F38" s="35">
        <v>1500</v>
      </c>
      <c r="G38" s="24">
        <v>1500</v>
      </c>
    </row>
    <row r="39" spans="1:7" x14ac:dyDescent="0.2">
      <c r="A39" s="30"/>
      <c r="B39" s="31" t="s">
        <v>23</v>
      </c>
      <c r="C39" s="32">
        <v>2</v>
      </c>
      <c r="D39" s="33" t="s">
        <v>13</v>
      </c>
      <c r="E39" s="34"/>
      <c r="F39" s="35">
        <v>850</v>
      </c>
      <c r="G39" s="24">
        <v>1700</v>
      </c>
    </row>
    <row r="40" spans="1:7" x14ac:dyDescent="0.2">
      <c r="A40" s="30"/>
      <c r="B40" s="31" t="s">
        <v>24</v>
      </c>
      <c r="C40" s="32">
        <v>2</v>
      </c>
      <c r="D40" s="33" t="s">
        <v>13</v>
      </c>
      <c r="E40" s="34"/>
      <c r="F40" s="35">
        <v>240</v>
      </c>
      <c r="G40" s="24">
        <v>480</v>
      </c>
    </row>
    <row r="41" spans="1:7" x14ac:dyDescent="0.2">
      <c r="A41" s="30"/>
      <c r="B41" s="31" t="s">
        <v>25</v>
      </c>
      <c r="C41" s="32">
        <v>3</v>
      </c>
      <c r="D41" s="33" t="s">
        <v>13</v>
      </c>
      <c r="E41" s="34"/>
      <c r="F41" s="35">
        <v>180</v>
      </c>
      <c r="G41" s="24">
        <v>540</v>
      </c>
    </row>
    <row r="42" spans="1:7" x14ac:dyDescent="0.2">
      <c r="A42" s="30"/>
      <c r="B42" s="31" t="s">
        <v>26</v>
      </c>
      <c r="C42" s="32">
        <v>1</v>
      </c>
      <c r="D42" s="33" t="s">
        <v>13</v>
      </c>
      <c r="E42" s="34"/>
      <c r="F42" s="35">
        <v>1800</v>
      </c>
      <c r="G42" s="24">
        <v>1800</v>
      </c>
    </row>
    <row r="43" spans="1:7" x14ac:dyDescent="0.2">
      <c r="A43" s="30"/>
      <c r="B43" s="31" t="s">
        <v>27</v>
      </c>
      <c r="C43" s="32">
        <v>4</v>
      </c>
      <c r="D43" s="33" t="s">
        <v>13</v>
      </c>
      <c r="E43" s="34"/>
      <c r="F43" s="35">
        <v>525</v>
      </c>
      <c r="G43" s="24">
        <v>2100</v>
      </c>
    </row>
    <row r="44" spans="1:7" x14ac:dyDescent="0.2">
      <c r="A44" s="115" t="s">
        <v>14</v>
      </c>
      <c r="B44" s="116"/>
      <c r="C44" s="116"/>
      <c r="D44" s="116"/>
      <c r="E44" s="116"/>
      <c r="F44" s="117"/>
      <c r="G44" s="26">
        <v>11956</v>
      </c>
    </row>
    <row r="45" spans="1:7" x14ac:dyDescent="0.2">
      <c r="A45" s="115" t="s">
        <v>28</v>
      </c>
      <c r="B45" s="116"/>
      <c r="C45" s="116"/>
      <c r="D45" s="116"/>
      <c r="E45" s="116"/>
      <c r="F45" s="117"/>
      <c r="G45" s="26">
        <f>G44+G34++G30+G24</f>
        <v>161056</v>
      </c>
    </row>
  </sheetData>
  <mergeCells count="26">
    <mergeCell ref="A31:G31"/>
    <mergeCell ref="A34:F34"/>
    <mergeCell ref="A35:G35"/>
    <mergeCell ref="A44:F44"/>
    <mergeCell ref="A45:F45"/>
    <mergeCell ref="A30:F30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6:F16"/>
    <mergeCell ref="A17:G17"/>
    <mergeCell ref="A24:F24"/>
    <mergeCell ref="A25:G25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0DA7-6C36-F547-A1D8-00BA0C7FA103}">
  <dimension ref="A1:G49"/>
  <sheetViews>
    <sheetView topLeftCell="A24" workbookViewId="0">
      <selection activeCell="G49" sqref="G49"/>
    </sheetView>
  </sheetViews>
  <sheetFormatPr baseColWidth="10" defaultRowHeight="16" x14ac:dyDescent="0.2"/>
  <cols>
    <col min="2" max="2" width="22" customWidth="1"/>
    <col min="7" max="7" width="13.66406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211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x14ac:dyDescent="0.2">
      <c r="A5" s="71" t="s">
        <v>40</v>
      </c>
      <c r="B5" s="72"/>
      <c r="C5" s="72"/>
      <c r="D5" s="72"/>
      <c r="E5" s="72"/>
      <c r="F5" s="72"/>
      <c r="G5" s="73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4">
        <v>1</v>
      </c>
      <c r="B11" s="5" t="s">
        <v>30</v>
      </c>
      <c r="C11" s="1">
        <v>60</v>
      </c>
      <c r="D11" s="1" t="s">
        <v>13</v>
      </c>
      <c r="E11" s="6"/>
      <c r="F11" s="7">
        <v>400</v>
      </c>
      <c r="G11" s="7">
        <f>C11*F11</f>
        <v>24000</v>
      </c>
    </row>
    <row r="12" spans="1:7" x14ac:dyDescent="0.2">
      <c r="A12" s="8">
        <v>2</v>
      </c>
      <c r="B12" s="5" t="s">
        <v>31</v>
      </c>
      <c r="C12" s="1">
        <v>4</v>
      </c>
      <c r="D12" s="1" t="s">
        <v>13</v>
      </c>
      <c r="E12" s="6"/>
      <c r="F12" s="7">
        <v>1500</v>
      </c>
      <c r="G12" s="7">
        <f t="shared" ref="G12:G16" si="0">C12*F12</f>
        <v>6000</v>
      </c>
    </row>
    <row r="13" spans="1:7" x14ac:dyDescent="0.2">
      <c r="A13" s="8">
        <v>3</v>
      </c>
      <c r="B13" s="5" t="s">
        <v>32</v>
      </c>
      <c r="C13" s="1">
        <v>4</v>
      </c>
      <c r="D13" s="19" t="s">
        <v>12</v>
      </c>
      <c r="E13" s="6"/>
      <c r="F13" s="7">
        <v>2000</v>
      </c>
      <c r="G13" s="7">
        <f t="shared" si="0"/>
        <v>8000</v>
      </c>
    </row>
    <row r="14" spans="1:7" x14ac:dyDescent="0.2">
      <c r="A14" s="8">
        <v>4</v>
      </c>
      <c r="B14" s="5" t="s">
        <v>33</v>
      </c>
      <c r="C14" s="1">
        <v>20</v>
      </c>
      <c r="D14" s="1" t="s">
        <v>13</v>
      </c>
      <c r="E14" s="6"/>
      <c r="F14" s="7">
        <v>200</v>
      </c>
      <c r="G14" s="7">
        <f t="shared" si="0"/>
        <v>4000</v>
      </c>
    </row>
    <row r="15" spans="1:7" x14ac:dyDescent="0.2">
      <c r="A15" s="8">
        <v>5</v>
      </c>
      <c r="B15" s="5" t="s">
        <v>34</v>
      </c>
      <c r="C15" s="1">
        <v>20</v>
      </c>
      <c r="D15" s="1" t="s">
        <v>13</v>
      </c>
      <c r="E15" s="6"/>
      <c r="F15" s="7">
        <v>200</v>
      </c>
      <c r="G15" s="7">
        <f t="shared" si="0"/>
        <v>4000</v>
      </c>
    </row>
    <row r="16" spans="1:7" ht="25" customHeight="1" x14ac:dyDescent="0.2">
      <c r="A16" s="8">
        <v>6</v>
      </c>
      <c r="B16" s="5"/>
      <c r="C16" s="1"/>
      <c r="D16" s="1"/>
      <c r="E16" s="6"/>
      <c r="F16" s="7"/>
      <c r="G16" s="7">
        <f t="shared" si="0"/>
        <v>0</v>
      </c>
    </row>
    <row r="17" spans="1:7" x14ac:dyDescent="0.2">
      <c r="A17" s="76" t="s">
        <v>14</v>
      </c>
      <c r="B17" s="77"/>
      <c r="C17" s="77"/>
      <c r="D17" s="77"/>
      <c r="E17" s="77"/>
      <c r="F17" s="78"/>
      <c r="G17" s="9">
        <f>SUM(G11:G16)</f>
        <v>46000</v>
      </c>
    </row>
    <row r="18" spans="1:7" x14ac:dyDescent="0.2">
      <c r="A18" s="82" t="s">
        <v>15</v>
      </c>
      <c r="B18" s="82"/>
      <c r="C18" s="82"/>
      <c r="D18" s="82"/>
      <c r="E18" s="82"/>
      <c r="F18" s="82"/>
      <c r="G18" s="82"/>
    </row>
    <row r="19" spans="1:7" x14ac:dyDescent="0.2">
      <c r="A19" s="8">
        <v>37</v>
      </c>
      <c r="B19" s="5" t="s">
        <v>67</v>
      </c>
      <c r="C19" s="1">
        <v>2</v>
      </c>
      <c r="D19" s="1" t="s">
        <v>18</v>
      </c>
      <c r="E19" s="6"/>
      <c r="F19" s="7">
        <v>2500</v>
      </c>
      <c r="G19" s="7">
        <f>C19*F19</f>
        <v>5000</v>
      </c>
    </row>
    <row r="20" spans="1:7" x14ac:dyDescent="0.2">
      <c r="A20" s="8">
        <v>38</v>
      </c>
      <c r="B20" s="5" t="s">
        <v>38</v>
      </c>
      <c r="C20" s="1">
        <v>1</v>
      </c>
      <c r="D20" s="1" t="s">
        <v>18</v>
      </c>
      <c r="E20" s="6"/>
      <c r="F20" s="7">
        <v>1600</v>
      </c>
      <c r="G20" s="7">
        <f t="shared" ref="G20:G24" si="1">C20*F20</f>
        <v>1600</v>
      </c>
    </row>
    <row r="21" spans="1:7" x14ac:dyDescent="0.2">
      <c r="A21" s="8">
        <v>39</v>
      </c>
      <c r="B21" s="5" t="s">
        <v>35</v>
      </c>
      <c r="C21" s="1">
        <v>0.1</v>
      </c>
      <c r="D21" s="1" t="s">
        <v>12</v>
      </c>
      <c r="E21" s="6"/>
      <c r="F21" s="7">
        <v>900</v>
      </c>
      <c r="G21" s="7">
        <f t="shared" si="1"/>
        <v>90</v>
      </c>
    </row>
    <row r="22" spans="1:7" x14ac:dyDescent="0.2">
      <c r="A22" s="8">
        <v>40</v>
      </c>
      <c r="B22" s="5" t="s">
        <v>36</v>
      </c>
      <c r="C22" s="1">
        <v>0.01</v>
      </c>
      <c r="D22" s="1" t="s">
        <v>12</v>
      </c>
      <c r="E22" s="5"/>
      <c r="F22" s="10">
        <v>12000</v>
      </c>
      <c r="G22" s="7">
        <f t="shared" si="1"/>
        <v>120</v>
      </c>
    </row>
    <row r="23" spans="1:7" x14ac:dyDescent="0.2">
      <c r="A23" s="8">
        <v>41</v>
      </c>
      <c r="B23" s="5" t="s">
        <v>37</v>
      </c>
      <c r="C23" s="1">
        <v>1</v>
      </c>
      <c r="D23" s="1" t="s">
        <v>13</v>
      </c>
      <c r="E23" s="5"/>
      <c r="F23" s="11">
        <v>2600</v>
      </c>
      <c r="G23" s="7">
        <f t="shared" si="1"/>
        <v>2600</v>
      </c>
    </row>
    <row r="24" spans="1:7" x14ac:dyDescent="0.2">
      <c r="A24" s="8">
        <v>42</v>
      </c>
      <c r="B24" s="5"/>
      <c r="C24" s="1"/>
      <c r="D24" s="1"/>
      <c r="E24" s="5"/>
      <c r="F24" s="7"/>
      <c r="G24" s="7">
        <f t="shared" si="1"/>
        <v>0</v>
      </c>
    </row>
    <row r="25" spans="1:7" x14ac:dyDescent="0.2">
      <c r="A25" s="8">
        <v>74</v>
      </c>
      <c r="B25" s="5"/>
      <c r="C25" s="1"/>
      <c r="D25" s="1"/>
      <c r="E25" s="5"/>
      <c r="F25" s="7"/>
      <c r="G25" s="7">
        <f>C25*F25</f>
        <v>0</v>
      </c>
    </row>
    <row r="26" spans="1:7" x14ac:dyDescent="0.2">
      <c r="A26" s="76" t="s">
        <v>14</v>
      </c>
      <c r="B26" s="77"/>
      <c r="C26" s="77"/>
      <c r="D26" s="77"/>
      <c r="E26" s="77"/>
      <c r="F26" s="78"/>
      <c r="G26" s="9">
        <f>SUM(G19:G25)</f>
        <v>9410</v>
      </c>
    </row>
    <row r="27" spans="1:7" x14ac:dyDescent="0.2">
      <c r="A27" s="83" t="s">
        <v>16</v>
      </c>
      <c r="B27" s="84"/>
      <c r="C27" s="84"/>
      <c r="D27" s="84"/>
      <c r="E27" s="84"/>
      <c r="F27" s="84"/>
      <c r="G27" s="85"/>
    </row>
    <row r="28" spans="1:7" x14ac:dyDescent="0.2">
      <c r="A28" s="8">
        <v>75</v>
      </c>
      <c r="B28" s="5" t="s">
        <v>39</v>
      </c>
      <c r="C28" s="1">
        <v>30</v>
      </c>
      <c r="D28" s="1" t="s">
        <v>13</v>
      </c>
      <c r="E28" s="6"/>
      <c r="F28" s="7">
        <v>200</v>
      </c>
      <c r="G28" s="7">
        <f>C28*F28</f>
        <v>6000</v>
      </c>
    </row>
    <row r="29" spans="1:7" x14ac:dyDescent="0.2">
      <c r="A29" s="8">
        <v>76</v>
      </c>
      <c r="B29" s="5"/>
      <c r="C29" s="1"/>
      <c r="D29" s="1"/>
      <c r="E29" s="6"/>
      <c r="F29" s="7"/>
      <c r="G29" s="7">
        <f>C29*F29</f>
        <v>0</v>
      </c>
    </row>
    <row r="30" spans="1:7" x14ac:dyDescent="0.2">
      <c r="A30" s="8">
        <v>77</v>
      </c>
      <c r="B30" s="5"/>
      <c r="C30" s="1"/>
      <c r="D30" s="1"/>
      <c r="E30" s="6"/>
      <c r="F30" s="7"/>
      <c r="G30" s="7">
        <f>C30*F30</f>
        <v>0</v>
      </c>
    </row>
    <row r="31" spans="1:7" x14ac:dyDescent="0.2">
      <c r="A31" s="8">
        <v>78</v>
      </c>
      <c r="B31" s="5"/>
      <c r="C31" s="1"/>
      <c r="D31" s="1"/>
      <c r="E31" s="6"/>
      <c r="F31" s="7"/>
      <c r="G31" s="7">
        <f>C31*F31</f>
        <v>0</v>
      </c>
    </row>
    <row r="32" spans="1:7" x14ac:dyDescent="0.2">
      <c r="A32" s="76" t="s">
        <v>14</v>
      </c>
      <c r="B32" s="77"/>
      <c r="C32" s="77"/>
      <c r="D32" s="77"/>
      <c r="E32" s="77"/>
      <c r="F32" s="78"/>
      <c r="G32" s="9">
        <f>SUM(G28:G31)</f>
        <v>6000</v>
      </c>
    </row>
    <row r="33" spans="1:7" x14ac:dyDescent="0.2">
      <c r="A33" s="86" t="s">
        <v>17</v>
      </c>
      <c r="B33" s="86"/>
      <c r="C33" s="86"/>
      <c r="D33" s="86"/>
      <c r="E33" s="86"/>
      <c r="F33" s="86"/>
      <c r="G33" s="86"/>
    </row>
    <row r="34" spans="1:7" x14ac:dyDescent="0.2">
      <c r="A34" s="8">
        <v>79</v>
      </c>
      <c r="B34" s="5"/>
      <c r="C34" s="1"/>
      <c r="D34" s="1"/>
      <c r="E34" s="12"/>
      <c r="F34" s="13"/>
      <c r="G34" s="7">
        <f t="shared" ref="G34:G37" si="2">C34*F34</f>
        <v>0</v>
      </c>
    </row>
    <row r="35" spans="1:7" x14ac:dyDescent="0.2">
      <c r="A35" s="8">
        <v>80</v>
      </c>
      <c r="B35" s="5"/>
      <c r="C35" s="1"/>
      <c r="D35" s="1"/>
      <c r="E35" s="12"/>
      <c r="F35" s="7"/>
      <c r="G35" s="7">
        <f t="shared" si="2"/>
        <v>0</v>
      </c>
    </row>
    <row r="36" spans="1:7" x14ac:dyDescent="0.2">
      <c r="A36" s="8">
        <v>81</v>
      </c>
      <c r="B36" s="5"/>
      <c r="C36" s="1"/>
      <c r="D36" s="1"/>
      <c r="E36" s="12"/>
      <c r="F36" s="7"/>
      <c r="G36" s="7">
        <f t="shared" si="2"/>
        <v>0</v>
      </c>
    </row>
    <row r="37" spans="1:7" x14ac:dyDescent="0.2">
      <c r="A37" s="8">
        <v>82</v>
      </c>
      <c r="B37" s="5"/>
      <c r="C37" s="1"/>
      <c r="D37" s="1"/>
      <c r="E37" s="12"/>
      <c r="F37" s="7"/>
      <c r="G37" s="7">
        <f t="shared" si="2"/>
        <v>0</v>
      </c>
    </row>
    <row r="38" spans="1:7" x14ac:dyDescent="0.2">
      <c r="A38" s="76" t="s">
        <v>14</v>
      </c>
      <c r="B38" s="77"/>
      <c r="C38" s="77"/>
      <c r="D38" s="77"/>
      <c r="E38" s="77"/>
      <c r="F38" s="78"/>
      <c r="G38" s="9"/>
    </row>
    <row r="39" spans="1:7" x14ac:dyDescent="0.2">
      <c r="A39" s="87" t="s">
        <v>19</v>
      </c>
      <c r="B39" s="88"/>
      <c r="C39" s="88"/>
      <c r="D39" s="88"/>
      <c r="E39" s="88"/>
      <c r="F39" s="88"/>
      <c r="G39" s="89"/>
    </row>
    <row r="40" spans="1:7" x14ac:dyDescent="0.2">
      <c r="A40" s="14">
        <v>99</v>
      </c>
      <c r="B40" s="15" t="s">
        <v>20</v>
      </c>
      <c r="C40" s="16">
        <v>2</v>
      </c>
      <c r="D40" s="14" t="s">
        <v>13</v>
      </c>
      <c r="E40" s="17"/>
      <c r="F40" s="18">
        <v>400</v>
      </c>
      <c r="G40" s="7">
        <f t="shared" ref="G40:G47" si="3">C40*F40</f>
        <v>800</v>
      </c>
    </row>
    <row r="41" spans="1:7" x14ac:dyDescent="0.2">
      <c r="A41" s="14">
        <v>100</v>
      </c>
      <c r="B41" s="15" t="s">
        <v>21</v>
      </c>
      <c r="C41" s="16">
        <v>1</v>
      </c>
      <c r="D41" s="14" t="s">
        <v>13</v>
      </c>
      <c r="E41" s="17"/>
      <c r="F41" s="18">
        <v>3036</v>
      </c>
      <c r="G41" s="7">
        <f t="shared" si="3"/>
        <v>3036</v>
      </c>
    </row>
    <row r="42" spans="1:7" x14ac:dyDescent="0.2">
      <c r="A42" s="14">
        <v>101</v>
      </c>
      <c r="B42" s="15" t="s">
        <v>22</v>
      </c>
      <c r="C42" s="16">
        <v>1</v>
      </c>
      <c r="D42" s="14" t="s">
        <v>13</v>
      </c>
      <c r="E42" s="17"/>
      <c r="F42" s="18">
        <v>1500</v>
      </c>
      <c r="G42" s="7">
        <f t="shared" si="3"/>
        <v>1500</v>
      </c>
    </row>
    <row r="43" spans="1:7" x14ac:dyDescent="0.2">
      <c r="A43" s="14">
        <v>102</v>
      </c>
      <c r="B43" s="15" t="s">
        <v>23</v>
      </c>
      <c r="C43" s="16">
        <v>2</v>
      </c>
      <c r="D43" s="14" t="s">
        <v>13</v>
      </c>
      <c r="E43" s="17"/>
      <c r="F43" s="18">
        <v>850</v>
      </c>
      <c r="G43" s="7">
        <f t="shared" si="3"/>
        <v>1700</v>
      </c>
    </row>
    <row r="44" spans="1:7" x14ac:dyDescent="0.2">
      <c r="A44" s="14">
        <v>103</v>
      </c>
      <c r="B44" s="15" t="s">
        <v>24</v>
      </c>
      <c r="C44" s="16">
        <v>2</v>
      </c>
      <c r="D44" s="14" t="s">
        <v>13</v>
      </c>
      <c r="E44" s="17"/>
      <c r="F44" s="18">
        <v>240</v>
      </c>
      <c r="G44" s="7">
        <f t="shared" si="3"/>
        <v>480</v>
      </c>
    </row>
    <row r="45" spans="1:7" x14ac:dyDescent="0.2">
      <c r="A45" s="14">
        <v>104</v>
      </c>
      <c r="B45" s="15" t="s">
        <v>25</v>
      </c>
      <c r="C45" s="16">
        <v>3</v>
      </c>
      <c r="D45" s="14" t="s">
        <v>13</v>
      </c>
      <c r="E45" s="17"/>
      <c r="F45" s="18">
        <v>180</v>
      </c>
      <c r="G45" s="7">
        <f t="shared" si="3"/>
        <v>540</v>
      </c>
    </row>
    <row r="46" spans="1:7" x14ac:dyDescent="0.2">
      <c r="A46" s="14">
        <v>105</v>
      </c>
      <c r="B46" s="15" t="s">
        <v>26</v>
      </c>
      <c r="C46" s="16">
        <v>1</v>
      </c>
      <c r="D46" s="14" t="s">
        <v>13</v>
      </c>
      <c r="E46" s="17"/>
      <c r="F46" s="18">
        <v>1800</v>
      </c>
      <c r="G46" s="7">
        <f t="shared" si="3"/>
        <v>1800</v>
      </c>
    </row>
    <row r="47" spans="1:7" x14ac:dyDescent="0.2">
      <c r="A47" s="14">
        <v>106</v>
      </c>
      <c r="B47" s="15" t="s">
        <v>27</v>
      </c>
      <c r="C47" s="16">
        <v>4</v>
      </c>
      <c r="D47" s="14" t="s">
        <v>13</v>
      </c>
      <c r="E47" s="17"/>
      <c r="F47" s="18">
        <v>525</v>
      </c>
      <c r="G47" s="7">
        <f t="shared" si="3"/>
        <v>2100</v>
      </c>
    </row>
    <row r="48" spans="1:7" x14ac:dyDescent="0.2">
      <c r="A48" s="76" t="s">
        <v>14</v>
      </c>
      <c r="B48" s="77"/>
      <c r="C48" s="77"/>
      <c r="D48" s="77"/>
      <c r="E48" s="77"/>
      <c r="F48" s="78"/>
      <c r="G48" s="9">
        <f>SUM(G40:G47)</f>
        <v>11956</v>
      </c>
    </row>
    <row r="49" spans="1:7" x14ac:dyDescent="0.2">
      <c r="A49" s="76" t="s">
        <v>28</v>
      </c>
      <c r="B49" s="77"/>
      <c r="C49" s="77"/>
      <c r="D49" s="77"/>
      <c r="E49" s="77"/>
      <c r="F49" s="78"/>
      <c r="G49" s="9">
        <f>G48+G32+G26+G17</f>
        <v>73366</v>
      </c>
    </row>
  </sheetData>
  <mergeCells count="26">
    <mergeCell ref="A49:F49"/>
    <mergeCell ref="A33:G33"/>
    <mergeCell ref="A38:F38"/>
    <mergeCell ref="A39:G39"/>
    <mergeCell ref="A48:F48"/>
    <mergeCell ref="A32:F32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7:F17"/>
    <mergeCell ref="A18:G18"/>
    <mergeCell ref="A26:F26"/>
    <mergeCell ref="A27:G27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0CD2-C401-094A-9EF7-37770A3DB694}">
  <dimension ref="A1:G57"/>
  <sheetViews>
    <sheetView topLeftCell="A34" workbookViewId="0">
      <selection activeCell="G43" sqref="G43"/>
    </sheetView>
  </sheetViews>
  <sheetFormatPr baseColWidth="10" defaultRowHeight="16" x14ac:dyDescent="0.2"/>
  <cols>
    <col min="2" max="2" width="24.832031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212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ht="36" customHeight="1" x14ac:dyDescent="0.2">
      <c r="A5" s="90" t="s">
        <v>40</v>
      </c>
      <c r="B5" s="91"/>
      <c r="C5" s="91"/>
      <c r="D5" s="91"/>
      <c r="E5" s="91"/>
      <c r="F5" s="91"/>
      <c r="G5" s="92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36" t="s">
        <v>43</v>
      </c>
      <c r="C11" s="1">
        <v>1</v>
      </c>
      <c r="D11" s="1" t="s">
        <v>13</v>
      </c>
      <c r="E11" s="6"/>
      <c r="F11" s="7">
        <v>1000</v>
      </c>
      <c r="G11" s="7">
        <f>C11*F11</f>
        <v>1000</v>
      </c>
    </row>
    <row r="12" spans="1:7" x14ac:dyDescent="0.2">
      <c r="A12" s="8"/>
      <c r="B12" s="36" t="s">
        <v>45</v>
      </c>
      <c r="C12" s="1">
        <v>4</v>
      </c>
      <c r="D12" s="1" t="s">
        <v>13</v>
      </c>
      <c r="E12" s="6"/>
      <c r="F12" s="7">
        <v>1000</v>
      </c>
      <c r="G12" s="7">
        <f t="shared" ref="G12:G14" si="0">C12*F12</f>
        <v>4000</v>
      </c>
    </row>
    <row r="13" spans="1:7" x14ac:dyDescent="0.2">
      <c r="A13" s="8"/>
      <c r="B13" s="36" t="s">
        <v>50</v>
      </c>
      <c r="C13" s="1">
        <v>4</v>
      </c>
      <c r="D13" s="1" t="s">
        <v>13</v>
      </c>
      <c r="E13" s="6"/>
      <c r="F13" s="7">
        <v>1800</v>
      </c>
      <c r="G13" s="7">
        <f t="shared" si="0"/>
        <v>7200</v>
      </c>
    </row>
    <row r="14" spans="1:7" x14ac:dyDescent="0.2">
      <c r="A14" s="8"/>
      <c r="B14" s="36" t="s">
        <v>51</v>
      </c>
      <c r="C14" s="1">
        <v>4</v>
      </c>
      <c r="D14" s="38" t="s">
        <v>13</v>
      </c>
      <c r="E14" s="6"/>
      <c r="F14" s="7">
        <v>2000</v>
      </c>
      <c r="G14" s="7">
        <f t="shared" si="0"/>
        <v>8000</v>
      </c>
    </row>
    <row r="15" spans="1:7" x14ac:dyDescent="0.2">
      <c r="A15" s="8"/>
      <c r="B15" s="36" t="s">
        <v>52</v>
      </c>
      <c r="C15" s="1">
        <v>4</v>
      </c>
      <c r="D15" s="1" t="s">
        <v>13</v>
      </c>
      <c r="E15" s="6"/>
      <c r="F15" s="7">
        <v>2000</v>
      </c>
      <c r="G15" s="7">
        <f t="shared" ref="G15:G22" si="1">C15*F15</f>
        <v>8000</v>
      </c>
    </row>
    <row r="16" spans="1:7" x14ac:dyDescent="0.2">
      <c r="A16" s="8"/>
      <c r="B16" s="36" t="s">
        <v>53</v>
      </c>
      <c r="C16" s="1">
        <v>4</v>
      </c>
      <c r="D16" s="1" t="s">
        <v>12</v>
      </c>
      <c r="E16" s="6"/>
      <c r="F16" s="7">
        <v>1200</v>
      </c>
      <c r="G16" s="7">
        <f t="shared" si="1"/>
        <v>4800</v>
      </c>
    </row>
    <row r="17" spans="1:7" x14ac:dyDescent="0.2">
      <c r="A17" s="8"/>
      <c r="B17" s="36" t="s">
        <v>56</v>
      </c>
      <c r="C17" s="1">
        <v>0.01</v>
      </c>
      <c r="D17" s="1" t="s">
        <v>12</v>
      </c>
      <c r="E17" s="2"/>
      <c r="F17" s="7">
        <v>1400</v>
      </c>
      <c r="G17" s="7">
        <f t="shared" si="1"/>
        <v>14</v>
      </c>
    </row>
    <row r="18" spans="1:7" x14ac:dyDescent="0.2">
      <c r="A18" s="8"/>
      <c r="B18" s="36" t="s">
        <v>30</v>
      </c>
      <c r="C18" s="1">
        <v>4</v>
      </c>
      <c r="D18" s="1" t="s">
        <v>12</v>
      </c>
      <c r="E18" s="6"/>
      <c r="F18" s="7">
        <v>1000</v>
      </c>
      <c r="G18" s="7">
        <f t="shared" si="1"/>
        <v>4000</v>
      </c>
    </row>
    <row r="19" spans="1:7" x14ac:dyDescent="0.2">
      <c r="A19" s="8"/>
      <c r="B19" s="36" t="s">
        <v>57</v>
      </c>
      <c r="C19" s="1">
        <v>4</v>
      </c>
      <c r="D19" s="1" t="s">
        <v>12</v>
      </c>
      <c r="E19" s="6"/>
      <c r="F19" s="7">
        <v>4000</v>
      </c>
      <c r="G19" s="7">
        <f t="shared" si="1"/>
        <v>16000</v>
      </c>
    </row>
    <row r="20" spans="1:7" x14ac:dyDescent="0.2">
      <c r="A20" s="8"/>
      <c r="B20" s="36" t="s">
        <v>58</v>
      </c>
      <c r="C20" s="1">
        <v>6</v>
      </c>
      <c r="D20" s="1" t="s">
        <v>13</v>
      </c>
      <c r="E20" s="6"/>
      <c r="F20" s="7">
        <v>1000</v>
      </c>
      <c r="G20" s="7">
        <f t="shared" si="1"/>
        <v>6000</v>
      </c>
    </row>
    <row r="21" spans="1:7" x14ac:dyDescent="0.2">
      <c r="A21" s="8"/>
      <c r="B21" s="36" t="s">
        <v>61</v>
      </c>
      <c r="C21" s="1">
        <v>5</v>
      </c>
      <c r="D21" s="1" t="s">
        <v>12</v>
      </c>
      <c r="E21" s="6"/>
      <c r="F21" s="7">
        <v>1500</v>
      </c>
      <c r="G21" s="7">
        <f t="shared" si="1"/>
        <v>7500</v>
      </c>
    </row>
    <row r="22" spans="1:7" x14ac:dyDescent="0.2">
      <c r="A22" s="8"/>
      <c r="B22" s="36" t="s">
        <v>62</v>
      </c>
      <c r="C22" s="1">
        <v>2</v>
      </c>
      <c r="D22" s="1" t="s">
        <v>12</v>
      </c>
      <c r="E22" s="6"/>
      <c r="F22" s="7">
        <v>1700</v>
      </c>
      <c r="G22" s="7">
        <f t="shared" si="1"/>
        <v>3400</v>
      </c>
    </row>
    <row r="23" spans="1:7" x14ac:dyDescent="0.2">
      <c r="A23" s="8"/>
      <c r="B23" s="36" t="s">
        <v>63</v>
      </c>
      <c r="C23" s="1">
        <v>4</v>
      </c>
      <c r="D23" s="1" t="s">
        <v>12</v>
      </c>
      <c r="E23" s="6"/>
      <c r="F23" s="7">
        <v>1500</v>
      </c>
      <c r="G23" s="7">
        <f>C23*F23</f>
        <v>6000</v>
      </c>
    </row>
    <row r="24" spans="1:7" x14ac:dyDescent="0.2">
      <c r="A24" s="76" t="s">
        <v>14</v>
      </c>
      <c r="B24" s="77"/>
      <c r="C24" s="77"/>
      <c r="D24" s="77"/>
      <c r="E24" s="77"/>
      <c r="F24" s="78"/>
      <c r="G24" s="9">
        <f>SUM(G11:G23)</f>
        <v>75914</v>
      </c>
    </row>
    <row r="25" spans="1:7" x14ac:dyDescent="0.2">
      <c r="A25" s="82" t="s">
        <v>15</v>
      </c>
      <c r="B25" s="82"/>
      <c r="C25" s="82"/>
      <c r="D25" s="82"/>
      <c r="E25" s="82"/>
      <c r="F25" s="82"/>
      <c r="G25" s="82"/>
    </row>
    <row r="26" spans="1:7" x14ac:dyDescent="0.2">
      <c r="A26" s="8"/>
      <c r="B26" s="36" t="s">
        <v>41</v>
      </c>
      <c r="C26" s="1">
        <v>1</v>
      </c>
      <c r="D26" s="1" t="s">
        <v>18</v>
      </c>
      <c r="E26" s="6"/>
      <c r="F26" s="7">
        <v>9000</v>
      </c>
      <c r="G26" s="7">
        <f>C26*F26</f>
        <v>9000</v>
      </c>
    </row>
    <row r="27" spans="1:7" x14ac:dyDescent="0.2">
      <c r="A27" s="8"/>
      <c r="B27" s="36" t="s">
        <v>42</v>
      </c>
      <c r="C27" s="1">
        <v>1.4999999999999999E-2</v>
      </c>
      <c r="D27" s="1" t="s">
        <v>12</v>
      </c>
      <c r="E27" s="6"/>
      <c r="F27" s="7">
        <v>3000</v>
      </c>
      <c r="G27" s="7">
        <f t="shared" ref="G27:G36" si="2">C27*F27</f>
        <v>45</v>
      </c>
    </row>
    <row r="28" spans="1:7" x14ac:dyDescent="0.2">
      <c r="A28" s="8"/>
      <c r="B28" s="36" t="s">
        <v>44</v>
      </c>
      <c r="C28" s="1">
        <v>0.1</v>
      </c>
      <c r="D28" s="1" t="s">
        <v>12</v>
      </c>
      <c r="E28" s="6"/>
      <c r="F28" s="7">
        <v>4000</v>
      </c>
      <c r="G28" s="7">
        <f t="shared" si="2"/>
        <v>400</v>
      </c>
    </row>
    <row r="29" spans="1:7" x14ac:dyDescent="0.2">
      <c r="A29" s="8"/>
      <c r="B29" s="36" t="s">
        <v>66</v>
      </c>
      <c r="C29" s="1">
        <v>4</v>
      </c>
      <c r="D29" s="1" t="s">
        <v>13</v>
      </c>
      <c r="E29" s="5"/>
      <c r="F29" s="10">
        <v>1700</v>
      </c>
      <c r="G29" s="7">
        <f t="shared" si="2"/>
        <v>6800</v>
      </c>
    </row>
    <row r="30" spans="1:7" x14ac:dyDescent="0.2">
      <c r="A30" s="8"/>
      <c r="B30" s="36" t="s">
        <v>38</v>
      </c>
      <c r="C30" s="1">
        <v>1</v>
      </c>
      <c r="D30" s="1" t="s">
        <v>18</v>
      </c>
      <c r="E30" s="5"/>
      <c r="F30" s="11">
        <v>2300</v>
      </c>
      <c r="G30" s="7">
        <f t="shared" si="2"/>
        <v>2300</v>
      </c>
    </row>
    <row r="31" spans="1:7" x14ac:dyDescent="0.2">
      <c r="A31" s="8"/>
      <c r="B31" s="36" t="s">
        <v>65</v>
      </c>
      <c r="C31" s="1">
        <v>1</v>
      </c>
      <c r="D31" s="1" t="s">
        <v>13</v>
      </c>
      <c r="E31" s="5"/>
      <c r="F31" s="7">
        <v>3000</v>
      </c>
      <c r="G31" s="7">
        <f t="shared" si="2"/>
        <v>3000</v>
      </c>
    </row>
    <row r="32" spans="1:7" x14ac:dyDescent="0.2">
      <c r="A32" s="8"/>
      <c r="B32" s="36" t="s">
        <v>49</v>
      </c>
      <c r="C32" s="1">
        <v>0.1</v>
      </c>
      <c r="D32" s="1" t="s">
        <v>12</v>
      </c>
      <c r="E32" s="5"/>
      <c r="F32" s="7">
        <v>2600</v>
      </c>
      <c r="G32" s="7">
        <f t="shared" si="2"/>
        <v>260</v>
      </c>
    </row>
    <row r="33" spans="1:7" x14ac:dyDescent="0.2">
      <c r="A33" s="8"/>
      <c r="B33" s="36" t="s">
        <v>54</v>
      </c>
      <c r="C33" s="1">
        <v>0.4</v>
      </c>
      <c r="D33" s="1" t="s">
        <v>12</v>
      </c>
      <c r="E33" s="5"/>
      <c r="F33" s="7">
        <v>5000</v>
      </c>
      <c r="G33" s="7">
        <f t="shared" si="2"/>
        <v>2000</v>
      </c>
    </row>
    <row r="34" spans="1:7" x14ac:dyDescent="0.2">
      <c r="A34" s="8"/>
      <c r="B34" s="36" t="s">
        <v>55</v>
      </c>
      <c r="C34" s="1">
        <v>0.1</v>
      </c>
      <c r="D34" s="1" t="s">
        <v>12</v>
      </c>
      <c r="E34" s="5"/>
      <c r="F34" s="7">
        <v>3000</v>
      </c>
      <c r="G34" s="7">
        <f t="shared" si="2"/>
        <v>300</v>
      </c>
    </row>
    <row r="35" spans="1:7" x14ac:dyDescent="0.2">
      <c r="A35" s="8"/>
      <c r="B35" s="36" t="s">
        <v>46</v>
      </c>
      <c r="C35" s="1">
        <v>0.1</v>
      </c>
      <c r="D35" s="1" t="s">
        <v>18</v>
      </c>
      <c r="E35" s="5"/>
      <c r="F35" s="7">
        <v>4000</v>
      </c>
      <c r="G35" s="7">
        <f t="shared" si="2"/>
        <v>400</v>
      </c>
    </row>
    <row r="36" spans="1:7" x14ac:dyDescent="0.2">
      <c r="A36" s="8"/>
      <c r="B36" s="5"/>
      <c r="C36" s="1"/>
      <c r="D36" s="1"/>
      <c r="E36" s="5"/>
      <c r="F36" s="7"/>
      <c r="G36" s="7">
        <f t="shared" si="2"/>
        <v>0</v>
      </c>
    </row>
    <row r="37" spans="1:7" ht="21" customHeight="1" x14ac:dyDescent="0.2">
      <c r="A37" s="76" t="s">
        <v>14</v>
      </c>
      <c r="B37" s="77"/>
      <c r="C37" s="77"/>
      <c r="D37" s="77"/>
      <c r="E37" s="77"/>
      <c r="F37" s="78"/>
      <c r="G37" s="9">
        <f>SUM(G26:G36)</f>
        <v>24505</v>
      </c>
    </row>
    <row r="38" spans="1:7" x14ac:dyDescent="0.2">
      <c r="A38" s="83" t="s">
        <v>16</v>
      </c>
      <c r="B38" s="84"/>
      <c r="C38" s="84"/>
      <c r="D38" s="84"/>
      <c r="E38" s="84"/>
      <c r="F38" s="84"/>
      <c r="G38" s="85"/>
    </row>
    <row r="39" spans="1:7" x14ac:dyDescent="0.2">
      <c r="A39" s="8"/>
      <c r="B39" s="36" t="s">
        <v>48</v>
      </c>
      <c r="C39" s="1">
        <v>45</v>
      </c>
      <c r="D39" s="1" t="s">
        <v>13</v>
      </c>
      <c r="E39" s="6"/>
      <c r="F39" s="7">
        <v>300</v>
      </c>
      <c r="G39" s="7">
        <f>C39*F39</f>
        <v>13500</v>
      </c>
    </row>
    <row r="40" spans="1:7" x14ac:dyDescent="0.2">
      <c r="A40" s="76" t="s">
        <v>14</v>
      </c>
      <c r="B40" s="77"/>
      <c r="C40" s="77"/>
      <c r="D40" s="77"/>
      <c r="E40" s="77"/>
      <c r="F40" s="78"/>
      <c r="G40" s="9">
        <f>SUM(G39:G39)</f>
        <v>13500</v>
      </c>
    </row>
    <row r="41" spans="1:7" x14ac:dyDescent="0.2">
      <c r="A41" s="86" t="s">
        <v>17</v>
      </c>
      <c r="B41" s="86"/>
      <c r="C41" s="86"/>
      <c r="D41" s="86"/>
      <c r="E41" s="86"/>
      <c r="F41" s="86"/>
      <c r="G41" s="86"/>
    </row>
    <row r="42" spans="1:7" x14ac:dyDescent="0.2">
      <c r="A42" s="8"/>
      <c r="B42" s="36" t="s">
        <v>47</v>
      </c>
      <c r="C42" s="1">
        <v>1</v>
      </c>
      <c r="D42" s="1" t="s">
        <v>18</v>
      </c>
      <c r="E42" s="12"/>
      <c r="F42" s="13">
        <v>4500</v>
      </c>
      <c r="G42" s="7">
        <f t="shared" ref="G42:G45" si="3">C42*F42</f>
        <v>4500</v>
      </c>
    </row>
    <row r="43" spans="1:7" x14ac:dyDescent="0.2">
      <c r="A43" s="8"/>
      <c r="B43" s="36" t="s">
        <v>59</v>
      </c>
      <c r="C43" s="1">
        <v>1</v>
      </c>
      <c r="D43" s="1" t="s">
        <v>12</v>
      </c>
      <c r="E43" s="12"/>
      <c r="F43" s="7">
        <v>9000</v>
      </c>
      <c r="G43" s="7">
        <f>F43*C43</f>
        <v>9000</v>
      </c>
    </row>
    <row r="44" spans="1:7" x14ac:dyDescent="0.2">
      <c r="A44" s="8"/>
      <c r="B44" s="36" t="s">
        <v>60</v>
      </c>
      <c r="C44" s="1">
        <v>0.1</v>
      </c>
      <c r="D44" s="1" t="s">
        <v>12</v>
      </c>
      <c r="E44" s="12"/>
      <c r="F44">
        <v>220000</v>
      </c>
      <c r="G44" s="7">
        <f>C44*F43</f>
        <v>900</v>
      </c>
    </row>
    <row r="45" spans="1:7" x14ac:dyDescent="0.2">
      <c r="A45" s="8"/>
      <c r="B45" s="5"/>
      <c r="C45" s="1"/>
      <c r="D45" s="1"/>
      <c r="E45" s="12"/>
      <c r="F45" s="7"/>
      <c r="G45" s="7">
        <f t="shared" si="3"/>
        <v>0</v>
      </c>
    </row>
    <row r="46" spans="1:7" x14ac:dyDescent="0.2">
      <c r="A46" s="76" t="s">
        <v>14</v>
      </c>
      <c r="B46" s="77"/>
      <c r="C46" s="77"/>
      <c r="D46" s="77"/>
      <c r="E46" s="77"/>
      <c r="F46" s="78"/>
      <c r="G46" s="9">
        <f>SUM(G42:G45)</f>
        <v>14400</v>
      </c>
    </row>
    <row r="47" spans="1:7" x14ac:dyDescent="0.2">
      <c r="A47" s="87" t="s">
        <v>19</v>
      </c>
      <c r="B47" s="88"/>
      <c r="C47" s="88"/>
      <c r="D47" s="88"/>
      <c r="E47" s="88"/>
      <c r="F47" s="88"/>
      <c r="G47" s="89"/>
    </row>
    <row r="48" spans="1:7" x14ac:dyDescent="0.2">
      <c r="A48" s="14"/>
      <c r="B48" s="15" t="s">
        <v>20</v>
      </c>
      <c r="C48" s="16">
        <v>2</v>
      </c>
      <c r="D48" s="14" t="s">
        <v>13</v>
      </c>
      <c r="E48" s="17"/>
      <c r="F48" s="18">
        <v>400</v>
      </c>
      <c r="G48" s="7">
        <f t="shared" ref="G48:G55" si="4">C48*F48</f>
        <v>800</v>
      </c>
    </row>
    <row r="49" spans="1:7" x14ac:dyDescent="0.2">
      <c r="A49" s="14"/>
      <c r="B49" s="15" t="s">
        <v>21</v>
      </c>
      <c r="C49" s="16">
        <v>1</v>
      </c>
      <c r="D49" s="14" t="s">
        <v>13</v>
      </c>
      <c r="E49" s="17"/>
      <c r="F49" s="18">
        <v>3036</v>
      </c>
      <c r="G49" s="7">
        <f t="shared" si="4"/>
        <v>3036</v>
      </c>
    </row>
    <row r="50" spans="1:7" x14ac:dyDescent="0.2">
      <c r="A50" s="14"/>
      <c r="B50" s="15" t="s">
        <v>22</v>
      </c>
      <c r="C50" s="16">
        <v>1</v>
      </c>
      <c r="D50" s="14" t="s">
        <v>13</v>
      </c>
      <c r="E50" s="17"/>
      <c r="F50" s="18">
        <v>1500</v>
      </c>
      <c r="G50" s="7">
        <f t="shared" si="4"/>
        <v>1500</v>
      </c>
    </row>
    <row r="51" spans="1:7" x14ac:dyDescent="0.2">
      <c r="A51" s="14"/>
      <c r="B51" s="15" t="s">
        <v>23</v>
      </c>
      <c r="C51" s="16">
        <v>2</v>
      </c>
      <c r="D51" s="14" t="s">
        <v>13</v>
      </c>
      <c r="E51" s="17"/>
      <c r="F51" s="18">
        <v>850</v>
      </c>
      <c r="G51" s="7">
        <f t="shared" si="4"/>
        <v>1700</v>
      </c>
    </row>
    <row r="52" spans="1:7" x14ac:dyDescent="0.2">
      <c r="A52" s="14"/>
      <c r="B52" s="15" t="s">
        <v>24</v>
      </c>
      <c r="C52" s="16">
        <v>2</v>
      </c>
      <c r="D52" s="14" t="s">
        <v>13</v>
      </c>
      <c r="E52" s="17"/>
      <c r="F52" s="18">
        <v>240</v>
      </c>
      <c r="G52" s="7">
        <f t="shared" si="4"/>
        <v>480</v>
      </c>
    </row>
    <row r="53" spans="1:7" x14ac:dyDescent="0.2">
      <c r="A53" s="14"/>
      <c r="B53" s="15" t="s">
        <v>25</v>
      </c>
      <c r="C53" s="16">
        <v>3</v>
      </c>
      <c r="D53" s="14" t="s">
        <v>13</v>
      </c>
      <c r="E53" s="17"/>
      <c r="F53" s="18">
        <v>180</v>
      </c>
      <c r="G53" s="7">
        <f t="shared" si="4"/>
        <v>540</v>
      </c>
    </row>
    <row r="54" spans="1:7" x14ac:dyDescent="0.2">
      <c r="A54" s="14"/>
      <c r="B54" s="15" t="s">
        <v>26</v>
      </c>
      <c r="C54" s="16">
        <v>1</v>
      </c>
      <c r="D54" s="14" t="s">
        <v>13</v>
      </c>
      <c r="E54" s="17"/>
      <c r="F54" s="18">
        <v>1800</v>
      </c>
      <c r="G54" s="7">
        <f t="shared" si="4"/>
        <v>1800</v>
      </c>
    </row>
    <row r="55" spans="1:7" x14ac:dyDescent="0.2">
      <c r="A55" s="14"/>
      <c r="B55" s="15" t="s">
        <v>27</v>
      </c>
      <c r="C55" s="16">
        <v>4</v>
      </c>
      <c r="D55" s="14" t="s">
        <v>13</v>
      </c>
      <c r="E55" s="17"/>
      <c r="F55" s="18">
        <v>525</v>
      </c>
      <c r="G55" s="7">
        <f t="shared" si="4"/>
        <v>2100</v>
      </c>
    </row>
    <row r="56" spans="1:7" x14ac:dyDescent="0.2">
      <c r="A56" s="76" t="s">
        <v>14</v>
      </c>
      <c r="B56" s="77"/>
      <c r="C56" s="77"/>
      <c r="D56" s="77"/>
      <c r="E56" s="77"/>
      <c r="F56" s="78"/>
      <c r="G56" s="9">
        <f>SUM(G48:G55)</f>
        <v>11956</v>
      </c>
    </row>
    <row r="57" spans="1:7" x14ac:dyDescent="0.2">
      <c r="A57" s="76" t="s">
        <v>28</v>
      </c>
      <c r="B57" s="77"/>
      <c r="C57" s="77"/>
      <c r="D57" s="77"/>
      <c r="E57" s="77"/>
      <c r="F57" s="78"/>
      <c r="G57" s="9">
        <f>G56+G46+G40+G37+G24</f>
        <v>140275</v>
      </c>
    </row>
  </sheetData>
  <mergeCells count="26">
    <mergeCell ref="A57:F57"/>
    <mergeCell ref="A41:G41"/>
    <mergeCell ref="A46:F46"/>
    <mergeCell ref="A47:G47"/>
    <mergeCell ref="A56:F56"/>
    <mergeCell ref="A40:F40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4:F24"/>
    <mergeCell ref="A25:G25"/>
    <mergeCell ref="A37:F37"/>
    <mergeCell ref="A38:G38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E518-FAFE-704A-A6CA-4447957D594A}">
  <dimension ref="A1:G59"/>
  <sheetViews>
    <sheetView topLeftCell="A27" workbookViewId="0">
      <selection activeCell="G59" sqref="G59"/>
    </sheetView>
  </sheetViews>
  <sheetFormatPr baseColWidth="10" defaultRowHeight="16" x14ac:dyDescent="0.2"/>
  <cols>
    <col min="2" max="2" width="26.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213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ht="23" customHeight="1" x14ac:dyDescent="0.2">
      <c r="A5" s="71" t="s">
        <v>68</v>
      </c>
      <c r="B5" s="72"/>
      <c r="C5" s="72"/>
      <c r="D5" s="72"/>
      <c r="E5" s="72"/>
      <c r="F5" s="72"/>
      <c r="G5" s="73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39" t="s">
        <v>70</v>
      </c>
      <c r="C11" s="1">
        <v>2</v>
      </c>
      <c r="D11" s="1" t="s">
        <v>13</v>
      </c>
      <c r="E11" s="6"/>
      <c r="F11" s="7">
        <v>1000</v>
      </c>
      <c r="G11" s="7">
        <f t="shared" ref="G11:G12" si="0">C11*F11</f>
        <v>2000</v>
      </c>
    </row>
    <row r="12" spans="1:7" x14ac:dyDescent="0.2">
      <c r="A12" s="8"/>
      <c r="B12" s="39" t="s">
        <v>71</v>
      </c>
      <c r="C12" s="1">
        <v>0.4</v>
      </c>
      <c r="D12" s="1" t="s">
        <v>12</v>
      </c>
      <c r="E12" s="6"/>
      <c r="F12" s="7">
        <v>1500</v>
      </c>
      <c r="G12" s="7">
        <f t="shared" si="0"/>
        <v>600</v>
      </c>
    </row>
    <row r="13" spans="1:7" x14ac:dyDescent="0.2">
      <c r="A13" s="8"/>
      <c r="B13" s="39" t="s">
        <v>76</v>
      </c>
      <c r="C13" s="1">
        <v>10</v>
      </c>
      <c r="D13" s="1" t="s">
        <v>13</v>
      </c>
      <c r="E13" s="6"/>
      <c r="F13" s="7">
        <v>1500</v>
      </c>
      <c r="G13" s="7">
        <f>C13*F13</f>
        <v>15000</v>
      </c>
    </row>
    <row r="14" spans="1:7" x14ac:dyDescent="0.2">
      <c r="A14" s="8"/>
      <c r="B14" s="39" t="s">
        <v>77</v>
      </c>
      <c r="C14" s="1">
        <v>0.4</v>
      </c>
      <c r="D14" s="1" t="s">
        <v>12</v>
      </c>
      <c r="E14" s="6"/>
      <c r="F14" s="7">
        <v>9000</v>
      </c>
      <c r="G14" s="7">
        <f t="shared" ref="G14:G23" si="1">C14*F14</f>
        <v>3600</v>
      </c>
    </row>
    <row r="15" spans="1:7" x14ac:dyDescent="0.2">
      <c r="A15" s="8"/>
      <c r="B15" s="39" t="s">
        <v>81</v>
      </c>
      <c r="C15" s="1">
        <v>1</v>
      </c>
      <c r="D15" s="1" t="s">
        <v>13</v>
      </c>
      <c r="E15" s="6"/>
      <c r="F15" s="7">
        <v>1500</v>
      </c>
      <c r="G15" s="7">
        <f t="shared" si="1"/>
        <v>1500</v>
      </c>
    </row>
    <row r="16" spans="1:7" x14ac:dyDescent="0.2">
      <c r="A16" s="8"/>
      <c r="B16" s="39" t="s">
        <v>82</v>
      </c>
      <c r="C16" s="1">
        <v>1</v>
      </c>
      <c r="D16" s="1" t="s">
        <v>96</v>
      </c>
      <c r="E16" s="6"/>
      <c r="F16" s="7">
        <v>1500</v>
      </c>
      <c r="G16" s="7">
        <f t="shared" si="1"/>
        <v>1500</v>
      </c>
    </row>
    <row r="17" spans="1:7" x14ac:dyDescent="0.2">
      <c r="A17" s="8"/>
      <c r="B17" s="39" t="s">
        <v>32</v>
      </c>
      <c r="C17" s="1">
        <v>0.5</v>
      </c>
      <c r="D17" s="1" t="s">
        <v>12</v>
      </c>
      <c r="E17" s="6"/>
      <c r="F17" s="7">
        <v>1500</v>
      </c>
      <c r="G17" s="7">
        <f t="shared" si="1"/>
        <v>750</v>
      </c>
    </row>
    <row r="18" spans="1:7" x14ac:dyDescent="0.2">
      <c r="A18" s="8"/>
      <c r="B18" s="39" t="s">
        <v>83</v>
      </c>
      <c r="C18" s="1">
        <v>0.4</v>
      </c>
      <c r="D18" s="1" t="s">
        <v>12</v>
      </c>
      <c r="E18" s="6"/>
      <c r="F18" s="7">
        <v>12000</v>
      </c>
      <c r="G18" s="7">
        <f t="shared" si="1"/>
        <v>4800</v>
      </c>
    </row>
    <row r="19" spans="1:7" x14ac:dyDescent="0.2">
      <c r="A19" s="8"/>
      <c r="B19" s="39" t="s">
        <v>30</v>
      </c>
      <c r="C19" s="1">
        <v>1.5</v>
      </c>
      <c r="D19" s="1" t="s">
        <v>12</v>
      </c>
      <c r="E19" s="6"/>
      <c r="F19" s="7">
        <v>1000</v>
      </c>
      <c r="G19" s="7">
        <f t="shared" si="1"/>
        <v>1500</v>
      </c>
    </row>
    <row r="20" spans="1:7" x14ac:dyDescent="0.2">
      <c r="A20" s="8"/>
      <c r="B20" s="39" t="s">
        <v>91</v>
      </c>
      <c r="C20" s="1">
        <v>1</v>
      </c>
      <c r="D20" s="1" t="s">
        <v>13</v>
      </c>
      <c r="E20" s="6"/>
      <c r="F20" s="7">
        <v>1000</v>
      </c>
      <c r="G20" s="7">
        <f t="shared" si="1"/>
        <v>1000</v>
      </c>
    </row>
    <row r="21" spans="1:7" x14ac:dyDescent="0.2">
      <c r="A21" s="8"/>
      <c r="B21" s="39" t="s">
        <v>92</v>
      </c>
      <c r="C21" s="1">
        <v>8</v>
      </c>
      <c r="D21" s="1" t="s">
        <v>13</v>
      </c>
      <c r="E21" s="6"/>
      <c r="F21" s="7">
        <v>1500</v>
      </c>
      <c r="G21" s="7">
        <f t="shared" si="1"/>
        <v>12000</v>
      </c>
    </row>
    <row r="22" spans="1:7" x14ac:dyDescent="0.2">
      <c r="A22" s="8"/>
      <c r="B22" s="39" t="s">
        <v>93</v>
      </c>
      <c r="C22" s="1">
        <v>1</v>
      </c>
      <c r="D22" s="1" t="s">
        <v>12</v>
      </c>
      <c r="E22" s="6"/>
      <c r="F22" s="7">
        <v>2500</v>
      </c>
      <c r="G22" s="7">
        <f t="shared" si="1"/>
        <v>2500</v>
      </c>
    </row>
    <row r="23" spans="1:7" x14ac:dyDescent="0.2">
      <c r="A23" s="8"/>
      <c r="B23" s="39" t="s">
        <v>95</v>
      </c>
      <c r="C23" s="1">
        <v>10</v>
      </c>
      <c r="D23" s="1" t="s">
        <v>13</v>
      </c>
      <c r="E23" s="6"/>
      <c r="F23" s="7">
        <v>300</v>
      </c>
      <c r="G23" s="7">
        <f t="shared" si="1"/>
        <v>3000</v>
      </c>
    </row>
    <row r="24" spans="1:7" x14ac:dyDescent="0.2">
      <c r="A24" s="76" t="s">
        <v>14</v>
      </c>
      <c r="B24" s="77"/>
      <c r="C24" s="77"/>
      <c r="D24" s="77"/>
      <c r="E24" s="77"/>
      <c r="F24" s="78"/>
      <c r="G24" s="9">
        <f>SUM(G11:G23)</f>
        <v>49750</v>
      </c>
    </row>
    <row r="25" spans="1:7" x14ac:dyDescent="0.2">
      <c r="A25" s="82" t="s">
        <v>15</v>
      </c>
      <c r="B25" s="82"/>
      <c r="C25" s="82"/>
      <c r="D25" s="82"/>
      <c r="E25" s="82"/>
      <c r="F25" s="82"/>
      <c r="G25" s="82"/>
    </row>
    <row r="26" spans="1:7" x14ac:dyDescent="0.2">
      <c r="A26" s="8"/>
      <c r="B26" s="39" t="s">
        <v>41</v>
      </c>
      <c r="C26" s="1">
        <v>1</v>
      </c>
      <c r="D26" s="1" t="s">
        <v>18</v>
      </c>
      <c r="E26" s="6"/>
      <c r="F26" s="7">
        <v>9000</v>
      </c>
      <c r="G26" s="7">
        <f>C26*F26</f>
        <v>9000</v>
      </c>
    </row>
    <row r="27" spans="1:7" x14ac:dyDescent="0.2">
      <c r="A27" s="8"/>
      <c r="B27" s="39" t="s">
        <v>69</v>
      </c>
      <c r="C27" s="1">
        <v>1</v>
      </c>
      <c r="D27" s="1" t="s">
        <v>18</v>
      </c>
      <c r="E27" s="6"/>
      <c r="F27" s="7">
        <v>4000</v>
      </c>
      <c r="G27" s="7">
        <f t="shared" ref="G27:G30" si="2">C27*F27</f>
        <v>4000</v>
      </c>
    </row>
    <row r="28" spans="1:7" x14ac:dyDescent="0.2">
      <c r="A28" s="8"/>
      <c r="B28" s="39" t="s">
        <v>73</v>
      </c>
      <c r="C28" s="1">
        <v>0.2</v>
      </c>
      <c r="D28" s="1" t="s">
        <v>12</v>
      </c>
      <c r="E28" s="6"/>
      <c r="F28" s="7">
        <v>10000</v>
      </c>
      <c r="G28" s="7">
        <f t="shared" si="2"/>
        <v>2000</v>
      </c>
    </row>
    <row r="29" spans="1:7" x14ac:dyDescent="0.2">
      <c r="A29" s="8"/>
      <c r="B29" s="39" t="s">
        <v>85</v>
      </c>
      <c r="C29" s="1">
        <v>0.2</v>
      </c>
      <c r="D29" s="1" t="s">
        <v>12</v>
      </c>
      <c r="E29" s="5"/>
      <c r="F29" s="11">
        <v>2000</v>
      </c>
      <c r="G29" s="7">
        <f t="shared" si="2"/>
        <v>400</v>
      </c>
    </row>
    <row r="30" spans="1:7" x14ac:dyDescent="0.2">
      <c r="A30" s="8"/>
      <c r="B30" s="39" t="s">
        <v>94</v>
      </c>
      <c r="C30" s="1">
        <v>1</v>
      </c>
      <c r="D30" s="1" t="s">
        <v>18</v>
      </c>
      <c r="E30" s="5"/>
      <c r="F30" s="7">
        <v>3000</v>
      </c>
      <c r="G30" s="7">
        <f t="shared" si="2"/>
        <v>3000</v>
      </c>
    </row>
    <row r="31" spans="1:7" x14ac:dyDescent="0.2">
      <c r="A31" s="76" t="s">
        <v>14</v>
      </c>
      <c r="B31" s="77"/>
      <c r="C31" s="77"/>
      <c r="D31" s="77"/>
      <c r="E31" s="77"/>
      <c r="F31" s="78"/>
      <c r="G31" s="9">
        <f>SUM(G26:G30)</f>
        <v>18400</v>
      </c>
    </row>
    <row r="32" spans="1:7" x14ac:dyDescent="0.2">
      <c r="A32" s="83" t="s">
        <v>16</v>
      </c>
      <c r="B32" s="84"/>
      <c r="C32" s="84"/>
      <c r="D32" s="84"/>
      <c r="E32" s="84"/>
      <c r="F32" s="84"/>
      <c r="G32" s="85"/>
    </row>
    <row r="33" spans="1:7" x14ac:dyDescent="0.2">
      <c r="A33" s="8"/>
      <c r="B33" s="39" t="s">
        <v>72</v>
      </c>
      <c r="C33" s="1">
        <v>0.3</v>
      </c>
      <c r="D33" s="1" t="s">
        <v>12</v>
      </c>
      <c r="E33" s="6"/>
      <c r="F33" s="7">
        <v>9000</v>
      </c>
      <c r="G33" s="7">
        <f>C33*F33</f>
        <v>2700</v>
      </c>
    </row>
    <row r="34" spans="1:7" x14ac:dyDescent="0.2">
      <c r="A34" s="8"/>
      <c r="B34" s="39" t="s">
        <v>88</v>
      </c>
      <c r="C34" s="1">
        <v>1</v>
      </c>
      <c r="D34" s="1" t="s">
        <v>12</v>
      </c>
      <c r="E34" s="6"/>
      <c r="F34" s="7">
        <v>2000</v>
      </c>
      <c r="G34" s="7">
        <f t="shared" ref="G34:G37" si="3">C34*F34</f>
        <v>2000</v>
      </c>
    </row>
    <row r="35" spans="1:7" x14ac:dyDescent="0.2">
      <c r="A35" s="8"/>
      <c r="B35" s="39" t="s">
        <v>80</v>
      </c>
      <c r="C35" s="1">
        <v>0.2</v>
      </c>
      <c r="D35" s="1" t="s">
        <v>12</v>
      </c>
      <c r="E35" s="6"/>
      <c r="F35" s="7">
        <v>17000</v>
      </c>
      <c r="G35" s="7">
        <f t="shared" si="3"/>
        <v>3400</v>
      </c>
    </row>
    <row r="36" spans="1:7" x14ac:dyDescent="0.2">
      <c r="A36" s="8"/>
      <c r="B36" s="39" t="s">
        <v>74</v>
      </c>
      <c r="C36" s="1">
        <v>2</v>
      </c>
      <c r="D36" s="1" t="s">
        <v>12</v>
      </c>
      <c r="E36" s="6"/>
      <c r="F36" s="7">
        <v>2000</v>
      </c>
      <c r="G36" s="7">
        <f t="shared" si="3"/>
        <v>4000</v>
      </c>
    </row>
    <row r="37" spans="1:7" x14ac:dyDescent="0.2">
      <c r="A37" s="8"/>
      <c r="B37" s="39" t="s">
        <v>75</v>
      </c>
      <c r="C37" s="1">
        <v>0.2</v>
      </c>
      <c r="D37" s="1" t="s">
        <v>12</v>
      </c>
      <c r="E37" s="6"/>
      <c r="F37" s="7">
        <v>4000</v>
      </c>
      <c r="G37" s="7">
        <f t="shared" si="3"/>
        <v>800</v>
      </c>
    </row>
    <row r="38" spans="1:7" x14ac:dyDescent="0.2">
      <c r="A38" s="8"/>
      <c r="B38" s="39" t="s">
        <v>90</v>
      </c>
      <c r="C38" s="1">
        <v>0.4</v>
      </c>
      <c r="D38" s="1" t="s">
        <v>12</v>
      </c>
      <c r="E38" s="6"/>
      <c r="F38" s="7">
        <v>19000</v>
      </c>
      <c r="G38" s="7">
        <f>C38*F38</f>
        <v>7600</v>
      </c>
    </row>
    <row r="39" spans="1:7" x14ac:dyDescent="0.2">
      <c r="A39" s="8"/>
      <c r="B39" s="39" t="s">
        <v>78</v>
      </c>
      <c r="C39" s="1">
        <v>0.4</v>
      </c>
      <c r="D39" s="1" t="s">
        <v>12</v>
      </c>
      <c r="E39" s="6"/>
      <c r="F39" s="7">
        <v>5000</v>
      </c>
      <c r="G39" s="7">
        <f>C39*F39</f>
        <v>2000</v>
      </c>
    </row>
    <row r="40" spans="1:7" x14ac:dyDescent="0.2">
      <c r="A40" s="8"/>
      <c r="B40" s="39" t="s">
        <v>79</v>
      </c>
      <c r="C40" s="1">
        <v>0.4</v>
      </c>
      <c r="D40" s="1" t="s">
        <v>12</v>
      </c>
      <c r="E40" s="6"/>
      <c r="F40" s="7">
        <v>3000</v>
      </c>
      <c r="G40" s="7">
        <f>C40*F40</f>
        <v>1200</v>
      </c>
    </row>
    <row r="41" spans="1:7" x14ac:dyDescent="0.2">
      <c r="A41" s="76" t="s">
        <v>14</v>
      </c>
      <c r="B41" s="77"/>
      <c r="C41" s="77"/>
      <c r="D41" s="77"/>
      <c r="E41" s="77"/>
      <c r="F41" s="78"/>
      <c r="G41" s="9">
        <f>SUM(G33:G40)</f>
        <v>23700</v>
      </c>
    </row>
    <row r="42" spans="1:7" x14ac:dyDescent="0.2">
      <c r="A42" s="86" t="s">
        <v>17</v>
      </c>
      <c r="B42" s="86"/>
      <c r="C42" s="86"/>
      <c r="D42" s="86"/>
      <c r="E42" s="86"/>
      <c r="F42" s="86"/>
      <c r="G42" s="86"/>
    </row>
    <row r="43" spans="1:7" x14ac:dyDescent="0.2">
      <c r="A43" s="8"/>
      <c r="B43" s="39" t="s">
        <v>84</v>
      </c>
      <c r="C43" s="1">
        <v>1</v>
      </c>
      <c r="D43" s="1" t="s">
        <v>18</v>
      </c>
      <c r="E43" s="12"/>
      <c r="F43" s="13">
        <v>4000</v>
      </c>
      <c r="G43" s="7">
        <f t="shared" ref="G43:G47" si="4">C43*F43</f>
        <v>4000</v>
      </c>
    </row>
    <row r="44" spans="1:7" x14ac:dyDescent="0.2">
      <c r="A44" s="8"/>
      <c r="B44" s="39" t="s">
        <v>89</v>
      </c>
      <c r="C44" s="1">
        <v>0.25</v>
      </c>
      <c r="D44" s="1" t="s">
        <v>12</v>
      </c>
      <c r="E44" s="12"/>
      <c r="F44" s="7">
        <v>10000</v>
      </c>
      <c r="G44" s="7">
        <f t="shared" si="4"/>
        <v>2500</v>
      </c>
    </row>
    <row r="45" spans="1:7" x14ac:dyDescent="0.2">
      <c r="A45" s="8"/>
      <c r="B45" s="39" t="s">
        <v>86</v>
      </c>
      <c r="C45" s="1">
        <v>15</v>
      </c>
      <c r="D45" s="1" t="s">
        <v>13</v>
      </c>
      <c r="E45" s="12"/>
      <c r="F45" s="7">
        <v>400</v>
      </c>
      <c r="G45" s="7">
        <f t="shared" si="4"/>
        <v>6000</v>
      </c>
    </row>
    <row r="46" spans="1:7" x14ac:dyDescent="0.2">
      <c r="A46" s="8"/>
      <c r="B46" s="39" t="s">
        <v>87</v>
      </c>
      <c r="C46" s="1">
        <v>10</v>
      </c>
      <c r="D46" s="1" t="s">
        <v>97</v>
      </c>
      <c r="E46" s="12"/>
      <c r="F46" s="7">
        <v>400</v>
      </c>
      <c r="G46" s="7">
        <f t="shared" si="4"/>
        <v>4000</v>
      </c>
    </row>
    <row r="47" spans="1:7" x14ac:dyDescent="0.2">
      <c r="A47" s="8"/>
      <c r="B47" s="5"/>
      <c r="C47" s="1"/>
      <c r="D47" s="1"/>
      <c r="E47" s="12"/>
      <c r="F47" s="7"/>
      <c r="G47" s="7">
        <f t="shared" si="4"/>
        <v>0</v>
      </c>
    </row>
    <row r="48" spans="1:7" x14ac:dyDescent="0.2">
      <c r="A48" s="76" t="s">
        <v>14</v>
      </c>
      <c r="B48" s="77"/>
      <c r="C48" s="77"/>
      <c r="D48" s="77"/>
      <c r="E48" s="77"/>
      <c r="F48" s="78"/>
      <c r="G48" s="9">
        <f>SUM(G43:G47)</f>
        <v>16500</v>
      </c>
    </row>
    <row r="49" spans="1:7" x14ac:dyDescent="0.2">
      <c r="A49" s="87" t="s">
        <v>19</v>
      </c>
      <c r="B49" s="88"/>
      <c r="C49" s="88"/>
      <c r="D49" s="88"/>
      <c r="E49" s="88"/>
      <c r="F49" s="88"/>
      <c r="G49" s="89"/>
    </row>
    <row r="50" spans="1:7" x14ac:dyDescent="0.2">
      <c r="A50" s="14">
        <v>99</v>
      </c>
      <c r="B50" s="15" t="s">
        <v>20</v>
      </c>
      <c r="C50" s="16">
        <v>2</v>
      </c>
      <c r="D50" s="14" t="s">
        <v>13</v>
      </c>
      <c r="E50" s="17"/>
      <c r="F50" s="18">
        <v>400</v>
      </c>
      <c r="G50" s="7">
        <f t="shared" ref="G50:G57" si="5">C50*F50</f>
        <v>800</v>
      </c>
    </row>
    <row r="51" spans="1:7" x14ac:dyDescent="0.2">
      <c r="A51" s="14">
        <v>100</v>
      </c>
      <c r="B51" s="15" t="s">
        <v>21</v>
      </c>
      <c r="C51" s="16">
        <v>1</v>
      </c>
      <c r="D51" s="14" t="s">
        <v>13</v>
      </c>
      <c r="E51" s="17"/>
      <c r="F51" s="18">
        <v>3036</v>
      </c>
      <c r="G51" s="7">
        <f t="shared" si="5"/>
        <v>3036</v>
      </c>
    </row>
    <row r="52" spans="1:7" x14ac:dyDescent="0.2">
      <c r="A52" s="14">
        <v>101</v>
      </c>
      <c r="B52" s="15" t="s">
        <v>22</v>
      </c>
      <c r="C52" s="16">
        <v>1</v>
      </c>
      <c r="D52" s="14" t="s">
        <v>13</v>
      </c>
      <c r="E52" s="17"/>
      <c r="F52" s="18">
        <v>1500</v>
      </c>
      <c r="G52" s="7">
        <f t="shared" si="5"/>
        <v>1500</v>
      </c>
    </row>
    <row r="53" spans="1:7" x14ac:dyDescent="0.2">
      <c r="A53" s="14">
        <v>102</v>
      </c>
      <c r="B53" s="15" t="s">
        <v>23</v>
      </c>
      <c r="C53" s="16">
        <v>2</v>
      </c>
      <c r="D53" s="14" t="s">
        <v>13</v>
      </c>
      <c r="E53" s="17"/>
      <c r="F53" s="18">
        <v>850</v>
      </c>
      <c r="G53" s="7">
        <f t="shared" si="5"/>
        <v>1700</v>
      </c>
    </row>
    <row r="54" spans="1:7" x14ac:dyDescent="0.2">
      <c r="A54" s="14">
        <v>103</v>
      </c>
      <c r="B54" s="15" t="s">
        <v>24</v>
      </c>
      <c r="C54" s="16">
        <v>2</v>
      </c>
      <c r="D54" s="14" t="s">
        <v>13</v>
      </c>
      <c r="E54" s="17"/>
      <c r="F54" s="18">
        <v>240</v>
      </c>
      <c r="G54" s="7">
        <f t="shared" si="5"/>
        <v>480</v>
      </c>
    </row>
    <row r="55" spans="1:7" x14ac:dyDescent="0.2">
      <c r="A55" s="14">
        <v>104</v>
      </c>
      <c r="B55" s="15" t="s">
        <v>25</v>
      </c>
      <c r="C55" s="16">
        <v>3</v>
      </c>
      <c r="D55" s="14" t="s">
        <v>13</v>
      </c>
      <c r="E55" s="17"/>
      <c r="F55" s="18">
        <v>180</v>
      </c>
      <c r="G55" s="7">
        <f t="shared" si="5"/>
        <v>540</v>
      </c>
    </row>
    <row r="56" spans="1:7" x14ac:dyDescent="0.2">
      <c r="A56" s="14">
        <v>105</v>
      </c>
      <c r="B56" s="15" t="s">
        <v>26</v>
      </c>
      <c r="C56" s="16">
        <v>1</v>
      </c>
      <c r="D56" s="14" t="s">
        <v>13</v>
      </c>
      <c r="E56" s="17"/>
      <c r="F56" s="18">
        <v>1800</v>
      </c>
      <c r="G56" s="7">
        <f t="shared" si="5"/>
        <v>1800</v>
      </c>
    </row>
    <row r="57" spans="1:7" x14ac:dyDescent="0.2">
      <c r="A57" s="14">
        <v>106</v>
      </c>
      <c r="B57" s="15" t="s">
        <v>27</v>
      </c>
      <c r="C57" s="16">
        <v>4</v>
      </c>
      <c r="D57" s="14" t="s">
        <v>13</v>
      </c>
      <c r="E57" s="17"/>
      <c r="F57" s="18">
        <v>525</v>
      </c>
      <c r="G57" s="7">
        <f t="shared" si="5"/>
        <v>2100</v>
      </c>
    </row>
    <row r="58" spans="1:7" x14ac:dyDescent="0.2">
      <c r="A58" s="76" t="s">
        <v>14</v>
      </c>
      <c r="B58" s="77"/>
      <c r="C58" s="77"/>
      <c r="D58" s="77"/>
      <c r="E58" s="77"/>
      <c r="F58" s="78"/>
      <c r="G58" s="9">
        <f>SUM(G50:G57)</f>
        <v>11956</v>
      </c>
    </row>
    <row r="59" spans="1:7" x14ac:dyDescent="0.2">
      <c r="A59" s="76" t="s">
        <v>28</v>
      </c>
      <c r="B59" s="77"/>
      <c r="C59" s="77"/>
      <c r="D59" s="77"/>
      <c r="E59" s="77"/>
      <c r="F59" s="78"/>
      <c r="G59" s="9">
        <f>G58+G48+G41+G31+G24</f>
        <v>120306</v>
      </c>
    </row>
  </sheetData>
  <mergeCells count="26">
    <mergeCell ref="A59:F59"/>
    <mergeCell ref="A42:G42"/>
    <mergeCell ref="A48:F48"/>
    <mergeCell ref="A49:G49"/>
    <mergeCell ref="A58:F58"/>
    <mergeCell ref="A41:F41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4:F24"/>
    <mergeCell ref="A25:G25"/>
    <mergeCell ref="A31:F31"/>
    <mergeCell ref="A32:G32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CD82-13DC-384D-88B0-15711DD947D4}">
  <dimension ref="A1:G62"/>
  <sheetViews>
    <sheetView topLeftCell="A52" zoomScale="130" zoomScaleNormal="130" workbookViewId="0">
      <selection activeCell="G62" sqref="G62"/>
    </sheetView>
  </sheetViews>
  <sheetFormatPr baseColWidth="10" defaultRowHeight="16" x14ac:dyDescent="0.2"/>
  <cols>
    <col min="1" max="1" width="7" customWidth="1"/>
    <col min="2" max="2" width="21.332031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214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ht="34" customHeight="1" x14ac:dyDescent="0.2">
      <c r="A5" s="90" t="s">
        <v>111</v>
      </c>
      <c r="B5" s="91"/>
      <c r="C5" s="91"/>
      <c r="D5" s="91"/>
      <c r="E5" s="91"/>
      <c r="F5" s="91"/>
      <c r="G5" s="92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ht="16" customHeight="1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B11" s="42" t="s">
        <v>70</v>
      </c>
      <c r="C11" s="1">
        <v>0.5</v>
      </c>
      <c r="D11" s="1" t="s">
        <v>13</v>
      </c>
      <c r="E11" s="6"/>
      <c r="F11" s="7">
        <v>9000</v>
      </c>
      <c r="G11" s="7">
        <f t="shared" ref="G11:G19" si="0">C11*F11</f>
        <v>4500</v>
      </c>
    </row>
    <row r="12" spans="1:7" x14ac:dyDescent="0.2">
      <c r="B12" s="42" t="s">
        <v>71</v>
      </c>
      <c r="C12" s="1">
        <v>0.4</v>
      </c>
      <c r="D12" s="1" t="s">
        <v>12</v>
      </c>
      <c r="E12" s="6"/>
      <c r="F12" s="7">
        <v>1500</v>
      </c>
      <c r="G12" s="7">
        <f t="shared" si="0"/>
        <v>600</v>
      </c>
    </row>
    <row r="13" spans="1:7" x14ac:dyDescent="0.2">
      <c r="B13" s="42" t="s">
        <v>98</v>
      </c>
      <c r="C13" s="1">
        <v>0.1</v>
      </c>
      <c r="D13" s="1" t="s">
        <v>12</v>
      </c>
      <c r="E13" s="6"/>
      <c r="F13" s="7">
        <v>1200</v>
      </c>
      <c r="G13" s="7">
        <f t="shared" si="0"/>
        <v>120</v>
      </c>
    </row>
    <row r="14" spans="1:7" x14ac:dyDescent="0.2">
      <c r="B14" s="42" t="s">
        <v>76</v>
      </c>
      <c r="C14" s="1">
        <v>20</v>
      </c>
      <c r="D14" s="1" t="s">
        <v>13</v>
      </c>
      <c r="E14" s="6"/>
      <c r="F14" s="7">
        <v>300</v>
      </c>
      <c r="G14" s="7">
        <f t="shared" si="0"/>
        <v>6000</v>
      </c>
    </row>
    <row r="15" spans="1:7" x14ac:dyDescent="0.2">
      <c r="B15" s="42" t="s">
        <v>101</v>
      </c>
      <c r="C15" s="1">
        <v>0.4</v>
      </c>
      <c r="D15" s="1" t="s">
        <v>12</v>
      </c>
      <c r="E15" s="6"/>
      <c r="F15" s="7">
        <v>4000</v>
      </c>
      <c r="G15" s="7">
        <f t="shared" si="0"/>
        <v>1600</v>
      </c>
    </row>
    <row r="16" spans="1:7" x14ac:dyDescent="0.2">
      <c r="B16" s="42" t="s">
        <v>102</v>
      </c>
      <c r="C16" s="1">
        <v>0.4</v>
      </c>
      <c r="D16" s="1" t="s">
        <v>12</v>
      </c>
      <c r="E16" s="6"/>
      <c r="F16" s="7">
        <v>4500</v>
      </c>
      <c r="G16" s="7">
        <f t="shared" si="0"/>
        <v>1800</v>
      </c>
    </row>
    <row r="17" spans="1:7" x14ac:dyDescent="0.2">
      <c r="B17" s="42" t="s">
        <v>103</v>
      </c>
      <c r="C17" s="1">
        <v>1E-3</v>
      </c>
      <c r="D17" s="1" t="s">
        <v>12</v>
      </c>
      <c r="E17" s="6"/>
      <c r="F17" s="7">
        <v>15000</v>
      </c>
      <c r="G17" s="7">
        <f t="shared" si="0"/>
        <v>15</v>
      </c>
    </row>
    <row r="18" spans="1:7" x14ac:dyDescent="0.2">
      <c r="B18" s="42" t="s">
        <v>112</v>
      </c>
      <c r="C18" s="1">
        <v>1</v>
      </c>
      <c r="D18" s="1" t="s">
        <v>13</v>
      </c>
      <c r="E18" s="6"/>
      <c r="F18" s="7">
        <v>4000</v>
      </c>
      <c r="G18" s="7">
        <f t="shared" si="0"/>
        <v>4000</v>
      </c>
    </row>
    <row r="19" spans="1:7" x14ac:dyDescent="0.2">
      <c r="B19" s="42" t="s">
        <v>81</v>
      </c>
      <c r="C19" s="1">
        <v>3</v>
      </c>
      <c r="D19" s="1" t="s">
        <v>13</v>
      </c>
      <c r="E19" s="6"/>
      <c r="F19" s="7">
        <v>1500</v>
      </c>
      <c r="G19" s="7">
        <f t="shared" si="0"/>
        <v>4500</v>
      </c>
    </row>
    <row r="20" spans="1:7" x14ac:dyDescent="0.2">
      <c r="B20" s="42" t="s">
        <v>82</v>
      </c>
      <c r="C20" s="1">
        <v>1</v>
      </c>
      <c r="D20" s="1" t="s">
        <v>13</v>
      </c>
      <c r="E20" s="6"/>
      <c r="F20" s="7">
        <v>1200</v>
      </c>
      <c r="G20" s="7">
        <f>C20*F20</f>
        <v>1200</v>
      </c>
    </row>
    <row r="21" spans="1:7" x14ac:dyDescent="0.2">
      <c r="B21" s="42" t="s">
        <v>30</v>
      </c>
      <c r="C21" s="1">
        <v>1</v>
      </c>
      <c r="D21" s="1" t="s">
        <v>12</v>
      </c>
      <c r="E21" s="6"/>
      <c r="F21" s="7">
        <v>2000</v>
      </c>
      <c r="G21" s="7">
        <f t="shared" ref="G21:G26" si="1">C21*F21</f>
        <v>2000</v>
      </c>
    </row>
    <row r="22" spans="1:7" x14ac:dyDescent="0.2">
      <c r="B22" s="42" t="s">
        <v>91</v>
      </c>
      <c r="C22" s="1">
        <v>1</v>
      </c>
      <c r="D22" s="1" t="s">
        <v>13</v>
      </c>
      <c r="E22" s="6"/>
      <c r="F22" s="7">
        <v>1300</v>
      </c>
      <c r="G22" s="7">
        <f t="shared" si="1"/>
        <v>1300</v>
      </c>
    </row>
    <row r="23" spans="1:7" x14ac:dyDescent="0.2">
      <c r="B23" s="42" t="s">
        <v>92</v>
      </c>
      <c r="C23" s="1">
        <v>8</v>
      </c>
      <c r="D23" s="1" t="s">
        <v>13</v>
      </c>
      <c r="E23" s="6"/>
      <c r="F23" s="7">
        <v>2000</v>
      </c>
      <c r="G23" s="7">
        <f t="shared" si="1"/>
        <v>16000</v>
      </c>
    </row>
    <row r="24" spans="1:7" x14ac:dyDescent="0.2">
      <c r="B24" s="42" t="s">
        <v>107</v>
      </c>
      <c r="C24" s="1">
        <v>0.2</v>
      </c>
      <c r="D24" s="1" t="s">
        <v>12</v>
      </c>
      <c r="E24" s="6"/>
      <c r="F24" s="7">
        <v>22000</v>
      </c>
      <c r="G24" s="7">
        <f t="shared" si="1"/>
        <v>4400</v>
      </c>
    </row>
    <row r="25" spans="1:7" ht="17" x14ac:dyDescent="0.2">
      <c r="B25" s="42" t="s">
        <v>95</v>
      </c>
      <c r="C25" s="1">
        <v>10</v>
      </c>
      <c r="D25" s="37" t="s">
        <v>64</v>
      </c>
      <c r="E25" s="6"/>
      <c r="F25" s="7">
        <v>300</v>
      </c>
      <c r="G25" s="7">
        <f t="shared" si="1"/>
        <v>3000</v>
      </c>
    </row>
    <row r="26" spans="1:7" x14ac:dyDescent="0.2">
      <c r="B26" s="42" t="s">
        <v>108</v>
      </c>
      <c r="C26" s="1"/>
      <c r="D26" s="1"/>
      <c r="E26" s="6"/>
      <c r="F26" s="7"/>
      <c r="G26" s="7">
        <f t="shared" si="1"/>
        <v>0</v>
      </c>
    </row>
    <row r="27" spans="1:7" x14ac:dyDescent="0.2">
      <c r="A27" s="76" t="s">
        <v>14</v>
      </c>
      <c r="B27" s="77"/>
      <c r="C27" s="77"/>
      <c r="D27" s="77"/>
      <c r="E27" s="77"/>
      <c r="F27" s="78"/>
      <c r="G27" s="9">
        <f>SUM(G11:G26)</f>
        <v>51035</v>
      </c>
    </row>
    <row r="28" spans="1:7" x14ac:dyDescent="0.2">
      <c r="A28" s="82" t="s">
        <v>15</v>
      </c>
      <c r="B28" s="82"/>
      <c r="C28" s="82"/>
      <c r="D28" s="82"/>
      <c r="E28" s="82"/>
      <c r="F28" s="82"/>
      <c r="G28" s="82"/>
    </row>
    <row r="29" spans="1:7" x14ac:dyDescent="0.2">
      <c r="A29" s="8"/>
      <c r="B29" s="42" t="s">
        <v>41</v>
      </c>
      <c r="C29" s="1">
        <v>1</v>
      </c>
      <c r="D29" s="1" t="s">
        <v>113</v>
      </c>
      <c r="E29" s="6"/>
      <c r="F29" s="7">
        <v>9000</v>
      </c>
      <c r="G29" s="7">
        <f>C29*F29</f>
        <v>9000</v>
      </c>
    </row>
    <row r="30" spans="1:7" x14ac:dyDescent="0.2">
      <c r="A30" s="8"/>
      <c r="B30" s="42" t="s">
        <v>110</v>
      </c>
      <c r="C30" s="1">
        <v>0.01</v>
      </c>
      <c r="D30" s="1" t="s">
        <v>12</v>
      </c>
      <c r="E30" s="6"/>
      <c r="F30" s="7">
        <v>22000</v>
      </c>
      <c r="G30" s="7">
        <f t="shared" ref="G30:G38" si="2">C30*F30</f>
        <v>220</v>
      </c>
    </row>
    <row r="31" spans="1:7" x14ac:dyDescent="0.2">
      <c r="A31" s="8"/>
      <c r="B31" s="42" t="s">
        <v>94</v>
      </c>
      <c r="C31" s="1">
        <v>1</v>
      </c>
      <c r="D31" s="1" t="s">
        <v>18</v>
      </c>
      <c r="E31" s="6"/>
      <c r="F31" s="7">
        <v>2500</v>
      </c>
      <c r="G31" s="7">
        <f t="shared" si="2"/>
        <v>2500</v>
      </c>
    </row>
    <row r="32" spans="1:7" x14ac:dyDescent="0.2">
      <c r="A32" s="8"/>
      <c r="B32" s="42" t="s">
        <v>69</v>
      </c>
      <c r="C32" s="1">
        <v>2</v>
      </c>
      <c r="D32" s="1" t="s">
        <v>18</v>
      </c>
      <c r="E32" s="5"/>
      <c r="F32" s="10">
        <v>3500</v>
      </c>
      <c r="G32" s="7">
        <f t="shared" si="2"/>
        <v>7000</v>
      </c>
    </row>
    <row r="33" spans="1:7" x14ac:dyDescent="0.2">
      <c r="A33" s="8"/>
      <c r="B33" s="42" t="s">
        <v>99</v>
      </c>
      <c r="C33" s="1">
        <v>0.2</v>
      </c>
      <c r="D33" s="1" t="s">
        <v>18</v>
      </c>
      <c r="E33" s="5"/>
      <c r="F33" s="11">
        <v>4500</v>
      </c>
      <c r="G33" s="7">
        <f t="shared" si="2"/>
        <v>900</v>
      </c>
    </row>
    <row r="34" spans="1:7" x14ac:dyDescent="0.2">
      <c r="A34" s="8"/>
      <c r="B34" s="42" t="s">
        <v>85</v>
      </c>
      <c r="C34" s="1">
        <v>0.2</v>
      </c>
      <c r="D34" s="1" t="s">
        <v>12</v>
      </c>
      <c r="E34" s="5"/>
      <c r="F34" s="7">
        <v>2000</v>
      </c>
      <c r="G34" s="7">
        <f t="shared" si="2"/>
        <v>400</v>
      </c>
    </row>
    <row r="35" spans="1:7" x14ac:dyDescent="0.2">
      <c r="A35" s="8"/>
      <c r="B35" s="42" t="s">
        <v>100</v>
      </c>
      <c r="C35" s="1">
        <v>0.3</v>
      </c>
      <c r="D35" s="1" t="s">
        <v>12</v>
      </c>
      <c r="E35" s="5"/>
      <c r="F35" s="7">
        <v>4500</v>
      </c>
      <c r="G35" s="7">
        <f t="shared" si="2"/>
        <v>1350</v>
      </c>
    </row>
    <row r="36" spans="1:7" x14ac:dyDescent="0.2">
      <c r="A36" s="8"/>
      <c r="B36" s="42" t="s">
        <v>109</v>
      </c>
      <c r="C36" s="1">
        <v>0.5</v>
      </c>
      <c r="D36" s="1" t="s">
        <v>12</v>
      </c>
      <c r="E36" s="5"/>
      <c r="F36" s="7">
        <v>1200</v>
      </c>
      <c r="G36" s="7">
        <f t="shared" si="2"/>
        <v>600</v>
      </c>
    </row>
    <row r="37" spans="1:7" x14ac:dyDescent="0.2">
      <c r="A37" s="8"/>
      <c r="B37" s="42" t="s">
        <v>105</v>
      </c>
      <c r="C37" s="1">
        <v>2</v>
      </c>
      <c r="D37" s="1" t="s">
        <v>13</v>
      </c>
      <c r="E37" s="5"/>
      <c r="F37" s="7">
        <v>1200</v>
      </c>
      <c r="G37" s="7">
        <f t="shared" si="2"/>
        <v>2400</v>
      </c>
    </row>
    <row r="38" spans="1:7" x14ac:dyDescent="0.2">
      <c r="A38" s="8"/>
      <c r="B38" s="5"/>
      <c r="C38" s="1"/>
      <c r="D38" s="1"/>
      <c r="E38" s="5"/>
      <c r="F38" s="7"/>
      <c r="G38" s="7">
        <f t="shared" si="2"/>
        <v>0</v>
      </c>
    </row>
    <row r="39" spans="1:7" x14ac:dyDescent="0.2">
      <c r="A39" s="76" t="s">
        <v>14</v>
      </c>
      <c r="B39" s="77"/>
      <c r="C39" s="77"/>
      <c r="D39" s="77"/>
      <c r="E39" s="77"/>
      <c r="F39" s="78"/>
      <c r="G39" s="9">
        <f>SUM(G29:G38)</f>
        <v>24370</v>
      </c>
    </row>
    <row r="40" spans="1:7" x14ac:dyDescent="0.2">
      <c r="A40" s="83" t="s">
        <v>16</v>
      </c>
      <c r="B40" s="84"/>
      <c r="C40" s="84"/>
      <c r="D40" s="84"/>
      <c r="E40" s="84"/>
      <c r="F40" s="84"/>
      <c r="G40" s="85"/>
    </row>
    <row r="41" spans="1:7" x14ac:dyDescent="0.2">
      <c r="A41" s="8"/>
      <c r="B41" s="42" t="s">
        <v>106</v>
      </c>
      <c r="C41" s="1">
        <v>0.3</v>
      </c>
      <c r="D41" s="1" t="s">
        <v>12</v>
      </c>
      <c r="E41" s="6"/>
      <c r="F41" s="7">
        <v>1900</v>
      </c>
      <c r="G41" s="7">
        <f>C41*F41</f>
        <v>570</v>
      </c>
    </row>
    <row r="42" spans="1:7" x14ac:dyDescent="0.2">
      <c r="A42" s="8"/>
      <c r="B42" s="42" t="s">
        <v>74</v>
      </c>
      <c r="C42" s="1">
        <v>2</v>
      </c>
      <c r="D42" s="1" t="s">
        <v>12</v>
      </c>
      <c r="E42" s="6"/>
      <c r="F42" s="7">
        <v>2000</v>
      </c>
      <c r="G42" s="7">
        <f>C42*F42</f>
        <v>4000</v>
      </c>
    </row>
    <row r="43" spans="1:7" x14ac:dyDescent="0.2">
      <c r="A43" s="8"/>
      <c r="B43" s="42" t="s">
        <v>88</v>
      </c>
      <c r="C43" s="1">
        <v>2</v>
      </c>
      <c r="D43" s="1" t="s">
        <v>12</v>
      </c>
      <c r="E43" s="6"/>
      <c r="F43" s="7">
        <v>2000</v>
      </c>
      <c r="G43" s="7">
        <f>C43*F43</f>
        <v>4000</v>
      </c>
    </row>
    <row r="44" spans="1:7" x14ac:dyDescent="0.2">
      <c r="A44" s="8"/>
      <c r="B44" s="5"/>
      <c r="C44" s="1"/>
      <c r="D44" s="1"/>
      <c r="E44" s="6"/>
      <c r="F44" s="7"/>
      <c r="G44" s="7">
        <f>C44*F44</f>
        <v>0</v>
      </c>
    </row>
    <row r="45" spans="1:7" x14ac:dyDescent="0.2">
      <c r="A45" s="76" t="s">
        <v>14</v>
      </c>
      <c r="B45" s="77"/>
      <c r="C45" s="77"/>
      <c r="D45" s="77"/>
      <c r="E45" s="77"/>
      <c r="F45" s="78"/>
      <c r="G45" s="9">
        <f>SUM(G41:G44)</f>
        <v>8570</v>
      </c>
    </row>
    <row r="46" spans="1:7" x14ac:dyDescent="0.2">
      <c r="A46" s="86" t="s">
        <v>17</v>
      </c>
      <c r="B46" s="86"/>
      <c r="C46" s="86"/>
      <c r="D46" s="86"/>
      <c r="E46" s="86"/>
      <c r="F46" s="86"/>
      <c r="G46" s="86"/>
    </row>
    <row r="47" spans="1:7" x14ac:dyDescent="0.2">
      <c r="A47" s="8"/>
      <c r="B47" s="42" t="s">
        <v>84</v>
      </c>
      <c r="C47" s="1">
        <v>2</v>
      </c>
      <c r="D47" s="1" t="s">
        <v>18</v>
      </c>
      <c r="E47" s="12"/>
      <c r="F47" s="13">
        <v>4500</v>
      </c>
      <c r="G47" s="7">
        <f t="shared" ref="G47:G50" si="3">C47*F47</f>
        <v>9000</v>
      </c>
    </row>
    <row r="48" spans="1:7" x14ac:dyDescent="0.2">
      <c r="A48" s="8"/>
      <c r="B48" s="42" t="s">
        <v>89</v>
      </c>
      <c r="C48" s="1">
        <v>0.25</v>
      </c>
      <c r="D48" s="1" t="s">
        <v>12</v>
      </c>
      <c r="E48" s="12"/>
      <c r="F48" s="7">
        <v>10000</v>
      </c>
      <c r="G48" s="7">
        <f t="shared" si="3"/>
        <v>2500</v>
      </c>
    </row>
    <row r="49" spans="1:7" x14ac:dyDescent="0.2">
      <c r="A49" s="8"/>
      <c r="B49" s="42" t="s">
        <v>104</v>
      </c>
      <c r="C49" s="1">
        <v>0.2</v>
      </c>
      <c r="D49" s="1" t="s">
        <v>12</v>
      </c>
      <c r="E49" s="12"/>
      <c r="F49" s="7">
        <v>12000</v>
      </c>
      <c r="G49" s="7">
        <f t="shared" si="3"/>
        <v>2400</v>
      </c>
    </row>
    <row r="50" spans="1:7" x14ac:dyDescent="0.2">
      <c r="A50" s="8"/>
      <c r="B50" s="42" t="s">
        <v>86</v>
      </c>
      <c r="C50" s="1">
        <v>400</v>
      </c>
      <c r="D50" s="1" t="s">
        <v>13</v>
      </c>
      <c r="E50" s="12"/>
      <c r="F50" s="7">
        <v>15</v>
      </c>
      <c r="G50" s="7">
        <f t="shared" si="3"/>
        <v>6000</v>
      </c>
    </row>
    <row r="51" spans="1:7" x14ac:dyDescent="0.2">
      <c r="A51" s="76" t="s">
        <v>14</v>
      </c>
      <c r="B51" s="77"/>
      <c r="C51" s="77"/>
      <c r="D51" s="77"/>
      <c r="E51" s="77"/>
      <c r="F51" s="78"/>
      <c r="G51" s="9">
        <f>SUM(G47:G50)</f>
        <v>19900</v>
      </c>
    </row>
    <row r="52" spans="1:7" x14ac:dyDescent="0.2">
      <c r="A52" s="87" t="s">
        <v>19</v>
      </c>
      <c r="B52" s="88"/>
      <c r="C52" s="88"/>
      <c r="D52" s="88"/>
      <c r="E52" s="88"/>
      <c r="F52" s="88"/>
      <c r="G52" s="89"/>
    </row>
    <row r="53" spans="1:7" x14ac:dyDescent="0.2">
      <c r="A53" s="14">
        <v>99</v>
      </c>
      <c r="B53" s="15" t="s">
        <v>20</v>
      </c>
      <c r="C53" s="16">
        <v>2</v>
      </c>
      <c r="D53" s="14" t="s">
        <v>13</v>
      </c>
      <c r="E53" s="17"/>
      <c r="F53" s="18">
        <v>400</v>
      </c>
      <c r="G53" s="7">
        <f t="shared" ref="G53:G60" si="4">C53*F53</f>
        <v>800</v>
      </c>
    </row>
    <row r="54" spans="1:7" x14ac:dyDescent="0.2">
      <c r="A54" s="14">
        <v>100</v>
      </c>
      <c r="B54" s="15" t="s">
        <v>21</v>
      </c>
      <c r="C54" s="16">
        <v>1</v>
      </c>
      <c r="D54" s="14" t="s">
        <v>13</v>
      </c>
      <c r="E54" s="17"/>
      <c r="F54" s="18">
        <v>3036</v>
      </c>
      <c r="G54" s="7">
        <f t="shared" si="4"/>
        <v>3036</v>
      </c>
    </row>
    <row r="55" spans="1:7" x14ac:dyDescent="0.2">
      <c r="A55" s="14">
        <v>101</v>
      </c>
      <c r="B55" s="15" t="s">
        <v>22</v>
      </c>
      <c r="C55" s="16">
        <v>1</v>
      </c>
      <c r="D55" s="14" t="s">
        <v>13</v>
      </c>
      <c r="E55" s="17"/>
      <c r="F55" s="18">
        <v>1500</v>
      </c>
      <c r="G55" s="7">
        <f t="shared" si="4"/>
        <v>1500</v>
      </c>
    </row>
    <row r="56" spans="1:7" x14ac:dyDescent="0.2">
      <c r="A56" s="14">
        <v>102</v>
      </c>
      <c r="B56" s="15" t="s">
        <v>23</v>
      </c>
      <c r="C56" s="16">
        <v>2</v>
      </c>
      <c r="D56" s="14" t="s">
        <v>13</v>
      </c>
      <c r="E56" s="17"/>
      <c r="F56" s="18">
        <v>850</v>
      </c>
      <c r="G56" s="7">
        <f t="shared" si="4"/>
        <v>1700</v>
      </c>
    </row>
    <row r="57" spans="1:7" x14ac:dyDescent="0.2">
      <c r="A57" s="14">
        <v>103</v>
      </c>
      <c r="B57" s="15" t="s">
        <v>24</v>
      </c>
      <c r="C57" s="16">
        <v>2</v>
      </c>
      <c r="D57" s="14" t="s">
        <v>13</v>
      </c>
      <c r="E57" s="17"/>
      <c r="F57" s="18">
        <v>240</v>
      </c>
      <c r="G57" s="7">
        <f t="shared" si="4"/>
        <v>480</v>
      </c>
    </row>
    <row r="58" spans="1:7" x14ac:dyDescent="0.2">
      <c r="A58" s="14">
        <v>104</v>
      </c>
      <c r="B58" s="15" t="s">
        <v>25</v>
      </c>
      <c r="C58" s="16">
        <v>3</v>
      </c>
      <c r="D58" s="14" t="s">
        <v>13</v>
      </c>
      <c r="E58" s="17"/>
      <c r="F58" s="18">
        <v>180</v>
      </c>
      <c r="G58" s="7">
        <f t="shared" si="4"/>
        <v>540</v>
      </c>
    </row>
    <row r="59" spans="1:7" x14ac:dyDescent="0.2">
      <c r="A59" s="14">
        <v>105</v>
      </c>
      <c r="B59" s="15" t="s">
        <v>26</v>
      </c>
      <c r="C59" s="16">
        <v>1</v>
      </c>
      <c r="D59" s="14" t="s">
        <v>13</v>
      </c>
      <c r="E59" s="17"/>
      <c r="F59" s="18">
        <v>1800</v>
      </c>
      <c r="G59" s="7">
        <f t="shared" si="4"/>
        <v>1800</v>
      </c>
    </row>
    <row r="60" spans="1:7" x14ac:dyDescent="0.2">
      <c r="A60" s="14">
        <v>106</v>
      </c>
      <c r="B60" s="15" t="s">
        <v>27</v>
      </c>
      <c r="C60" s="16">
        <v>4</v>
      </c>
      <c r="D60" s="14" t="s">
        <v>13</v>
      </c>
      <c r="E60" s="17"/>
      <c r="F60" s="18">
        <v>525</v>
      </c>
      <c r="G60" s="7">
        <f t="shared" si="4"/>
        <v>2100</v>
      </c>
    </row>
    <row r="61" spans="1:7" x14ac:dyDescent="0.2">
      <c r="A61" s="76" t="s">
        <v>14</v>
      </c>
      <c r="B61" s="77"/>
      <c r="C61" s="77"/>
      <c r="D61" s="77"/>
      <c r="E61" s="77"/>
      <c r="F61" s="78"/>
      <c r="G61" s="9">
        <f>SUM(G53:G60)</f>
        <v>11956</v>
      </c>
    </row>
    <row r="62" spans="1:7" x14ac:dyDescent="0.2">
      <c r="A62" s="76" t="s">
        <v>14</v>
      </c>
      <c r="B62" s="77"/>
      <c r="C62" s="77"/>
      <c r="D62" s="77"/>
      <c r="E62" s="77"/>
      <c r="F62" s="78"/>
      <c r="G62" s="9">
        <f>G61+G45+G39+G27</f>
        <v>95931</v>
      </c>
    </row>
  </sheetData>
  <mergeCells count="26">
    <mergeCell ref="A27:F27"/>
    <mergeCell ref="A28:G28"/>
    <mergeCell ref="A39:F39"/>
    <mergeCell ref="A40:G40"/>
    <mergeCell ref="A45:F45"/>
    <mergeCell ref="A46:G46"/>
    <mergeCell ref="A51:F51"/>
    <mergeCell ref="A52:G52"/>
    <mergeCell ref="A61:F61"/>
    <mergeCell ref="A62:F62"/>
    <mergeCell ref="B10:G10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2B03-5D54-1342-AE9A-85C449D97920}">
  <sheetPr>
    <tabColor rgb="FFFF0000"/>
  </sheetPr>
  <dimension ref="A1:G47"/>
  <sheetViews>
    <sheetView topLeftCell="A17" workbookViewId="0">
      <selection activeCell="G47" sqref="G47"/>
    </sheetView>
  </sheetViews>
  <sheetFormatPr baseColWidth="10" defaultRowHeight="16" x14ac:dyDescent="0.2"/>
  <cols>
    <col min="1" max="1" width="9.5" customWidth="1"/>
    <col min="2" max="2" width="30.832031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215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x14ac:dyDescent="0.2">
      <c r="A5" s="93" t="s">
        <v>114</v>
      </c>
      <c r="B5" s="94"/>
      <c r="C5" s="94"/>
      <c r="D5" s="94"/>
      <c r="E5" s="94"/>
      <c r="F5" s="94"/>
      <c r="G5" s="95"/>
    </row>
    <row r="6" spans="1:7" x14ac:dyDescent="0.2">
      <c r="A6" s="96" t="s">
        <v>115</v>
      </c>
      <c r="B6" s="96"/>
      <c r="C6" s="96"/>
      <c r="D6" s="96"/>
      <c r="E6" s="96"/>
      <c r="F6" s="96"/>
      <c r="G6" s="96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/>
      <c r="B10" s="82" t="s">
        <v>11</v>
      </c>
      <c r="C10" s="82"/>
      <c r="D10" s="82"/>
      <c r="E10" s="82"/>
      <c r="F10" s="82"/>
      <c r="G10" s="82"/>
    </row>
    <row r="11" spans="1:7" ht="17" x14ac:dyDescent="0.2">
      <c r="A11" s="8"/>
      <c r="B11" s="40" t="s">
        <v>83</v>
      </c>
      <c r="C11" s="1">
        <v>1</v>
      </c>
      <c r="D11" s="1" t="s">
        <v>12</v>
      </c>
      <c r="E11" s="6"/>
      <c r="F11" s="7">
        <v>9000</v>
      </c>
      <c r="G11" s="7">
        <f t="shared" ref="G11:G15" si="0">C11*F11</f>
        <v>9000</v>
      </c>
    </row>
    <row r="12" spans="1:7" ht="17" x14ac:dyDescent="0.2">
      <c r="A12" s="8"/>
      <c r="B12" s="40" t="s">
        <v>116</v>
      </c>
      <c r="C12" s="1">
        <v>1</v>
      </c>
      <c r="D12" s="1" t="s">
        <v>12</v>
      </c>
      <c r="E12" s="6"/>
      <c r="F12" s="7">
        <v>35000</v>
      </c>
      <c r="G12" s="7">
        <f t="shared" si="0"/>
        <v>35000</v>
      </c>
    </row>
    <row r="13" spans="1:7" ht="17" x14ac:dyDescent="0.2">
      <c r="A13" s="8"/>
      <c r="B13" s="40" t="s">
        <v>77</v>
      </c>
      <c r="C13" s="1">
        <v>1</v>
      </c>
      <c r="D13" s="1" t="s">
        <v>12</v>
      </c>
      <c r="E13" s="6"/>
      <c r="F13" s="7">
        <v>9000</v>
      </c>
      <c r="G13" s="7">
        <f t="shared" si="0"/>
        <v>9000</v>
      </c>
    </row>
    <row r="14" spans="1:7" ht="17" x14ac:dyDescent="0.2">
      <c r="A14" s="8"/>
      <c r="B14" s="40" t="s">
        <v>76</v>
      </c>
      <c r="C14" s="1">
        <v>1</v>
      </c>
      <c r="D14" s="1" t="s">
        <v>12</v>
      </c>
      <c r="E14" s="6"/>
      <c r="F14" s="7">
        <v>2000</v>
      </c>
      <c r="G14" s="7">
        <f t="shared" si="0"/>
        <v>2000</v>
      </c>
    </row>
    <row r="15" spans="1:7" ht="17" x14ac:dyDescent="0.2">
      <c r="A15" s="8"/>
      <c r="B15" s="40" t="s">
        <v>70</v>
      </c>
      <c r="C15" s="1">
        <v>2</v>
      </c>
      <c r="D15" s="1" t="s">
        <v>13</v>
      </c>
      <c r="E15" s="6"/>
      <c r="F15" s="7">
        <v>1000</v>
      </c>
      <c r="G15" s="7">
        <f t="shared" si="0"/>
        <v>2000</v>
      </c>
    </row>
    <row r="16" spans="1:7" ht="17" x14ac:dyDescent="0.2">
      <c r="A16" s="8"/>
      <c r="B16" s="40" t="s">
        <v>98</v>
      </c>
      <c r="C16" s="1">
        <v>1</v>
      </c>
      <c r="D16" s="1" t="s">
        <v>12</v>
      </c>
      <c r="E16" s="2"/>
      <c r="F16" s="7">
        <v>2000</v>
      </c>
      <c r="G16" s="7">
        <f t="shared" ref="G16:G20" si="1">C16*F16</f>
        <v>2000</v>
      </c>
    </row>
    <row r="17" spans="1:7" ht="17" x14ac:dyDescent="0.2">
      <c r="A17" s="8"/>
      <c r="B17" s="40" t="s">
        <v>107</v>
      </c>
      <c r="C17" s="1">
        <v>0.1</v>
      </c>
      <c r="D17" s="1" t="s">
        <v>12</v>
      </c>
      <c r="E17" s="6"/>
      <c r="F17" s="7">
        <v>9000</v>
      </c>
      <c r="G17" s="7">
        <f t="shared" si="1"/>
        <v>900</v>
      </c>
    </row>
    <row r="18" spans="1:7" x14ac:dyDescent="0.2">
      <c r="A18" s="8"/>
      <c r="B18" s="41" t="s">
        <v>108</v>
      </c>
      <c r="C18" s="1">
        <v>2</v>
      </c>
      <c r="D18" s="1" t="s">
        <v>12</v>
      </c>
      <c r="E18" s="6"/>
      <c r="F18" s="7">
        <v>2200</v>
      </c>
      <c r="G18" s="7">
        <f t="shared" si="1"/>
        <v>4400</v>
      </c>
    </row>
    <row r="19" spans="1:7" x14ac:dyDescent="0.2">
      <c r="A19" s="8"/>
      <c r="B19" s="41" t="s">
        <v>120</v>
      </c>
      <c r="C19" s="1">
        <v>2</v>
      </c>
      <c r="D19" s="1" t="s">
        <v>13</v>
      </c>
      <c r="E19" s="6"/>
      <c r="F19" s="7">
        <v>1500</v>
      </c>
      <c r="G19" s="7">
        <f t="shared" si="1"/>
        <v>3000</v>
      </c>
    </row>
    <row r="20" spans="1:7" x14ac:dyDescent="0.2">
      <c r="A20" s="8"/>
      <c r="B20" s="41" t="s">
        <v>30</v>
      </c>
      <c r="C20" s="1">
        <v>2</v>
      </c>
      <c r="D20" s="1" t="s">
        <v>12</v>
      </c>
      <c r="E20" s="6"/>
      <c r="F20" s="7">
        <v>1000</v>
      </c>
      <c r="G20" s="7">
        <f t="shared" si="1"/>
        <v>2000</v>
      </c>
    </row>
    <row r="21" spans="1:7" x14ac:dyDescent="0.2">
      <c r="A21" s="76" t="s">
        <v>14</v>
      </c>
      <c r="B21" s="77"/>
      <c r="C21" s="77"/>
      <c r="D21" s="77"/>
      <c r="E21" s="77"/>
      <c r="F21" s="78"/>
      <c r="G21" s="9">
        <f>SUM(G11:G20)</f>
        <v>69300</v>
      </c>
    </row>
    <row r="22" spans="1:7" x14ac:dyDescent="0.2">
      <c r="A22" s="82" t="s">
        <v>15</v>
      </c>
      <c r="B22" s="82"/>
      <c r="C22" s="82"/>
      <c r="D22" s="82"/>
      <c r="E22" s="82"/>
      <c r="F22" s="82"/>
      <c r="G22" s="82"/>
    </row>
    <row r="23" spans="1:7" ht="17" x14ac:dyDescent="0.2">
      <c r="A23" s="8"/>
      <c r="B23" s="40" t="s">
        <v>85</v>
      </c>
      <c r="C23" s="1">
        <v>0.5</v>
      </c>
      <c r="D23" s="1" t="s">
        <v>12</v>
      </c>
      <c r="E23" s="6"/>
      <c r="F23" s="7">
        <v>2000</v>
      </c>
      <c r="G23" s="7">
        <f>C23*F23</f>
        <v>1000</v>
      </c>
    </row>
    <row r="24" spans="1:7" ht="17" x14ac:dyDescent="0.2">
      <c r="A24" s="8"/>
      <c r="B24" s="40" t="s">
        <v>117</v>
      </c>
      <c r="C24" s="1">
        <v>0.5</v>
      </c>
      <c r="D24" s="1" t="s">
        <v>12</v>
      </c>
      <c r="E24" s="6"/>
      <c r="F24" s="7">
        <v>7000</v>
      </c>
      <c r="G24" s="7">
        <f t="shared" ref="G24:G26" si="2">C24*F24</f>
        <v>3500</v>
      </c>
    </row>
    <row r="25" spans="1:7" ht="17" x14ac:dyDescent="0.2">
      <c r="A25" s="8"/>
      <c r="B25" s="40" t="s">
        <v>94</v>
      </c>
      <c r="C25" s="1">
        <v>1.5</v>
      </c>
      <c r="D25" s="1" t="s">
        <v>12</v>
      </c>
      <c r="E25" s="6"/>
      <c r="F25" s="7">
        <v>2500</v>
      </c>
      <c r="G25" s="7">
        <f t="shared" si="2"/>
        <v>3750</v>
      </c>
    </row>
    <row r="26" spans="1:7" x14ac:dyDescent="0.2">
      <c r="A26" s="8"/>
      <c r="B26" s="5"/>
      <c r="C26" s="1"/>
      <c r="D26" s="1"/>
      <c r="E26" s="5"/>
      <c r="F26" s="10"/>
      <c r="G26" s="7">
        <f t="shared" si="2"/>
        <v>0</v>
      </c>
    </row>
    <row r="27" spans="1:7" x14ac:dyDescent="0.2">
      <c r="A27" s="76" t="s">
        <v>14</v>
      </c>
      <c r="B27" s="77"/>
      <c r="C27" s="77"/>
      <c r="D27" s="77"/>
      <c r="E27" s="77"/>
      <c r="F27" s="78"/>
      <c r="G27" s="9">
        <f>SUM(G23:G26)</f>
        <v>8250</v>
      </c>
    </row>
    <row r="28" spans="1:7" x14ac:dyDescent="0.2">
      <c r="A28" s="83" t="s">
        <v>16</v>
      </c>
      <c r="B28" s="84"/>
      <c r="C28" s="84"/>
      <c r="D28" s="84"/>
      <c r="E28" s="84"/>
      <c r="F28" s="84"/>
      <c r="G28" s="85"/>
    </row>
    <row r="29" spans="1:7" ht="38" customHeight="1" x14ac:dyDescent="0.2">
      <c r="A29" s="8"/>
      <c r="B29" s="40" t="s">
        <v>119</v>
      </c>
      <c r="C29" s="1">
        <v>1</v>
      </c>
      <c r="D29" s="1" t="s">
        <v>64</v>
      </c>
      <c r="E29" s="6"/>
      <c r="F29" s="7">
        <v>4000</v>
      </c>
      <c r="G29" s="7">
        <f>C29*F29</f>
        <v>4000</v>
      </c>
    </row>
    <row r="30" spans="1:7" ht="17" x14ac:dyDescent="0.2">
      <c r="A30" s="8"/>
      <c r="B30" s="40" t="s">
        <v>118</v>
      </c>
      <c r="C30" s="1">
        <v>0.5</v>
      </c>
      <c r="D30" s="1" t="s">
        <v>12</v>
      </c>
      <c r="E30" s="6"/>
      <c r="F30" s="7">
        <v>18000</v>
      </c>
      <c r="G30" s="7">
        <f>C30*F30</f>
        <v>9000</v>
      </c>
    </row>
    <row r="31" spans="1:7" ht="17" x14ac:dyDescent="0.2">
      <c r="A31" s="8"/>
      <c r="B31" s="40" t="s">
        <v>86</v>
      </c>
      <c r="C31" s="1">
        <v>12</v>
      </c>
      <c r="D31" s="1" t="s">
        <v>13</v>
      </c>
      <c r="E31" s="6"/>
      <c r="F31" s="7">
        <v>400</v>
      </c>
      <c r="G31" s="7">
        <f>C31*F31</f>
        <v>4800</v>
      </c>
    </row>
    <row r="32" spans="1:7" x14ac:dyDescent="0.2">
      <c r="A32" s="76" t="s">
        <v>14</v>
      </c>
      <c r="B32" s="77"/>
      <c r="C32" s="77"/>
      <c r="D32" s="77"/>
      <c r="E32" s="77"/>
      <c r="F32" s="78"/>
      <c r="G32" s="9">
        <f>SUM(G29:G31)</f>
        <v>17800</v>
      </c>
    </row>
    <row r="33" spans="1:7" x14ac:dyDescent="0.2">
      <c r="A33" s="86" t="s">
        <v>17</v>
      </c>
      <c r="B33" s="86"/>
      <c r="C33" s="86"/>
      <c r="D33" s="86"/>
      <c r="E33" s="86"/>
      <c r="F33" s="86"/>
      <c r="G33" s="86"/>
    </row>
    <row r="34" spans="1:7" ht="17" x14ac:dyDescent="0.2">
      <c r="A34" s="8"/>
      <c r="B34" s="40" t="s">
        <v>89</v>
      </c>
      <c r="C34" s="1">
        <v>0.6</v>
      </c>
      <c r="D34" s="1" t="s">
        <v>12</v>
      </c>
      <c r="E34" s="12"/>
      <c r="F34" s="13">
        <v>10000</v>
      </c>
      <c r="G34" s="7">
        <f t="shared" ref="G34:G35" si="3">C34*F34</f>
        <v>6000</v>
      </c>
    </row>
    <row r="35" spans="1:7" ht="17" x14ac:dyDescent="0.2">
      <c r="A35" s="8"/>
      <c r="B35" s="40" t="s">
        <v>47</v>
      </c>
      <c r="C35" s="1">
        <v>2</v>
      </c>
      <c r="D35" s="1" t="s">
        <v>18</v>
      </c>
      <c r="E35" s="12"/>
      <c r="F35" s="7">
        <v>4500</v>
      </c>
      <c r="G35" s="7">
        <f t="shared" si="3"/>
        <v>9000</v>
      </c>
    </row>
    <row r="36" spans="1:7" x14ac:dyDescent="0.2">
      <c r="A36" s="76" t="s">
        <v>14</v>
      </c>
      <c r="B36" s="77"/>
      <c r="C36" s="77"/>
      <c r="D36" s="77"/>
      <c r="E36" s="77"/>
      <c r="F36" s="78"/>
      <c r="G36" s="9">
        <f>G35+G34</f>
        <v>15000</v>
      </c>
    </row>
    <row r="37" spans="1:7" x14ac:dyDescent="0.2">
      <c r="A37" s="87" t="s">
        <v>19</v>
      </c>
      <c r="B37" s="88"/>
      <c r="C37" s="88"/>
      <c r="D37" s="88"/>
      <c r="E37" s="88"/>
      <c r="F37" s="88"/>
      <c r="G37" s="89"/>
    </row>
    <row r="38" spans="1:7" x14ac:dyDescent="0.2">
      <c r="A38" s="14">
        <v>99</v>
      </c>
      <c r="B38" s="15" t="s">
        <v>20</v>
      </c>
      <c r="C38" s="16">
        <v>2</v>
      </c>
      <c r="D38" s="14" t="s">
        <v>13</v>
      </c>
      <c r="E38" s="17"/>
      <c r="F38" s="18">
        <v>400</v>
      </c>
      <c r="G38" s="7">
        <f t="shared" ref="G38:G45" si="4">C38*F38</f>
        <v>800</v>
      </c>
    </row>
    <row r="39" spans="1:7" x14ac:dyDescent="0.2">
      <c r="A39" s="14">
        <v>100</v>
      </c>
      <c r="B39" s="15" t="s">
        <v>21</v>
      </c>
      <c r="C39" s="16">
        <v>1</v>
      </c>
      <c r="D39" s="14" t="s">
        <v>13</v>
      </c>
      <c r="E39" s="17"/>
      <c r="F39" s="18">
        <v>3036</v>
      </c>
      <c r="G39" s="7">
        <f t="shared" si="4"/>
        <v>3036</v>
      </c>
    </row>
    <row r="40" spans="1:7" x14ac:dyDescent="0.2">
      <c r="A40" s="14">
        <v>101</v>
      </c>
      <c r="B40" s="15" t="s">
        <v>22</v>
      </c>
      <c r="C40" s="16">
        <v>1</v>
      </c>
      <c r="D40" s="14" t="s">
        <v>13</v>
      </c>
      <c r="E40" s="17"/>
      <c r="F40" s="18">
        <v>1500</v>
      </c>
      <c r="G40" s="7">
        <f t="shared" si="4"/>
        <v>1500</v>
      </c>
    </row>
    <row r="41" spans="1:7" x14ac:dyDescent="0.2">
      <c r="A41" s="14">
        <v>102</v>
      </c>
      <c r="B41" s="15" t="s">
        <v>23</v>
      </c>
      <c r="C41" s="16">
        <v>2</v>
      </c>
      <c r="D41" s="14" t="s">
        <v>13</v>
      </c>
      <c r="E41" s="17"/>
      <c r="F41" s="18">
        <v>850</v>
      </c>
      <c r="G41" s="7">
        <f t="shared" si="4"/>
        <v>1700</v>
      </c>
    </row>
    <row r="42" spans="1:7" x14ac:dyDescent="0.2">
      <c r="A42" s="14">
        <v>103</v>
      </c>
      <c r="B42" s="15" t="s">
        <v>24</v>
      </c>
      <c r="C42" s="16">
        <v>2</v>
      </c>
      <c r="D42" s="14" t="s">
        <v>13</v>
      </c>
      <c r="E42" s="17"/>
      <c r="F42" s="18">
        <v>240</v>
      </c>
      <c r="G42" s="7">
        <f t="shared" si="4"/>
        <v>480</v>
      </c>
    </row>
    <row r="43" spans="1:7" x14ac:dyDescent="0.2">
      <c r="A43" s="14">
        <v>104</v>
      </c>
      <c r="B43" s="15" t="s">
        <v>25</v>
      </c>
      <c r="C43" s="16">
        <v>3</v>
      </c>
      <c r="D43" s="14" t="s">
        <v>13</v>
      </c>
      <c r="E43" s="17"/>
      <c r="F43" s="18">
        <v>180</v>
      </c>
      <c r="G43" s="7">
        <f t="shared" si="4"/>
        <v>540</v>
      </c>
    </row>
    <row r="44" spans="1:7" x14ac:dyDescent="0.2">
      <c r="A44" s="14">
        <v>105</v>
      </c>
      <c r="B44" s="15" t="s">
        <v>26</v>
      </c>
      <c r="C44" s="16">
        <v>1</v>
      </c>
      <c r="D44" s="14" t="s">
        <v>13</v>
      </c>
      <c r="E44" s="17"/>
      <c r="F44" s="18">
        <v>1800</v>
      </c>
      <c r="G44" s="7">
        <f t="shared" si="4"/>
        <v>1800</v>
      </c>
    </row>
    <row r="45" spans="1:7" x14ac:dyDescent="0.2">
      <c r="A45" s="14">
        <v>106</v>
      </c>
      <c r="B45" s="15" t="s">
        <v>27</v>
      </c>
      <c r="C45" s="16">
        <v>4</v>
      </c>
      <c r="D45" s="14" t="s">
        <v>13</v>
      </c>
      <c r="E45" s="17"/>
      <c r="F45" s="18">
        <v>525</v>
      </c>
      <c r="G45" s="7">
        <f t="shared" si="4"/>
        <v>2100</v>
      </c>
    </row>
    <row r="46" spans="1:7" x14ac:dyDescent="0.2">
      <c r="A46" s="76" t="s">
        <v>14</v>
      </c>
      <c r="B46" s="77"/>
      <c r="C46" s="77"/>
      <c r="D46" s="77"/>
      <c r="E46" s="77"/>
      <c r="F46" s="78"/>
      <c r="G46" s="9">
        <f>SUM(G38:G45)</f>
        <v>11956</v>
      </c>
    </row>
    <row r="47" spans="1:7" x14ac:dyDescent="0.2">
      <c r="A47" s="76" t="s">
        <v>28</v>
      </c>
      <c r="B47" s="77"/>
      <c r="C47" s="77"/>
      <c r="D47" s="77"/>
      <c r="E47" s="77"/>
      <c r="F47" s="78"/>
      <c r="G47" s="9">
        <f>G21+G27+G32+G36+G46</f>
        <v>122306</v>
      </c>
    </row>
  </sheetData>
  <mergeCells count="26">
    <mergeCell ref="A33:G33"/>
    <mergeCell ref="A36:F36"/>
    <mergeCell ref="A37:G37"/>
    <mergeCell ref="A46:F46"/>
    <mergeCell ref="A47:F47"/>
    <mergeCell ref="A32:F32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1:F21"/>
    <mergeCell ref="A22:G22"/>
    <mergeCell ref="A27:F27"/>
    <mergeCell ref="A28:G28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D470-CFE3-A44B-B5B8-E509E618B4B6}">
  <dimension ref="A1:G56"/>
  <sheetViews>
    <sheetView topLeftCell="B41" zoomScale="110" zoomScaleNormal="110" workbookViewId="0">
      <selection activeCell="G56" sqref="G56"/>
    </sheetView>
  </sheetViews>
  <sheetFormatPr baseColWidth="10" defaultRowHeight="16" x14ac:dyDescent="0.2"/>
  <cols>
    <col min="1" max="1" width="0.33203125" customWidth="1"/>
    <col min="2" max="2" width="30.332031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216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x14ac:dyDescent="0.2">
      <c r="A5" s="97"/>
      <c r="B5" s="98"/>
      <c r="C5" s="98"/>
      <c r="D5" s="98"/>
      <c r="E5" s="98"/>
      <c r="F5" s="98"/>
      <c r="G5" s="99"/>
    </row>
    <row r="6" spans="1:7" x14ac:dyDescent="0.2">
      <c r="A6" s="79" t="s">
        <v>122</v>
      </c>
      <c r="B6" s="79"/>
      <c r="C6" s="79"/>
      <c r="D6" s="79"/>
      <c r="E6" s="79"/>
      <c r="F6" s="79"/>
      <c r="G6" s="79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/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41" t="str">
        <f>+'[1]SEMANA 6'!$A$15</f>
        <v>AJÍ CACHO DE CABRA</v>
      </c>
      <c r="C11" s="43" t="str">
        <f>+'[1]SEMANA 6'!$C$15</f>
        <v>1</v>
      </c>
      <c r="D11" s="1" t="s">
        <v>13</v>
      </c>
      <c r="E11" s="6"/>
      <c r="F11" s="7">
        <v>1000</v>
      </c>
      <c r="G11" s="7">
        <f t="shared" ref="G11:G14" si="0">C11*F11</f>
        <v>1000</v>
      </c>
    </row>
    <row r="12" spans="1:7" x14ac:dyDescent="0.2">
      <c r="A12" s="8"/>
      <c r="B12" s="41" t="str">
        <f>+'[1]SEMANA 6'!$A$16</f>
        <v>AJO CABEZA</v>
      </c>
      <c r="C12" s="1">
        <f>+'[1]SEMANA 6'!$C$16</f>
        <v>1</v>
      </c>
      <c r="D12" s="1" t="s">
        <v>13</v>
      </c>
      <c r="E12" s="6"/>
      <c r="F12" s="7">
        <v>1000</v>
      </c>
      <c r="G12" s="7">
        <f t="shared" si="0"/>
        <v>1000</v>
      </c>
    </row>
    <row r="13" spans="1:7" x14ac:dyDescent="0.2">
      <c r="A13" s="8"/>
      <c r="B13" s="41" t="str">
        <f>+'[1]SEMANA 6'!$A$17</f>
        <v>ALBAHACA FRESCA (OPCIONAL)</v>
      </c>
      <c r="C13" s="1">
        <f>+'[1]SEMANA 6'!$C$17</f>
        <v>0.1</v>
      </c>
      <c r="D13" s="1" t="s">
        <v>13</v>
      </c>
      <c r="E13" s="6"/>
      <c r="F13" s="7">
        <v>1500</v>
      </c>
      <c r="G13" s="7">
        <f t="shared" si="0"/>
        <v>150</v>
      </c>
    </row>
    <row r="14" spans="1:7" x14ac:dyDescent="0.2">
      <c r="A14" s="8"/>
      <c r="B14" s="41" t="str">
        <f>+'[1]SEMANA 6'!$A$20</f>
        <v>APIO</v>
      </c>
      <c r="C14" s="1">
        <f>+'[1]SEMANA 6'!$C$20</f>
        <v>0.3</v>
      </c>
      <c r="D14" s="1" t="s">
        <v>12</v>
      </c>
      <c r="E14" s="6"/>
      <c r="F14" s="7">
        <v>2000</v>
      </c>
      <c r="G14" s="7">
        <f t="shared" si="0"/>
        <v>600</v>
      </c>
    </row>
    <row r="15" spans="1:7" x14ac:dyDescent="0.2">
      <c r="A15" s="8"/>
      <c r="B15" s="41" t="str">
        <f>+'[1]SEMANA 6'!$A$22</f>
        <v>BETARRAGA</v>
      </c>
      <c r="C15" s="1">
        <f>+'[1]SEMANA 6'!$C$22</f>
        <v>0.5</v>
      </c>
      <c r="D15" s="1" t="s">
        <v>12</v>
      </c>
      <c r="E15" s="6"/>
      <c r="F15" s="7">
        <v>1400</v>
      </c>
      <c r="G15" s="7">
        <f t="shared" ref="G15:G20" si="1">C15*F15</f>
        <v>700</v>
      </c>
    </row>
    <row r="16" spans="1:7" x14ac:dyDescent="0.2">
      <c r="A16" s="8"/>
      <c r="B16" s="41" t="str">
        <f>+'[1]SEMANA 6'!$A$24</f>
        <v>CEBOLLA</v>
      </c>
      <c r="C16" s="1">
        <f>+'[1]SEMANA 6'!$C$24</f>
        <v>1.5</v>
      </c>
      <c r="D16" s="1" t="s">
        <v>12</v>
      </c>
      <c r="E16" s="6"/>
      <c r="F16" s="7">
        <v>2300</v>
      </c>
      <c r="G16" s="7">
        <f t="shared" si="1"/>
        <v>3450</v>
      </c>
    </row>
    <row r="17" spans="1:7" x14ac:dyDescent="0.2">
      <c r="A17" s="8"/>
      <c r="B17" s="41" t="str">
        <f>+'[1]SEMANA 6'!$A$25</f>
        <v>CIBOULETTE</v>
      </c>
      <c r="C17" s="1">
        <f>+'[1]SEMANA 6'!$C$25</f>
        <v>0.08</v>
      </c>
      <c r="D17" s="1" t="s">
        <v>13</v>
      </c>
      <c r="E17" s="6"/>
      <c r="F17" s="7">
        <v>1500</v>
      </c>
      <c r="G17" s="7">
        <f t="shared" si="1"/>
        <v>120</v>
      </c>
    </row>
    <row r="18" spans="1:7" x14ac:dyDescent="0.2">
      <c r="A18" s="8"/>
      <c r="B18" s="41" t="str">
        <f>+'[1]SEMANA 6'!$A$26</f>
        <v>ESPINACAS</v>
      </c>
      <c r="C18" s="1">
        <f>+'[1]SEMANA 6'!$C$26</f>
        <v>0.5</v>
      </c>
      <c r="D18" s="1" t="s">
        <v>12</v>
      </c>
      <c r="E18" s="6"/>
      <c r="F18" s="7">
        <v>4000</v>
      </c>
      <c r="G18" s="7">
        <f t="shared" si="1"/>
        <v>2000</v>
      </c>
    </row>
    <row r="19" spans="1:7" x14ac:dyDescent="0.2">
      <c r="A19" s="8"/>
      <c r="B19" s="41" t="str">
        <f>+'[1]SEMANA 6'!$A$30</f>
        <v>PEREJIL</v>
      </c>
      <c r="C19" s="1">
        <f>+'[1]SEMANA 6'!$C$30</f>
        <v>0.2</v>
      </c>
      <c r="D19" s="1" t="s">
        <v>13</v>
      </c>
      <c r="E19" s="6"/>
      <c r="F19" s="7">
        <v>1000</v>
      </c>
      <c r="G19" s="7">
        <f t="shared" si="1"/>
        <v>200</v>
      </c>
    </row>
    <row r="20" spans="1:7" x14ac:dyDescent="0.2">
      <c r="A20" s="8"/>
      <c r="B20" s="41" t="str">
        <f>+'[1]SEMANA 6'!$A$31</f>
        <v>PIMENTON ROJO</v>
      </c>
      <c r="C20" s="1">
        <f>+'[1]SEMANA 6'!$C$31</f>
        <v>1</v>
      </c>
      <c r="D20" s="1" t="s">
        <v>13</v>
      </c>
      <c r="E20" s="6"/>
      <c r="F20" s="7">
        <v>1300</v>
      </c>
      <c r="G20" s="7">
        <f t="shared" si="1"/>
        <v>1300</v>
      </c>
    </row>
    <row r="21" spans="1:7" x14ac:dyDescent="0.2">
      <c r="A21" s="8"/>
      <c r="B21" s="41" t="str">
        <f>+'[1]SEMANA 6'!$A$35</f>
        <v>TOMATE PERA</v>
      </c>
      <c r="C21" s="1">
        <v>5</v>
      </c>
      <c r="D21" s="1" t="s">
        <v>12</v>
      </c>
      <c r="E21" s="6"/>
      <c r="F21" s="7">
        <v>2300</v>
      </c>
      <c r="G21" s="7">
        <f>C21*F21</f>
        <v>11500</v>
      </c>
    </row>
    <row r="22" spans="1:7" x14ac:dyDescent="0.2">
      <c r="A22" s="8"/>
      <c r="B22" s="41" t="str">
        <f>+'[1]SEMANA 6'!$A$39</f>
        <v>ZANAHORIA</v>
      </c>
      <c r="C22" s="1">
        <v>1</v>
      </c>
      <c r="D22" s="1" t="s">
        <v>12</v>
      </c>
      <c r="E22" s="6"/>
      <c r="F22" s="7">
        <v>800</v>
      </c>
      <c r="G22" s="7">
        <f t="shared" ref="G22" si="2">C22*F22</f>
        <v>800</v>
      </c>
    </row>
    <row r="23" spans="1:7" x14ac:dyDescent="0.2">
      <c r="A23" s="76" t="s">
        <v>14</v>
      </c>
      <c r="B23" s="77"/>
      <c r="C23" s="77"/>
      <c r="D23" s="77"/>
      <c r="E23" s="77"/>
      <c r="F23" s="78"/>
      <c r="G23" s="9">
        <f>SUM(G11:G21)</f>
        <v>22020</v>
      </c>
    </row>
    <row r="24" spans="1:7" x14ac:dyDescent="0.2">
      <c r="A24" s="82" t="s">
        <v>15</v>
      </c>
      <c r="B24" s="82"/>
      <c r="C24" s="82"/>
      <c r="D24" s="82"/>
      <c r="E24" s="82"/>
      <c r="F24" s="82"/>
      <c r="G24" s="82"/>
    </row>
    <row r="25" spans="1:7" x14ac:dyDescent="0.2">
      <c r="A25" s="8"/>
      <c r="B25" s="41" t="str">
        <f>+'[1]SEMANA 6'!$A$13</f>
        <v>ACEITE DE OLIVA</v>
      </c>
      <c r="C25" s="1">
        <v>1</v>
      </c>
      <c r="D25" s="1" t="s">
        <v>18</v>
      </c>
      <c r="E25" s="6"/>
      <c r="F25" s="7">
        <v>9000</v>
      </c>
      <c r="G25" s="7">
        <f>C25*F25</f>
        <v>9000</v>
      </c>
    </row>
    <row r="26" spans="1:7" x14ac:dyDescent="0.2">
      <c r="A26" s="8"/>
      <c r="B26" s="5" t="s">
        <v>123</v>
      </c>
      <c r="C26" s="1">
        <v>0.5</v>
      </c>
      <c r="D26" s="1" t="s">
        <v>12</v>
      </c>
      <c r="E26" s="6"/>
      <c r="F26" s="7">
        <v>2200</v>
      </c>
      <c r="G26" s="7">
        <f t="shared" ref="G26:G27" si="3">C26*F26</f>
        <v>1100</v>
      </c>
    </row>
    <row r="27" spans="1:7" x14ac:dyDescent="0.2">
      <c r="A27" s="8"/>
      <c r="B27" s="5" t="s">
        <v>124</v>
      </c>
      <c r="C27" s="1">
        <v>0.1</v>
      </c>
      <c r="D27" s="1" t="s">
        <v>12</v>
      </c>
      <c r="E27" s="6"/>
      <c r="F27" s="7">
        <v>8000</v>
      </c>
      <c r="G27" s="7">
        <f t="shared" si="3"/>
        <v>800</v>
      </c>
    </row>
    <row r="28" spans="1:7" x14ac:dyDescent="0.2">
      <c r="A28" s="8"/>
      <c r="B28" s="41" t="str">
        <f>+'[1]SEMANA 6'!$A$18</f>
        <v>ALCAPARRAS</v>
      </c>
      <c r="C28" s="1">
        <f>+'[1]SEMANA 6'!$C$18</f>
        <v>0.1</v>
      </c>
      <c r="D28" s="1" t="s">
        <v>12</v>
      </c>
      <c r="E28" s="5"/>
      <c r="F28" s="10">
        <v>8000</v>
      </c>
      <c r="G28" s="7">
        <f>F28*C28</f>
        <v>800</v>
      </c>
    </row>
    <row r="29" spans="1:7" x14ac:dyDescent="0.2">
      <c r="A29" s="8"/>
      <c r="B29" s="41" t="str">
        <f>+'[1]SEMANA 6'!$A$19</f>
        <v>ANCHOAS</v>
      </c>
      <c r="C29" s="1">
        <f>+'[1]SEMANA 6'!$C$19</f>
        <v>0.05</v>
      </c>
      <c r="D29" s="1" t="s">
        <v>12</v>
      </c>
      <c r="E29" s="5"/>
      <c r="F29" s="11">
        <v>40000</v>
      </c>
      <c r="G29" s="7">
        <f t="shared" ref="G29:G36" si="4">F29*C29</f>
        <v>2000</v>
      </c>
    </row>
    <row r="30" spans="1:7" x14ac:dyDescent="0.2">
      <c r="A30" s="8"/>
      <c r="B30" s="41" t="str">
        <f>+'[1]SEMANA 6'!$A$21</f>
        <v>AZÚCAR GRANULADA (OPCIONAL)</v>
      </c>
      <c r="C30" s="1">
        <v>0.3</v>
      </c>
      <c r="D30" s="1" t="s">
        <v>12</v>
      </c>
      <c r="E30" s="5"/>
      <c r="F30" s="7">
        <v>1500</v>
      </c>
      <c r="G30" s="7">
        <f t="shared" si="4"/>
        <v>450</v>
      </c>
    </row>
    <row r="31" spans="1:7" x14ac:dyDescent="0.2">
      <c r="A31" s="8"/>
      <c r="B31" s="41" t="str">
        <f>+'[1]SEMANA 6'!$A$27</f>
        <v>FONDO DE VERDURAS DESH</v>
      </c>
      <c r="C31" s="1">
        <v>0.1</v>
      </c>
      <c r="D31" s="1" t="s">
        <v>12</v>
      </c>
      <c r="E31" s="5"/>
      <c r="F31" s="44">
        <v>10000</v>
      </c>
      <c r="G31" s="7">
        <f t="shared" si="4"/>
        <v>1000</v>
      </c>
    </row>
    <row r="32" spans="1:7" x14ac:dyDescent="0.2">
      <c r="A32" s="8"/>
      <c r="B32" s="41" t="str">
        <f>+'[1]SEMANA 6'!$A$33</f>
        <v>SEMOLINA</v>
      </c>
      <c r="C32" s="1">
        <v>2</v>
      </c>
      <c r="D32" s="1" t="s">
        <v>12</v>
      </c>
      <c r="E32" s="5"/>
      <c r="F32" s="7">
        <v>3000</v>
      </c>
      <c r="G32" s="7">
        <f t="shared" si="4"/>
        <v>6000</v>
      </c>
    </row>
    <row r="33" spans="1:7" x14ac:dyDescent="0.2">
      <c r="A33" s="8"/>
      <c r="B33" s="41" t="str">
        <f>+'[1]SEMANA 6'!$A$36</f>
        <v>SALSA DE TOMATES</v>
      </c>
      <c r="C33" s="1">
        <v>2</v>
      </c>
      <c r="D33" s="1" t="s">
        <v>12</v>
      </c>
      <c r="E33" s="5"/>
      <c r="F33" s="7">
        <v>3400</v>
      </c>
      <c r="G33" s="7">
        <f t="shared" si="4"/>
        <v>6800</v>
      </c>
    </row>
    <row r="34" spans="1:7" x14ac:dyDescent="0.2">
      <c r="A34" s="8"/>
      <c r="B34" s="41" t="str">
        <f>+'[1]SEMANA 6'!$A$37</f>
        <v>VINO BLANCO</v>
      </c>
      <c r="C34" s="1">
        <v>0.5</v>
      </c>
      <c r="D34" s="1" t="s">
        <v>18</v>
      </c>
      <c r="E34" s="5"/>
      <c r="F34" s="7">
        <v>2500</v>
      </c>
      <c r="G34" s="7">
        <f t="shared" si="4"/>
        <v>1250</v>
      </c>
    </row>
    <row r="35" spans="1:7" x14ac:dyDescent="0.2">
      <c r="A35" s="8"/>
      <c r="B35" s="41" t="str">
        <f>+'[1]SEMANA 6'!$A$38</f>
        <v>VINO TINTO</v>
      </c>
      <c r="C35" s="1">
        <v>0.5</v>
      </c>
      <c r="D35" s="1" t="s">
        <v>18</v>
      </c>
      <c r="E35" s="5"/>
      <c r="F35" s="7">
        <v>2500</v>
      </c>
      <c r="G35" s="7">
        <f t="shared" si="4"/>
        <v>1250</v>
      </c>
    </row>
    <row r="36" spans="1:7" x14ac:dyDescent="0.2">
      <c r="A36" s="8"/>
      <c r="B36" s="41" t="str">
        <f>+'[1]SEMANA 6'!$A$28</f>
        <v>HARINA</v>
      </c>
      <c r="C36" s="1">
        <f>+'[1]SEMANA 6'!$C$28</f>
        <v>3</v>
      </c>
      <c r="D36" s="1" t="s">
        <v>12</v>
      </c>
      <c r="E36" s="5"/>
      <c r="F36" s="7">
        <v>1500</v>
      </c>
      <c r="G36" s="7">
        <f t="shared" si="4"/>
        <v>4500</v>
      </c>
    </row>
    <row r="37" spans="1:7" x14ac:dyDescent="0.2">
      <c r="A37" s="76" t="s">
        <v>14</v>
      </c>
      <c r="B37" s="77"/>
      <c r="C37" s="77"/>
      <c r="D37" s="77"/>
      <c r="E37" s="77"/>
      <c r="F37" s="78"/>
      <c r="G37" s="9">
        <f>SUM(G25:G36)</f>
        <v>34950</v>
      </c>
    </row>
    <row r="38" spans="1:7" x14ac:dyDescent="0.2">
      <c r="A38" s="83" t="s">
        <v>16</v>
      </c>
      <c r="B38" s="84"/>
      <c r="C38" s="84"/>
      <c r="D38" s="84"/>
      <c r="E38" s="84"/>
      <c r="F38" s="84"/>
      <c r="G38" s="85"/>
    </row>
    <row r="39" spans="1:7" x14ac:dyDescent="0.2">
      <c r="A39" s="8"/>
      <c r="B39" s="41" t="str">
        <f>+'[1]SEMANA 6'!$A$23</f>
        <v>CARNE DE VACUNO (posta molida)</v>
      </c>
      <c r="C39" s="1">
        <f>+'[1]SEMANA 6'!$C$23</f>
        <v>0.3</v>
      </c>
      <c r="D39" s="1" t="s">
        <v>12</v>
      </c>
      <c r="E39" s="6"/>
      <c r="F39" s="7">
        <v>11000</v>
      </c>
      <c r="G39" s="7">
        <f>C39*F39</f>
        <v>3300</v>
      </c>
    </row>
    <row r="40" spans="1:7" x14ac:dyDescent="0.2">
      <c r="A40" s="8"/>
      <c r="B40" s="41" t="str">
        <f>+'[1]SEMANA 6'!$A$34</f>
        <v>TOCINO AHUMADO</v>
      </c>
      <c r="C40" s="1">
        <v>0.5</v>
      </c>
      <c r="D40" s="1" t="s">
        <v>12</v>
      </c>
      <c r="E40" s="6"/>
      <c r="F40" s="7">
        <v>20000</v>
      </c>
      <c r="G40" s="7">
        <f>C40*F40</f>
        <v>10000</v>
      </c>
    </row>
    <row r="41" spans="1:7" x14ac:dyDescent="0.2">
      <c r="A41" s="76" t="s">
        <v>14</v>
      </c>
      <c r="B41" s="77"/>
      <c r="C41" s="77"/>
      <c r="D41" s="77"/>
      <c r="E41" s="77"/>
      <c r="F41" s="78"/>
      <c r="G41" s="9">
        <f>SUM(G39:G40)</f>
        <v>13300</v>
      </c>
    </row>
    <row r="42" spans="1:7" x14ac:dyDescent="0.2">
      <c r="A42" s="86" t="s">
        <v>17</v>
      </c>
      <c r="B42" s="86"/>
      <c r="C42" s="86"/>
      <c r="D42" s="86"/>
      <c r="E42" s="86"/>
      <c r="F42" s="86"/>
      <c r="G42" s="86"/>
    </row>
    <row r="43" spans="1:7" x14ac:dyDescent="0.2">
      <c r="A43" s="8"/>
      <c r="B43" s="41" t="str">
        <f>+'[1]SEMANA 6'!$A$29</f>
        <v>HUEVOS</v>
      </c>
      <c r="C43" s="1">
        <f>+'[1]SEMANA 6'!$C$29</f>
        <v>20</v>
      </c>
      <c r="D43" s="1" t="s">
        <v>13</v>
      </c>
      <c r="E43" s="12"/>
      <c r="F43" s="13">
        <v>400</v>
      </c>
      <c r="G43" s="7">
        <f t="shared" ref="G43:G44" si="5">C43*F43</f>
        <v>8000</v>
      </c>
    </row>
    <row r="44" spans="1:7" x14ac:dyDescent="0.2">
      <c r="A44" s="8"/>
      <c r="B44" s="41" t="str">
        <f>+'[1]SEMANA 6'!$A$32</f>
        <v>QUESO PARMESANO TROZO</v>
      </c>
      <c r="C44" s="1">
        <f>+'[1]SEMANA 6'!$C$32</f>
        <v>0.5</v>
      </c>
      <c r="D44" s="1" t="s">
        <v>12</v>
      </c>
      <c r="E44" s="12"/>
      <c r="F44" s="7">
        <v>25000</v>
      </c>
      <c r="G44" s="7">
        <f t="shared" si="5"/>
        <v>12500</v>
      </c>
    </row>
    <row r="45" spans="1:7" x14ac:dyDescent="0.2">
      <c r="A45" s="76" t="s">
        <v>14</v>
      </c>
      <c r="B45" s="77"/>
      <c r="C45" s="77"/>
      <c r="D45" s="77"/>
      <c r="E45" s="77"/>
      <c r="F45" s="78"/>
      <c r="G45" s="9">
        <f>SUM(G43:G44)</f>
        <v>20500</v>
      </c>
    </row>
    <row r="46" spans="1:7" x14ac:dyDescent="0.2">
      <c r="A46" s="87" t="s">
        <v>19</v>
      </c>
      <c r="B46" s="88"/>
      <c r="C46" s="88"/>
      <c r="D46" s="88"/>
      <c r="E46" s="88"/>
      <c r="F46" s="88"/>
      <c r="G46" s="89"/>
    </row>
    <row r="47" spans="1:7" x14ac:dyDescent="0.2">
      <c r="A47" s="14">
        <v>99</v>
      </c>
      <c r="B47" s="15" t="s">
        <v>20</v>
      </c>
      <c r="C47" s="16">
        <v>2</v>
      </c>
      <c r="D47" s="14" t="s">
        <v>13</v>
      </c>
      <c r="E47" s="17"/>
      <c r="F47" s="18">
        <v>400</v>
      </c>
      <c r="G47" s="7">
        <f t="shared" ref="G47:G54" si="6">C47*F47</f>
        <v>800</v>
      </c>
    </row>
    <row r="48" spans="1:7" x14ac:dyDescent="0.2">
      <c r="A48" s="14">
        <v>100</v>
      </c>
      <c r="B48" s="15" t="s">
        <v>21</v>
      </c>
      <c r="C48" s="16">
        <v>1</v>
      </c>
      <c r="D48" s="14" t="s">
        <v>13</v>
      </c>
      <c r="E48" s="17"/>
      <c r="F48" s="18">
        <v>3036</v>
      </c>
      <c r="G48" s="7">
        <f t="shared" si="6"/>
        <v>3036</v>
      </c>
    </row>
    <row r="49" spans="1:7" x14ac:dyDescent="0.2">
      <c r="A49" s="14">
        <v>101</v>
      </c>
      <c r="B49" s="15" t="s">
        <v>22</v>
      </c>
      <c r="C49" s="16">
        <v>1</v>
      </c>
      <c r="D49" s="14" t="s">
        <v>13</v>
      </c>
      <c r="E49" s="17"/>
      <c r="F49" s="18">
        <v>1500</v>
      </c>
      <c r="G49" s="7">
        <f t="shared" si="6"/>
        <v>1500</v>
      </c>
    </row>
    <row r="50" spans="1:7" x14ac:dyDescent="0.2">
      <c r="A50" s="14">
        <v>102</v>
      </c>
      <c r="B50" s="15" t="s">
        <v>23</v>
      </c>
      <c r="C50" s="16">
        <v>2</v>
      </c>
      <c r="D50" s="14" t="s">
        <v>13</v>
      </c>
      <c r="E50" s="17"/>
      <c r="F50" s="18">
        <v>850</v>
      </c>
      <c r="G50" s="7">
        <f t="shared" si="6"/>
        <v>1700</v>
      </c>
    </row>
    <row r="51" spans="1:7" x14ac:dyDescent="0.2">
      <c r="A51" s="14">
        <v>103</v>
      </c>
      <c r="B51" s="15" t="s">
        <v>24</v>
      </c>
      <c r="C51" s="16">
        <v>2</v>
      </c>
      <c r="D51" s="14" t="s">
        <v>13</v>
      </c>
      <c r="E51" s="17"/>
      <c r="F51" s="18">
        <v>240</v>
      </c>
      <c r="G51" s="7">
        <f t="shared" si="6"/>
        <v>480</v>
      </c>
    </row>
    <row r="52" spans="1:7" x14ac:dyDescent="0.2">
      <c r="A52" s="14">
        <v>104</v>
      </c>
      <c r="B52" s="15" t="s">
        <v>25</v>
      </c>
      <c r="C52" s="16">
        <v>3</v>
      </c>
      <c r="D52" s="14" t="s">
        <v>13</v>
      </c>
      <c r="E52" s="17"/>
      <c r="F52" s="18">
        <v>180</v>
      </c>
      <c r="G52" s="7">
        <f t="shared" si="6"/>
        <v>540</v>
      </c>
    </row>
    <row r="53" spans="1:7" x14ac:dyDescent="0.2">
      <c r="A53" s="14">
        <v>105</v>
      </c>
      <c r="B53" s="15" t="s">
        <v>26</v>
      </c>
      <c r="C53" s="16">
        <v>1</v>
      </c>
      <c r="D53" s="14" t="s">
        <v>13</v>
      </c>
      <c r="E53" s="17"/>
      <c r="F53" s="18">
        <v>1800</v>
      </c>
      <c r="G53" s="7">
        <f t="shared" si="6"/>
        <v>1800</v>
      </c>
    </row>
    <row r="54" spans="1:7" x14ac:dyDescent="0.2">
      <c r="A54" s="14">
        <v>106</v>
      </c>
      <c r="B54" s="15" t="s">
        <v>27</v>
      </c>
      <c r="C54" s="16">
        <v>4</v>
      </c>
      <c r="D54" s="14" t="s">
        <v>13</v>
      </c>
      <c r="E54" s="17"/>
      <c r="F54" s="18">
        <v>525</v>
      </c>
      <c r="G54" s="7">
        <f t="shared" si="6"/>
        <v>2100</v>
      </c>
    </row>
    <row r="55" spans="1:7" x14ac:dyDescent="0.2">
      <c r="A55" s="76" t="s">
        <v>14</v>
      </c>
      <c r="B55" s="77"/>
      <c r="C55" s="77"/>
      <c r="D55" s="77"/>
      <c r="E55" s="77"/>
      <c r="F55" s="78"/>
      <c r="G55" s="9">
        <f>SUM(G47:G54)</f>
        <v>11956</v>
      </c>
    </row>
    <row r="56" spans="1:7" x14ac:dyDescent="0.2">
      <c r="A56" s="76" t="s">
        <v>28</v>
      </c>
      <c r="B56" s="77"/>
      <c r="C56" s="77"/>
      <c r="D56" s="77"/>
      <c r="E56" s="77"/>
      <c r="F56" s="78"/>
      <c r="G56" s="9">
        <f>G55+G45+G41+G37+G23</f>
        <v>102726</v>
      </c>
    </row>
  </sheetData>
  <mergeCells count="26">
    <mergeCell ref="A42:G42"/>
    <mergeCell ref="A45:F45"/>
    <mergeCell ref="A46:G46"/>
    <mergeCell ref="A55:F55"/>
    <mergeCell ref="A56:F56"/>
    <mergeCell ref="A41:F41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3:F23"/>
    <mergeCell ref="A24:G24"/>
    <mergeCell ref="A37:F37"/>
    <mergeCell ref="A38:G38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ED02-9D9B-8747-841D-A4E6330A7216}">
  <dimension ref="A1:G48"/>
  <sheetViews>
    <sheetView topLeftCell="A19" workbookViewId="0">
      <selection activeCell="G48" sqref="G48"/>
    </sheetView>
  </sheetViews>
  <sheetFormatPr baseColWidth="10" defaultRowHeight="16" x14ac:dyDescent="0.2"/>
  <cols>
    <col min="2" max="2" width="30.16406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210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121</v>
      </c>
      <c r="B4" s="74"/>
      <c r="C4" s="74"/>
      <c r="D4" s="74"/>
      <c r="E4" s="74"/>
      <c r="F4" s="75"/>
      <c r="G4" s="75"/>
    </row>
    <row r="5" spans="1:7" ht="67" customHeight="1" x14ac:dyDescent="0.2">
      <c r="A5" s="90" t="s">
        <v>133</v>
      </c>
      <c r="B5" s="91"/>
      <c r="C5" s="91"/>
      <c r="D5" s="91"/>
      <c r="E5" s="91"/>
      <c r="F5" s="91"/>
      <c r="G5" s="92"/>
    </row>
    <row r="6" spans="1:7" x14ac:dyDescent="0.2">
      <c r="A6" s="74"/>
      <c r="B6" s="74"/>
      <c r="C6" s="74"/>
      <c r="D6" s="74"/>
      <c r="E6" s="74"/>
      <c r="F6" s="74"/>
      <c r="G6" s="74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 t="s">
        <v>10</v>
      </c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41" t="s">
        <v>76</v>
      </c>
      <c r="C11" s="1">
        <v>8</v>
      </c>
      <c r="D11" s="1" t="s">
        <v>13</v>
      </c>
      <c r="E11" s="6"/>
      <c r="F11" s="7">
        <v>300</v>
      </c>
      <c r="G11" s="7">
        <f t="shared" ref="G11:G13" si="0">C11*F11</f>
        <v>2400</v>
      </c>
    </row>
    <row r="12" spans="1:7" x14ac:dyDescent="0.2">
      <c r="A12" s="8"/>
      <c r="B12" s="41" t="s">
        <v>45</v>
      </c>
      <c r="C12" s="1">
        <v>5</v>
      </c>
      <c r="D12" s="1" t="s">
        <v>13</v>
      </c>
      <c r="E12" s="6"/>
      <c r="F12" s="7">
        <v>1000</v>
      </c>
      <c r="G12" s="7">
        <f t="shared" si="0"/>
        <v>5000</v>
      </c>
    </row>
    <row r="13" spans="1:7" x14ac:dyDescent="0.2">
      <c r="A13" s="8"/>
      <c r="B13" s="41" t="s">
        <v>126</v>
      </c>
      <c r="C13" s="1">
        <v>1</v>
      </c>
      <c r="D13" s="1" t="s">
        <v>12</v>
      </c>
      <c r="E13" s="6"/>
      <c r="F13" s="7">
        <v>9000</v>
      </c>
      <c r="G13" s="7">
        <f t="shared" si="0"/>
        <v>9000</v>
      </c>
    </row>
    <row r="14" spans="1:7" x14ac:dyDescent="0.2">
      <c r="A14" s="76" t="s">
        <v>14</v>
      </c>
      <c r="B14" s="77"/>
      <c r="C14" s="77"/>
      <c r="D14" s="77"/>
      <c r="E14" s="77"/>
      <c r="F14" s="78"/>
      <c r="G14" s="9">
        <f>SUM(G11:G13)</f>
        <v>16400</v>
      </c>
    </row>
    <row r="15" spans="1:7" x14ac:dyDescent="0.2">
      <c r="A15" s="82" t="s">
        <v>15</v>
      </c>
      <c r="B15" s="82"/>
      <c r="C15" s="82"/>
      <c r="D15" s="82"/>
      <c r="E15" s="82"/>
      <c r="F15" s="82"/>
      <c r="G15" s="82"/>
    </row>
    <row r="16" spans="1:7" x14ac:dyDescent="0.2">
      <c r="A16" s="8"/>
      <c r="B16" s="41" t="s">
        <v>41</v>
      </c>
      <c r="C16" s="1">
        <v>1</v>
      </c>
      <c r="D16" s="1" t="s">
        <v>12</v>
      </c>
      <c r="E16" s="6"/>
      <c r="F16" s="7">
        <v>9000</v>
      </c>
      <c r="G16" s="7">
        <f>C16*F16</f>
        <v>9000</v>
      </c>
    </row>
    <row r="17" spans="1:7" x14ac:dyDescent="0.2">
      <c r="A17" s="8"/>
      <c r="B17" s="41" t="s">
        <v>132</v>
      </c>
      <c r="C17" s="1">
        <v>2</v>
      </c>
      <c r="D17" s="1" t="s">
        <v>12</v>
      </c>
      <c r="E17" s="6"/>
      <c r="F17" s="7">
        <v>3000</v>
      </c>
      <c r="G17" s="7">
        <f t="shared" ref="G17:G20" si="1">C17*F17</f>
        <v>6000</v>
      </c>
    </row>
    <row r="18" spans="1:7" x14ac:dyDescent="0.2">
      <c r="A18" s="8"/>
      <c r="B18" s="41" t="s">
        <v>94</v>
      </c>
      <c r="C18" s="1">
        <v>1</v>
      </c>
      <c r="D18" s="1" t="s">
        <v>18</v>
      </c>
      <c r="E18" s="6"/>
      <c r="F18" s="7">
        <v>2000</v>
      </c>
      <c r="G18" s="7">
        <f t="shared" si="1"/>
        <v>2000</v>
      </c>
    </row>
    <row r="19" spans="1:7" x14ac:dyDescent="0.2">
      <c r="A19" s="8"/>
      <c r="B19" s="41" t="s">
        <v>85</v>
      </c>
      <c r="C19" s="1">
        <v>4</v>
      </c>
      <c r="D19" s="1" t="s">
        <v>12</v>
      </c>
      <c r="E19" s="5"/>
      <c r="F19" s="10">
        <v>2000</v>
      </c>
      <c r="G19" s="7">
        <f t="shared" si="1"/>
        <v>8000</v>
      </c>
    </row>
    <row r="20" spans="1:7" x14ac:dyDescent="0.2">
      <c r="A20" s="8"/>
      <c r="B20" s="5"/>
      <c r="C20" s="1"/>
      <c r="D20" s="1"/>
      <c r="E20" s="5"/>
      <c r="F20" s="11"/>
      <c r="G20" s="7">
        <f t="shared" si="1"/>
        <v>0</v>
      </c>
    </row>
    <row r="21" spans="1:7" x14ac:dyDescent="0.2">
      <c r="A21" s="76" t="s">
        <v>14</v>
      </c>
      <c r="B21" s="77"/>
      <c r="C21" s="77"/>
      <c r="D21" s="77"/>
      <c r="E21" s="77"/>
      <c r="F21" s="78"/>
      <c r="G21" s="9">
        <f>SUM(G16:G20)</f>
        <v>25000</v>
      </c>
    </row>
    <row r="22" spans="1:7" x14ac:dyDescent="0.2">
      <c r="A22" s="83" t="s">
        <v>16</v>
      </c>
      <c r="B22" s="84"/>
      <c r="C22" s="84"/>
      <c r="D22" s="84"/>
      <c r="E22" s="84"/>
      <c r="F22" s="84"/>
      <c r="G22" s="85"/>
    </row>
    <row r="23" spans="1:7" x14ac:dyDescent="0.2">
      <c r="A23" s="8"/>
      <c r="B23" s="41" t="s">
        <v>125</v>
      </c>
      <c r="C23" s="1">
        <v>1</v>
      </c>
      <c r="D23" s="1" t="s">
        <v>12</v>
      </c>
      <c r="E23" s="6"/>
      <c r="F23" s="7">
        <v>22000</v>
      </c>
      <c r="G23" s="7">
        <f>C23*F23</f>
        <v>22000</v>
      </c>
    </row>
    <row r="24" spans="1:7" x14ac:dyDescent="0.2">
      <c r="A24" s="8"/>
      <c r="B24" s="41" t="s">
        <v>57</v>
      </c>
      <c r="C24" s="1">
        <v>1</v>
      </c>
      <c r="D24" s="1" t="s">
        <v>12</v>
      </c>
      <c r="E24" s="6"/>
      <c r="F24" s="7">
        <v>6000</v>
      </c>
      <c r="G24" s="7">
        <f>C24*F24</f>
        <v>6000</v>
      </c>
    </row>
    <row r="25" spans="1:7" x14ac:dyDescent="0.2">
      <c r="A25" s="8"/>
      <c r="B25" s="41" t="s">
        <v>127</v>
      </c>
      <c r="C25" s="1">
        <v>0.3</v>
      </c>
      <c r="D25" s="1" t="s">
        <v>12</v>
      </c>
      <c r="E25" s="6"/>
      <c r="F25" s="7">
        <v>16000</v>
      </c>
      <c r="G25" s="7">
        <f>C25*F25</f>
        <v>4800</v>
      </c>
    </row>
    <row r="26" spans="1:7" x14ac:dyDescent="0.2">
      <c r="A26" s="76" t="s">
        <v>14</v>
      </c>
      <c r="B26" s="77"/>
      <c r="C26" s="77"/>
      <c r="D26" s="77"/>
      <c r="E26" s="77"/>
      <c r="F26" s="78"/>
      <c r="G26" s="9">
        <f>SUM(G23:G25)</f>
        <v>32800</v>
      </c>
    </row>
    <row r="27" spans="1:7" x14ac:dyDescent="0.2">
      <c r="A27" s="86" t="s">
        <v>17</v>
      </c>
      <c r="B27" s="86"/>
      <c r="C27" s="86"/>
      <c r="D27" s="86"/>
      <c r="E27" s="86"/>
      <c r="F27" s="86"/>
      <c r="G27" s="86"/>
    </row>
    <row r="28" spans="1:7" x14ac:dyDescent="0.2">
      <c r="A28" s="45"/>
      <c r="B28" s="46" t="s">
        <v>104</v>
      </c>
      <c r="C28" s="47">
        <v>0.2</v>
      </c>
      <c r="D28" s="48" t="s">
        <v>12</v>
      </c>
      <c r="E28" s="49"/>
      <c r="F28" s="51">
        <v>26000</v>
      </c>
      <c r="G28" s="7">
        <f t="shared" ref="G28:G36" si="2">C28*F28</f>
        <v>5200</v>
      </c>
    </row>
    <row r="29" spans="1:7" x14ac:dyDescent="0.2">
      <c r="A29" s="45"/>
      <c r="B29" s="46" t="s">
        <v>60</v>
      </c>
      <c r="C29" s="47">
        <v>0.4</v>
      </c>
      <c r="D29" s="48" t="s">
        <v>12</v>
      </c>
      <c r="E29" s="49"/>
      <c r="F29" s="51">
        <v>25000</v>
      </c>
      <c r="G29" s="7">
        <f t="shared" si="2"/>
        <v>10000</v>
      </c>
    </row>
    <row r="30" spans="1:7" x14ac:dyDescent="0.2">
      <c r="A30" s="45"/>
      <c r="B30" s="46" t="s">
        <v>129</v>
      </c>
      <c r="C30" s="47">
        <v>0.3</v>
      </c>
      <c r="D30" s="48" t="s">
        <v>12</v>
      </c>
      <c r="E30" s="49"/>
      <c r="F30" s="51">
        <v>11000</v>
      </c>
      <c r="G30" s="7">
        <f t="shared" si="2"/>
        <v>3300</v>
      </c>
    </row>
    <row r="31" spans="1:7" x14ac:dyDescent="0.2">
      <c r="A31" s="45"/>
      <c r="B31" s="46" t="s">
        <v>130</v>
      </c>
      <c r="C31" s="47">
        <v>0.1</v>
      </c>
      <c r="D31" s="48" t="s">
        <v>12</v>
      </c>
      <c r="E31" s="49"/>
      <c r="F31" s="51">
        <v>30000</v>
      </c>
      <c r="G31" s="7">
        <f t="shared" si="2"/>
        <v>3000</v>
      </c>
    </row>
    <row r="32" spans="1:7" x14ac:dyDescent="0.2">
      <c r="A32" s="45"/>
      <c r="B32" s="46" t="s">
        <v>131</v>
      </c>
      <c r="C32" s="47">
        <v>0.5</v>
      </c>
      <c r="D32" s="48" t="s">
        <v>12</v>
      </c>
      <c r="E32" s="49"/>
      <c r="F32" s="51">
        <v>15000</v>
      </c>
      <c r="G32" s="7">
        <f t="shared" si="2"/>
        <v>7500</v>
      </c>
    </row>
    <row r="33" spans="1:7" x14ac:dyDescent="0.2">
      <c r="A33" s="45"/>
      <c r="B33" s="46" t="s">
        <v>84</v>
      </c>
      <c r="C33" s="48">
        <v>1</v>
      </c>
      <c r="D33" s="48" t="s">
        <v>18</v>
      </c>
      <c r="E33" s="49"/>
      <c r="F33" s="50">
        <v>4500</v>
      </c>
      <c r="G33" s="7">
        <f t="shared" si="2"/>
        <v>4500</v>
      </c>
    </row>
    <row r="34" spans="1:7" x14ac:dyDescent="0.2">
      <c r="A34" s="45"/>
      <c r="B34" s="46" t="s">
        <v>86</v>
      </c>
      <c r="C34" s="48">
        <v>30</v>
      </c>
      <c r="D34" s="48" t="s">
        <v>13</v>
      </c>
      <c r="E34" s="49"/>
      <c r="F34" s="50">
        <v>300</v>
      </c>
      <c r="G34" s="7">
        <f t="shared" si="2"/>
        <v>9000</v>
      </c>
    </row>
    <row r="35" spans="1:7" x14ac:dyDescent="0.2">
      <c r="A35" s="45"/>
      <c r="B35" s="46" t="s">
        <v>128</v>
      </c>
      <c r="C35" s="48">
        <v>4</v>
      </c>
      <c r="D35" s="48" t="s">
        <v>18</v>
      </c>
      <c r="E35" s="49"/>
      <c r="F35" s="50">
        <v>2000</v>
      </c>
      <c r="G35" s="7">
        <f t="shared" si="2"/>
        <v>8000</v>
      </c>
    </row>
    <row r="36" spans="1:7" x14ac:dyDescent="0.2">
      <c r="A36" s="45"/>
      <c r="B36" s="46" t="s">
        <v>89</v>
      </c>
      <c r="C36" s="48">
        <v>0.5</v>
      </c>
      <c r="D36" s="48" t="s">
        <v>12</v>
      </c>
      <c r="E36" s="49"/>
      <c r="F36" s="50">
        <v>10000</v>
      </c>
      <c r="G36" s="7">
        <f t="shared" si="2"/>
        <v>5000</v>
      </c>
    </row>
    <row r="37" spans="1:7" x14ac:dyDescent="0.2">
      <c r="A37" s="100" t="s">
        <v>14</v>
      </c>
      <c r="B37" s="101"/>
      <c r="C37" s="101"/>
      <c r="D37" s="101"/>
      <c r="E37" s="101"/>
      <c r="F37" s="102"/>
      <c r="G37" s="9">
        <f>SUM(G28:G36)</f>
        <v>55500</v>
      </c>
    </row>
    <row r="38" spans="1:7" x14ac:dyDescent="0.2">
      <c r="A38" s="87" t="s">
        <v>19</v>
      </c>
      <c r="B38" s="88"/>
      <c r="C38" s="88"/>
      <c r="D38" s="88"/>
      <c r="E38" s="88"/>
      <c r="F38" s="88"/>
      <c r="G38" s="89"/>
    </row>
    <row r="39" spans="1:7" x14ac:dyDescent="0.2">
      <c r="A39" s="14"/>
      <c r="B39" s="15" t="s">
        <v>20</v>
      </c>
      <c r="C39" s="16">
        <v>2</v>
      </c>
      <c r="D39" s="14" t="s">
        <v>13</v>
      </c>
      <c r="E39" s="17"/>
      <c r="F39" s="18">
        <v>400</v>
      </c>
      <c r="G39" s="7">
        <f t="shared" ref="G39:G46" si="3">C39*F39</f>
        <v>800</v>
      </c>
    </row>
    <row r="40" spans="1:7" x14ac:dyDescent="0.2">
      <c r="A40" s="14"/>
      <c r="B40" s="15" t="s">
        <v>21</v>
      </c>
      <c r="C40" s="16">
        <v>1</v>
      </c>
      <c r="D40" s="14" t="s">
        <v>13</v>
      </c>
      <c r="E40" s="17"/>
      <c r="F40" s="18">
        <v>3036</v>
      </c>
      <c r="G40" s="7">
        <f t="shared" si="3"/>
        <v>3036</v>
      </c>
    </row>
    <row r="41" spans="1:7" x14ac:dyDescent="0.2">
      <c r="A41" s="14"/>
      <c r="B41" s="15" t="s">
        <v>22</v>
      </c>
      <c r="C41" s="16">
        <v>1</v>
      </c>
      <c r="D41" s="14" t="s">
        <v>13</v>
      </c>
      <c r="E41" s="17"/>
      <c r="F41" s="18">
        <v>1500</v>
      </c>
      <c r="G41" s="7">
        <f t="shared" si="3"/>
        <v>1500</v>
      </c>
    </row>
    <row r="42" spans="1:7" x14ac:dyDescent="0.2">
      <c r="A42" s="14"/>
      <c r="B42" s="15" t="s">
        <v>23</v>
      </c>
      <c r="C42" s="16">
        <v>2</v>
      </c>
      <c r="D42" s="14" t="s">
        <v>13</v>
      </c>
      <c r="E42" s="17"/>
      <c r="F42" s="18">
        <v>850</v>
      </c>
      <c r="G42" s="7">
        <f t="shared" si="3"/>
        <v>1700</v>
      </c>
    </row>
    <row r="43" spans="1:7" x14ac:dyDescent="0.2">
      <c r="A43" s="14"/>
      <c r="B43" s="15" t="s">
        <v>24</v>
      </c>
      <c r="C43" s="16">
        <v>2</v>
      </c>
      <c r="D43" s="14" t="s">
        <v>13</v>
      </c>
      <c r="E43" s="17"/>
      <c r="F43" s="18">
        <v>240</v>
      </c>
      <c r="G43" s="7">
        <f t="shared" si="3"/>
        <v>480</v>
      </c>
    </row>
    <row r="44" spans="1:7" x14ac:dyDescent="0.2">
      <c r="A44" s="14"/>
      <c r="B44" s="15" t="s">
        <v>25</v>
      </c>
      <c r="C44" s="16">
        <v>3</v>
      </c>
      <c r="D44" s="14" t="s">
        <v>13</v>
      </c>
      <c r="E44" s="17"/>
      <c r="F44" s="18">
        <v>180</v>
      </c>
      <c r="G44" s="7">
        <f t="shared" si="3"/>
        <v>540</v>
      </c>
    </row>
    <row r="45" spans="1:7" x14ac:dyDescent="0.2">
      <c r="A45" s="14"/>
      <c r="B45" s="15" t="s">
        <v>26</v>
      </c>
      <c r="C45" s="16">
        <v>1</v>
      </c>
      <c r="D45" s="14" t="s">
        <v>13</v>
      </c>
      <c r="E45" s="17"/>
      <c r="F45" s="18">
        <v>1800</v>
      </c>
      <c r="G45" s="7">
        <f t="shared" si="3"/>
        <v>1800</v>
      </c>
    </row>
    <row r="46" spans="1:7" x14ac:dyDescent="0.2">
      <c r="A46" s="14"/>
      <c r="B46" s="15" t="s">
        <v>27</v>
      </c>
      <c r="C46" s="16">
        <v>4</v>
      </c>
      <c r="D46" s="14" t="s">
        <v>13</v>
      </c>
      <c r="E46" s="17"/>
      <c r="F46" s="18">
        <v>525</v>
      </c>
      <c r="G46" s="7">
        <f t="shared" si="3"/>
        <v>2100</v>
      </c>
    </row>
    <row r="47" spans="1:7" x14ac:dyDescent="0.2">
      <c r="A47" s="76" t="s">
        <v>14</v>
      </c>
      <c r="B47" s="77"/>
      <c r="C47" s="77"/>
      <c r="D47" s="77"/>
      <c r="E47" s="77"/>
      <c r="F47" s="78"/>
      <c r="G47" s="9">
        <f>SUM(G39:G46)</f>
        <v>11956</v>
      </c>
    </row>
    <row r="48" spans="1:7" x14ac:dyDescent="0.2">
      <c r="A48" s="76" t="s">
        <v>28</v>
      </c>
      <c r="B48" s="77"/>
      <c r="C48" s="77"/>
      <c r="D48" s="77"/>
      <c r="E48" s="77"/>
      <c r="F48" s="78"/>
      <c r="G48" s="9">
        <f>G47+G37+G26+G21+G14</f>
        <v>141656</v>
      </c>
    </row>
  </sheetData>
  <mergeCells count="26">
    <mergeCell ref="A27:G27"/>
    <mergeCell ref="A37:F37"/>
    <mergeCell ref="A38:G38"/>
    <mergeCell ref="A47:F47"/>
    <mergeCell ref="A48:F48"/>
    <mergeCell ref="A26:F26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4:F14"/>
    <mergeCell ref="A15:G15"/>
    <mergeCell ref="A21:F21"/>
    <mergeCell ref="A22:G22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FD29-7A60-1B4E-9749-5E34DBD0A71F}">
  <sheetPr>
    <tabColor rgb="FFFF0000"/>
  </sheetPr>
  <dimension ref="A1:G55"/>
  <sheetViews>
    <sheetView topLeftCell="A43" workbookViewId="0">
      <selection activeCell="G55" sqref="G55"/>
    </sheetView>
  </sheetViews>
  <sheetFormatPr baseColWidth="10" defaultRowHeight="16" x14ac:dyDescent="0.2"/>
  <cols>
    <col min="2" max="2" width="33.83203125" customWidth="1"/>
  </cols>
  <sheetData>
    <row r="1" spans="1:7" x14ac:dyDescent="0.2">
      <c r="A1" s="74" t="s">
        <v>0</v>
      </c>
      <c r="B1" s="74"/>
      <c r="C1" s="74"/>
      <c r="D1" s="74"/>
      <c r="E1" s="74"/>
      <c r="F1" s="75"/>
      <c r="G1" s="75"/>
    </row>
    <row r="2" spans="1:7" x14ac:dyDescent="0.2">
      <c r="A2" s="74" t="s">
        <v>209</v>
      </c>
      <c r="B2" s="74"/>
      <c r="C2" s="74"/>
      <c r="D2" s="74"/>
      <c r="E2" s="74"/>
      <c r="F2" s="75"/>
      <c r="G2" s="75"/>
    </row>
    <row r="3" spans="1:7" x14ac:dyDescent="0.2">
      <c r="A3" s="74" t="s">
        <v>1</v>
      </c>
      <c r="B3" s="74"/>
      <c r="C3" s="74"/>
      <c r="D3" s="74"/>
      <c r="E3" s="74"/>
      <c r="F3" s="75"/>
      <c r="G3" s="75"/>
    </row>
    <row r="4" spans="1:7" x14ac:dyDescent="0.2">
      <c r="A4" s="74" t="s">
        <v>29</v>
      </c>
      <c r="B4" s="74"/>
      <c r="C4" s="74"/>
      <c r="D4" s="74"/>
      <c r="E4" s="74"/>
      <c r="F4" s="75"/>
      <c r="G4" s="75"/>
    </row>
    <row r="5" spans="1:7" x14ac:dyDescent="0.2">
      <c r="A5" s="71" t="s">
        <v>134</v>
      </c>
      <c r="B5" s="72"/>
      <c r="C5" s="72"/>
      <c r="D5" s="72"/>
      <c r="E5" s="72"/>
      <c r="F5" s="72"/>
      <c r="G5" s="73"/>
    </row>
    <row r="6" spans="1:7" x14ac:dyDescent="0.2">
      <c r="A6" s="96" t="s">
        <v>135</v>
      </c>
      <c r="B6" s="96"/>
      <c r="C6" s="96"/>
      <c r="D6" s="96"/>
      <c r="E6" s="96"/>
      <c r="F6" s="96"/>
      <c r="G6" s="96"/>
    </row>
    <row r="7" spans="1:7" x14ac:dyDescent="0.2">
      <c r="A7" s="79" t="s">
        <v>2</v>
      </c>
      <c r="B7" s="79"/>
      <c r="C7" s="79"/>
      <c r="D7" s="79"/>
      <c r="E7" s="79"/>
      <c r="F7" s="79"/>
      <c r="G7" s="79"/>
    </row>
    <row r="8" spans="1:7" x14ac:dyDescent="0.2">
      <c r="A8" s="80" t="s">
        <v>3</v>
      </c>
      <c r="B8" s="80"/>
      <c r="C8" s="81" t="s">
        <v>4</v>
      </c>
      <c r="D8" s="81" t="s">
        <v>5</v>
      </c>
      <c r="E8" s="81" t="s">
        <v>6</v>
      </c>
      <c r="F8" s="81" t="s">
        <v>7</v>
      </c>
      <c r="G8" s="81" t="s">
        <v>8</v>
      </c>
    </row>
    <row r="9" spans="1:7" x14ac:dyDescent="0.2">
      <c r="A9" s="74" t="s">
        <v>9</v>
      </c>
      <c r="B9" s="74"/>
      <c r="C9" s="81"/>
      <c r="D9" s="79"/>
      <c r="E9" s="81"/>
      <c r="F9" s="79"/>
      <c r="G9" s="79"/>
    </row>
    <row r="10" spans="1:7" x14ac:dyDescent="0.2">
      <c r="A10" s="3"/>
      <c r="B10" s="82" t="s">
        <v>11</v>
      </c>
      <c r="C10" s="82"/>
      <c r="D10" s="82"/>
      <c r="E10" s="82"/>
      <c r="F10" s="82"/>
      <c r="G10" s="82"/>
    </row>
    <row r="11" spans="1:7" x14ac:dyDescent="0.2">
      <c r="A11" s="8"/>
      <c r="B11" s="42" t="s">
        <v>70</v>
      </c>
      <c r="C11" s="1">
        <v>2</v>
      </c>
      <c r="D11" s="1" t="s">
        <v>13</v>
      </c>
      <c r="E11" s="6"/>
      <c r="F11" s="7">
        <v>1000</v>
      </c>
      <c r="G11" s="7">
        <f t="shared" ref="G11:G13" si="0">C11*F11</f>
        <v>2000</v>
      </c>
    </row>
    <row r="12" spans="1:7" x14ac:dyDescent="0.2">
      <c r="A12" s="8"/>
      <c r="B12" s="42" t="s">
        <v>138</v>
      </c>
      <c r="C12" s="1">
        <v>0.1</v>
      </c>
      <c r="D12" s="1" t="s">
        <v>12</v>
      </c>
      <c r="E12" s="6"/>
      <c r="F12" s="7">
        <v>1500</v>
      </c>
      <c r="G12" s="7">
        <f t="shared" si="0"/>
        <v>150</v>
      </c>
    </row>
    <row r="13" spans="1:7" x14ac:dyDescent="0.2">
      <c r="A13" s="8"/>
      <c r="B13" s="42" t="s">
        <v>98</v>
      </c>
      <c r="C13" s="1">
        <v>0.5</v>
      </c>
      <c r="D13" s="1" t="s">
        <v>12</v>
      </c>
      <c r="E13" s="6"/>
      <c r="F13" s="7">
        <v>1500</v>
      </c>
      <c r="G13" s="7">
        <f t="shared" si="0"/>
        <v>750</v>
      </c>
    </row>
    <row r="14" spans="1:7" x14ac:dyDescent="0.2">
      <c r="A14" s="8"/>
      <c r="B14" s="42" t="s">
        <v>76</v>
      </c>
      <c r="C14" s="1">
        <v>2</v>
      </c>
      <c r="D14" s="1" t="s">
        <v>12</v>
      </c>
      <c r="E14" s="6"/>
      <c r="F14" s="7">
        <v>2000</v>
      </c>
      <c r="G14" s="7">
        <f t="shared" ref="G14:G19" si="1">C14*F14</f>
        <v>4000</v>
      </c>
    </row>
    <row r="15" spans="1:7" ht="21" customHeight="1" x14ac:dyDescent="0.2">
      <c r="A15" s="8"/>
      <c r="B15" s="42" t="s">
        <v>146</v>
      </c>
      <c r="C15" s="1">
        <v>1</v>
      </c>
      <c r="D15" s="1" t="s">
        <v>12</v>
      </c>
      <c r="E15" s="6"/>
      <c r="F15" s="7">
        <v>9000</v>
      </c>
      <c r="G15" s="7">
        <f t="shared" si="1"/>
        <v>9000</v>
      </c>
    </row>
    <row r="16" spans="1:7" x14ac:dyDescent="0.2">
      <c r="A16" s="8"/>
      <c r="B16" s="42" t="s">
        <v>140</v>
      </c>
      <c r="C16" s="1">
        <v>4</v>
      </c>
      <c r="D16" s="1" t="s">
        <v>12</v>
      </c>
      <c r="E16" s="6"/>
      <c r="F16" s="7">
        <v>2000</v>
      </c>
      <c r="G16" s="7">
        <f t="shared" si="1"/>
        <v>8000</v>
      </c>
    </row>
    <row r="17" spans="1:7" x14ac:dyDescent="0.2">
      <c r="A17" s="8"/>
      <c r="B17" s="42" t="s">
        <v>120</v>
      </c>
      <c r="C17" s="1">
        <v>2</v>
      </c>
      <c r="D17" s="1" t="s">
        <v>13</v>
      </c>
      <c r="E17" s="6"/>
      <c r="F17" s="7">
        <v>1500</v>
      </c>
      <c r="G17" s="7">
        <f t="shared" si="1"/>
        <v>3000</v>
      </c>
    </row>
    <row r="18" spans="1:7" x14ac:dyDescent="0.2">
      <c r="A18" s="8"/>
      <c r="B18" s="42" t="s">
        <v>141</v>
      </c>
      <c r="C18" s="1">
        <v>4</v>
      </c>
      <c r="D18" s="1" t="s">
        <v>13</v>
      </c>
      <c r="E18" s="6"/>
      <c r="F18" s="7">
        <v>1500</v>
      </c>
      <c r="G18" s="7">
        <f t="shared" si="1"/>
        <v>6000</v>
      </c>
    </row>
    <row r="19" spans="1:7" x14ac:dyDescent="0.2">
      <c r="A19" s="8"/>
      <c r="B19" s="42" t="s">
        <v>145</v>
      </c>
      <c r="C19" s="1">
        <v>5</v>
      </c>
      <c r="D19" s="1" t="s">
        <v>13</v>
      </c>
      <c r="E19" s="6"/>
      <c r="F19" s="7">
        <v>500</v>
      </c>
      <c r="G19" s="7">
        <f t="shared" si="1"/>
        <v>2500</v>
      </c>
    </row>
    <row r="20" spans="1:7" x14ac:dyDescent="0.2">
      <c r="A20" s="76" t="s">
        <v>14</v>
      </c>
      <c r="B20" s="77"/>
      <c r="C20" s="77"/>
      <c r="D20" s="77"/>
      <c r="E20" s="77"/>
      <c r="F20" s="78"/>
      <c r="G20" s="9">
        <f>SUM(G11:G19)</f>
        <v>35400</v>
      </c>
    </row>
    <row r="21" spans="1:7" x14ac:dyDescent="0.2">
      <c r="A21" s="82" t="s">
        <v>15</v>
      </c>
      <c r="B21" s="82"/>
      <c r="C21" s="82"/>
      <c r="D21" s="82"/>
      <c r="E21" s="82"/>
      <c r="F21" s="82"/>
      <c r="G21" s="82"/>
    </row>
    <row r="22" spans="1:7" x14ac:dyDescent="0.2">
      <c r="A22" s="8"/>
      <c r="B22" s="42" t="s">
        <v>41</v>
      </c>
      <c r="C22" s="1">
        <v>1</v>
      </c>
      <c r="D22" s="1" t="s">
        <v>18</v>
      </c>
      <c r="E22" s="6"/>
      <c r="F22" s="7">
        <v>9000</v>
      </c>
      <c r="G22" s="7">
        <f>C22*F22</f>
        <v>9000</v>
      </c>
    </row>
    <row r="23" spans="1:7" x14ac:dyDescent="0.2">
      <c r="A23" s="8"/>
      <c r="B23" s="42" t="s">
        <v>124</v>
      </c>
      <c r="C23" s="1">
        <v>0.4</v>
      </c>
      <c r="D23" s="1" t="s">
        <v>12</v>
      </c>
      <c r="E23" s="6"/>
      <c r="F23" s="7">
        <v>7500</v>
      </c>
      <c r="G23" s="7">
        <f t="shared" ref="G23:G31" si="2">C23*F23</f>
        <v>3000</v>
      </c>
    </row>
    <row r="24" spans="1:7" x14ac:dyDescent="0.2">
      <c r="A24" s="8"/>
      <c r="B24" s="42" t="s">
        <v>44</v>
      </c>
      <c r="C24" s="1">
        <v>0.1</v>
      </c>
      <c r="D24" s="1" t="s">
        <v>12</v>
      </c>
      <c r="E24" s="6"/>
      <c r="F24" s="7">
        <v>22000</v>
      </c>
      <c r="G24" s="7">
        <f t="shared" si="2"/>
        <v>2200</v>
      </c>
    </row>
    <row r="25" spans="1:7" x14ac:dyDescent="0.2">
      <c r="A25" s="8"/>
      <c r="B25" s="42" t="s">
        <v>143</v>
      </c>
      <c r="C25" s="1">
        <v>2</v>
      </c>
      <c r="D25" s="1" t="s">
        <v>12</v>
      </c>
      <c r="E25" s="5"/>
      <c r="F25" s="10">
        <v>3000</v>
      </c>
      <c r="G25" s="7">
        <f t="shared" si="2"/>
        <v>6000</v>
      </c>
    </row>
    <row r="26" spans="1:7" x14ac:dyDescent="0.2">
      <c r="A26" s="8"/>
      <c r="B26" s="42" t="s">
        <v>132</v>
      </c>
      <c r="C26" s="1">
        <v>2</v>
      </c>
      <c r="D26" s="1" t="s">
        <v>12</v>
      </c>
      <c r="E26" s="5"/>
      <c r="F26" s="11">
        <v>3000</v>
      </c>
      <c r="G26" s="7">
        <f t="shared" si="2"/>
        <v>6000</v>
      </c>
    </row>
    <row r="27" spans="1:7" x14ac:dyDescent="0.2">
      <c r="A27" s="8"/>
      <c r="B27" s="42" t="s">
        <v>144</v>
      </c>
      <c r="C27" s="1">
        <v>1</v>
      </c>
      <c r="D27" s="1" t="s">
        <v>18</v>
      </c>
      <c r="E27" s="5"/>
      <c r="F27" s="7">
        <v>2500</v>
      </c>
      <c r="G27" s="7">
        <f t="shared" si="2"/>
        <v>2500</v>
      </c>
    </row>
    <row r="28" spans="1:7" x14ac:dyDescent="0.2">
      <c r="A28" s="8"/>
      <c r="B28" s="42" t="s">
        <v>85</v>
      </c>
      <c r="C28" s="1">
        <v>4</v>
      </c>
      <c r="D28" s="1" t="s">
        <v>12</v>
      </c>
      <c r="E28" s="5"/>
      <c r="F28" s="7">
        <v>2000</v>
      </c>
      <c r="G28" s="7">
        <f t="shared" si="2"/>
        <v>8000</v>
      </c>
    </row>
    <row r="29" spans="1:7" x14ac:dyDescent="0.2">
      <c r="A29" s="8"/>
      <c r="B29" s="42" t="s">
        <v>137</v>
      </c>
      <c r="C29" s="1">
        <v>0.1</v>
      </c>
      <c r="D29" s="1" t="s">
        <v>12</v>
      </c>
      <c r="E29" s="5"/>
      <c r="F29" s="7">
        <v>3500</v>
      </c>
      <c r="G29" s="7">
        <f t="shared" si="2"/>
        <v>350</v>
      </c>
    </row>
    <row r="30" spans="1:7" x14ac:dyDescent="0.2">
      <c r="A30" s="8"/>
      <c r="B30" s="42" t="s">
        <v>136</v>
      </c>
      <c r="C30" s="1">
        <v>0.5</v>
      </c>
      <c r="D30" s="1"/>
      <c r="E30" s="5"/>
      <c r="F30" s="7">
        <v>10000</v>
      </c>
      <c r="G30" s="7">
        <f t="shared" si="2"/>
        <v>5000</v>
      </c>
    </row>
    <row r="31" spans="1:7" x14ac:dyDescent="0.2">
      <c r="A31" s="8"/>
      <c r="B31" s="5"/>
      <c r="C31" s="1"/>
      <c r="D31" s="1"/>
      <c r="E31" s="5"/>
      <c r="F31" s="7"/>
      <c r="G31" s="7">
        <f t="shared" si="2"/>
        <v>0</v>
      </c>
    </row>
    <row r="32" spans="1:7" x14ac:dyDescent="0.2">
      <c r="A32" s="76" t="s">
        <v>14</v>
      </c>
      <c r="B32" s="77"/>
      <c r="C32" s="77"/>
      <c r="D32" s="77"/>
      <c r="E32" s="77"/>
      <c r="F32" s="78"/>
      <c r="G32" s="9">
        <f>SUM(G22:G31)</f>
        <v>42050</v>
      </c>
    </row>
    <row r="33" spans="1:7" x14ac:dyDescent="0.2">
      <c r="A33" s="83" t="s">
        <v>16</v>
      </c>
      <c r="B33" s="84"/>
      <c r="C33" s="84"/>
      <c r="D33" s="84"/>
      <c r="E33" s="84"/>
      <c r="F33" s="84"/>
      <c r="G33" s="85"/>
    </row>
    <row r="34" spans="1:7" x14ac:dyDescent="0.2">
      <c r="A34" s="8"/>
      <c r="B34" s="42" t="s">
        <v>72</v>
      </c>
      <c r="C34" s="1">
        <v>1</v>
      </c>
      <c r="D34" s="1" t="s">
        <v>12</v>
      </c>
      <c r="E34" s="6"/>
      <c r="F34" s="7">
        <v>11000</v>
      </c>
      <c r="G34" s="7">
        <f>C34*F34</f>
        <v>11000</v>
      </c>
    </row>
    <row r="35" spans="1:7" x14ac:dyDescent="0.2">
      <c r="A35" s="8"/>
      <c r="B35" s="42" t="s">
        <v>139</v>
      </c>
      <c r="C35" s="1">
        <v>1</v>
      </c>
      <c r="D35" s="1" t="s">
        <v>12</v>
      </c>
      <c r="E35" s="6"/>
      <c r="F35" s="7">
        <v>17000</v>
      </c>
      <c r="G35" s="7">
        <f>C35*F35</f>
        <v>17000</v>
      </c>
    </row>
    <row r="36" spans="1:7" x14ac:dyDescent="0.2">
      <c r="A36" s="8"/>
      <c r="B36" s="5"/>
      <c r="C36" s="1"/>
      <c r="D36" s="1"/>
      <c r="E36" s="6"/>
      <c r="F36" s="7"/>
      <c r="G36" s="7">
        <f>C36*F36</f>
        <v>0</v>
      </c>
    </row>
    <row r="37" spans="1:7" x14ac:dyDescent="0.2">
      <c r="A37" s="8"/>
      <c r="B37" s="5"/>
      <c r="C37" s="1"/>
      <c r="D37" s="1"/>
      <c r="E37" s="6"/>
      <c r="F37" s="7"/>
      <c r="G37" s="7">
        <f>C37*F37</f>
        <v>0</v>
      </c>
    </row>
    <row r="38" spans="1:7" x14ac:dyDescent="0.2">
      <c r="A38" s="76" t="s">
        <v>14</v>
      </c>
      <c r="B38" s="77"/>
      <c r="C38" s="77"/>
      <c r="D38" s="77"/>
      <c r="E38" s="77"/>
      <c r="F38" s="78"/>
      <c r="G38" s="9">
        <f>SUM(G34:G37)</f>
        <v>28000</v>
      </c>
    </row>
    <row r="39" spans="1:7" x14ac:dyDescent="0.2">
      <c r="A39" s="86" t="s">
        <v>17</v>
      </c>
      <c r="B39" s="86"/>
      <c r="C39" s="86"/>
      <c r="D39" s="86"/>
      <c r="E39" s="86"/>
      <c r="F39" s="86"/>
      <c r="G39" s="86"/>
    </row>
    <row r="40" spans="1:7" x14ac:dyDescent="0.2">
      <c r="A40" s="8"/>
      <c r="B40" s="42" t="s">
        <v>142</v>
      </c>
      <c r="C40" s="52">
        <v>2</v>
      </c>
      <c r="D40" s="1" t="s">
        <v>12</v>
      </c>
      <c r="E40" s="12"/>
      <c r="F40" s="13">
        <v>15000</v>
      </c>
      <c r="G40" s="7">
        <f t="shared" ref="G40:G43" si="3">C40*F40</f>
        <v>30000</v>
      </c>
    </row>
    <row r="41" spans="1:7" x14ac:dyDescent="0.2">
      <c r="A41" s="8"/>
      <c r="B41" s="42" t="s">
        <v>60</v>
      </c>
      <c r="C41" s="52">
        <v>0.4</v>
      </c>
      <c r="D41" s="1" t="s">
        <v>12</v>
      </c>
      <c r="E41" s="12"/>
      <c r="F41" s="7">
        <v>25000</v>
      </c>
      <c r="G41" s="7">
        <f t="shared" si="3"/>
        <v>10000</v>
      </c>
    </row>
    <row r="42" spans="1:7" x14ac:dyDescent="0.2">
      <c r="A42" s="8"/>
      <c r="B42" s="42" t="s">
        <v>86</v>
      </c>
      <c r="C42" s="1">
        <v>30</v>
      </c>
      <c r="D42" s="1" t="s">
        <v>13</v>
      </c>
      <c r="E42" s="12"/>
      <c r="F42" s="7">
        <v>400</v>
      </c>
      <c r="G42" s="7">
        <f t="shared" si="3"/>
        <v>12000</v>
      </c>
    </row>
    <row r="43" spans="1:7" x14ac:dyDescent="0.2">
      <c r="A43" s="8"/>
      <c r="B43" s="42" t="s">
        <v>89</v>
      </c>
      <c r="C43" s="1">
        <v>0.5</v>
      </c>
      <c r="D43" s="1" t="s">
        <v>12</v>
      </c>
      <c r="E43" s="12"/>
      <c r="F43" s="7">
        <v>10000</v>
      </c>
      <c r="G43" s="7">
        <f t="shared" si="3"/>
        <v>5000</v>
      </c>
    </row>
    <row r="44" spans="1:7" x14ac:dyDescent="0.2">
      <c r="A44" s="76" t="s">
        <v>14</v>
      </c>
      <c r="B44" s="77"/>
      <c r="C44" s="77"/>
      <c r="D44" s="77"/>
      <c r="E44" s="77"/>
      <c r="F44" s="78"/>
      <c r="G44" s="9">
        <f>SUM(G40:G43)</f>
        <v>57000</v>
      </c>
    </row>
    <row r="45" spans="1:7" x14ac:dyDescent="0.2">
      <c r="A45" s="87" t="s">
        <v>19</v>
      </c>
      <c r="B45" s="88"/>
      <c r="C45" s="88"/>
      <c r="D45" s="88"/>
      <c r="E45" s="88"/>
      <c r="F45" s="88"/>
      <c r="G45" s="89"/>
    </row>
    <row r="46" spans="1:7" x14ac:dyDescent="0.2">
      <c r="A46" s="14"/>
      <c r="B46" s="15" t="s">
        <v>20</v>
      </c>
      <c r="C46" s="16">
        <v>2</v>
      </c>
      <c r="D46" s="14" t="s">
        <v>13</v>
      </c>
      <c r="E46" s="17"/>
      <c r="F46" s="18">
        <v>400</v>
      </c>
      <c r="G46" s="7">
        <f t="shared" ref="G46:G53" si="4">C46*F46</f>
        <v>800</v>
      </c>
    </row>
    <row r="47" spans="1:7" x14ac:dyDescent="0.2">
      <c r="A47" s="14"/>
      <c r="B47" s="15" t="s">
        <v>21</v>
      </c>
      <c r="C47" s="16">
        <v>1</v>
      </c>
      <c r="D47" s="14" t="s">
        <v>13</v>
      </c>
      <c r="E47" s="17"/>
      <c r="F47" s="18">
        <v>3036</v>
      </c>
      <c r="G47" s="7">
        <f t="shared" si="4"/>
        <v>3036</v>
      </c>
    </row>
    <row r="48" spans="1:7" x14ac:dyDescent="0.2">
      <c r="A48" s="14"/>
      <c r="B48" s="15" t="s">
        <v>22</v>
      </c>
      <c r="C48" s="16">
        <v>1</v>
      </c>
      <c r="D48" s="14" t="s">
        <v>13</v>
      </c>
      <c r="E48" s="17"/>
      <c r="F48" s="18">
        <v>1500</v>
      </c>
      <c r="G48" s="7">
        <f t="shared" si="4"/>
        <v>1500</v>
      </c>
    </row>
    <row r="49" spans="1:7" x14ac:dyDescent="0.2">
      <c r="A49" s="14"/>
      <c r="B49" s="15" t="s">
        <v>23</v>
      </c>
      <c r="C49" s="16">
        <v>2</v>
      </c>
      <c r="D49" s="14" t="s">
        <v>13</v>
      </c>
      <c r="E49" s="17"/>
      <c r="F49" s="18">
        <v>850</v>
      </c>
      <c r="G49" s="7">
        <f t="shared" si="4"/>
        <v>1700</v>
      </c>
    </row>
    <row r="50" spans="1:7" x14ac:dyDescent="0.2">
      <c r="A50" s="14"/>
      <c r="B50" s="15" t="s">
        <v>24</v>
      </c>
      <c r="C50" s="16">
        <v>2</v>
      </c>
      <c r="D50" s="14" t="s">
        <v>13</v>
      </c>
      <c r="E50" s="17"/>
      <c r="F50" s="18">
        <v>240</v>
      </c>
      <c r="G50" s="7">
        <f t="shared" si="4"/>
        <v>480</v>
      </c>
    </row>
    <row r="51" spans="1:7" x14ac:dyDescent="0.2">
      <c r="A51" s="14"/>
      <c r="B51" s="15" t="s">
        <v>25</v>
      </c>
      <c r="C51" s="16">
        <v>3</v>
      </c>
      <c r="D51" s="14" t="s">
        <v>13</v>
      </c>
      <c r="E51" s="17"/>
      <c r="F51" s="18">
        <v>180</v>
      </c>
      <c r="G51" s="7">
        <f t="shared" si="4"/>
        <v>540</v>
      </c>
    </row>
    <row r="52" spans="1:7" x14ac:dyDescent="0.2">
      <c r="A52" s="14"/>
      <c r="B52" s="15" t="s">
        <v>26</v>
      </c>
      <c r="C52" s="16">
        <v>1</v>
      </c>
      <c r="D52" s="14" t="s">
        <v>13</v>
      </c>
      <c r="E52" s="17"/>
      <c r="F52" s="18">
        <v>1800</v>
      </c>
      <c r="G52" s="7">
        <f t="shared" si="4"/>
        <v>1800</v>
      </c>
    </row>
    <row r="53" spans="1:7" x14ac:dyDescent="0.2">
      <c r="A53" s="14"/>
      <c r="B53" s="15" t="s">
        <v>27</v>
      </c>
      <c r="C53" s="16">
        <v>4</v>
      </c>
      <c r="D53" s="14" t="s">
        <v>13</v>
      </c>
      <c r="E53" s="17"/>
      <c r="F53" s="18">
        <v>525</v>
      </c>
      <c r="G53" s="7">
        <f t="shared" si="4"/>
        <v>2100</v>
      </c>
    </row>
    <row r="54" spans="1:7" x14ac:dyDescent="0.2">
      <c r="A54" s="76" t="s">
        <v>14</v>
      </c>
      <c r="B54" s="77"/>
      <c r="C54" s="77"/>
      <c r="D54" s="77"/>
      <c r="E54" s="77"/>
      <c r="F54" s="78"/>
      <c r="G54" s="9">
        <f>SUM(G46:G53)</f>
        <v>11956</v>
      </c>
    </row>
    <row r="55" spans="1:7" x14ac:dyDescent="0.2">
      <c r="A55" s="76" t="s">
        <v>28</v>
      </c>
      <c r="B55" s="77"/>
      <c r="C55" s="77"/>
      <c r="D55" s="77"/>
      <c r="E55" s="77"/>
      <c r="F55" s="78"/>
      <c r="G55" s="9">
        <f>G54+G38+G32+G20+G44</f>
        <v>174406</v>
      </c>
    </row>
  </sheetData>
  <mergeCells count="26">
    <mergeCell ref="A39:G39"/>
    <mergeCell ref="A44:F44"/>
    <mergeCell ref="A45:G45"/>
    <mergeCell ref="A54:F54"/>
    <mergeCell ref="A55:F55"/>
    <mergeCell ref="A38:F38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0:F20"/>
    <mergeCell ref="A21:G21"/>
    <mergeCell ref="A32:F32"/>
    <mergeCell ref="A33:G33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COSTEO FINAL</vt:lpstr>
      <vt:lpstr>SEMANA 1 </vt:lpstr>
      <vt:lpstr>SEMANA 2 </vt:lpstr>
      <vt:lpstr>SEMANA 3 </vt:lpstr>
      <vt:lpstr>SEMANA 4 </vt:lpstr>
      <vt:lpstr>SEMANA 5 1 NOTA</vt:lpstr>
      <vt:lpstr>SEMANA 6 </vt:lpstr>
      <vt:lpstr>SEMANA 7 </vt:lpstr>
      <vt:lpstr>SEMANA 8 2 EVALUACION</vt:lpstr>
      <vt:lpstr>SEMANA 9</vt:lpstr>
      <vt:lpstr>SEMANA 10</vt:lpstr>
      <vt:lpstr>SEMANA 11 3 EVALUACION</vt:lpstr>
      <vt:lpstr>SEMANA 12</vt:lpstr>
      <vt:lpstr>SEMANA 13 </vt:lpstr>
      <vt:lpstr>SEMANA 14</vt:lpstr>
      <vt:lpstr>SEMANA 15</vt:lpstr>
      <vt:lpstr>SEMANA16</vt:lpstr>
      <vt:lpstr>SEMANA 17 EXAMEN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Fonseca C.</dc:creator>
  <cp:lastModifiedBy>Hector Fonseca C.</cp:lastModifiedBy>
  <dcterms:created xsi:type="dcterms:W3CDTF">2023-01-04T19:05:22Z</dcterms:created>
  <dcterms:modified xsi:type="dcterms:W3CDTF">2023-01-16T13:39:30Z</dcterms:modified>
</cp:coreProperties>
</file>