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dor\Dropbox\Desarrollo de software\DuocUC\PTY4478 - Portafolio\Base de datos\"/>
    </mc:Choice>
  </mc:AlternateContent>
  <xr:revisionPtr revIDLastSave="0" documentId="13_ncr:1_{DC6DC617-FA6E-4773-B011-B960188D3705}" xr6:coauthVersionLast="47" xr6:coauthVersionMax="47" xr10:uidLastSave="{00000000-0000-0000-0000-000000000000}"/>
  <bookViews>
    <workbookView xWindow="-120" yWindow="-120" windowWidth="29040" windowHeight="15720" firstSheet="3" activeTab="9" xr2:uid="{00000000-000D-0000-FFFF-FFFF00000000}"/>
  </bookViews>
  <sheets>
    <sheet name="tipo_agrupador" sheetId="1" r:id="rId1"/>
    <sheet name="agrupador" sheetId="3" r:id="rId2"/>
    <sheet name="periodo_academ" sheetId="11" r:id="rId3"/>
    <sheet name="carrera" sheetId="4" r:id="rId4"/>
    <sheet name="categ_producto" sheetId="5" r:id="rId5"/>
    <sheet name="unidad_medida" sheetId="6" r:id="rId6"/>
    <sheet name="asign" sheetId="7" r:id="rId7"/>
    <sheet name="perfil" sheetId="8" r:id="rId8"/>
    <sheet name="item_menu" sheetId="12" r:id="rId9"/>
    <sheet name="config_perfil" sheetId="13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3" l="1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C3" i="13"/>
  <c r="D3" i="3"/>
  <c r="C4" i="1"/>
  <c r="D5" i="11"/>
  <c r="D4" i="11"/>
  <c r="D3" i="11"/>
  <c r="D5" i="8"/>
  <c r="D4" i="8"/>
  <c r="D3" i="8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F6" i="6"/>
  <c r="F3" i="6"/>
  <c r="F5" i="6"/>
  <c r="F7" i="6"/>
  <c r="F8" i="6"/>
  <c r="F4" i="6"/>
  <c r="D4" i="4"/>
  <c r="D3" i="4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3" i="1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<sst xmlns="http://schemas.openxmlformats.org/spreadsheetml/2006/main" count="362" uniqueCount="208">
  <si>
    <t>cod_tipo_agrupador</t>
  </si>
  <si>
    <t>nom_tipo_agrupador</t>
  </si>
  <si>
    <t>Almuerzo de servicio</t>
  </si>
  <si>
    <t>tabla</t>
  </si>
  <si>
    <t>insert</t>
  </si>
  <si>
    <t>tipo_agrupador</t>
  </si>
  <si>
    <t>agrupador</t>
  </si>
  <si>
    <t>cod_agrupador</t>
  </si>
  <si>
    <t>nom_agrupador</t>
  </si>
  <si>
    <t>Menú: Garbanzos con longaniza y postre</t>
  </si>
  <si>
    <t>Menú: Pescado al horno y puré de papas y postre</t>
  </si>
  <si>
    <t>Menú: Vacuno Bourguignon, papas asadas y postre</t>
  </si>
  <si>
    <t>Menú: Pasta con salsa de champiñón, aceitunas, perejil y postre</t>
  </si>
  <si>
    <t>Menú: Zapallo italiano relleno o guiso, arroz y postre</t>
  </si>
  <si>
    <t>Menú: Pastel de papa y postre</t>
  </si>
  <si>
    <t>Menú: charquicán y huevo frito, ensalada y postre</t>
  </si>
  <si>
    <t>Menú: garbanzos con longaniza, ensalada y postre</t>
  </si>
  <si>
    <t>Menú: lentejas con gorda, ensalada y postre</t>
  </si>
  <si>
    <t>Menú: pescado horno, puré, ensalada y postre</t>
  </si>
  <si>
    <t>Menú: pizza y postre</t>
  </si>
  <si>
    <t>Menú: pollo arvejado y papas doradas, ensalada y postre</t>
  </si>
  <si>
    <t>Menú: pollo asado con puré de papas, ensalada y postre</t>
  </si>
  <si>
    <t>carrera</t>
  </si>
  <si>
    <t>cod_carrera</t>
  </si>
  <si>
    <t>nom_carrera</t>
  </si>
  <si>
    <t>nom_carrera_abrev</t>
  </si>
  <si>
    <t>Gastronomía</t>
  </si>
  <si>
    <t>Administración Hotelera</t>
  </si>
  <si>
    <t>cod_categ_producto</t>
  </si>
  <si>
    <t>nom_categ_producto</t>
  </si>
  <si>
    <t>categ_producto</t>
  </si>
  <si>
    <t>Abarrotes</t>
  </si>
  <si>
    <t>Artículos de aseo</t>
  </si>
  <si>
    <t>Carnes, cecinas y embutidos</t>
  </si>
  <si>
    <t>Congelados</t>
  </si>
  <si>
    <t>Equipos y otros</t>
  </si>
  <si>
    <t>Frutas y verduras</t>
  </si>
  <si>
    <t>Mariscos y pescados</t>
  </si>
  <si>
    <t>No alimenticios</t>
  </si>
  <si>
    <t>Ovo lácteos</t>
  </si>
  <si>
    <t>Vinos, licores y bebidas</t>
  </si>
  <si>
    <t>Menú: Arroz chaufa de pollo y postre</t>
  </si>
  <si>
    <t>GASTRO</t>
  </si>
  <si>
    <t>HOTEL</t>
  </si>
  <si>
    <t>unidad_medida</t>
  </si>
  <si>
    <t>cod_unidad_medida</t>
  </si>
  <si>
    <t>nom_unidad_medida</t>
  </si>
  <si>
    <t>nom_unidad_medida_abrev</t>
  </si>
  <si>
    <t>cod_unidad_medida_base</t>
  </si>
  <si>
    <t>factor</t>
  </si>
  <si>
    <t>gr.</t>
  </si>
  <si>
    <t>Kg.</t>
  </si>
  <si>
    <t>lt.</t>
  </si>
  <si>
    <t>mt.</t>
  </si>
  <si>
    <t>gramos</t>
  </si>
  <si>
    <t>litros</t>
  </si>
  <si>
    <t>metros</t>
  </si>
  <si>
    <t>kilogramos</t>
  </si>
  <si>
    <t>unidades</t>
  </si>
  <si>
    <t>unid</t>
  </si>
  <si>
    <t>null</t>
  </si>
  <si>
    <t>mililitros</t>
  </si>
  <si>
    <t>ml.</t>
  </si>
  <si>
    <t>sigla</t>
  </si>
  <si>
    <t>nom_asign</t>
  </si>
  <si>
    <t>nom_asign_abrev</t>
  </si>
  <si>
    <t>asign</t>
  </si>
  <si>
    <t>ABT3111</t>
  </si>
  <si>
    <t>Salón básico hotelería</t>
  </si>
  <si>
    <t>ABT3121</t>
  </si>
  <si>
    <t>Taller de bar</t>
  </si>
  <si>
    <t>ABT3142</t>
  </si>
  <si>
    <t>Taller de gastronomía de hotelería</t>
  </si>
  <si>
    <t>RHT2121</t>
  </si>
  <si>
    <t>Taller de pisos</t>
  </si>
  <si>
    <t>TCC3301</t>
  </si>
  <si>
    <t>Taller de gastronomía optativo</t>
  </si>
  <si>
    <t>ABT2131</t>
  </si>
  <si>
    <t>Cata de vinos</t>
  </si>
  <si>
    <t>ABT3131</t>
  </si>
  <si>
    <t>Bar y coctelería</t>
  </si>
  <si>
    <t>ABT3141</t>
  </si>
  <si>
    <t>Salón comedor básico</t>
  </si>
  <si>
    <t>ABT4151</t>
  </si>
  <si>
    <t>Salón comedor avanzado</t>
  </si>
  <si>
    <t>CIT1111</t>
  </si>
  <si>
    <t>Taller de cocina básica</t>
  </si>
  <si>
    <t>CIT2111</t>
  </si>
  <si>
    <t>Taller de cocina institucional</t>
  </si>
  <si>
    <t>CRT3111</t>
  </si>
  <si>
    <t>Taller de cocina internacional</t>
  </si>
  <si>
    <t>CRT4111</t>
  </si>
  <si>
    <t>Taller de cocina chilena</t>
  </si>
  <si>
    <t>PRT1131</t>
  </si>
  <si>
    <t>Taller de panadería</t>
  </si>
  <si>
    <t>PRT2121</t>
  </si>
  <si>
    <t>Taller de pastelería</t>
  </si>
  <si>
    <t>PTT6697</t>
  </si>
  <si>
    <t>Portafolio de título</t>
  </si>
  <si>
    <t>Básico</t>
  </si>
  <si>
    <t>Bar</t>
  </si>
  <si>
    <t>Pisos</t>
  </si>
  <si>
    <t>Gastronomía de hotelería</t>
  </si>
  <si>
    <t>Gastronomía optativo</t>
  </si>
  <si>
    <t>Cata</t>
  </si>
  <si>
    <t>Portafolio</t>
  </si>
  <si>
    <t>Comedor básico</t>
  </si>
  <si>
    <t>Cocina básica</t>
  </si>
  <si>
    <t>Cocina institucional</t>
  </si>
  <si>
    <t>Cocina internacional</t>
  </si>
  <si>
    <t>Cocina chilena</t>
  </si>
  <si>
    <t>Comedor avanzado</t>
  </si>
  <si>
    <t>Panadería</t>
  </si>
  <si>
    <t>Pastelería</t>
  </si>
  <si>
    <t>cod_perfil</t>
  </si>
  <si>
    <t>perfil</t>
  </si>
  <si>
    <t>nom_perfil</t>
  </si>
  <si>
    <t>descripcion</t>
  </si>
  <si>
    <t>Administrador TI</t>
  </si>
  <si>
    <t>Docente</t>
  </si>
  <si>
    <t>Administrador desde el punto de vista TI del sistema. En resumen, tiene acceso a todo.</t>
  </si>
  <si>
    <t>Administrador de entidades del sistema, usuarios y perfiles. También accede a reportes de gestión.</t>
  </si>
  <si>
    <t>Docentes de la carrera responsables de la ejecución del taller.</t>
  </si>
  <si>
    <t>periodo_academ</t>
  </si>
  <si>
    <t>cod_periodo_academ</t>
  </si>
  <si>
    <t>nom_periodo_academ</t>
  </si>
  <si>
    <t>nom_periodo_academ_abrev</t>
  </si>
  <si>
    <t>Primer semestre</t>
  </si>
  <si>
    <t>1SEM</t>
  </si>
  <si>
    <t>Segundo semestre</t>
  </si>
  <si>
    <t>2SEM</t>
  </si>
  <si>
    <t>Temporada académica de verano</t>
  </si>
  <si>
    <t>TAV</t>
  </si>
  <si>
    <t>(Sin tipo de agrupación)</t>
  </si>
  <si>
    <t>(Sin agrupación)</t>
  </si>
  <si>
    <t>Administrador de carrera</t>
  </si>
  <si>
    <t>cod_item_menu</t>
  </si>
  <si>
    <t>item_menu</t>
  </si>
  <si>
    <t>nom_item_menu</t>
  </si>
  <si>
    <t>cod_item_menu_padre</t>
  </si>
  <si>
    <t>01</t>
  </si>
  <si>
    <t>Usuarios</t>
  </si>
  <si>
    <t>url</t>
  </si>
  <si>
    <t>usuarios/</t>
  </si>
  <si>
    <t>02</t>
  </si>
  <si>
    <t>Talleres</t>
  </si>
  <si>
    <t>03</t>
  </si>
  <si>
    <t>Programación</t>
  </si>
  <si>
    <t>Reportes</t>
  </si>
  <si>
    <t>Consultas</t>
  </si>
  <si>
    <t>Productos</t>
  </si>
  <si>
    <t>Registro</t>
  </si>
  <si>
    <t>Reporte 01</t>
  </si>
  <si>
    <t>Reporte 02</t>
  </si>
  <si>
    <t>Reporte 03</t>
  </si>
  <si>
    <t>Reporte 04</t>
  </si>
  <si>
    <t>Reporte 05</t>
  </si>
  <si>
    <t>Consulta 01</t>
  </si>
  <si>
    <t>Consulta 02</t>
  </si>
  <si>
    <t>Consulta 03</t>
  </si>
  <si>
    <t>Consulta 04</t>
  </si>
  <si>
    <t>Consulta 05</t>
  </si>
  <si>
    <t>Administración de usuarios</t>
  </si>
  <si>
    <t>Administración de talleres</t>
  </si>
  <si>
    <t>Administración de programación</t>
  </si>
  <si>
    <t>Reportes del sistema</t>
  </si>
  <si>
    <t>Consultas del sistema</t>
  </si>
  <si>
    <t>Registro de ejecución de talleres</t>
  </si>
  <si>
    <t>asignaturas/lista/</t>
  </si>
  <si>
    <t>programacion/lista/</t>
  </si>
  <si>
    <t>registro/lista</t>
  </si>
  <si>
    <t>reportes/1/</t>
  </si>
  <si>
    <t>consultas/1/</t>
  </si>
  <si>
    <t>reportes/2/</t>
  </si>
  <si>
    <t>consultas/2/</t>
  </si>
  <si>
    <t>consultas/3/</t>
  </si>
  <si>
    <t>consultas/4/</t>
  </si>
  <si>
    <t>consultas/5/</t>
  </si>
  <si>
    <t>reportes/3/</t>
  </si>
  <si>
    <t>reportes/4/</t>
  </si>
  <si>
    <t>reportes/5/</t>
  </si>
  <si>
    <t>config_perfil</t>
  </si>
  <si>
    <t>0</t>
  </si>
  <si>
    <t>1</t>
  </si>
  <si>
    <t>2</t>
  </si>
  <si>
    <t>Administración</t>
  </si>
  <si>
    <t>Administración de distintas configuraciones del sistema</t>
  </si>
  <si>
    <t>0101</t>
  </si>
  <si>
    <t>0102</t>
  </si>
  <si>
    <t>0103</t>
  </si>
  <si>
    <t>-</t>
  </si>
  <si>
    <t>Separador</t>
  </si>
  <si>
    <t>0104</t>
  </si>
  <si>
    <t>0105</t>
  </si>
  <si>
    <t>0106</t>
  </si>
  <si>
    <t>0107</t>
  </si>
  <si>
    <t>0301</t>
  </si>
  <si>
    <t>0302</t>
  </si>
  <si>
    <t>0303</t>
  </si>
  <si>
    <t>0304</t>
  </si>
  <si>
    <t>0305</t>
  </si>
  <si>
    <t>0201</t>
  </si>
  <si>
    <t>0202</t>
  </si>
  <si>
    <t>0203</t>
  </si>
  <si>
    <t>0204</t>
  </si>
  <si>
    <t>0205</t>
  </si>
  <si>
    <t>0108</t>
  </si>
  <si>
    <t>/productos/lista/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</si>
</sst>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8.85546875" style="1" bestFit="1" customWidth="1"/>
    <col min="2" max="2" width="19.7109375" style="1" bestFit="1" customWidth="1"/>
    <col min="3" max="3" width="72.5703125" style="2" customWidth="1"/>
    <col min="4" max="16384" width="9.140625" style="1"/>
  </cols>
  <sheetData>
    <row r="1" spans="1:3" x14ac:dyDescent="0.25">
      <c r="A1" s="1" t="s">
        <v>3</v>
      </c>
      <c r="B1" s="1" t="s">
        <v>5</v>
      </c>
    </row>
    <row r="2" spans="1:3" x14ac:dyDescent="0.25">
      <c r="A2" s="1" t="s">
        <v>0</v>
      </c>
      <c r="B2" s="1" t="s">
        <v>1</v>
      </c>
      <c r="C2" s="2" t="s">
        <v>4</v>
      </c>
    </row>
    <row r="3" spans="1:3" ht="78.75" x14ac:dyDescent="0.25">
      <c r="A3" s="1">
        <v>0</v>
      </c>
      <c r="B3" s="1" t="s">
        <v>133</v>
      </c>
      <c r="C3" s="2" t="str">
        <f>"insert into "&amp;B1&amp;" ("&amp;CHAR(10)&amp;
CHAR(9)&amp;$A2&amp;","&amp;CHAR(10)&amp;
CHAR(9)&amp;$B2&amp;")"&amp;CHAR(10)&amp;
"values ("&amp;CHAR(10)&amp;
CHAR(9)&amp;A3&amp;","&amp;CHAR(10)&amp;
CHAR(9)&amp;"'"&amp;B3&amp;"');"&amp;CHAR(10)</f>
        <v xml:space="preserve">insert into tipo_agrupador (
	cod_tipo_agrupador,
	nom_tipo_agrupador)
values (
	0,
	'(Sin tipo de agrupación)');
</v>
      </c>
    </row>
    <row r="4" spans="1:3" ht="78.75" x14ac:dyDescent="0.25">
      <c r="A4" s="1">
        <v>1</v>
      </c>
      <c r="B4" s="1" t="s">
        <v>2</v>
      </c>
      <c r="C4" s="2" t="str">
        <f>"insert into "&amp;B2&amp;" ("&amp;CHAR(10)&amp;
CHAR(9)&amp;$A3&amp;","&amp;CHAR(10)&amp;
CHAR(9)&amp;$B3&amp;")"&amp;CHAR(10)&amp;
"values ("&amp;CHAR(10)&amp;
CHAR(9)&amp;A4&amp;","&amp;CHAR(10)&amp;
CHAR(9)&amp;"'"&amp;B4&amp;"');"&amp;CHAR(10)</f>
        <v xml:space="preserve">insert into nom_tipo_agrupador (
	0,
	(Sin tipo de agrupación))
values (
	1,
	'Almuerzo de servicio');
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0E62-DF8A-463C-91EE-0993A8577DEA}">
  <dimension ref="A1:C46"/>
  <sheetViews>
    <sheetView tabSelected="1" topLeftCell="A41" workbookViewId="0">
      <selection activeCell="A47" sqref="A47"/>
    </sheetView>
  </sheetViews>
  <sheetFormatPr baseColWidth="10" defaultRowHeight="15" x14ac:dyDescent="0.25"/>
  <cols>
    <col min="1" max="1" width="18.85546875" style="6" bestFit="1" customWidth="1"/>
    <col min="2" max="2" width="26.85546875" style="1" customWidth="1"/>
    <col min="3" max="3" width="72.5703125" style="1" customWidth="1"/>
    <col min="4" max="16384" width="11.42578125" style="1"/>
  </cols>
  <sheetData>
    <row r="1" spans="1:3" x14ac:dyDescent="0.25">
      <c r="A1" s="5" t="s">
        <v>3</v>
      </c>
      <c r="B1" s="1" t="s">
        <v>181</v>
      </c>
      <c r="C1" s="2"/>
    </row>
    <row r="2" spans="1:3" x14ac:dyDescent="0.25">
      <c r="A2" s="5" t="s">
        <v>114</v>
      </c>
      <c r="B2" s="1" t="s">
        <v>136</v>
      </c>
      <c r="C2" s="2" t="s">
        <v>4</v>
      </c>
    </row>
    <row r="3" spans="1:3" ht="78.75" customHeight="1" x14ac:dyDescent="0.25">
      <c r="A3" s="6" t="s">
        <v>182</v>
      </c>
      <c r="B3" s="6" t="s">
        <v>140</v>
      </c>
      <c r="C3" s="2" t="str">
        <f>"insert into "&amp;B$1&amp;" ("&amp;CHAR(10)&amp;
CHAR(9)&amp;$A$2&amp;","&amp;CHAR(10)&amp;
CHAR(9)&amp;$B$2&amp;")"&amp;CHAR(10)&amp;
"values ("&amp;CHAR(10)&amp;
CHAR(9)&amp;A3&amp;","&amp;CHAR(10)&amp;
CHAR(9)&amp;"'"&amp;B3&amp;"');"&amp;CHAR(10)</f>
        <v xml:space="preserve">insert into config_perfil (
	cod_perfil,
	cod_item_menu)
values (
	0,
	'01');
</v>
      </c>
    </row>
    <row r="4" spans="1:3" ht="78.75" x14ac:dyDescent="0.25">
      <c r="A4" s="6" t="s">
        <v>182</v>
      </c>
      <c r="B4" s="6" t="s">
        <v>187</v>
      </c>
      <c r="C4" s="2" t="str">
        <f t="shared" ref="C4:C46" si="0">"insert into "&amp;B$1&amp;" ("&amp;CHAR(10)&amp;
CHAR(9)&amp;$A$2&amp;","&amp;CHAR(10)&amp;
CHAR(9)&amp;$B$2&amp;")"&amp;CHAR(10)&amp;
"values ("&amp;CHAR(10)&amp;
CHAR(9)&amp;A4&amp;","&amp;CHAR(10)&amp;
CHAR(9)&amp;"'"&amp;B4&amp;"');"&amp;CHAR(10)</f>
        <v xml:space="preserve">insert into config_perfil (
	cod_perfil,
	cod_item_menu)
values (
	0,
	'0101');
</v>
      </c>
    </row>
    <row r="5" spans="1:3" ht="78.75" x14ac:dyDescent="0.25">
      <c r="A5" s="6" t="s">
        <v>182</v>
      </c>
      <c r="B5" s="6" t="s">
        <v>188</v>
      </c>
      <c r="C5" s="2" t="str">
        <f t="shared" si="0"/>
        <v xml:space="preserve">insert into config_perfil (
	cod_perfil,
	cod_item_menu)
values (
	0,
	'0102');
</v>
      </c>
    </row>
    <row r="6" spans="1:3" ht="78.75" x14ac:dyDescent="0.25">
      <c r="A6" s="6" t="s">
        <v>182</v>
      </c>
      <c r="B6" s="6" t="s">
        <v>189</v>
      </c>
      <c r="C6" s="2" t="str">
        <f t="shared" si="0"/>
        <v xml:space="preserve">insert into config_perfil (
	cod_perfil,
	cod_item_menu)
values (
	0,
	'0103');
</v>
      </c>
    </row>
    <row r="7" spans="1:3" ht="78.75" x14ac:dyDescent="0.25">
      <c r="A7" s="6" t="s">
        <v>182</v>
      </c>
      <c r="B7" s="6" t="s">
        <v>192</v>
      </c>
      <c r="C7" s="2" t="str">
        <f t="shared" si="0"/>
        <v xml:space="preserve">insert into config_perfil (
	cod_perfil,
	cod_item_menu)
values (
	0,
	'0104');
</v>
      </c>
    </row>
    <row r="8" spans="1:3" ht="78.75" x14ac:dyDescent="0.25">
      <c r="A8" s="6" t="s">
        <v>182</v>
      </c>
      <c r="B8" s="6" t="s">
        <v>193</v>
      </c>
      <c r="C8" s="2" t="str">
        <f t="shared" si="0"/>
        <v xml:space="preserve">insert into config_perfil (
	cod_perfil,
	cod_item_menu)
values (
	0,
	'0105');
</v>
      </c>
    </row>
    <row r="9" spans="1:3" ht="78.75" x14ac:dyDescent="0.25">
      <c r="A9" s="6" t="s">
        <v>182</v>
      </c>
      <c r="B9" s="6" t="s">
        <v>194</v>
      </c>
      <c r="C9" s="2" t="str">
        <f t="shared" si="0"/>
        <v xml:space="preserve">insert into config_perfil (
	cod_perfil,
	cod_item_menu)
values (
	0,
	'0106');
</v>
      </c>
    </row>
    <row r="10" spans="1:3" ht="78.75" x14ac:dyDescent="0.25">
      <c r="A10" s="6" t="s">
        <v>182</v>
      </c>
      <c r="B10" s="6" t="s">
        <v>195</v>
      </c>
      <c r="C10" s="2" t="str">
        <f t="shared" si="0"/>
        <v xml:space="preserve">insert into config_perfil (
	cod_perfil,
	cod_item_menu)
values (
	0,
	'0107');
</v>
      </c>
    </row>
    <row r="11" spans="1:3" ht="78.75" x14ac:dyDescent="0.25">
      <c r="A11" s="6" t="s">
        <v>182</v>
      </c>
      <c r="B11" s="6" t="s">
        <v>206</v>
      </c>
      <c r="C11" s="2" t="str">
        <f t="shared" si="0"/>
        <v xml:space="preserve">insert into config_perfil (
	cod_perfil,
	cod_item_menu)
values (
	0,
	'0108');
</v>
      </c>
    </row>
    <row r="12" spans="1:3" ht="78.75" x14ac:dyDescent="0.25">
      <c r="A12" s="6" t="s">
        <v>182</v>
      </c>
      <c r="B12" s="6" t="s">
        <v>144</v>
      </c>
      <c r="C12" s="2" t="str">
        <f t="shared" si="0"/>
        <v xml:space="preserve">insert into config_perfil (
	cod_perfil,
	cod_item_menu)
values (
	0,
	'02');
</v>
      </c>
    </row>
    <row r="13" spans="1:3" ht="78.75" x14ac:dyDescent="0.25">
      <c r="A13" s="6" t="s">
        <v>182</v>
      </c>
      <c r="B13" s="6" t="s">
        <v>201</v>
      </c>
      <c r="C13" s="2" t="str">
        <f t="shared" si="0"/>
        <v xml:space="preserve">insert into config_perfil (
	cod_perfil,
	cod_item_menu)
values (
	0,
	'0201');
</v>
      </c>
    </row>
    <row r="14" spans="1:3" ht="78.75" x14ac:dyDescent="0.25">
      <c r="A14" s="6" t="s">
        <v>182</v>
      </c>
      <c r="B14" s="6" t="s">
        <v>202</v>
      </c>
      <c r="C14" s="2" t="str">
        <f t="shared" si="0"/>
        <v xml:space="preserve">insert into config_perfil (
	cod_perfil,
	cod_item_menu)
values (
	0,
	'0202');
</v>
      </c>
    </row>
    <row r="15" spans="1:3" ht="78.75" x14ac:dyDescent="0.25">
      <c r="A15" s="6" t="s">
        <v>182</v>
      </c>
      <c r="B15" s="6" t="s">
        <v>203</v>
      </c>
      <c r="C15" s="2" t="str">
        <f t="shared" si="0"/>
        <v xml:space="preserve">insert into config_perfil (
	cod_perfil,
	cod_item_menu)
values (
	0,
	'0203');
</v>
      </c>
    </row>
    <row r="16" spans="1:3" ht="78.75" x14ac:dyDescent="0.25">
      <c r="A16" s="6" t="s">
        <v>182</v>
      </c>
      <c r="B16" s="6" t="s">
        <v>204</v>
      </c>
      <c r="C16" s="2" t="str">
        <f t="shared" si="0"/>
        <v xml:space="preserve">insert into config_perfil (
	cod_perfil,
	cod_item_menu)
values (
	0,
	'0204');
</v>
      </c>
    </row>
    <row r="17" spans="1:3" ht="78.75" x14ac:dyDescent="0.25">
      <c r="A17" s="6" t="s">
        <v>182</v>
      </c>
      <c r="B17" s="6" t="s">
        <v>205</v>
      </c>
      <c r="C17" s="2" t="str">
        <f t="shared" si="0"/>
        <v xml:space="preserve">insert into config_perfil (
	cod_perfil,
	cod_item_menu)
values (
	0,
	'0205');
</v>
      </c>
    </row>
    <row r="18" spans="1:3" ht="78.75" x14ac:dyDescent="0.25">
      <c r="A18" s="6" t="s">
        <v>182</v>
      </c>
      <c r="B18" s="6" t="s">
        <v>146</v>
      </c>
      <c r="C18" s="2" t="str">
        <f t="shared" si="0"/>
        <v xml:space="preserve">insert into config_perfil (
	cod_perfil,
	cod_item_menu)
values (
	0,
	'03');
</v>
      </c>
    </row>
    <row r="19" spans="1:3" ht="78.75" x14ac:dyDescent="0.25">
      <c r="A19" s="6" t="s">
        <v>182</v>
      </c>
      <c r="B19" s="6" t="s">
        <v>196</v>
      </c>
      <c r="C19" s="2" t="str">
        <f t="shared" si="0"/>
        <v xml:space="preserve">insert into config_perfil (
	cod_perfil,
	cod_item_menu)
values (
	0,
	'0301');
</v>
      </c>
    </row>
    <row r="20" spans="1:3" ht="78.75" x14ac:dyDescent="0.25">
      <c r="A20" s="6" t="s">
        <v>182</v>
      </c>
      <c r="B20" s="6" t="s">
        <v>197</v>
      </c>
      <c r="C20" s="2" t="str">
        <f t="shared" si="0"/>
        <v xml:space="preserve">insert into config_perfil (
	cod_perfil,
	cod_item_menu)
values (
	0,
	'0302');
</v>
      </c>
    </row>
    <row r="21" spans="1:3" ht="78.75" x14ac:dyDescent="0.25">
      <c r="A21" s="6" t="s">
        <v>182</v>
      </c>
      <c r="B21" s="6" t="s">
        <v>198</v>
      </c>
      <c r="C21" s="2" t="str">
        <f t="shared" si="0"/>
        <v xml:space="preserve">insert into config_perfil (
	cod_perfil,
	cod_item_menu)
values (
	0,
	'0303');
</v>
      </c>
    </row>
    <row r="22" spans="1:3" ht="78.75" x14ac:dyDescent="0.25">
      <c r="A22" s="6" t="s">
        <v>182</v>
      </c>
      <c r="B22" s="6" t="s">
        <v>199</v>
      </c>
      <c r="C22" s="2" t="str">
        <f t="shared" si="0"/>
        <v xml:space="preserve">insert into config_perfil (
	cod_perfil,
	cod_item_menu)
values (
	0,
	'0304');
</v>
      </c>
    </row>
    <row r="23" spans="1:3" ht="78.75" x14ac:dyDescent="0.25">
      <c r="A23" s="6" t="s">
        <v>182</v>
      </c>
      <c r="B23" s="6" t="s">
        <v>200</v>
      </c>
      <c r="C23" s="2" t="str">
        <f t="shared" si="0"/>
        <v xml:space="preserve">insert into config_perfil (
	cod_perfil,
	cod_item_menu)
values (
	0,
	'0305');
</v>
      </c>
    </row>
    <row r="24" spans="1:3" ht="78.75" x14ac:dyDescent="0.25">
      <c r="A24" s="6" t="s">
        <v>183</v>
      </c>
      <c r="B24" s="6" t="s">
        <v>140</v>
      </c>
      <c r="C24" s="2" t="str">
        <f t="shared" si="0"/>
        <v xml:space="preserve">insert into config_perfil (
	cod_perfil,
	cod_item_menu)
values (
	1,
	'01');
</v>
      </c>
    </row>
    <row r="25" spans="1:3" ht="78.75" x14ac:dyDescent="0.25">
      <c r="A25" s="6" t="s">
        <v>183</v>
      </c>
      <c r="B25" s="6" t="s">
        <v>187</v>
      </c>
      <c r="C25" s="2" t="str">
        <f t="shared" si="0"/>
        <v xml:space="preserve">insert into config_perfil (
	cod_perfil,
	cod_item_menu)
values (
	1,
	'0101');
</v>
      </c>
    </row>
    <row r="26" spans="1:3" ht="78.75" x14ac:dyDescent="0.25">
      <c r="A26" s="6" t="s">
        <v>183</v>
      </c>
      <c r="B26" s="6" t="s">
        <v>188</v>
      </c>
      <c r="C26" s="2" t="str">
        <f t="shared" si="0"/>
        <v xml:space="preserve">insert into config_perfil (
	cod_perfil,
	cod_item_menu)
values (
	1,
	'0102');
</v>
      </c>
    </row>
    <row r="27" spans="1:3" ht="78.75" x14ac:dyDescent="0.25">
      <c r="A27" s="6" t="s">
        <v>183</v>
      </c>
      <c r="B27" s="6" t="s">
        <v>189</v>
      </c>
      <c r="C27" s="2" t="str">
        <f t="shared" si="0"/>
        <v xml:space="preserve">insert into config_perfil (
	cod_perfil,
	cod_item_menu)
values (
	1,
	'0103');
</v>
      </c>
    </row>
    <row r="28" spans="1:3" ht="78.75" x14ac:dyDescent="0.25">
      <c r="A28" s="6" t="s">
        <v>183</v>
      </c>
      <c r="B28" s="6" t="s">
        <v>192</v>
      </c>
      <c r="C28" s="2" t="str">
        <f t="shared" si="0"/>
        <v xml:space="preserve">insert into config_perfil (
	cod_perfil,
	cod_item_menu)
values (
	1,
	'0104');
</v>
      </c>
    </row>
    <row r="29" spans="1:3" ht="78.75" x14ac:dyDescent="0.25">
      <c r="A29" s="6" t="s">
        <v>183</v>
      </c>
      <c r="B29" s="6" t="s">
        <v>193</v>
      </c>
      <c r="C29" s="2" t="str">
        <f t="shared" si="0"/>
        <v xml:space="preserve">insert into config_perfil (
	cod_perfil,
	cod_item_menu)
values (
	1,
	'0105');
</v>
      </c>
    </row>
    <row r="30" spans="1:3" ht="78.75" x14ac:dyDescent="0.25">
      <c r="A30" s="6" t="s">
        <v>183</v>
      </c>
      <c r="B30" s="6" t="s">
        <v>194</v>
      </c>
      <c r="C30" s="2" t="str">
        <f t="shared" si="0"/>
        <v xml:space="preserve">insert into config_perfil (
	cod_perfil,
	cod_item_menu)
values (
	1,
	'0106');
</v>
      </c>
    </row>
    <row r="31" spans="1:3" ht="78.75" x14ac:dyDescent="0.25">
      <c r="A31" s="6" t="s">
        <v>183</v>
      </c>
      <c r="B31" s="6" t="s">
        <v>144</v>
      </c>
      <c r="C31" s="2" t="str">
        <f t="shared" si="0"/>
        <v xml:space="preserve">insert into config_perfil (
	cod_perfil,
	cod_item_menu)
values (
	1,
	'02');
</v>
      </c>
    </row>
    <row r="32" spans="1:3" ht="78.75" x14ac:dyDescent="0.25">
      <c r="A32" s="6" t="s">
        <v>183</v>
      </c>
      <c r="B32" s="6" t="s">
        <v>201</v>
      </c>
      <c r="C32" s="2" t="str">
        <f t="shared" si="0"/>
        <v xml:space="preserve">insert into config_perfil (
	cod_perfil,
	cod_item_menu)
values (
	1,
	'0201');
</v>
      </c>
    </row>
    <row r="33" spans="1:3" ht="78.75" x14ac:dyDescent="0.25">
      <c r="A33" s="6" t="s">
        <v>183</v>
      </c>
      <c r="B33" s="6" t="s">
        <v>202</v>
      </c>
      <c r="C33" s="2" t="str">
        <f t="shared" si="0"/>
        <v xml:space="preserve">insert into config_perfil (
	cod_perfil,
	cod_item_menu)
values (
	1,
	'0202');
</v>
      </c>
    </row>
    <row r="34" spans="1:3" ht="78.75" x14ac:dyDescent="0.25">
      <c r="A34" s="6" t="s">
        <v>183</v>
      </c>
      <c r="B34" s="6" t="s">
        <v>203</v>
      </c>
      <c r="C34" s="2" t="str">
        <f t="shared" si="0"/>
        <v xml:space="preserve">insert into config_perfil (
	cod_perfil,
	cod_item_menu)
values (
	1,
	'0203');
</v>
      </c>
    </row>
    <row r="35" spans="1:3" ht="78.75" x14ac:dyDescent="0.25">
      <c r="A35" s="6" t="s">
        <v>183</v>
      </c>
      <c r="B35" s="6" t="s">
        <v>204</v>
      </c>
      <c r="C35" s="2" t="str">
        <f t="shared" si="0"/>
        <v xml:space="preserve">insert into config_perfil (
	cod_perfil,
	cod_item_menu)
values (
	1,
	'0204');
</v>
      </c>
    </row>
    <row r="36" spans="1:3" ht="78.75" x14ac:dyDescent="0.25">
      <c r="A36" s="6" t="s">
        <v>183</v>
      </c>
      <c r="B36" s="6" t="s">
        <v>205</v>
      </c>
      <c r="C36" s="2" t="str">
        <f t="shared" si="0"/>
        <v xml:space="preserve">insert into config_perfil (
	cod_perfil,
	cod_item_menu)
values (
	1,
	'0205');
</v>
      </c>
    </row>
    <row r="37" spans="1:3" ht="78.75" x14ac:dyDescent="0.25">
      <c r="A37" s="6" t="s">
        <v>183</v>
      </c>
      <c r="B37" s="6" t="s">
        <v>146</v>
      </c>
      <c r="C37" s="2" t="str">
        <f t="shared" si="0"/>
        <v xml:space="preserve">insert into config_perfil (
	cod_perfil,
	cod_item_menu)
values (
	1,
	'03');
</v>
      </c>
    </row>
    <row r="38" spans="1:3" ht="78.75" x14ac:dyDescent="0.25">
      <c r="A38" s="6" t="s">
        <v>183</v>
      </c>
      <c r="B38" s="6" t="s">
        <v>196</v>
      </c>
      <c r="C38" s="2" t="str">
        <f t="shared" si="0"/>
        <v xml:space="preserve">insert into config_perfil (
	cod_perfil,
	cod_item_menu)
values (
	1,
	'0301');
</v>
      </c>
    </row>
    <row r="39" spans="1:3" ht="78.75" x14ac:dyDescent="0.25">
      <c r="A39" s="6" t="s">
        <v>183</v>
      </c>
      <c r="B39" s="6" t="s">
        <v>197</v>
      </c>
      <c r="C39" s="2" t="str">
        <f t="shared" si="0"/>
        <v xml:space="preserve">insert into config_perfil (
	cod_perfil,
	cod_item_menu)
values (
	1,
	'0302');
</v>
      </c>
    </row>
    <row r="40" spans="1:3" ht="78.75" x14ac:dyDescent="0.25">
      <c r="A40" s="6" t="s">
        <v>183</v>
      </c>
      <c r="B40" s="6" t="s">
        <v>198</v>
      </c>
      <c r="C40" s="2" t="str">
        <f t="shared" si="0"/>
        <v xml:space="preserve">insert into config_perfil (
	cod_perfil,
	cod_item_menu)
values (
	1,
	'0303');
</v>
      </c>
    </row>
    <row r="41" spans="1:3" ht="78.75" x14ac:dyDescent="0.25">
      <c r="A41" s="6" t="s">
        <v>183</v>
      </c>
      <c r="B41" s="6" t="s">
        <v>199</v>
      </c>
      <c r="C41" s="2" t="str">
        <f t="shared" si="0"/>
        <v xml:space="preserve">insert into config_perfil (
	cod_perfil,
	cod_item_menu)
values (
	1,
	'0304');
</v>
      </c>
    </row>
    <row r="42" spans="1:3" ht="78.75" x14ac:dyDescent="0.25">
      <c r="A42" s="6" t="s">
        <v>183</v>
      </c>
      <c r="B42" s="6" t="s">
        <v>200</v>
      </c>
      <c r="C42" s="2" t="str">
        <f t="shared" si="0"/>
        <v xml:space="preserve">insert into config_perfil (
	cod_perfil,
	cod_item_menu)
values (
	1,
	'0305');
</v>
      </c>
    </row>
    <row r="43" spans="1:3" ht="78.75" x14ac:dyDescent="0.25">
      <c r="A43" s="6" t="s">
        <v>184</v>
      </c>
      <c r="B43" s="6" t="s">
        <v>140</v>
      </c>
      <c r="C43" s="2" t="str">
        <f t="shared" si="0"/>
        <v xml:space="preserve">insert into config_perfil (
	cod_perfil,
	cod_item_menu)
values (
	2,
	'01');
</v>
      </c>
    </row>
    <row r="44" spans="1:3" ht="78.75" x14ac:dyDescent="0.25">
      <c r="A44" s="6" t="s">
        <v>184</v>
      </c>
      <c r="B44" s="6" t="s">
        <v>206</v>
      </c>
      <c r="C44" s="2" t="str">
        <f t="shared" si="0"/>
        <v xml:space="preserve">insert into config_perfil (
	cod_perfil,
	cod_item_menu)
values (
	2,
	'0108');
</v>
      </c>
    </row>
    <row r="45" spans="1:3" ht="78.75" x14ac:dyDescent="0.25">
      <c r="A45" s="6" t="s">
        <v>184</v>
      </c>
      <c r="B45" s="6" t="s">
        <v>144</v>
      </c>
      <c r="C45" s="2" t="str">
        <f t="shared" si="0"/>
        <v xml:space="preserve">insert into config_perfil (
	cod_perfil,
	cod_item_menu)
values (
	2,
	'02');
</v>
      </c>
    </row>
    <row r="46" spans="1:3" ht="78.75" x14ac:dyDescent="0.25">
      <c r="A46" s="6" t="s">
        <v>184</v>
      </c>
      <c r="B46" s="6" t="s">
        <v>201</v>
      </c>
      <c r="C46" s="2" t="str">
        <f t="shared" si="0"/>
        <v xml:space="preserve">insert into config_perfil (
	cod_perfil,
	cod_item_menu)
values (
	2,
	'0201');
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DF2A-1EF7-4716-8FBE-A79DA735D726}">
  <dimension ref="A1:D17"/>
  <sheetViews>
    <sheetView workbookViewId="0">
      <selection activeCell="B4" sqref="B4"/>
    </sheetView>
  </sheetViews>
  <sheetFormatPr baseColWidth="10" defaultRowHeight="15" x14ac:dyDescent="0.25"/>
  <cols>
    <col min="1" max="1" width="18.85546875" style="1" bestFit="1" customWidth="1"/>
    <col min="2" max="2" width="58.28515625" style="1" bestFit="1" customWidth="1"/>
    <col min="3" max="3" width="19.7109375" style="1" bestFit="1" customWidth="1"/>
    <col min="4" max="4" width="72.5703125" style="2" customWidth="1"/>
  </cols>
  <sheetData>
    <row r="1" spans="1:4" x14ac:dyDescent="0.25">
      <c r="A1" s="1" t="s">
        <v>3</v>
      </c>
      <c r="B1" s="1" t="s">
        <v>6</v>
      </c>
    </row>
    <row r="2" spans="1:4" x14ac:dyDescent="0.25">
      <c r="A2" s="1" t="s">
        <v>7</v>
      </c>
      <c r="B2" s="1" t="s">
        <v>8</v>
      </c>
      <c r="C2" s="1" t="s">
        <v>0</v>
      </c>
      <c r="D2" s="2" t="s">
        <v>4</v>
      </c>
    </row>
    <row r="3" spans="1:4" ht="101.25" x14ac:dyDescent="0.25">
      <c r="A3" s="1">
        <v>0</v>
      </c>
      <c r="B3" s="1" t="s">
        <v>134</v>
      </c>
      <c r="C3" s="1">
        <v>0</v>
      </c>
      <c r="D3" s="2" t="str">
        <f>"insert into "&amp;B$1&amp;" ("&amp;CHAR(10)&amp;
CHAR(9)&amp;$A$2&amp;","&amp;CHAR(10)&amp;
CHAR(9)&amp;$B$2&amp;","&amp;CHAR(10)&amp;
CHAR(9)&amp;$C$2&amp;")"&amp;CHAR(10)&amp;
"values ("&amp;CHAR(10)&amp;
CHAR(9)&amp;A3&amp;","&amp;CHAR(10)&amp;
CHAR(9)&amp;"'"&amp;B3&amp;"',"&amp;CHAR(10)&amp;
CHAR(9)&amp;C3&amp;");"&amp;CHAR(10)</f>
        <v xml:space="preserve">insert into agrupador (
	cod_agrupador,
	nom_agrupador,
	cod_tipo_agrupador)
values (
	0,
	'(Sin agrupación)',
	0);
</v>
      </c>
    </row>
    <row r="4" spans="1:4" ht="101.25" x14ac:dyDescent="0.25">
      <c r="A4" s="1">
        <v>1</v>
      </c>
      <c r="B4" s="1" t="s">
        <v>15</v>
      </c>
      <c r="C4" s="1">
        <v>1</v>
      </c>
      <c r="D4" s="2" t="str">
        <f>"insert into "&amp;B$1&amp;" ("&amp;CHAR(10)&amp;
CHAR(9)&amp;$A$2&amp;","&amp;CHAR(10)&amp;
CHAR(9)&amp;$B$2&amp;","&amp;CHAR(10)&amp;
CHAR(9)&amp;$C$2&amp;")"&amp;CHAR(10)&amp;
"values ("&amp;CHAR(10)&amp;
CHAR(9)&amp;A4&amp;","&amp;CHAR(10)&amp;
CHAR(9)&amp;"'"&amp;B4&amp;"',"&amp;CHAR(10)&amp;
CHAR(9)&amp;C4&amp;");"&amp;CHAR(10)</f>
        <v xml:space="preserve">insert into agrupador (
	cod_agrupador,
	nom_agrupador,
	cod_tipo_agrupador)
values (
	1,
	'Menú: charquicán y huevo frito, ensalada y postre',
	1);
</v>
      </c>
    </row>
    <row r="5" spans="1:4" ht="101.25" x14ac:dyDescent="0.25">
      <c r="A5" s="1">
        <v>2</v>
      </c>
      <c r="B5" s="1" t="s">
        <v>16</v>
      </c>
      <c r="C5" s="1">
        <v>1</v>
      </c>
      <c r="D5" s="2" t="str">
        <f t="shared" ref="D5:D17" si="0">"insert into "&amp;B$1&amp;" ("&amp;CHAR(10)&amp;
CHAR(9)&amp;$A$2&amp;","&amp;CHAR(10)&amp;
CHAR(9)&amp;$B$2&amp;","&amp;CHAR(10)&amp;
CHAR(9)&amp;$C$2&amp;")"&amp;CHAR(10)&amp;
"values ("&amp;CHAR(10)&amp;
CHAR(9)&amp;A5&amp;","&amp;CHAR(10)&amp;
CHAR(9)&amp;"'"&amp;B5&amp;"',"&amp;CHAR(10)&amp;
CHAR(9)&amp;C5&amp;");"&amp;CHAR(10)</f>
        <v xml:space="preserve">insert into agrupador (
	cod_agrupador,
	nom_agrupador,
	cod_tipo_agrupador)
values (
	2,
	'Menú: garbanzos con longaniza, ensalada y postre',
	1);
</v>
      </c>
    </row>
    <row r="6" spans="1:4" ht="101.25" x14ac:dyDescent="0.25">
      <c r="A6" s="1">
        <v>3</v>
      </c>
      <c r="B6" s="1" t="s">
        <v>17</v>
      </c>
      <c r="C6" s="1">
        <v>1</v>
      </c>
      <c r="D6" s="2" t="str">
        <f t="shared" si="0"/>
        <v xml:space="preserve">insert into agrupador (
	cod_agrupador,
	nom_agrupador,
	cod_tipo_agrupador)
values (
	3,
	'Menú: lentejas con gorda, ensalada y postre',
	1);
</v>
      </c>
    </row>
    <row r="7" spans="1:4" ht="101.25" x14ac:dyDescent="0.25">
      <c r="A7" s="1">
        <v>4</v>
      </c>
      <c r="B7" s="1" t="s">
        <v>18</v>
      </c>
      <c r="C7" s="1">
        <v>1</v>
      </c>
      <c r="D7" s="2" t="str">
        <f t="shared" si="0"/>
        <v xml:space="preserve">insert into agrupador (
	cod_agrupador,
	nom_agrupador,
	cod_tipo_agrupador)
values (
	4,
	'Menú: pescado horno, puré, ensalada y postre',
	1);
</v>
      </c>
    </row>
    <row r="8" spans="1:4" ht="101.25" x14ac:dyDescent="0.25">
      <c r="A8" s="1">
        <v>5</v>
      </c>
      <c r="B8" s="1" t="s">
        <v>19</v>
      </c>
      <c r="C8" s="1">
        <v>1</v>
      </c>
      <c r="D8" s="2" t="str">
        <f t="shared" si="0"/>
        <v xml:space="preserve">insert into agrupador (
	cod_agrupador,
	nom_agrupador,
	cod_tipo_agrupador)
values (
	5,
	'Menú: pizza y postre',
	1);
</v>
      </c>
    </row>
    <row r="9" spans="1:4" ht="101.25" x14ac:dyDescent="0.25">
      <c r="A9" s="1">
        <v>6</v>
      </c>
      <c r="B9" s="1" t="s">
        <v>20</v>
      </c>
      <c r="C9" s="1">
        <v>1</v>
      </c>
      <c r="D9" s="2" t="str">
        <f t="shared" si="0"/>
        <v xml:space="preserve">insert into agrupador (
	cod_agrupador,
	nom_agrupador,
	cod_tipo_agrupador)
values (
	6,
	'Menú: pollo arvejado y papas doradas, ensalada y postre',
	1);
</v>
      </c>
    </row>
    <row r="10" spans="1:4" ht="101.25" x14ac:dyDescent="0.25">
      <c r="A10" s="1">
        <v>7</v>
      </c>
      <c r="B10" s="1" t="s">
        <v>21</v>
      </c>
      <c r="C10" s="1">
        <v>1</v>
      </c>
      <c r="D10" s="2" t="str">
        <f t="shared" si="0"/>
        <v xml:space="preserve">insert into agrupador (
	cod_agrupador,
	nom_agrupador,
	cod_tipo_agrupador)
values (
	7,
	'Menú: pollo asado con puré de papas, ensalada y postre',
	1);
</v>
      </c>
    </row>
    <row r="11" spans="1:4" ht="101.25" x14ac:dyDescent="0.25">
      <c r="A11" s="1">
        <v>8</v>
      </c>
      <c r="B11" s="1" t="s">
        <v>14</v>
      </c>
      <c r="C11" s="1">
        <v>1</v>
      </c>
      <c r="D11" s="2" t="str">
        <f t="shared" si="0"/>
        <v xml:space="preserve">insert into agrupador (
	cod_agrupador,
	nom_agrupador,
	cod_tipo_agrupador)
values (
	8,
	'Menú: Pastel de papa y postre',
	1);
</v>
      </c>
    </row>
    <row r="12" spans="1:4" ht="101.25" x14ac:dyDescent="0.25">
      <c r="A12" s="1">
        <v>9</v>
      </c>
      <c r="B12" s="1" t="s">
        <v>41</v>
      </c>
      <c r="C12" s="1">
        <v>1</v>
      </c>
      <c r="D12" s="2" t="str">
        <f t="shared" si="0"/>
        <v xml:space="preserve">insert into agrupador (
	cod_agrupador,
	nom_agrupador,
	cod_tipo_agrupador)
values (
	9,
	'Menú: Arroz chaufa de pollo y postre',
	1);
</v>
      </c>
    </row>
    <row r="13" spans="1:4" ht="101.25" x14ac:dyDescent="0.25">
      <c r="A13" s="1">
        <v>10</v>
      </c>
      <c r="B13" s="1" t="s">
        <v>9</v>
      </c>
      <c r="C13" s="1">
        <v>1</v>
      </c>
      <c r="D13" s="2" t="str">
        <f t="shared" si="0"/>
        <v xml:space="preserve">insert into agrupador (
	cod_agrupador,
	nom_agrupador,
	cod_tipo_agrupador)
values (
	10,
	'Menú: Garbanzos con longaniza y postre',
	1);
</v>
      </c>
    </row>
    <row r="14" spans="1:4" ht="101.25" x14ac:dyDescent="0.25">
      <c r="A14" s="1">
        <v>11</v>
      </c>
      <c r="B14" s="1" t="s">
        <v>12</v>
      </c>
      <c r="C14" s="1">
        <v>1</v>
      </c>
      <c r="D14" s="2" t="str">
        <f t="shared" si="0"/>
        <v xml:space="preserve">insert into agrupador (
	cod_agrupador,
	nom_agrupador,
	cod_tipo_agrupador)
values (
	11,
	'Menú: Pasta con salsa de champiñón, aceitunas, perejil y postre',
	1);
</v>
      </c>
    </row>
    <row r="15" spans="1:4" ht="101.25" x14ac:dyDescent="0.25">
      <c r="A15" s="1">
        <v>12</v>
      </c>
      <c r="B15" s="1" t="s">
        <v>10</v>
      </c>
      <c r="C15" s="1">
        <v>1</v>
      </c>
      <c r="D15" s="2" t="str">
        <f t="shared" si="0"/>
        <v xml:space="preserve">insert into agrupador (
	cod_agrupador,
	nom_agrupador,
	cod_tipo_agrupador)
values (
	12,
	'Menú: Pescado al horno y puré de papas y postre',
	1);
</v>
      </c>
    </row>
    <row r="16" spans="1:4" ht="101.25" x14ac:dyDescent="0.25">
      <c r="A16" s="1">
        <v>13</v>
      </c>
      <c r="B16" s="1" t="s">
        <v>11</v>
      </c>
      <c r="C16" s="1">
        <v>1</v>
      </c>
      <c r="D16" s="2" t="str">
        <f t="shared" si="0"/>
        <v xml:space="preserve">insert into agrupador (
	cod_agrupador,
	nom_agrupador,
	cod_tipo_agrupador)
values (
	13,
	'Menú: Vacuno Bourguignon, papas asadas y postre',
	1);
</v>
      </c>
    </row>
    <row r="17" spans="1:4" ht="101.25" x14ac:dyDescent="0.25">
      <c r="A17" s="1">
        <v>14</v>
      </c>
      <c r="B17" s="1" t="s">
        <v>13</v>
      </c>
      <c r="C17" s="1">
        <v>1</v>
      </c>
      <c r="D17" s="2" t="str">
        <f t="shared" si="0"/>
        <v xml:space="preserve">insert into agrupador (
	cod_agrupador,
	nom_agrupador,
	cod_tipo_agrupador)
values (
	14,
	'Menú: Zapallo italiano relleno o guiso, arroz y postre',
	1);
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934B-F996-4672-8712-8399B293C7D4}">
  <dimension ref="A1:D5"/>
  <sheetViews>
    <sheetView workbookViewId="0"/>
  </sheetViews>
  <sheetFormatPr baseColWidth="10" defaultColWidth="9.140625" defaultRowHeight="15" x14ac:dyDescent="0.25"/>
  <cols>
    <col min="1" max="1" width="20.140625" style="1" bestFit="1" customWidth="1"/>
    <col min="2" max="2" width="30.42578125" style="1" bestFit="1" customWidth="1"/>
    <col min="3" max="3" width="27.28515625" style="1" bestFit="1" customWidth="1"/>
    <col min="4" max="4" width="72.5703125" style="2" customWidth="1"/>
    <col min="5" max="16384" width="9.140625" style="1"/>
  </cols>
  <sheetData>
    <row r="1" spans="1:4" x14ac:dyDescent="0.25">
      <c r="A1" s="1" t="s">
        <v>3</v>
      </c>
      <c r="B1" s="1" t="s">
        <v>123</v>
      </c>
    </row>
    <row r="2" spans="1:4" x14ac:dyDescent="0.25">
      <c r="A2" s="1" t="s">
        <v>124</v>
      </c>
      <c r="B2" s="1" t="s">
        <v>125</v>
      </c>
      <c r="C2" s="1" t="s">
        <v>126</v>
      </c>
      <c r="D2" s="2" t="s">
        <v>4</v>
      </c>
    </row>
    <row r="3" spans="1:4" ht="101.25" x14ac:dyDescent="0.25">
      <c r="A3" s="1">
        <v>1</v>
      </c>
      <c r="B3" s="1" t="s">
        <v>127</v>
      </c>
      <c r="C3" s="1" t="s">
        <v>128</v>
      </c>
      <c r="D3" s="2" t="str">
        <f>"insert into "&amp;$B$1&amp;" ("&amp;CHAR(10)&amp;
CHAR(9)&amp;$A$2&amp;","&amp;CHAR(10)&amp;
CHAR(9)&amp;$B$2&amp;","&amp;CHAR(10)&amp;
CHAR(9)&amp;$C$2&amp;")"&amp;CHAR(10)&amp;
"values ("&amp;CHAR(10)&amp;
CHAR(9)&amp;A3&amp;","&amp;CHAR(10)&amp;
CHAR(9)&amp;"'"&amp;B3&amp;"',"&amp;CHAR(10)&amp;
CHAR(9)&amp;"'"&amp;C3&amp;"');"&amp;CHAR(10)</f>
        <v xml:space="preserve">insert into periodo_academ (
	cod_periodo_academ,
	nom_periodo_academ,
	nom_periodo_academ_abrev)
values (
	1,
	'Primer semestre',
	'1SEM');
</v>
      </c>
    </row>
    <row r="4" spans="1:4" ht="101.25" x14ac:dyDescent="0.25">
      <c r="A4" s="1">
        <v>2</v>
      </c>
      <c r="B4" s="1" t="s">
        <v>129</v>
      </c>
      <c r="C4" s="1" t="s">
        <v>130</v>
      </c>
      <c r="D4" s="2" t="str">
        <f t="shared" ref="D4:D5" si="0">"insert into "&amp;$B$1&amp;" ("&amp;CHAR(10)&amp;
CHAR(9)&amp;$A$2&amp;","&amp;CHAR(10)&amp;
CHAR(9)&amp;$B$2&amp;","&amp;CHAR(10)&amp;
CHAR(9)&amp;$C$2&amp;")"&amp;CHAR(10)&amp;
"values ("&amp;CHAR(10)&amp;
CHAR(9)&amp;A4&amp;","&amp;CHAR(10)&amp;
CHAR(9)&amp;"'"&amp;B4&amp;"',"&amp;CHAR(10)&amp;
CHAR(9)&amp;"'"&amp;C4&amp;"');"&amp;CHAR(10)</f>
        <v xml:space="preserve">insert into periodo_academ (
	cod_periodo_academ,
	nom_periodo_academ,
	nom_periodo_academ_abrev)
values (
	2,
	'Segundo semestre',
	'2SEM');
</v>
      </c>
    </row>
    <row r="5" spans="1:4" ht="101.25" x14ac:dyDescent="0.25">
      <c r="A5" s="1">
        <v>3</v>
      </c>
      <c r="B5" s="1" t="s">
        <v>131</v>
      </c>
      <c r="C5" s="1" t="s">
        <v>132</v>
      </c>
      <c r="D5" s="2" t="str">
        <f t="shared" si="0"/>
        <v xml:space="preserve">insert into periodo_academ (
	cod_periodo_academ,
	nom_periodo_academ,
	nom_periodo_academ_abrev)
values (
	3,
	'Temporada académica de verano',
	'TAV');
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F983-4D53-4CD5-B8A8-7865A802CB53}">
  <dimension ref="A1:D4"/>
  <sheetViews>
    <sheetView workbookViewId="0">
      <selection activeCell="D3" sqref="D3:D4"/>
    </sheetView>
  </sheetViews>
  <sheetFormatPr baseColWidth="10" defaultRowHeight="15" x14ac:dyDescent="0.25"/>
  <cols>
    <col min="1" max="1" width="18.85546875" style="1" bestFit="1" customWidth="1"/>
    <col min="2" max="2" width="58.28515625" style="1" bestFit="1" customWidth="1"/>
    <col min="3" max="3" width="19.7109375" style="1" bestFit="1" customWidth="1"/>
    <col min="4" max="4" width="72.5703125" style="2" customWidth="1"/>
  </cols>
  <sheetData>
    <row r="1" spans="1:4" x14ac:dyDescent="0.25">
      <c r="A1" s="1" t="s">
        <v>3</v>
      </c>
      <c r="B1" s="1" t="s">
        <v>22</v>
      </c>
    </row>
    <row r="2" spans="1:4" x14ac:dyDescent="0.25">
      <c r="A2" s="1" t="s">
        <v>23</v>
      </c>
      <c r="B2" s="1" t="s">
        <v>24</v>
      </c>
      <c r="C2" s="1" t="s">
        <v>25</v>
      </c>
      <c r="D2" s="2" t="s">
        <v>4</v>
      </c>
    </row>
    <row r="3" spans="1:4" ht="101.25" x14ac:dyDescent="0.25">
      <c r="A3" s="1">
        <v>1</v>
      </c>
      <c r="B3" s="1" t="s">
        <v>26</v>
      </c>
      <c r="C3" s="1" t="s">
        <v>42</v>
      </c>
      <c r="D3" s="2" t="str">
        <f>"insert into "&amp;B$1&amp;" ("&amp;CHAR(10)&amp;
CHAR(9)&amp;$A$2&amp;","&amp;CHAR(10)&amp;
CHAR(9)&amp;$B$2&amp;","&amp;CHAR(10)&amp;
CHAR(9)&amp;$C$2&amp;")"&amp;CHAR(10)&amp;
"values ("&amp;CHAR(10)&amp;
CHAR(9)&amp;A3&amp;","&amp;CHAR(10)&amp;
CHAR(9)&amp;"'"&amp;B3&amp;"',"&amp;CHAR(10)&amp;
CHAR(9)&amp;"'"&amp;C3&amp;"');"&amp;CHAR(10)</f>
        <v xml:space="preserve">insert into carrera (
	cod_carrera,
	nom_carrera,
	nom_carrera_abrev)
values (
	1,
	'Gastronomía',
	'GASTRO');
</v>
      </c>
    </row>
    <row r="4" spans="1:4" ht="101.25" x14ac:dyDescent="0.25">
      <c r="A4" s="1">
        <v>2</v>
      </c>
      <c r="B4" s="1" t="s">
        <v>27</v>
      </c>
      <c r="C4" s="1" t="s">
        <v>43</v>
      </c>
      <c r="D4" s="2" t="str">
        <f>"insert into "&amp;B$1&amp;" ("&amp;CHAR(10)&amp;
CHAR(9)&amp;$A$2&amp;","&amp;CHAR(10)&amp;
CHAR(9)&amp;$B$2&amp;","&amp;CHAR(10)&amp;
CHAR(9)&amp;$C$2&amp;")"&amp;CHAR(10)&amp;
"values ("&amp;CHAR(10)&amp;
CHAR(9)&amp;A4&amp;","&amp;CHAR(10)&amp;
CHAR(9)&amp;"'"&amp;B4&amp;"',"&amp;CHAR(10)&amp;
CHAR(9)&amp;"'"&amp;C4&amp;"');"&amp;CHAR(10)</f>
        <v xml:space="preserve">insert into carrera (
	cod_carrera,
	nom_carrera,
	nom_carrera_abrev)
values (
	2,
	'Administración Hotelera',
	'HOTEL');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4608-0DFF-4D30-B813-CF0C5678B6C3}">
  <dimension ref="A1:C12"/>
  <sheetViews>
    <sheetView topLeftCell="A10" workbookViewId="0"/>
  </sheetViews>
  <sheetFormatPr baseColWidth="10" defaultRowHeight="15" x14ac:dyDescent="0.25"/>
  <cols>
    <col min="1" max="1" width="18.85546875" style="1" bestFit="1" customWidth="1"/>
    <col min="2" max="2" width="58.28515625" style="1" bestFit="1" customWidth="1"/>
    <col min="3" max="3" width="72.5703125" style="2" customWidth="1"/>
  </cols>
  <sheetData>
    <row r="1" spans="1:3" x14ac:dyDescent="0.25">
      <c r="A1" s="1" t="s">
        <v>3</v>
      </c>
      <c r="B1" s="1" t="s">
        <v>30</v>
      </c>
    </row>
    <row r="2" spans="1:3" x14ac:dyDescent="0.25">
      <c r="A2" s="1" t="s">
        <v>28</v>
      </c>
      <c r="B2" s="1" t="s">
        <v>29</v>
      </c>
      <c r="C2" s="2" t="s">
        <v>4</v>
      </c>
    </row>
    <row r="3" spans="1:3" ht="90" x14ac:dyDescent="0.25">
      <c r="A3" s="1">
        <v>1</v>
      </c>
      <c r="B3" s="1" t="s">
        <v>36</v>
      </c>
      <c r="C3" s="2" t="str">
        <f>"insert into "&amp;B$1&amp;" ("&amp;CHAR(10)&amp;
CHAR(9)&amp;$A$2&amp;","&amp;CHAR(10)&amp;
CHAR(9)&amp;$B$2&amp;")"&amp;CHAR(10)&amp;
"values ("&amp;CHAR(10)&amp;
CHAR(9)&amp;A3&amp;","&amp;CHAR(10)&amp;
CHAR(9)&amp;"'"&amp;B3&amp;"');"&amp;CHAR(10)</f>
        <v xml:space="preserve">insert into categ_producto (
	cod_categ_producto,
	nom_categ_producto)
values (
	1,
	'Frutas y verduras');
</v>
      </c>
    </row>
    <row r="4" spans="1:3" ht="78.75" x14ac:dyDescent="0.25">
      <c r="A4" s="1">
        <v>2</v>
      </c>
      <c r="B4" s="1" t="s">
        <v>33</v>
      </c>
      <c r="C4" s="2" t="str">
        <f t="shared" ref="C4:C12" si="0">"insert into "&amp;B$1&amp;" ("&amp;CHAR(10)&amp;
CHAR(9)&amp;$A$2&amp;","&amp;CHAR(10)&amp;
CHAR(9)&amp;$B$2&amp;")"&amp;CHAR(10)&amp;
"values ("&amp;CHAR(10)&amp;
CHAR(9)&amp;A4&amp;","&amp;CHAR(10)&amp;
CHAR(9)&amp;"'"&amp;B4&amp;"');"&amp;CHAR(10)</f>
        <v xml:space="preserve">insert into categ_producto (
	cod_categ_producto,
	nom_categ_producto)
values (
	2,
	'Carnes, cecinas y embutidos');
</v>
      </c>
    </row>
    <row r="5" spans="1:3" ht="78.75" x14ac:dyDescent="0.25">
      <c r="A5" s="1">
        <v>3</v>
      </c>
      <c r="B5" s="1" t="s">
        <v>37</v>
      </c>
      <c r="C5" s="2" t="str">
        <f t="shared" si="0"/>
        <v xml:space="preserve">insert into categ_producto (
	cod_categ_producto,
	nom_categ_producto)
values (
	3,
	'Mariscos y pescados');
</v>
      </c>
    </row>
    <row r="6" spans="1:3" ht="78.75" x14ac:dyDescent="0.25">
      <c r="A6" s="1">
        <v>4</v>
      </c>
      <c r="B6" s="1" t="s">
        <v>34</v>
      </c>
      <c r="C6" s="2" t="str">
        <f t="shared" si="0"/>
        <v xml:space="preserve">insert into categ_producto (
	cod_categ_producto,
	nom_categ_producto)
values (
	4,
	'Congelados');
</v>
      </c>
    </row>
    <row r="7" spans="1:3" ht="78.75" x14ac:dyDescent="0.25">
      <c r="A7" s="1">
        <v>5</v>
      </c>
      <c r="B7" s="1" t="s">
        <v>39</v>
      </c>
      <c r="C7" s="2" t="str">
        <f t="shared" si="0"/>
        <v xml:space="preserve">insert into categ_producto (
	cod_categ_producto,
	nom_categ_producto)
values (
	5,
	'Ovo lácteos');
</v>
      </c>
    </row>
    <row r="8" spans="1:3" ht="78.75" x14ac:dyDescent="0.25">
      <c r="A8" s="1">
        <v>6</v>
      </c>
      <c r="B8" s="1" t="s">
        <v>31</v>
      </c>
      <c r="C8" s="2" t="str">
        <f t="shared" si="0"/>
        <v xml:space="preserve">insert into categ_producto (
	cod_categ_producto,
	nom_categ_producto)
values (
	6,
	'Abarrotes');
</v>
      </c>
    </row>
    <row r="9" spans="1:3" ht="78.75" x14ac:dyDescent="0.25">
      <c r="A9" s="1">
        <v>7</v>
      </c>
      <c r="B9" s="1" t="s">
        <v>40</v>
      </c>
      <c r="C9" s="2" t="str">
        <f t="shared" si="0"/>
        <v xml:space="preserve">insert into categ_producto (
	cod_categ_producto,
	nom_categ_producto)
values (
	7,
	'Vinos, licores y bebidas');
</v>
      </c>
    </row>
    <row r="10" spans="1:3" ht="78.75" x14ac:dyDescent="0.25">
      <c r="A10" s="1">
        <v>8</v>
      </c>
      <c r="B10" s="1" t="s">
        <v>38</v>
      </c>
      <c r="C10" s="2" t="str">
        <f t="shared" si="0"/>
        <v xml:space="preserve">insert into categ_producto (
	cod_categ_producto,
	nom_categ_producto)
values (
	8,
	'No alimenticios');
</v>
      </c>
    </row>
    <row r="11" spans="1:3" ht="78.75" x14ac:dyDescent="0.25">
      <c r="A11" s="1">
        <v>9</v>
      </c>
      <c r="B11" s="1" t="s">
        <v>32</v>
      </c>
      <c r="C11" s="2" t="str">
        <f t="shared" si="0"/>
        <v xml:space="preserve">insert into categ_producto (
	cod_categ_producto,
	nom_categ_producto)
values (
	9,
	'Artículos de aseo');
</v>
      </c>
    </row>
    <row r="12" spans="1:3" ht="78.75" x14ac:dyDescent="0.25">
      <c r="A12" s="1">
        <v>10</v>
      </c>
      <c r="B12" s="1" t="s">
        <v>35</v>
      </c>
      <c r="C12" s="2" t="str">
        <f t="shared" si="0"/>
        <v xml:space="preserve">insert into categ_producto (
	cod_categ_producto,
	nom_categ_producto)
values (
	10,
	'Equipos y otros');
</v>
      </c>
    </row>
  </sheetData>
  <sortState xmlns:xlrd2="http://schemas.microsoft.com/office/spreadsheetml/2017/richdata2" ref="A3:B12">
    <sortCondition ref="A3:A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28EA-1421-45F3-9D3B-EBBDF2870481}">
  <dimension ref="A1:F8"/>
  <sheetViews>
    <sheetView topLeftCell="A6" workbookViewId="0">
      <selection activeCell="F3" sqref="F3:F8"/>
    </sheetView>
  </sheetViews>
  <sheetFormatPr baseColWidth="10" defaultRowHeight="15" x14ac:dyDescent="0.25"/>
  <cols>
    <col min="1" max="1" width="18.85546875" style="1" bestFit="1" customWidth="1"/>
    <col min="2" max="2" width="58.28515625" style="1" bestFit="1" customWidth="1"/>
    <col min="3" max="3" width="26.140625" style="3" bestFit="1" customWidth="1"/>
    <col min="4" max="4" width="26.140625" style="1" customWidth="1"/>
    <col min="5" max="5" width="24.42578125" style="1" bestFit="1" customWidth="1"/>
    <col min="6" max="6" width="72.5703125" style="2" customWidth="1"/>
  </cols>
  <sheetData>
    <row r="1" spans="1:6" x14ac:dyDescent="0.25">
      <c r="A1" s="1" t="s">
        <v>3</v>
      </c>
      <c r="B1" s="1" t="s">
        <v>44</v>
      </c>
    </row>
    <row r="2" spans="1:6" x14ac:dyDescent="0.25">
      <c r="A2" s="1" t="s">
        <v>45</v>
      </c>
      <c r="B2" s="1" t="s">
        <v>46</v>
      </c>
      <c r="C2" s="3" t="s">
        <v>47</v>
      </c>
      <c r="D2" s="1" t="s">
        <v>48</v>
      </c>
      <c r="E2" s="1" t="s">
        <v>49</v>
      </c>
      <c r="F2" s="2" t="s">
        <v>4</v>
      </c>
    </row>
    <row r="3" spans="1:6" ht="146.25" x14ac:dyDescent="0.25">
      <c r="A3" s="1">
        <v>1</v>
      </c>
      <c r="B3" s="1" t="s">
        <v>57</v>
      </c>
      <c r="C3" s="3" t="s">
        <v>51</v>
      </c>
      <c r="D3" s="1" t="s">
        <v>60</v>
      </c>
      <c r="E3" s="1" t="s">
        <v>60</v>
      </c>
      <c r="F3" s="2" t="str">
        <f t="shared" ref="F3:F8" si="0">"insert into "&amp;B$1&amp;" ("&amp;CHAR(10)&amp;
CHAR(9)&amp;$A$2&amp;","&amp;CHAR(10)&amp;
CHAR(9)&amp;$B$2&amp;","&amp;CHAR(10)&amp;
CHAR(9)&amp;$C$2&amp;","&amp;CHAR(10)&amp;
CHAR(9)&amp;$D$2&amp;","&amp;CHAR(10)&amp;
CHAR(9)&amp;$E$2&amp;")"&amp;CHAR(10)&amp;
"values ("&amp;CHAR(10)&amp;
CHAR(9)&amp;A3&amp;","&amp;CHAR(10)&amp;
CHAR(9)&amp;"'"&amp;B3&amp;"',"&amp;CHAR(10)&amp;
CHAR(9)&amp;"'"&amp;C3&amp;"',"&amp;CHAR(10)&amp;
CHAR(9)&amp;D3&amp;","&amp;CHAR(10)&amp;
CHAR(9)&amp;E3&amp;");"&amp;CHAR(10)</f>
        <v xml:space="preserve">insert into unidad_medida (
	cod_unidad_medida,
	nom_unidad_medida,
	nom_unidad_medida_abrev,
	cod_unidad_medida_base,
	factor)
values (
	1,
	'kilogramos',
	'Kg.',
	null,
	null);
</v>
      </c>
    </row>
    <row r="4" spans="1:6" ht="146.25" x14ac:dyDescent="0.25">
      <c r="A4" s="1">
        <v>2</v>
      </c>
      <c r="B4" s="1" t="s">
        <v>54</v>
      </c>
      <c r="C4" s="3" t="s">
        <v>50</v>
      </c>
      <c r="D4" s="1">
        <v>2</v>
      </c>
      <c r="E4" s="1">
        <v>1000</v>
      </c>
      <c r="F4" s="2" t="str">
        <f t="shared" si="0"/>
        <v xml:space="preserve">insert into unidad_medida (
	cod_unidad_medida,
	nom_unidad_medida,
	nom_unidad_medida_abrev,
	cod_unidad_medida_base,
	factor)
values (
	2,
	'gramos',
	'gr.',
	2,
	1000);
</v>
      </c>
    </row>
    <row r="5" spans="1:6" ht="146.25" x14ac:dyDescent="0.25">
      <c r="A5" s="1">
        <v>3</v>
      </c>
      <c r="B5" s="1" t="s">
        <v>55</v>
      </c>
      <c r="C5" s="3" t="s">
        <v>52</v>
      </c>
      <c r="D5" s="1" t="s">
        <v>60</v>
      </c>
      <c r="E5" s="1" t="s">
        <v>60</v>
      </c>
      <c r="F5" s="2" t="str">
        <f t="shared" si="0"/>
        <v xml:space="preserve">insert into unidad_medida (
	cod_unidad_medida,
	nom_unidad_medida,
	nom_unidad_medida_abrev,
	cod_unidad_medida_base,
	factor)
values (
	3,
	'litros',
	'lt.',
	null,
	null);
</v>
      </c>
    </row>
    <row r="6" spans="1:6" ht="146.25" x14ac:dyDescent="0.25">
      <c r="A6" s="1">
        <v>4</v>
      </c>
      <c r="B6" s="1" t="s">
        <v>61</v>
      </c>
      <c r="C6" s="3" t="s">
        <v>62</v>
      </c>
      <c r="D6" s="1">
        <v>3</v>
      </c>
      <c r="E6" s="1">
        <v>1000</v>
      </c>
      <c r="F6" s="2" t="str">
        <f t="shared" si="0"/>
        <v xml:space="preserve">insert into unidad_medida (
	cod_unidad_medida,
	nom_unidad_medida,
	nom_unidad_medida_abrev,
	cod_unidad_medida_base,
	factor)
values (
	4,
	'mililitros',
	'ml.',
	3,
	1000);
</v>
      </c>
    </row>
    <row r="7" spans="1:6" ht="146.25" x14ac:dyDescent="0.25">
      <c r="A7" s="1">
        <v>5</v>
      </c>
      <c r="B7" s="1" t="s">
        <v>58</v>
      </c>
      <c r="C7" s="3" t="s">
        <v>59</v>
      </c>
      <c r="D7" s="1" t="s">
        <v>60</v>
      </c>
      <c r="E7" s="1" t="s">
        <v>60</v>
      </c>
      <c r="F7" s="2" t="str">
        <f t="shared" si="0"/>
        <v xml:space="preserve">insert into unidad_medida (
	cod_unidad_medida,
	nom_unidad_medida,
	nom_unidad_medida_abrev,
	cod_unidad_medida_base,
	factor)
values (
	5,
	'unidades',
	'unid',
	null,
	null);
</v>
      </c>
    </row>
    <row r="8" spans="1:6" ht="146.25" x14ac:dyDescent="0.25">
      <c r="A8" s="1">
        <v>6</v>
      </c>
      <c r="B8" s="1" t="s">
        <v>56</v>
      </c>
      <c r="C8" s="3" t="s">
        <v>53</v>
      </c>
      <c r="D8" s="1" t="s">
        <v>60</v>
      </c>
      <c r="E8" s="1" t="s">
        <v>60</v>
      </c>
      <c r="F8" s="2" t="str">
        <f t="shared" si="0"/>
        <v xml:space="preserve">insert into unidad_medida (
	cod_unidad_medida,
	nom_unidad_medida,
	nom_unidad_medida_abrev,
	cod_unidad_medida_base,
	factor)
values (
	6,
	'metros',
	'mt.',
	null,
	null);
</v>
      </c>
    </row>
  </sheetData>
  <sortState xmlns:xlrd2="http://schemas.microsoft.com/office/spreadsheetml/2017/richdata2" ref="A3:F8">
    <sortCondition ref="A3:A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A447-B67B-431A-B703-A4F7C1093F1B}">
  <dimension ref="A1:E18"/>
  <sheetViews>
    <sheetView workbookViewId="0">
      <selection sqref="A1:E1048576"/>
    </sheetView>
  </sheetViews>
  <sheetFormatPr baseColWidth="10" defaultRowHeight="15" x14ac:dyDescent="0.25"/>
  <cols>
    <col min="1" max="1" width="18.85546875" style="1" bestFit="1" customWidth="1"/>
    <col min="2" max="2" width="58.28515625" style="1" bestFit="1" customWidth="1"/>
    <col min="3" max="3" width="26.140625" style="3" bestFit="1" customWidth="1"/>
    <col min="4" max="4" width="26.140625" style="1" customWidth="1"/>
    <col min="5" max="5" width="72.5703125" style="2" customWidth="1"/>
    <col min="6" max="16384" width="11.42578125" style="1"/>
  </cols>
  <sheetData>
    <row r="1" spans="1:5" x14ac:dyDescent="0.25">
      <c r="A1" s="1" t="s">
        <v>3</v>
      </c>
      <c r="B1" s="1" t="s">
        <v>66</v>
      </c>
    </row>
    <row r="2" spans="1:5" x14ac:dyDescent="0.25">
      <c r="A2" s="1" t="s">
        <v>63</v>
      </c>
      <c r="B2" s="1" t="s">
        <v>64</v>
      </c>
      <c r="C2" s="1" t="s">
        <v>65</v>
      </c>
      <c r="D2" s="1" t="s">
        <v>23</v>
      </c>
      <c r="E2" s="2" t="s">
        <v>4</v>
      </c>
    </row>
    <row r="3" spans="1:5" ht="123.75" x14ac:dyDescent="0.25">
      <c r="A3" s="1" t="s">
        <v>67</v>
      </c>
      <c r="B3" s="1" t="s">
        <v>68</v>
      </c>
      <c r="C3" s="3" t="s">
        <v>99</v>
      </c>
      <c r="D3" s="1">
        <v>2</v>
      </c>
      <c r="E3" s="2" t="str">
        <f>"insert into "&amp;B$1&amp;" ("&amp;CHAR(10)&amp;
CHAR(9)&amp;$A$2&amp;","&amp;CHAR(10)&amp;
CHAR(9)&amp;$B$2&amp;","&amp;CHAR(10)&amp;
CHAR(9)&amp;$C$2&amp;","&amp;CHAR(10)&amp;
CHAR(9)&amp;$D$2&amp;")"&amp;CHAR(10)&amp;
"values ("&amp;CHAR(10)&amp;
CHAR(9)&amp;"'"&amp;A3&amp;"',"&amp;CHAR(10)&amp;
CHAR(9)&amp;"'"&amp;B3&amp;"',"&amp;CHAR(10)&amp;
CHAR(9)&amp;"'"&amp;C3&amp;"',"&amp;CHAR(10)&amp;
CHAR(9)&amp;D3&amp;");"&amp;CHAR(10)</f>
        <v xml:space="preserve">insert into asign (
	sigla,
	nom_asign,
	nom_asign_abrev,
	cod_carrera)
values (
	'ABT3111',
	'Salón básico hotelería',
	'Básico',
	2);
</v>
      </c>
    </row>
    <row r="4" spans="1:5" ht="123.75" x14ac:dyDescent="0.25">
      <c r="A4" s="1" t="s">
        <v>69</v>
      </c>
      <c r="B4" s="1" t="s">
        <v>70</v>
      </c>
      <c r="C4" s="3" t="s">
        <v>100</v>
      </c>
      <c r="D4" s="1">
        <v>2</v>
      </c>
      <c r="E4" s="2" t="str">
        <f t="shared" ref="E4:E18" si="0">"insert into "&amp;B$1&amp;" ("&amp;CHAR(10)&amp;
CHAR(9)&amp;$A$2&amp;","&amp;CHAR(10)&amp;
CHAR(9)&amp;$B$2&amp;","&amp;CHAR(10)&amp;
CHAR(9)&amp;$C$2&amp;","&amp;CHAR(10)&amp;
CHAR(9)&amp;$D$2&amp;")"&amp;CHAR(10)&amp;
"values ("&amp;CHAR(10)&amp;
CHAR(9)&amp;"'"&amp;A4&amp;"',"&amp;CHAR(10)&amp;
CHAR(9)&amp;"'"&amp;B4&amp;"',"&amp;CHAR(10)&amp;
CHAR(9)&amp;"'"&amp;C4&amp;"',"&amp;CHAR(10)&amp;
CHAR(9)&amp;D4&amp;");"&amp;CHAR(10)</f>
        <v xml:space="preserve">insert into asign (
	sigla,
	nom_asign,
	nom_asign_abrev,
	cod_carrera)
values (
	'ABT3121',
	'Taller de bar',
	'Bar',
	2);
</v>
      </c>
    </row>
    <row r="5" spans="1:5" ht="123.75" x14ac:dyDescent="0.25">
      <c r="A5" s="1" t="s">
        <v>71</v>
      </c>
      <c r="B5" s="1" t="s">
        <v>72</v>
      </c>
      <c r="C5" s="3" t="s">
        <v>102</v>
      </c>
      <c r="D5" s="1">
        <v>2</v>
      </c>
      <c r="E5" s="2" t="str">
        <f t="shared" si="0"/>
        <v xml:space="preserve">insert into asign (
	sigla,
	nom_asign,
	nom_asign_abrev,
	cod_carrera)
values (
	'ABT3142',
	'Taller de gastronomía de hotelería',
	'Gastronomía de hotelería',
	2);
</v>
      </c>
    </row>
    <row r="6" spans="1:5" ht="123.75" x14ac:dyDescent="0.25">
      <c r="A6" s="1" t="s">
        <v>73</v>
      </c>
      <c r="B6" s="1" t="s">
        <v>74</v>
      </c>
      <c r="C6" s="3" t="s">
        <v>101</v>
      </c>
      <c r="D6" s="1">
        <v>2</v>
      </c>
      <c r="E6" s="2" t="str">
        <f t="shared" si="0"/>
        <v xml:space="preserve">insert into asign (
	sigla,
	nom_asign,
	nom_asign_abrev,
	cod_carrera)
values (
	'RHT2121',
	'Taller de pisos',
	'Pisos',
	2);
</v>
      </c>
    </row>
    <row r="7" spans="1:5" ht="123.75" x14ac:dyDescent="0.25">
      <c r="A7" s="1" t="s">
        <v>75</v>
      </c>
      <c r="B7" s="1" t="s">
        <v>76</v>
      </c>
      <c r="C7" s="3" t="s">
        <v>103</v>
      </c>
      <c r="D7" s="1">
        <v>2</v>
      </c>
      <c r="E7" s="2" t="str">
        <f t="shared" si="0"/>
        <v xml:space="preserve">insert into asign (
	sigla,
	nom_asign,
	nom_asign_abrev,
	cod_carrera)
values (
	'TCC3301',
	'Taller de gastronomía optativo',
	'Gastronomía optativo',
	2);
</v>
      </c>
    </row>
    <row r="8" spans="1:5" ht="123.75" x14ac:dyDescent="0.25">
      <c r="A8" s="1" t="s">
        <v>77</v>
      </c>
      <c r="B8" s="1" t="s">
        <v>78</v>
      </c>
      <c r="C8" s="3" t="s">
        <v>104</v>
      </c>
      <c r="D8" s="1">
        <v>1</v>
      </c>
      <c r="E8" s="2" t="str">
        <f t="shared" si="0"/>
        <v xml:space="preserve">insert into asign (
	sigla,
	nom_asign,
	nom_asign_abrev,
	cod_carrera)
values (
	'ABT2131',
	'Cata de vinos',
	'Cata',
	1);
</v>
      </c>
    </row>
    <row r="9" spans="1:5" ht="123.75" x14ac:dyDescent="0.25">
      <c r="A9" s="1" t="s">
        <v>79</v>
      </c>
      <c r="B9" s="1" t="s">
        <v>80</v>
      </c>
      <c r="C9" s="3" t="s">
        <v>100</v>
      </c>
      <c r="D9" s="1">
        <v>1</v>
      </c>
      <c r="E9" s="2" t="str">
        <f t="shared" si="0"/>
        <v xml:space="preserve">insert into asign (
	sigla,
	nom_asign,
	nom_asign_abrev,
	cod_carrera)
values (
	'ABT3131',
	'Bar y coctelería',
	'Bar',
	1);
</v>
      </c>
    </row>
    <row r="10" spans="1:5" ht="123.75" x14ac:dyDescent="0.25">
      <c r="A10" s="1" t="s">
        <v>81</v>
      </c>
      <c r="B10" s="1" t="s">
        <v>82</v>
      </c>
      <c r="C10" s="3" t="s">
        <v>106</v>
      </c>
      <c r="D10" s="1">
        <v>1</v>
      </c>
      <c r="E10" s="2" t="str">
        <f t="shared" si="0"/>
        <v xml:space="preserve">insert into asign (
	sigla,
	nom_asign,
	nom_asign_abrev,
	cod_carrera)
values (
	'ABT3141',
	'Salón comedor básico',
	'Comedor básico',
	1);
</v>
      </c>
    </row>
    <row r="11" spans="1:5" ht="123.75" x14ac:dyDescent="0.25">
      <c r="A11" s="1" t="s">
        <v>83</v>
      </c>
      <c r="B11" s="1" t="s">
        <v>84</v>
      </c>
      <c r="C11" s="3" t="s">
        <v>111</v>
      </c>
      <c r="D11" s="1">
        <v>1</v>
      </c>
      <c r="E11" s="2" t="str">
        <f t="shared" si="0"/>
        <v xml:space="preserve">insert into asign (
	sigla,
	nom_asign,
	nom_asign_abrev,
	cod_carrera)
values (
	'ABT4151',
	'Salón comedor avanzado',
	'Comedor avanzado',
	1);
</v>
      </c>
    </row>
    <row r="12" spans="1:5" ht="123.75" x14ac:dyDescent="0.25">
      <c r="A12" s="1" t="s">
        <v>85</v>
      </c>
      <c r="B12" s="1" t="s">
        <v>86</v>
      </c>
      <c r="C12" s="3" t="s">
        <v>107</v>
      </c>
      <c r="D12" s="1">
        <v>1</v>
      </c>
      <c r="E12" s="2" t="str">
        <f t="shared" si="0"/>
        <v xml:space="preserve">insert into asign (
	sigla,
	nom_asign,
	nom_asign_abrev,
	cod_carrera)
values (
	'CIT1111',
	'Taller de cocina básica',
	'Cocina básica',
	1);
</v>
      </c>
    </row>
    <row r="13" spans="1:5" ht="123.75" x14ac:dyDescent="0.25">
      <c r="A13" s="1" t="s">
        <v>87</v>
      </c>
      <c r="B13" s="1" t="s">
        <v>88</v>
      </c>
      <c r="C13" s="3" t="s">
        <v>108</v>
      </c>
      <c r="D13" s="1">
        <v>1</v>
      </c>
      <c r="E13" s="2" t="str">
        <f t="shared" si="0"/>
        <v xml:space="preserve">insert into asign (
	sigla,
	nom_asign,
	nom_asign_abrev,
	cod_carrera)
values (
	'CIT2111',
	'Taller de cocina institucional',
	'Cocina institucional',
	1);
</v>
      </c>
    </row>
    <row r="14" spans="1:5" ht="123.75" x14ac:dyDescent="0.25">
      <c r="A14" s="1" t="s">
        <v>89</v>
      </c>
      <c r="B14" s="1" t="s">
        <v>90</v>
      </c>
      <c r="C14" s="3" t="s">
        <v>109</v>
      </c>
      <c r="D14" s="1">
        <v>1</v>
      </c>
      <c r="E14" s="2" t="str">
        <f t="shared" si="0"/>
        <v xml:space="preserve">insert into asign (
	sigla,
	nom_asign,
	nom_asign_abrev,
	cod_carrera)
values (
	'CRT3111',
	'Taller de cocina internacional',
	'Cocina internacional',
	1);
</v>
      </c>
    </row>
    <row r="15" spans="1:5" ht="123.75" x14ac:dyDescent="0.25">
      <c r="A15" s="1" t="s">
        <v>91</v>
      </c>
      <c r="B15" s="1" t="s">
        <v>92</v>
      </c>
      <c r="C15" s="3" t="s">
        <v>110</v>
      </c>
      <c r="D15" s="1">
        <v>1</v>
      </c>
      <c r="E15" s="2" t="str">
        <f t="shared" si="0"/>
        <v xml:space="preserve">insert into asign (
	sigla,
	nom_asign,
	nom_asign_abrev,
	cod_carrera)
values (
	'CRT4111',
	'Taller de cocina chilena',
	'Cocina chilena',
	1);
</v>
      </c>
    </row>
    <row r="16" spans="1:5" ht="123.75" x14ac:dyDescent="0.25">
      <c r="A16" s="1" t="s">
        <v>93</v>
      </c>
      <c r="B16" s="1" t="s">
        <v>94</v>
      </c>
      <c r="C16" s="3" t="s">
        <v>112</v>
      </c>
      <c r="D16" s="1">
        <v>1</v>
      </c>
      <c r="E16" s="2" t="str">
        <f t="shared" si="0"/>
        <v xml:space="preserve">insert into asign (
	sigla,
	nom_asign,
	nom_asign_abrev,
	cod_carrera)
values (
	'PRT1131',
	'Taller de panadería',
	'Panadería',
	1);
</v>
      </c>
    </row>
    <row r="17" spans="1:5" ht="123.75" x14ac:dyDescent="0.25">
      <c r="A17" s="1" t="s">
        <v>95</v>
      </c>
      <c r="B17" s="1" t="s">
        <v>96</v>
      </c>
      <c r="C17" s="3" t="s">
        <v>113</v>
      </c>
      <c r="D17" s="1">
        <v>1</v>
      </c>
      <c r="E17" s="2" t="str">
        <f t="shared" si="0"/>
        <v xml:space="preserve">insert into asign (
	sigla,
	nom_asign,
	nom_asign_abrev,
	cod_carrera)
values (
	'PRT2121',
	'Taller de pastelería',
	'Pastelería',
	1);
</v>
      </c>
    </row>
    <row r="18" spans="1:5" ht="123.75" x14ac:dyDescent="0.25">
      <c r="A18" s="1" t="s">
        <v>97</v>
      </c>
      <c r="B18" s="1" t="s">
        <v>98</v>
      </c>
      <c r="C18" s="3" t="s">
        <v>105</v>
      </c>
      <c r="D18" s="1">
        <v>1</v>
      </c>
      <c r="E18" s="2" t="str">
        <f t="shared" si="0"/>
        <v xml:space="preserve">insert into asign (
	sigla,
	nom_asign,
	nom_asign_abrev,
	cod_carrera)
values (
	'PTT6697',
	'Portafolio de título',
	'Portafolio',
	1);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9A7F4-4B2D-41BA-8E2B-AD35723212BD}">
  <dimension ref="A1:D5"/>
  <sheetViews>
    <sheetView workbookViewId="0">
      <selection activeCell="A6" sqref="A6"/>
    </sheetView>
  </sheetViews>
  <sheetFormatPr baseColWidth="10" defaultRowHeight="15" x14ac:dyDescent="0.25"/>
  <cols>
    <col min="1" max="1" width="18.85546875" style="1" bestFit="1" customWidth="1"/>
    <col min="2" max="2" width="58.28515625" style="1" bestFit="1" customWidth="1"/>
    <col min="3" max="3" width="26.140625" style="3" bestFit="1" customWidth="1"/>
    <col min="4" max="4" width="72.5703125" style="2" customWidth="1"/>
  </cols>
  <sheetData>
    <row r="1" spans="1:4" x14ac:dyDescent="0.25">
      <c r="A1" s="1" t="s">
        <v>3</v>
      </c>
      <c r="B1" s="1" t="s">
        <v>115</v>
      </c>
    </row>
    <row r="2" spans="1:4" x14ac:dyDescent="0.25">
      <c r="A2" s="1" t="s">
        <v>114</v>
      </c>
      <c r="B2" s="1" t="s">
        <v>116</v>
      </c>
      <c r="C2" s="1" t="s">
        <v>117</v>
      </c>
      <c r="D2" s="2" t="s">
        <v>4</v>
      </c>
    </row>
    <row r="3" spans="1:4" ht="101.25" x14ac:dyDescent="0.25">
      <c r="A3" s="1">
        <v>0</v>
      </c>
      <c r="B3" s="1" t="s">
        <v>118</v>
      </c>
      <c r="C3" s="4" t="s">
        <v>120</v>
      </c>
      <c r="D3" s="2" t="str">
        <f>"insert into "&amp;B$1&amp;" ("&amp;CHAR(10)&amp;
CHAR(9)&amp;$A$2&amp;","&amp;CHAR(10)&amp;
CHAR(9)&amp;$B$2&amp;","&amp;CHAR(10)&amp;
CHAR(9)&amp;$C$2&amp;")"&amp;CHAR(10)&amp;
"values ("&amp;CHAR(10)&amp;
CHAR(9)&amp;A3&amp;","&amp;CHAR(10)&amp;
CHAR(9)&amp;"'"&amp;B3&amp;"',"&amp;CHAR(10)&amp;
CHAR(9)&amp;"'"&amp;C3&amp;"');"&amp;CHAR(10)</f>
        <v xml:space="preserve">insert into perfil (
	cod_perfil,
	nom_perfil,
	descripcion)
values (
	0,
	'Administrador TI',
	'Administrador desde el punto de vista TI del sistema. En resumen, tiene acceso a todo.');
</v>
      </c>
    </row>
    <row r="4" spans="1:4" ht="101.25" x14ac:dyDescent="0.25">
      <c r="A4" s="1">
        <v>1</v>
      </c>
      <c r="B4" s="1" t="s">
        <v>135</v>
      </c>
      <c r="C4" s="4" t="s">
        <v>121</v>
      </c>
      <c r="D4" s="2" t="str">
        <f t="shared" ref="D4:D5" si="0">"insert into "&amp;B$1&amp;" ("&amp;CHAR(10)&amp;
CHAR(9)&amp;$A$2&amp;","&amp;CHAR(10)&amp;
CHAR(9)&amp;$B$2&amp;","&amp;CHAR(10)&amp;
CHAR(9)&amp;$C$2&amp;")"&amp;CHAR(10)&amp;
"values ("&amp;CHAR(10)&amp;
CHAR(9)&amp;A4&amp;","&amp;CHAR(10)&amp;
CHAR(9)&amp;"'"&amp;B4&amp;"',"&amp;CHAR(10)&amp;
CHAR(9)&amp;"'"&amp;C4&amp;"');"&amp;CHAR(10)</f>
        <v xml:space="preserve">insert into perfil (
	cod_perfil,
	nom_perfil,
	descripcion)
values (
	1,
	'Administrador de carrera',
	'Administrador de entidades del sistema, usuarios y perfiles. También accede a reportes de gestión.');
</v>
      </c>
    </row>
    <row r="5" spans="1:4" ht="101.25" x14ac:dyDescent="0.25">
      <c r="A5" s="1">
        <v>2</v>
      </c>
      <c r="B5" s="1" t="s">
        <v>119</v>
      </c>
      <c r="C5" s="4" t="s">
        <v>122</v>
      </c>
      <c r="D5" s="2" t="str">
        <f t="shared" si="0"/>
        <v xml:space="preserve">insert into perfil (
	cod_perfil,
	nom_perfil,
	descripcion)
values (
	2,
	'Docente',
	'Docentes de la carrera responsables de la ejecución del taller.');
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790F-D7B5-42A7-B7A6-A107E7362141}">
  <dimension ref="A1:F24"/>
  <sheetViews>
    <sheetView topLeftCell="A21" workbookViewId="0">
      <selection activeCell="B22" sqref="B22"/>
    </sheetView>
  </sheetViews>
  <sheetFormatPr baseColWidth="10" defaultRowHeight="15" x14ac:dyDescent="0.25"/>
  <cols>
    <col min="1" max="1" width="18.85546875" style="6" bestFit="1" customWidth="1"/>
    <col min="2" max="2" width="26.85546875" style="1" customWidth="1"/>
    <col min="3" max="3" width="51.140625" style="1" bestFit="1" customWidth="1"/>
    <col min="4" max="4" width="41.28515625" style="1" customWidth="1"/>
    <col min="5" max="5" width="41.28515625" style="6" customWidth="1"/>
    <col min="6" max="6" width="72.5703125" style="1" customWidth="1"/>
    <col min="7" max="16384" width="11.42578125" style="1"/>
  </cols>
  <sheetData>
    <row r="1" spans="1:6" x14ac:dyDescent="0.25">
      <c r="A1" s="5" t="s">
        <v>3</v>
      </c>
      <c r="B1" s="1" t="s">
        <v>137</v>
      </c>
      <c r="F1" s="2"/>
    </row>
    <row r="2" spans="1:6" x14ac:dyDescent="0.25">
      <c r="A2" s="5" t="s">
        <v>136</v>
      </c>
      <c r="B2" s="1" t="s">
        <v>138</v>
      </c>
      <c r="C2" s="1" t="s">
        <v>117</v>
      </c>
      <c r="D2" s="1" t="s">
        <v>142</v>
      </c>
      <c r="E2" s="6" t="s">
        <v>139</v>
      </c>
      <c r="F2" s="2" t="s">
        <v>4</v>
      </c>
    </row>
    <row r="3" spans="1:6" ht="146.25" x14ac:dyDescent="0.25">
      <c r="A3" s="6" t="s">
        <v>140</v>
      </c>
      <c r="B3" s="1" t="s">
        <v>185</v>
      </c>
      <c r="C3" s="1" t="s">
        <v>186</v>
      </c>
      <c r="E3" s="6" t="s">
        <v>60</v>
      </c>
      <c r="F3" s="2" t="str">
        <f>"insert into "&amp;B$1&amp;" ("&amp;CHAR(10)&amp;
CHAR(9)&amp;$A$2&amp;","&amp;CHAR(10)&amp;
CHAR(9)&amp;$B$2&amp;","&amp;CHAR(10)&amp;
CHAR(9)&amp;$C$2&amp;","&amp;CHAR(10)&amp;
CHAR(9)&amp;$D$2&amp;","&amp;CHAR(10)&amp;
CHAR(9)&amp;$E$2&amp;")"&amp;CHAR(10)&amp;
"values ("&amp;CHAR(10)&amp;
CHAR(9)&amp;"'"&amp;A3&amp;"',"&amp;CHAR(10)&amp;
CHAR(9)&amp;"'"&amp;B3&amp;"',"&amp;CHAR(10)&amp;
CHAR(9)&amp;"'"&amp;C3&amp;"',"&amp;CHAR(10)&amp;
CHAR(9)&amp;IF(D3="null","null,","'"&amp;D3&amp;"',")&amp;CHAR(10)&amp;
CHAR(9)&amp;IF(E3="null","null);","'"&amp;E3&amp;"');")&amp;CHAR(10)</f>
        <v xml:space="preserve">insert into item_menu (
	cod_item_menu,
	nom_item_menu,
	descripcion,
	url,
	cod_item_menu_padre)
values (
	'01',
	'Administración',
	'Administración de distintas configuraciones del sistema',
	'',
	null);
</v>
      </c>
    </row>
    <row r="4" spans="1:6" ht="146.25" x14ac:dyDescent="0.25">
      <c r="A4" s="6" t="s">
        <v>187</v>
      </c>
      <c r="B4" s="1" t="s">
        <v>141</v>
      </c>
      <c r="C4" s="1" t="s">
        <v>162</v>
      </c>
      <c r="D4" s="1" t="s">
        <v>143</v>
      </c>
      <c r="E4" s="6" t="s">
        <v>140</v>
      </c>
      <c r="F4" s="2" t="str">
        <f t="shared" ref="F4:F23" si="0">"insert into "&amp;B$1&amp;" ("&amp;CHAR(10)&amp;
CHAR(9)&amp;$A$2&amp;","&amp;CHAR(10)&amp;
CHAR(9)&amp;$B$2&amp;","&amp;CHAR(10)&amp;
CHAR(9)&amp;$C$2&amp;","&amp;CHAR(10)&amp;
CHAR(9)&amp;$D$2&amp;","&amp;CHAR(10)&amp;
CHAR(9)&amp;$E$2&amp;")"&amp;CHAR(10)&amp;
"values ("&amp;CHAR(10)&amp;
CHAR(9)&amp;"'"&amp;A4&amp;"',"&amp;CHAR(10)&amp;
CHAR(9)&amp;"'"&amp;B4&amp;"',"&amp;CHAR(10)&amp;
CHAR(9)&amp;"'"&amp;C4&amp;"',"&amp;CHAR(10)&amp;
CHAR(9)&amp;IF(D4="null","null,","'"&amp;D4&amp;"',")&amp;CHAR(10)&amp;
CHAR(9)&amp;IF(E4="null","null);","'"&amp;E4&amp;"');")&amp;CHAR(10)</f>
        <v xml:space="preserve">insert into item_menu (
	cod_item_menu,
	nom_item_menu,
	descripcion,
	url,
	cod_item_menu_padre)
values (
	'0101',
	'Usuarios',
	'Administración de usuarios',
	'usuarios/',
	'01');
</v>
      </c>
    </row>
    <row r="5" spans="1:6" ht="146.25" x14ac:dyDescent="0.25">
      <c r="A5" s="6" t="s">
        <v>188</v>
      </c>
      <c r="B5" s="7" t="s">
        <v>190</v>
      </c>
      <c r="C5" s="1" t="s">
        <v>191</v>
      </c>
      <c r="E5" s="6" t="s">
        <v>140</v>
      </c>
      <c r="F5" s="2" t="str">
        <f t="shared" si="0"/>
        <v xml:space="preserve">insert into item_menu (
	cod_item_menu,
	nom_item_menu,
	descripcion,
	url,
	cod_item_menu_padre)
values (
	'0102',
	'-',
	'Separador',
	'',
	'01');
</v>
      </c>
    </row>
    <row r="6" spans="1:6" ht="146.25" x14ac:dyDescent="0.25">
      <c r="A6" s="6" t="s">
        <v>189</v>
      </c>
      <c r="B6" s="1" t="s">
        <v>145</v>
      </c>
      <c r="C6" s="1" t="s">
        <v>163</v>
      </c>
      <c r="D6" s="1" t="s">
        <v>168</v>
      </c>
      <c r="E6" s="6" t="s">
        <v>140</v>
      </c>
      <c r="F6" s="2" t="str">
        <f t="shared" si="0"/>
        <v xml:space="preserve">insert into item_menu (
	cod_item_menu,
	nom_item_menu,
	descripcion,
	url,
	cod_item_menu_padre)
values (
	'0103',
	'Talleres',
	'Administración de talleres',
	'asignaturas/lista/',
	'01');
</v>
      </c>
    </row>
    <row r="7" spans="1:6" ht="146.25" x14ac:dyDescent="0.25">
      <c r="A7" s="6" t="s">
        <v>192</v>
      </c>
      <c r="B7" s="1" t="s">
        <v>147</v>
      </c>
      <c r="C7" s="1" t="s">
        <v>164</v>
      </c>
      <c r="D7" s="1" t="s">
        <v>169</v>
      </c>
      <c r="E7" s="6" t="s">
        <v>140</v>
      </c>
      <c r="F7" s="2" t="str">
        <f t="shared" si="0"/>
        <v xml:space="preserve">insert into item_menu (
	cod_item_menu,
	nom_item_menu,
	descripcion,
	url,
	cod_item_menu_padre)
values (
	'0104',
	'Programación',
	'Administración de programación',
	'programacion/lista/',
	'01');
</v>
      </c>
    </row>
    <row r="8" spans="1:6" ht="146.25" x14ac:dyDescent="0.25">
      <c r="A8" s="6" t="s">
        <v>193</v>
      </c>
      <c r="B8" s="7" t="s">
        <v>190</v>
      </c>
      <c r="C8" s="1" t="s">
        <v>191</v>
      </c>
      <c r="E8" s="6" t="s">
        <v>140</v>
      </c>
      <c r="F8" s="2" t="str">
        <f t="shared" si="0"/>
        <v xml:space="preserve">insert into item_menu (
	cod_item_menu,
	nom_item_menu,
	descripcion,
	url,
	cod_item_menu_padre)
values (
	'0105',
	'-',
	'Separador',
	'',
	'01');
</v>
      </c>
    </row>
    <row r="9" spans="1:6" ht="146.25" x14ac:dyDescent="0.25">
      <c r="A9" s="6" t="s">
        <v>194</v>
      </c>
      <c r="B9" s="7" t="s">
        <v>150</v>
      </c>
      <c r="C9" s="1" t="s">
        <v>164</v>
      </c>
      <c r="D9" s="1" t="s">
        <v>207</v>
      </c>
      <c r="E9" s="6" t="s">
        <v>140</v>
      </c>
      <c r="F9" s="2" t="str">
        <f t="shared" si="0"/>
        <v xml:space="preserve">insert into item_menu (
	cod_item_menu,
	nom_item_menu,
	descripcion,
	url,
	cod_item_menu_padre)
values (
	'0106',
	'Productos',
	'Administración de programación',
	'/productos/lista/',
	'01');
</v>
      </c>
    </row>
    <row r="10" spans="1:6" ht="146.25" x14ac:dyDescent="0.25">
      <c r="A10" s="6" t="s">
        <v>195</v>
      </c>
      <c r="B10" s="7" t="s">
        <v>190</v>
      </c>
      <c r="C10" s="1" t="s">
        <v>191</v>
      </c>
      <c r="E10" s="6" t="s">
        <v>140</v>
      </c>
      <c r="F10" s="2" t="str">
        <f t="shared" si="0"/>
        <v xml:space="preserve">insert into item_menu (
	cod_item_menu,
	nom_item_menu,
	descripcion,
	url,
	cod_item_menu_padre)
values (
	'0107',
	'-',
	'Separador',
	'',
	'01');
</v>
      </c>
    </row>
    <row r="11" spans="1:6" ht="146.25" x14ac:dyDescent="0.25">
      <c r="A11" s="6" t="s">
        <v>206</v>
      </c>
      <c r="B11" s="1" t="s">
        <v>151</v>
      </c>
      <c r="C11" s="1" t="s">
        <v>167</v>
      </c>
      <c r="D11" s="1" t="s">
        <v>170</v>
      </c>
      <c r="E11" s="6" t="s">
        <v>140</v>
      </c>
      <c r="F11" s="2" t="str">
        <f t="shared" si="0"/>
        <v xml:space="preserve">insert into item_menu (
	cod_item_menu,
	nom_item_menu,
	descripcion,
	url,
	cod_item_menu_padre)
values (
	'0108',
	'Registro',
	'Registro de ejecución de talleres',
	'registro/lista',
	'01');
</v>
      </c>
    </row>
    <row r="12" spans="1:6" ht="146.25" x14ac:dyDescent="0.25">
      <c r="A12" s="6" t="s">
        <v>144</v>
      </c>
      <c r="B12" s="1" t="s">
        <v>149</v>
      </c>
      <c r="C12" s="1" t="s">
        <v>166</v>
      </c>
      <c r="D12" s="1" t="s">
        <v>60</v>
      </c>
      <c r="E12" s="6" t="s">
        <v>60</v>
      </c>
      <c r="F12" s="2" t="str">
        <f t="shared" si="0"/>
        <v xml:space="preserve">insert into item_menu (
	cod_item_menu,
	nom_item_menu,
	descripcion,
	url,
	cod_item_menu_padre)
values (
	'02',
	'Consultas',
	'Consultas del sistema',
	null,
	null);
</v>
      </c>
    </row>
    <row r="13" spans="1:6" ht="168" customHeight="1" x14ac:dyDescent="0.25">
      <c r="A13" s="6" t="s">
        <v>201</v>
      </c>
      <c r="B13" s="1" t="s">
        <v>157</v>
      </c>
      <c r="C13" s="1" t="s">
        <v>157</v>
      </c>
      <c r="D13" s="1" t="s">
        <v>172</v>
      </c>
      <c r="E13" s="6" t="s">
        <v>144</v>
      </c>
      <c r="F13" s="2" t="str">
        <f t="shared" si="0"/>
        <v xml:space="preserve">insert into item_menu (
	cod_item_menu,
	nom_item_menu,
	descripcion,
	url,
	cod_item_menu_padre)
values (
	'0201',
	'Consulta 01',
	'Consulta 01',
	'consultas/1/',
	'02');
</v>
      </c>
    </row>
    <row r="14" spans="1:6" ht="146.25" x14ac:dyDescent="0.25">
      <c r="A14" s="6" t="s">
        <v>202</v>
      </c>
      <c r="B14" s="1" t="s">
        <v>158</v>
      </c>
      <c r="C14" s="1" t="s">
        <v>158</v>
      </c>
      <c r="D14" s="1" t="s">
        <v>174</v>
      </c>
      <c r="E14" s="6" t="s">
        <v>144</v>
      </c>
      <c r="F14" s="2" t="str">
        <f t="shared" si="0"/>
        <v xml:space="preserve">insert into item_menu (
	cod_item_menu,
	nom_item_menu,
	descripcion,
	url,
	cod_item_menu_padre)
values (
	'0202',
	'Consulta 02',
	'Consulta 02',
	'consultas/2/',
	'02');
</v>
      </c>
    </row>
    <row r="15" spans="1:6" ht="146.25" x14ac:dyDescent="0.25">
      <c r="A15" s="6" t="s">
        <v>203</v>
      </c>
      <c r="B15" s="1" t="s">
        <v>159</v>
      </c>
      <c r="C15" s="1" t="s">
        <v>159</v>
      </c>
      <c r="D15" s="1" t="s">
        <v>175</v>
      </c>
      <c r="E15" s="6" t="s">
        <v>144</v>
      </c>
      <c r="F15" s="2" t="str">
        <f t="shared" si="0"/>
        <v xml:space="preserve">insert into item_menu (
	cod_item_menu,
	nom_item_menu,
	descripcion,
	url,
	cod_item_menu_padre)
values (
	'0203',
	'Consulta 03',
	'Consulta 03',
	'consultas/3/',
	'02');
</v>
      </c>
    </row>
    <row r="16" spans="1:6" ht="146.25" x14ac:dyDescent="0.25">
      <c r="A16" s="6" t="s">
        <v>204</v>
      </c>
      <c r="B16" s="1" t="s">
        <v>160</v>
      </c>
      <c r="C16" s="1" t="s">
        <v>160</v>
      </c>
      <c r="D16" s="1" t="s">
        <v>176</v>
      </c>
      <c r="E16" s="6" t="s">
        <v>144</v>
      </c>
      <c r="F16" s="2" t="str">
        <f t="shared" si="0"/>
        <v xml:space="preserve">insert into item_menu (
	cod_item_menu,
	nom_item_menu,
	descripcion,
	url,
	cod_item_menu_padre)
values (
	'0204',
	'Consulta 04',
	'Consulta 04',
	'consultas/4/',
	'02');
</v>
      </c>
    </row>
    <row r="17" spans="1:6" ht="146.25" x14ac:dyDescent="0.25">
      <c r="A17" s="6" t="s">
        <v>205</v>
      </c>
      <c r="B17" s="1" t="s">
        <v>161</v>
      </c>
      <c r="C17" s="1" t="s">
        <v>161</v>
      </c>
      <c r="D17" s="1" t="s">
        <v>177</v>
      </c>
      <c r="E17" s="6" t="s">
        <v>144</v>
      </c>
      <c r="F17" s="2" t="str">
        <f t="shared" si="0"/>
        <v xml:space="preserve">insert into item_menu (
	cod_item_menu,
	nom_item_menu,
	descripcion,
	url,
	cod_item_menu_padre)
values (
	'0205',
	'Consulta 05',
	'Consulta 05',
	'consultas/5/',
	'02');
</v>
      </c>
    </row>
    <row r="18" spans="1:6" ht="146.25" x14ac:dyDescent="0.25">
      <c r="A18" s="6" t="s">
        <v>146</v>
      </c>
      <c r="B18" s="1" t="s">
        <v>148</v>
      </c>
      <c r="C18" s="1" t="s">
        <v>165</v>
      </c>
      <c r="D18" s="1" t="s">
        <v>60</v>
      </c>
      <c r="E18" s="6" t="s">
        <v>60</v>
      </c>
      <c r="F18" s="2" t="str">
        <f t="shared" si="0"/>
        <v xml:space="preserve">insert into item_menu (
	cod_item_menu,
	nom_item_menu,
	descripcion,
	url,
	cod_item_menu_padre)
values (
	'03',
	'Reportes',
	'Reportes del sistema',
	null,
	null);
</v>
      </c>
    </row>
    <row r="19" spans="1:6" ht="146.25" x14ac:dyDescent="0.25">
      <c r="A19" s="6" t="s">
        <v>196</v>
      </c>
      <c r="B19" s="1" t="s">
        <v>152</v>
      </c>
      <c r="C19" s="1" t="s">
        <v>152</v>
      </c>
      <c r="D19" s="1" t="s">
        <v>171</v>
      </c>
      <c r="E19" s="6" t="s">
        <v>146</v>
      </c>
      <c r="F19" s="2" t="str">
        <f t="shared" si="0"/>
        <v xml:space="preserve">insert into item_menu (
	cod_item_menu,
	nom_item_menu,
	descripcion,
	url,
	cod_item_menu_padre)
values (
	'0301',
	'Reporte 01',
	'Reporte 01',
	'reportes/1/',
	'03');
</v>
      </c>
    </row>
    <row r="20" spans="1:6" ht="146.25" x14ac:dyDescent="0.25">
      <c r="A20" s="6" t="s">
        <v>197</v>
      </c>
      <c r="B20" s="1" t="s">
        <v>153</v>
      </c>
      <c r="C20" s="1" t="s">
        <v>153</v>
      </c>
      <c r="D20" s="1" t="s">
        <v>173</v>
      </c>
      <c r="E20" s="6" t="s">
        <v>146</v>
      </c>
      <c r="F20" s="2" t="str">
        <f t="shared" si="0"/>
        <v xml:space="preserve">insert into item_menu (
	cod_item_menu,
	nom_item_menu,
	descripcion,
	url,
	cod_item_menu_padre)
values (
	'0302',
	'Reporte 02',
	'Reporte 02',
	'reportes/2/',
	'03');
</v>
      </c>
    </row>
    <row r="21" spans="1:6" ht="146.25" x14ac:dyDescent="0.25">
      <c r="A21" s="6" t="s">
        <v>198</v>
      </c>
      <c r="B21" s="1" t="s">
        <v>154</v>
      </c>
      <c r="C21" s="1" t="s">
        <v>154</v>
      </c>
      <c r="D21" s="1" t="s">
        <v>178</v>
      </c>
      <c r="E21" s="6" t="s">
        <v>146</v>
      </c>
      <c r="F21" s="2" t="str">
        <f t="shared" si="0"/>
        <v xml:space="preserve">insert into item_menu (
	cod_item_menu,
	nom_item_menu,
	descripcion,
	url,
	cod_item_menu_padre)
values (
	'0303',
	'Reporte 03',
	'Reporte 03',
	'reportes/3/',
	'03');
</v>
      </c>
    </row>
    <row r="22" spans="1:6" ht="146.25" x14ac:dyDescent="0.25">
      <c r="A22" s="6" t="s">
        <v>199</v>
      </c>
      <c r="B22" s="1" t="s">
        <v>155</v>
      </c>
      <c r="C22" s="1" t="s">
        <v>155</v>
      </c>
      <c r="D22" s="1" t="s">
        <v>179</v>
      </c>
      <c r="E22" s="6" t="s">
        <v>146</v>
      </c>
      <c r="F22" s="2" t="str">
        <f t="shared" si="0"/>
        <v xml:space="preserve">insert into item_menu (
	cod_item_menu,
	nom_item_menu,
	descripcion,
	url,
	cod_item_menu_padre)
values (
	'0304',
	'Reporte 04',
	'Reporte 04',
	'reportes/4/',
	'03');
</v>
      </c>
    </row>
    <row r="23" spans="1:6" ht="146.25" x14ac:dyDescent="0.25">
      <c r="A23" s="6" t="s">
        <v>200</v>
      </c>
      <c r="B23" s="1" t="s">
        <v>156</v>
      </c>
      <c r="C23" s="1" t="s">
        <v>156</v>
      </c>
      <c r="D23" s="1" t="s">
        <v>180</v>
      </c>
      <c r="E23" s="6" t="s">
        <v>146</v>
      </c>
      <c r="F23" s="2" t="str">
        <f t="shared" si="0"/>
        <v xml:space="preserve">insert into item_menu (
	cod_item_menu,
	nom_item_menu,
	descripcion,
	url,
	cod_item_menu_padre)
values (
	'0305',
	'Reporte 05',
	'Reporte 05',
	'reportes/5/',
	'03');
</v>
      </c>
    </row>
    <row r="24" spans="1:6" x14ac:dyDescent="0.25">
      <c r="F24" s="2"/>
    </row>
  </sheetData>
  <sortState xmlns:xlrd2="http://schemas.microsoft.com/office/spreadsheetml/2017/richdata2" ref="A3:F23">
    <sortCondition ref="A3:A2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tipo_agrupador</vt:lpstr>
      <vt:lpstr>agrupador</vt:lpstr>
      <vt:lpstr>periodo_academ</vt:lpstr>
      <vt:lpstr>carrera</vt:lpstr>
      <vt:lpstr>categ_producto</vt:lpstr>
      <vt:lpstr>unidad_medida</vt:lpstr>
      <vt:lpstr>asign</vt:lpstr>
      <vt:lpstr>perfil</vt:lpstr>
      <vt:lpstr>item_menu</vt:lpstr>
      <vt:lpstr>config_perfil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2023-05-01T20:12:44Z</dcterms:modified>
</cp:coreProperties>
</file>