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640" yWindow="576" windowWidth="20736" windowHeight="6456" firstSheet="1" activeTab="0"/>
  </bookViews>
  <sheets>
    <sheet name="2142173_期間" sheetId="9" r:id="rId4"/>
    <sheet name="kikanS_style" sheetId="10" r:id="rId5"/>
  </sheets>
  <definedNames>
    <definedName name="_JPY">'2142173_期間'!$D$7:$D$7</definedName>
    <definedName name="_HAT_NET">'2142173_期間'!$C$11:$C$11</definedName>
    <definedName name="_MI_HAT_NET">'2142173_期間'!$C$12:$C$12</definedName>
    <definedName name="_SEIBAN_SONEKI">'2142173_期間'!$C$13:$C$13</definedName>
    <definedName name="_KAWASE_EIKYO">'2142173_期間'!$C$14:$C$14</definedName>
    <definedName name="_20010￥67￥0">'2142173_期間'!$C$24:$C$24</definedName>
    <definedName name="_20011￥62￥0">'2142173_期間'!$C$25:$C$25</definedName>
    <definedName name="_20100￥TPSC￥0">'2142173_期間'!$C$26:$C$26</definedName>
    <definedName name="_20101￥IHI￥0">'2142173_期間'!$C$27:$C$27</definedName>
    <definedName name="_20102￥CHOTATSU￥0">'2142173_期間'!$C$28:$C$28</definedName>
    <definedName name="_20104￥SOKATSU￥0">'2142173_期間'!$C$29:$C$29</definedName>
    <definedName name="_20105￥ROUSAI￥0">'2142173_期間'!$C$30:$C$30</definedName>
    <definedName name="_20106￥URIHATSU￥0">'2142173_期間'!$C$31:$C$31</definedName>
    <definedName name="_90001￥CTASK￥0">'2142173_期間'!$C$32:$C$32</definedName>
    <definedName name="_201412">'2142173_期間'!$F$4:$F$4</definedName>
    <definedName name="_201501">'2142173_期間'!$G$4:$G$4</definedName>
    <definedName name="_201502">'2142173_期間'!$H$4:$H$4</definedName>
    <definedName name="_201503">'2142173_期間'!$I$4:$I$4</definedName>
    <definedName name="_201504">'2142173_期間'!$J$4:$J$4</definedName>
    <definedName name="_201505">'2142173_期間'!$K$4:$K$4</definedName>
    <definedName name="_201506">'2142173_期間'!$L$4:$L$4</definedName>
    <definedName name="_201507">'2142173_期間'!$M$4:$M$4</definedName>
    <definedName name="_201508">'2142173_期間'!$N$4:$N$4</definedName>
    <definedName name="_201509">'2142173_期間'!$O$4:$O$4</definedName>
    <definedName name="_201510">'2142173_期間'!$P$4:$P$4</definedName>
    <definedName name="_201511">'2142173_期間'!$Q$4:$Q$4</definedName>
    <definedName name="_201512">'2142173_期間'!$R$4:$R$4</definedName>
    <definedName name="_201601">'2142173_期間'!$S$4:$S$4</definedName>
    <definedName name="_201602">'2142173_期間'!$T$4:$T$4</definedName>
    <definedName name="_201603">'2142173_期間'!$U$4:$U$4</definedName>
    <definedName name="_201604">'2142173_期間'!$V$4:$V$4</definedName>
    <definedName name="_201605">'2142173_期間'!$W$4:$W$4</definedName>
    <definedName name="_201606">'2142173_期間'!$X$4:$X$4</definedName>
    <definedName name="_201607">'2142173_期間'!$Y$4:$Y$4</definedName>
    <definedName name="_201608">'2142173_期間'!$Z$4:$Z$4</definedName>
    <definedName name="_201609">'2142173_期間'!$AA$4:$AA$4</definedName>
    <definedName name="_201610">'2142173_期間'!$AB$4:$AB$4</definedName>
    <definedName name="_201611">'2142173_期間'!$AC$4:$AC$4</definedName>
    <definedName name="_201612">'2142173_期間'!$AD$4:$AD$4</definedName>
    <definedName name="_201701">'2142173_期間'!$AE$4:$AE$4</definedName>
    <definedName name="_201702">'2142173_期間'!$AF$4:$AF$4</definedName>
    <definedName name="_201703">'2142173_期間'!$AG$4:$AG$4</definedName>
    <definedName name="_201704">'2142173_期間'!$AH$4:$AH$4</definedName>
    <definedName name="_201705">'2142173_期間'!$AI$4:$AI$4</definedName>
    <definedName name="_201706">'2142173_期間'!$AJ$4:$AJ$4</definedName>
    <definedName name="_201707">'2142173_期間'!$AK$4:$AK$4</definedName>
    <definedName name="_201708">'2142173_期間'!$AL$4:$AL$4</definedName>
    <definedName name="_201709">'2142173_期間'!$AM$4:$AM$4</definedName>
    <definedName name="_201710">'2142173_期間'!$AN$4:$AN$4</definedName>
    <definedName name="_201711">'2142173_期間'!$AO$4:$AO$4</definedName>
    <definedName name="_201712">'2142173_期間'!$AP$4:$AP$4</definedName>
    <definedName name="_201801">'2142173_期間'!$AQ$4:$AQ$4</definedName>
    <definedName name="_201802">'2142173_期間'!$AR$4:$AR$4</definedName>
    <definedName name="_201803">'2142173_期間'!$AS$4:$AS$4</definedName>
    <definedName name="_201804">'2142173_期間'!$AT$4:$AT$4</definedName>
    <definedName name="_201805">'2142173_期間'!$AU$4:$AU$4</definedName>
    <definedName name="_201806">'2142173_期間'!$AV$4:$AV$4</definedName>
    <definedName name="_201807">'2142173_期間'!$AW$4:$AW$4</definedName>
    <definedName name="_201808">'2142173_期間'!$AX$4:$AX$4</definedName>
    <definedName name="_201809">'2142173_期間'!$AY$4:$AY$4</definedName>
    <definedName name="_201810">'2142173_期間'!$AZ$4:$AZ$4</definedName>
    <definedName name="_201811">'2142173_期間'!$BA$4:$BA$4</definedName>
    <definedName name="_201812">'2142173_期間'!$BB$4:$BB$4</definedName>
    <definedName name="_201901">'2142173_期間'!$BC$4:$BC$4</definedName>
    <definedName name="_201902">'2142173_期間'!$BD$4:$BD$4</definedName>
    <definedName name="_201903">'2142173_期間'!$BE$4:$BE$4</definedName>
    <definedName name="_201904">'2142173_期間'!$BF$4:$BF$4</definedName>
    <definedName name="_201905">'2142173_期間'!$BG$4:$BG$4</definedName>
    <definedName name="_201906">'2142173_期間'!$BH$4:$BH$4</definedName>
    <definedName name="_201907">'2142173_期間'!$BI$4:$BI$4</definedName>
    <definedName name="_201908">'2142173_期間'!$BJ$4:$BJ$4</definedName>
    <definedName name="_201909">'2142173_期間'!$BK$4:$BK$4</definedName>
    <definedName name="_201910">'2142173_期間'!$BL$4:$BL$4</definedName>
    <definedName name="_201911">'2142173_期間'!$BM$4:$BM$4</definedName>
    <definedName name="_201912">'2142173_期間'!$BN$4:$BN$4</definedName>
    <definedName name="_202001">'2142173_期間'!$BO$4:$BO$4</definedName>
    <definedName name="_202002">'2142173_期間'!$BP$4:$BP$4</definedName>
    <definedName name="_202003">'2142173_期間'!$BQ$4:$BQ$4</definedName>
    <definedName name="_202004">'2142173_期間'!$BR$4:$BR$4</definedName>
    <definedName name="_202005">'2142173_期間'!$BS$4:$BS$4</definedName>
    <definedName name="_202006">'2142173_期間'!$BT$4:$BT$4</definedName>
    <definedName name="_202007">'2142173_期間'!$BU$4:$BU$4</definedName>
    <definedName name="_202008">'2142173_期間'!$BV$4:$BV$4</definedName>
    <definedName name="_JPY￥EE￥4￥2￥1">'2142173_期間'!$E$50:$E$50</definedName>
    <definedName name="_JPY￥ZZ￥4￥2￥1">'2142173_期間'!$E$51:$E$51</definedName>
    <definedName name="_JPY￥EE￥3￥1￥0">'2142173_期間'!$E$52:$E$52</definedName>
    <definedName name="_201412_K">'2142173_期間'!$F$47:$F$47</definedName>
    <definedName name="_201501_K">'2142173_期間'!$G$47:$G$47</definedName>
    <definedName name="_201502_K">'2142173_期間'!$H$47:$H$47</definedName>
    <definedName name="_201503_K">'2142173_期間'!$I$47:$I$47</definedName>
    <definedName name="_201504_K">'2142173_期間'!$J$47:$J$47</definedName>
    <definedName name="_201505_K">'2142173_期間'!$K$47:$K$47</definedName>
    <definedName name="_201506_K">'2142173_期間'!$L$47:$L$47</definedName>
    <definedName name="_201507_K">'2142173_期間'!$M$47:$M$47</definedName>
    <definedName name="_201508_K">'2142173_期間'!$N$47:$N$47</definedName>
    <definedName name="_201509_K">'2142173_期間'!$O$47:$O$47</definedName>
    <definedName name="_201510_K">'2142173_期間'!$P$47:$P$47</definedName>
    <definedName name="_201511_K">'2142173_期間'!$Q$47:$Q$47</definedName>
    <definedName name="_201512_K">'2142173_期間'!$R$47:$R$47</definedName>
    <definedName name="_201601_K">'2142173_期間'!$S$47:$S$47</definedName>
    <definedName name="_201602_K">'2142173_期間'!$T$47:$T$47</definedName>
    <definedName name="_201603_K">'2142173_期間'!$U$47:$U$47</definedName>
    <definedName name="_201604_K">'2142173_期間'!$V$47:$V$47</definedName>
    <definedName name="_201605_K">'2142173_期間'!$W$47:$W$47</definedName>
    <definedName name="_201606_K">'2142173_期間'!$X$47:$X$47</definedName>
    <definedName name="_201607_K">'2142173_期間'!$Y$47:$Y$47</definedName>
    <definedName name="_201608_K">'2142173_期間'!$Z$47:$Z$47</definedName>
    <definedName name="_201609_K">'2142173_期間'!$AA$47:$AA$47</definedName>
    <definedName name="_201610_K">'2142173_期間'!$AB$47:$AB$47</definedName>
    <definedName name="_201611_K">'2142173_期間'!$AC$47:$AC$47</definedName>
    <definedName name="_201612_K">'2142173_期間'!$AD$47:$AD$47</definedName>
    <definedName name="_201701_K">'2142173_期間'!$AE$47:$AE$47</definedName>
    <definedName name="_201702_K">'2142173_期間'!$AF$47:$AF$47</definedName>
    <definedName name="_201703_K">'2142173_期間'!$AG$47:$AG$47</definedName>
    <definedName name="_201704_K">'2142173_期間'!$AH$47:$AH$47</definedName>
    <definedName name="_201705_K">'2142173_期間'!$AI$47:$AI$47</definedName>
    <definedName name="_201706_K">'2142173_期間'!$AJ$47:$AJ$47</definedName>
    <definedName name="_201707_K">'2142173_期間'!$AK$47:$AK$47</definedName>
    <definedName name="_201708_K">'2142173_期間'!$AL$47:$AL$47</definedName>
    <definedName name="_201709_K">'2142173_期間'!$AM$47:$AM$47</definedName>
    <definedName name="_201710_K">'2142173_期間'!$AN$47:$AN$47</definedName>
    <definedName name="_201711_K">'2142173_期間'!$AO$47:$AO$47</definedName>
    <definedName name="_201712_K">'2142173_期間'!$AP$47:$AP$47</definedName>
    <definedName name="_201801_K">'2142173_期間'!$AQ$47:$AQ$47</definedName>
    <definedName name="_201802_K">'2142173_期間'!$AR$47:$AR$47</definedName>
    <definedName name="_201803_K">'2142173_期間'!$AS$47:$AS$47</definedName>
    <definedName name="_201804_K">'2142173_期間'!$AT$47:$AT$47</definedName>
    <definedName name="_201805_K">'2142173_期間'!$AU$47:$AU$47</definedName>
    <definedName name="_201806_K">'2142173_期間'!$AV$47:$AV$47</definedName>
    <definedName name="_201807_K">'2142173_期間'!$AW$47:$AW$47</definedName>
    <definedName name="_201808_K">'2142173_期間'!$AX$47:$AX$47</definedName>
    <definedName name="_201809_K">'2142173_期間'!$AY$47:$AY$47</definedName>
    <definedName name="_201810_K">'2142173_期間'!$AZ$47:$AZ$47</definedName>
    <definedName name="_201811_K">'2142173_期間'!$BA$47:$BA$47</definedName>
    <definedName name="_201812_K">'2142173_期間'!$BB$47:$BB$47</definedName>
    <definedName name="_201901_K">'2142173_期間'!$BC$47:$BC$47</definedName>
    <definedName name="_201902_K">'2142173_期間'!$BD$47:$BD$47</definedName>
    <definedName name="_201903_K">'2142173_期間'!$BE$47:$BE$47</definedName>
    <definedName name="_201904_K">'2142173_期間'!$BF$47:$BF$47</definedName>
    <definedName name="_201905_K">'2142173_期間'!$BG$47:$BG$47</definedName>
    <definedName name="_201906_K">'2142173_期間'!$BH$47:$BH$47</definedName>
    <definedName name="_201907_K">'2142173_期間'!$BI$47:$BI$47</definedName>
    <definedName name="_201908_K">'2142173_期間'!$BJ$47:$BJ$47</definedName>
    <definedName name="_201909_K">'2142173_期間'!$BK$47:$BK$47</definedName>
    <definedName name="_201910_K">'2142173_期間'!$BL$47:$BL$47</definedName>
    <definedName name="_201911_K">'2142173_期間'!$BM$47:$BM$47</definedName>
    <definedName name="_201912_K">'2142173_期間'!$BN$47:$BN$47</definedName>
    <definedName name="_202001_K">'2142173_期間'!$BO$47:$BO$47</definedName>
    <definedName name="_202002_K">'2142173_期間'!$BP$47:$BP$47</definedName>
    <definedName name="_202003_K">'2142173_期間'!$BQ$47:$BQ$47</definedName>
    <definedName name="_202004_K">'2142173_期間'!$BR$47:$BR$47</definedName>
    <definedName name="_202005_K">'2142173_期間'!$BS$47:$BS$47</definedName>
    <definedName name="_202006_K">'2142173_期間'!$BT$47:$BT$47</definedName>
    <definedName name="_202007_K">'2142173_期間'!$BU$47:$BU$47</definedName>
    <definedName name="_202008_K">'2142173_期間'!$BV$47:$BV$47</definedName>
    <definedName name="_202009_K">'2142173_期間'!$BW$47:$BW$47</definedName>
    <definedName name="_202010_K">'2142173_期間'!$BX$47:$BX$47</definedName>
    <definedName name="_202011_K">'2142173_期間'!$BY$47:$BY$47</definedName>
  </definedNames>
  <calcPr calcId="162913"/>
</workbook>
</file>

<file path=xl/sharedStrings.xml><?xml version="1.0" encoding="utf-8"?>
<sst xmlns="http://schemas.openxmlformats.org/spreadsheetml/2006/main" count="1040" uniqueCount="299">
  <si>
    <t>当初見込(受政)</t>
  </si>
  <si>
    <t>受注(契約時)</t>
  </si>
  <si>
    <t>目標</t>
  </si>
  <si>
    <t>査定</t>
  </si>
  <si>
    <t>発番</t>
  </si>
  <si>
    <t>注番</t>
  </si>
  <si>
    <t>出力者名</t>
  </si>
  <si>
    <t>出力日時</t>
  </si>
  <si>
    <t>案件番号</t>
    <rPh sb="0" eb="2">
      <t>アンケン</t>
    </rPh>
    <rPh sb="2" eb="4">
      <t>バンゴウ</t>
    </rPh>
    <phoneticPr fontId="8"/>
  </si>
  <si>
    <t>強制フラグ</t>
    <rPh sb="0" eb="2">
      <t>キョウセイ</t>
    </rPh>
    <phoneticPr fontId="3"/>
  </si>
  <si>
    <t>注番:#ORDER_NO#</t>
  </si>
  <si>
    <t>案件名称：#ANKEN_NAME#</t>
  </si>
  <si>
    <t>受注</t>
  </si>
  <si>
    <t>注入累計</t>
  </si>
  <si>
    <t>期間損益_進行</t>
    <rPh sb="0" eb="2">
      <t>キカン</t>
    </rPh>
    <rPh sb="2" eb="4">
      <t>ソンエキ</t>
    </rPh>
    <rPh sb="5" eb="7">
      <t>シンコウ</t>
    </rPh>
    <phoneticPr fontId="8"/>
  </si>
  <si>
    <t>OFF</t>
  </si>
  <si>
    <t>2010/05</t>
  </si>
  <si>
    <t>実績</t>
    <rPh sb="0" eb="2">
      <t>ジッセキ</t>
    </rPh>
    <phoneticPr fontId="8"/>
  </si>
  <si>
    <t>契約金額</t>
  </si>
  <si>
    <t>建値額</t>
  </si>
  <si>
    <t>補正</t>
    <rPh sb="0" eb="2">
      <t>ホセイ</t>
    </rPh>
    <phoneticPr fontId="8"/>
  </si>
  <si>
    <t>契約為替レート</t>
  </si>
  <si>
    <t>円　価</t>
  </si>
  <si>
    <t>合計</t>
  </si>
  <si>
    <t/>
  </si>
  <si>
    <t>見積総原価</t>
  </si>
  <si>
    <t>発番ＮＥＴ</t>
  </si>
  <si>
    <t>未発番ＮＥＴ</t>
  </si>
  <si>
    <t>製番損益</t>
  </si>
  <si>
    <t>為替洗替影響</t>
  </si>
  <si>
    <t>契約/見積総原価</t>
  </si>
  <si>
    <t>M率</t>
    <rPh sb="1" eb="2">
      <t>リツ</t>
    </rPh>
    <phoneticPr fontId="8"/>
  </si>
  <si>
    <t>売上高</t>
  </si>
  <si>
    <t>今回</t>
  </si>
  <si>
    <t>売上為替レート</t>
  </si>
  <si>
    <t>為替差調整</t>
  </si>
  <si>
    <t>累計</t>
  </si>
  <si>
    <t>売上原価</t>
  </si>
  <si>
    <t>粗利</t>
  </si>
  <si>
    <t>2010/06</t>
  </si>
  <si>
    <t>2010/1Q</t>
  </si>
  <si>
    <t>見込</t>
  </si>
  <si>
    <t>実績累計</t>
  </si>
  <si>
    <t>発注情報</t>
  </si>
  <si>
    <t>残</t>
  </si>
  <si>
    <t>製番記号</t>
  </si>
  <si>
    <t>項番</t>
  </si>
  <si>
    <t>品名</t>
  </si>
  <si>
    <t>技術部課</t>
  </si>
  <si>
    <t>設計部課</t>
  </si>
  <si>
    <t>現状発番</t>
  </si>
  <si>
    <t>単記</t>
  </si>
  <si>
    <t>製番損益累計</t>
  </si>
  <si>
    <t>売上累計</t>
  </si>
  <si>
    <t>レート</t>
  </si>
  <si>
    <t>表示内容</t>
    <rPh sb="0" eb="2">
      <t>ヒョウジ</t>
    </rPh>
    <rPh sb="2" eb="4">
      <t>ナイヨウ</t>
    </rPh>
    <phoneticPr fontId="3"/>
  </si>
  <si>
    <t>最終見込損益_#DATA#</t>
    <rPh sb="0" eb="2">
      <t>サイシュウ</t>
    </rPh>
    <rPh sb="2" eb="4">
      <t>ミコミ</t>
    </rPh>
    <rPh sb="4" eb="6">
      <t>ソンエキ</t>
    </rPh>
    <phoneticPr fontId="8"/>
  </si>
  <si>
    <t>製番納期</t>
    <rPh sb="0" eb="2">
      <t>セイバン</t>
    </rPh>
    <rPh sb="2" eb="4">
      <t>ノウキ</t>
    </rPh>
    <phoneticPr fontId="3"/>
  </si>
  <si>
    <t>発番NET(円合価)</t>
    <rPh sb="0" eb="2">
      <t>ハツバン</t>
    </rPh>
    <rPh sb="6" eb="7">
      <t>エン</t>
    </rPh>
    <rPh sb="7" eb="8">
      <t>ゴウ</t>
    </rPh>
    <rPh sb="8" eb="9">
      <t>カ</t>
    </rPh>
    <phoneticPr fontId="3"/>
  </si>
  <si>
    <t>前回発番</t>
    <rPh sb="0" eb="2">
      <t>ゼンカイ</t>
    </rPh>
    <rPh sb="2" eb="4">
      <t>ハツバン</t>
    </rPh>
    <phoneticPr fontId="3"/>
  </si>
  <si>
    <t>単記</t>
    <rPh sb="0" eb="2">
      <t>タンキ</t>
    </rPh>
    <phoneticPr fontId="3"/>
  </si>
  <si>
    <t>前回差</t>
    <rPh sb="0" eb="2">
      <t>ゼンカイ</t>
    </rPh>
    <rPh sb="2" eb="3">
      <t>サ</t>
    </rPh>
    <phoneticPr fontId="3"/>
  </si>
  <si>
    <t>当初見込(受政)</t>
    <rPh sb="0" eb="2">
      <t>トウショ</t>
    </rPh>
    <rPh sb="2" eb="4">
      <t>ミコミ</t>
    </rPh>
    <rPh sb="5" eb="6">
      <t>ジュ</t>
    </rPh>
    <rPh sb="6" eb="7">
      <t>セイ</t>
    </rPh>
    <phoneticPr fontId="3"/>
  </si>
  <si>
    <t>受注(契約時)</t>
    <rPh sb="0" eb="2">
      <t>ジュチュウ</t>
    </rPh>
    <rPh sb="3" eb="5">
      <t>ケイヤク</t>
    </rPh>
    <rPh sb="5" eb="6">
      <t>ジ</t>
    </rPh>
    <phoneticPr fontId="3"/>
  </si>
  <si>
    <t>目標NET</t>
    <rPh sb="0" eb="2">
      <t>モクヒョウ</t>
    </rPh>
    <phoneticPr fontId="3"/>
  </si>
  <si>
    <t>最新見積</t>
    <rPh sb="0" eb="2">
      <t>サイシン</t>
    </rPh>
    <rPh sb="2" eb="4">
      <t>ミツモ</t>
    </rPh>
    <phoneticPr fontId="3"/>
  </si>
  <si>
    <t>設計査定</t>
    <rPh sb="0" eb="2">
      <t>セッケイ</t>
    </rPh>
    <rPh sb="2" eb="4">
      <t>サテイ</t>
    </rPh>
    <phoneticPr fontId="3"/>
  </si>
  <si>
    <t>調達査定</t>
    <rPh sb="0" eb="2">
      <t>チョウタツ</t>
    </rPh>
    <rPh sb="2" eb="4">
      <t>サテイ</t>
    </rPh>
    <phoneticPr fontId="3"/>
  </si>
  <si>
    <t>最終見込</t>
    <rPh sb="0" eb="2">
      <t>サイシュウ</t>
    </rPh>
    <rPh sb="2" eb="4">
      <t>ミコミ</t>
    </rPh>
    <phoneticPr fontId="3"/>
  </si>
  <si>
    <t>確定</t>
    <rPh sb="0" eb="2">
      <t>カクテイ</t>
    </rPh>
    <phoneticPr fontId="3"/>
  </si>
  <si>
    <t>発注日</t>
    <rPh sb="2" eb="3">
      <t>ヒ</t>
    </rPh>
    <phoneticPr fontId="3"/>
  </si>
  <si>
    <t>検収情報</t>
    <rPh sb="0" eb="2">
      <t>ケンシュウ</t>
    </rPh>
    <rPh sb="2" eb="4">
      <t>ジョウホウ</t>
    </rPh>
    <phoneticPr fontId="3"/>
  </si>
  <si>
    <t>検収日</t>
    <rPh sb="0" eb="2">
      <t>ケンシュウ</t>
    </rPh>
    <rPh sb="2" eb="3">
      <t>ビ</t>
    </rPh>
    <phoneticPr fontId="3"/>
  </si>
  <si>
    <t>備考</t>
    <rPh sb="0" eb="2">
      <t>ビコウ</t>
    </rPh>
    <phoneticPr fontId="3"/>
  </si>
  <si>
    <t>(期間)カテゴリ１</t>
    <rPh sb="1" eb="3">
      <t>キカン</t>
    </rPh>
    <phoneticPr fontId="3"/>
  </si>
  <si>
    <t>(期間)カテゴリ２</t>
    <phoneticPr fontId="3"/>
  </si>
  <si>
    <t>(最終)カテゴリ１</t>
    <rPh sb="1" eb="3">
      <t>サイシュウ</t>
    </rPh>
    <phoneticPr fontId="3"/>
  </si>
  <si>
    <t>(最終)カテゴリ２</t>
    <rPh sb="1" eb="3">
      <t>サイシュウ</t>
    </rPh>
    <phoneticPr fontId="3"/>
  </si>
  <si>
    <t xml:space="preserve">客先予算（SP） </t>
  </si>
  <si>
    <t>当初見込</t>
  </si>
  <si>
    <t>見込_大</t>
  </si>
  <si>
    <t>見込_中</t>
  </si>
  <si>
    <t>見込_小</t>
  </si>
  <si>
    <t>最新見積（NET）</t>
  </si>
  <si>
    <t>（受政）</t>
  </si>
  <si>
    <t>(契約時)</t>
    <phoneticPr fontId="3"/>
  </si>
  <si>
    <t>（月次レート）</t>
  </si>
  <si>
    <t>経常損益率</t>
    <phoneticPr fontId="3"/>
  </si>
  <si>
    <t>ROS</t>
    <phoneticPr fontId="3"/>
  </si>
  <si>
    <t>客先予算（SP） 
最新見積（NET）</t>
    <phoneticPr fontId="3"/>
  </si>
  <si>
    <t>注入累計</t>
    <phoneticPr fontId="3"/>
  </si>
  <si>
    <t xml:space="preserve">単位：【円、外貨】 </t>
    <phoneticPr fontId="6"/>
  </si>
  <si>
    <t>ISP</t>
    <phoneticPr fontId="3"/>
  </si>
  <si>
    <t>販売間接費</t>
    <phoneticPr fontId="3"/>
  </si>
  <si>
    <t>為替予約</t>
    <phoneticPr fontId="3"/>
  </si>
  <si>
    <t>1.損益表</t>
    <phoneticPr fontId="3"/>
  </si>
  <si>
    <t>最終見込_今回値
（月次レート）</t>
    <phoneticPr fontId="3"/>
  </si>
  <si>
    <t>差分
（今回値-前回値）</t>
    <phoneticPr fontId="3"/>
  </si>
  <si>
    <t>最終見込_今回値_x000D_
（月次レート）</t>
  </si>
  <si>
    <t>差分_x000D_
（今回値-前回値）</t>
  </si>
  <si>
    <t>契約金額</t>
    <rPh sb="0" eb="2">
      <t>ケイヤク</t>
    </rPh>
    <rPh sb="2" eb="4">
      <t>キンガク</t>
    </rPh>
    <phoneticPr fontId="3"/>
  </si>
  <si>
    <t>売上原価（NET）</t>
    <rPh sb="0" eb="2">
      <t>ウリアゲ</t>
    </rPh>
    <rPh sb="2" eb="4">
      <t>ゲンカ</t>
    </rPh>
    <phoneticPr fontId="3"/>
  </si>
  <si>
    <t>粗利</t>
    <rPh sb="0" eb="2">
      <t>アラリ</t>
    </rPh>
    <phoneticPr fontId="3"/>
  </si>
  <si>
    <t>M率</t>
    <rPh sb="1" eb="2">
      <t>リツ</t>
    </rPh>
    <phoneticPr fontId="3"/>
  </si>
  <si>
    <t>発番</t>
    <rPh sb="0" eb="2">
      <t>ハツバン</t>
    </rPh>
    <phoneticPr fontId="3"/>
  </si>
  <si>
    <t>最終見込（月次）</t>
    <rPh sb="0" eb="2">
      <t>サイシュウ</t>
    </rPh>
    <rPh sb="2" eb="4">
      <t>ミコミ</t>
    </rPh>
    <rPh sb="5" eb="6">
      <t>ゲツ</t>
    </rPh>
    <rPh sb="6" eb="7">
      <t>ジ</t>
    </rPh>
    <phoneticPr fontId="3"/>
  </si>
  <si>
    <t>案件番号</t>
    <rPh sb="0" eb="2">
      <t>アンケン</t>
    </rPh>
    <rPh sb="2" eb="4">
      <t>バンゴウ</t>
    </rPh>
    <phoneticPr fontId="3"/>
  </si>
  <si>
    <t>注番</t>
    <rPh sb="0" eb="2">
      <t>チュウバン</t>
    </rPh>
    <phoneticPr fontId="3"/>
  </si>
  <si>
    <t>案件名称</t>
    <rPh sb="0" eb="2">
      <t>アンケン</t>
    </rPh>
    <rPh sb="2" eb="4">
      <t>メイショウ</t>
    </rPh>
    <phoneticPr fontId="3"/>
  </si>
  <si>
    <t>未回収金額</t>
    <rPh sb="0" eb="3">
      <t>ミカイシュウ</t>
    </rPh>
    <rPh sb="3" eb="5">
      <t>キンガク</t>
    </rPh>
    <phoneticPr fontId="3"/>
  </si>
  <si>
    <t>回収率</t>
    <rPh sb="0" eb="2">
      <t>カイシュウ</t>
    </rPh>
    <rPh sb="2" eb="3">
      <t>リツ</t>
    </rPh>
    <phoneticPr fontId="3"/>
  </si>
  <si>
    <t>粗利</t>
    <phoneticPr fontId="3"/>
  </si>
  <si>
    <t>最終見込</t>
    <rPh sb="0" eb="2">
      <t>サイシュウ</t>
    </rPh>
    <rPh sb="2" eb="4">
      <t>ミコ</t>
    </rPh>
    <phoneticPr fontId="3"/>
  </si>
  <si>
    <t>売上実績</t>
    <rPh sb="0" eb="2">
      <t>ウリアゲ</t>
    </rPh>
    <rPh sb="2" eb="4">
      <t>ジッセキ</t>
    </rPh>
    <phoneticPr fontId="3"/>
  </si>
  <si>
    <t>最終見込_前回値
#ZENKAI_KANJYO_YM#</t>
    <phoneticPr fontId="3"/>
  </si>
  <si>
    <t>#LABEL_INDEX#．関連案件</t>
    <rPh sb="14" eb="16">
      <t>カンレン</t>
    </rPh>
    <rPh sb="16" eb="18">
      <t>アンケン</t>
    </rPh>
    <phoneticPr fontId="3"/>
  </si>
  <si>
    <t>最終見込_今回値</t>
  </si>
  <si>
    <t>円価</t>
    <rPh sb="0" eb="2">
      <t>エンカ</t>
    </rPh>
    <phoneticPr fontId="3"/>
  </si>
  <si>
    <t>通貨</t>
    <rPh sb="0" eb="2">
      <t>ツウカ</t>
    </rPh>
    <phoneticPr fontId="3"/>
  </si>
  <si>
    <t>レート</t>
    <phoneticPr fontId="3"/>
  </si>
  <si>
    <t>外貨</t>
    <rPh sb="0" eb="2">
      <t>ガイカ</t>
    </rPh>
    <phoneticPr fontId="3"/>
  </si>
  <si>
    <t>ポテンシャル値　大</t>
    <rPh sb="6" eb="7">
      <t>チ</t>
    </rPh>
    <rPh sb="8" eb="9">
      <t>ダイ</t>
    </rPh>
    <phoneticPr fontId="3"/>
  </si>
  <si>
    <t>ポテンシャル値　中</t>
    <rPh sb="6" eb="7">
      <t>チ</t>
    </rPh>
    <rPh sb="8" eb="9">
      <t>チュウ</t>
    </rPh>
    <phoneticPr fontId="3"/>
  </si>
  <si>
    <t>ポテンシャル値　小</t>
    <rPh sb="6" eb="7">
      <t>チ</t>
    </rPh>
    <rPh sb="8" eb="9">
      <t>ショウ</t>
    </rPh>
    <phoneticPr fontId="3"/>
  </si>
  <si>
    <t>発注金額(円価)</t>
    <rPh sb="0" eb="2">
      <t>ハッチュウ</t>
    </rPh>
    <rPh sb="2" eb="4">
      <t>キンガク</t>
    </rPh>
    <rPh sb="5" eb="7">
      <t>エンカ</t>
    </rPh>
    <phoneticPr fontId="3"/>
  </si>
  <si>
    <t>発注金額(通貨)</t>
    <rPh sb="0" eb="2">
      <t>ハッチュウ</t>
    </rPh>
    <rPh sb="2" eb="4">
      <t>キンガク</t>
    </rPh>
    <rPh sb="5" eb="7">
      <t>ツウカ</t>
    </rPh>
    <phoneticPr fontId="3"/>
  </si>
  <si>
    <t>発注金額(レート)</t>
    <rPh sb="0" eb="2">
      <t>ハッチュウ</t>
    </rPh>
    <rPh sb="2" eb="4">
      <t>キンガク</t>
    </rPh>
    <phoneticPr fontId="3"/>
  </si>
  <si>
    <t>発注金額(外貨)</t>
    <rPh sb="0" eb="2">
      <t>ハッチュウ</t>
    </rPh>
    <rPh sb="2" eb="4">
      <t>キンガク</t>
    </rPh>
    <rPh sb="5" eb="7">
      <t>ガイカ</t>
    </rPh>
    <phoneticPr fontId="3"/>
  </si>
  <si>
    <t>検収済累計(円価)</t>
    <rPh sb="0" eb="2">
      <t>ケンシュウ</t>
    </rPh>
    <rPh sb="2" eb="3">
      <t>ズ</t>
    </rPh>
    <rPh sb="3" eb="5">
      <t>ルイケイ</t>
    </rPh>
    <rPh sb="6" eb="8">
      <t>エンカ</t>
    </rPh>
    <phoneticPr fontId="3"/>
  </si>
  <si>
    <t>未検収累計(円価)</t>
    <rPh sb="0" eb="3">
      <t>ミケンシュウ</t>
    </rPh>
    <rPh sb="3" eb="5">
      <t>ルイケイ</t>
    </rPh>
    <rPh sb="6" eb="8">
      <t>エンカ</t>
    </rPh>
    <phoneticPr fontId="3"/>
  </si>
  <si>
    <t>検収済累計(通貨)</t>
    <rPh sb="0" eb="2">
      <t>ケンシュウ</t>
    </rPh>
    <rPh sb="2" eb="3">
      <t>ズ</t>
    </rPh>
    <rPh sb="3" eb="5">
      <t>ルイケイ</t>
    </rPh>
    <rPh sb="6" eb="8">
      <t>ツウカ</t>
    </rPh>
    <phoneticPr fontId="3"/>
  </si>
  <si>
    <t>検収済累計(レート)</t>
    <rPh sb="0" eb="2">
      <t>ケンシュウ</t>
    </rPh>
    <rPh sb="2" eb="3">
      <t>ズ</t>
    </rPh>
    <rPh sb="3" eb="5">
      <t>ルイケイ</t>
    </rPh>
    <phoneticPr fontId="3"/>
  </si>
  <si>
    <t>検収済累計(外貨)</t>
    <rPh sb="0" eb="2">
      <t>ケンシュウ</t>
    </rPh>
    <rPh sb="2" eb="3">
      <t>ズ</t>
    </rPh>
    <rPh sb="3" eb="5">
      <t>ルイケイ</t>
    </rPh>
    <rPh sb="6" eb="8">
      <t>ガイカ</t>
    </rPh>
    <phoneticPr fontId="3"/>
  </si>
  <si>
    <t>未検収累計(通貨)</t>
    <rPh sb="0" eb="3">
      <t>ミケンシュウ</t>
    </rPh>
    <rPh sb="3" eb="5">
      <t>ルイケイ</t>
    </rPh>
    <rPh sb="6" eb="8">
      <t>ツウカ</t>
    </rPh>
    <phoneticPr fontId="3"/>
  </si>
  <si>
    <t>未検収累計(レート)</t>
    <rPh sb="0" eb="3">
      <t>ミケンシュウ</t>
    </rPh>
    <rPh sb="3" eb="5">
      <t>ルイケイ</t>
    </rPh>
    <phoneticPr fontId="3"/>
  </si>
  <si>
    <t>未検収累計(外貨)</t>
    <rPh sb="0" eb="3">
      <t>ミケンシュウ</t>
    </rPh>
    <rPh sb="3" eb="5">
      <t>ルイケイ</t>
    </rPh>
    <rPh sb="6" eb="8">
      <t>ガイカ</t>
    </rPh>
    <phoneticPr fontId="3"/>
  </si>
  <si>
    <t>(期間)カテゴリ２</t>
  </si>
  <si>
    <t>発番-売上</t>
  </si>
  <si>
    <t>再確認</t>
    <rPh sb="0" eb="3">
      <t>サイカクニン</t>
    </rPh>
    <phoneticPr fontId="3"/>
  </si>
  <si>
    <t>発番</t>
    <rPh sb="0" eb="2">
      <t>ハツバン</t>
    </rPh>
    <phoneticPr fontId="3"/>
  </si>
  <si>
    <t>発番</t>
    <rPh sb="0" eb="2">
      <t>ハツバン</t>
    </rPh>
    <phoneticPr fontId="3"/>
  </si>
  <si>
    <t>再確認</t>
    <rPh sb="0" eb="3">
      <t>サイカクニン</t>
    </rPh>
    <phoneticPr fontId="3"/>
  </si>
  <si>
    <t>最終見込　今回値</t>
    <rPh sb="0" eb="2">
      <t>サイシュウ</t>
    </rPh>
    <rPh sb="2" eb="4">
      <t>ミコミ</t>
    </rPh>
    <rPh sb="5" eb="7">
      <t>コンカイ</t>
    </rPh>
    <rPh sb="7" eb="8">
      <t>チ</t>
    </rPh>
    <phoneticPr fontId="3"/>
  </si>
  <si>
    <t>最終見込　前回差</t>
    <rPh sb="0" eb="2">
      <t>サイシュウ</t>
    </rPh>
    <rPh sb="2" eb="4">
      <t>ミコミ</t>
    </rPh>
    <rPh sb="5" eb="7">
      <t>ゼンカイ</t>
    </rPh>
    <rPh sb="7" eb="8">
      <t>サ</t>
    </rPh>
    <phoneticPr fontId="3"/>
  </si>
  <si>
    <t>２．回収</t>
    <phoneticPr fontId="3"/>
  </si>
  <si>
    <t>まとめ案件</t>
    <phoneticPr fontId="3"/>
  </si>
  <si>
    <t>代表注番(O/#)</t>
    <phoneticPr fontId="3"/>
  </si>
  <si>
    <t>(契約時)</t>
    <phoneticPr fontId="3"/>
  </si>
  <si>
    <t>合計</t>
    <phoneticPr fontId="3"/>
  </si>
  <si>
    <t>粗利</t>
    <phoneticPr fontId="3"/>
  </si>
  <si>
    <t>M率</t>
    <phoneticPr fontId="3"/>
  </si>
  <si>
    <t>経費</t>
    <phoneticPr fontId="3"/>
  </si>
  <si>
    <t>総原価（NET＋経費）</t>
    <phoneticPr fontId="3"/>
  </si>
  <si>
    <t>営業外損益</t>
    <phoneticPr fontId="3"/>
  </si>
  <si>
    <t>経常損益</t>
    <phoneticPr fontId="3"/>
  </si>
  <si>
    <t>合計</t>
    <phoneticPr fontId="3"/>
  </si>
  <si>
    <t>ROS</t>
    <phoneticPr fontId="3"/>
  </si>
  <si>
    <t>M率</t>
    <phoneticPr fontId="3"/>
  </si>
  <si>
    <t>案件番号</t>
    <phoneticPr fontId="3"/>
  </si>
  <si>
    <t>事業部</t>
    <phoneticPr fontId="3"/>
  </si>
  <si>
    <t>案件名称</t>
    <phoneticPr fontId="3"/>
  </si>
  <si>
    <t>SP</t>
    <phoneticPr fontId="3"/>
  </si>
  <si>
    <t>ISP/NET</t>
    <phoneticPr fontId="3"/>
  </si>
  <si>
    <t>TOV</t>
    <phoneticPr fontId="3"/>
  </si>
  <si>
    <t>出力日時</t>
    <phoneticPr fontId="3"/>
  </si>
  <si>
    <t>粗利</t>
    <phoneticPr fontId="3"/>
  </si>
  <si>
    <t>M率</t>
    <phoneticPr fontId="3"/>
  </si>
  <si>
    <t>経費</t>
    <phoneticPr fontId="3"/>
  </si>
  <si>
    <t>販売直接費合計</t>
    <phoneticPr fontId="3"/>
  </si>
  <si>
    <t>原価（NET＋経費）</t>
    <phoneticPr fontId="3"/>
  </si>
  <si>
    <t>営業外損益</t>
    <phoneticPr fontId="3"/>
  </si>
  <si>
    <t>経常損益</t>
    <phoneticPr fontId="3"/>
  </si>
  <si>
    <t>経常損益率 ROS</t>
    <phoneticPr fontId="3"/>
  </si>
  <si>
    <t>粗利</t>
    <phoneticPr fontId="3"/>
  </si>
  <si>
    <t>M率</t>
    <phoneticPr fontId="3"/>
  </si>
  <si>
    <t>経費</t>
    <phoneticPr fontId="3"/>
  </si>
  <si>
    <t>販売直接費合計</t>
    <phoneticPr fontId="3"/>
  </si>
  <si>
    <t>総原価（NET＋経費）</t>
    <phoneticPr fontId="3"/>
  </si>
  <si>
    <t>営業外損益</t>
    <phoneticPr fontId="3"/>
  </si>
  <si>
    <t>経常損益</t>
    <phoneticPr fontId="3"/>
  </si>
  <si>
    <t>経常損益率 ROS</t>
    <phoneticPr fontId="3"/>
  </si>
  <si>
    <t>SP　合計</t>
    <phoneticPr fontId="3"/>
  </si>
  <si>
    <t>NET　合計</t>
    <phoneticPr fontId="3"/>
  </si>
  <si>
    <t>SP</t>
    <phoneticPr fontId="3"/>
  </si>
  <si>
    <t>NET</t>
    <phoneticPr fontId="3"/>
  </si>
  <si>
    <t>回収済金額</t>
    <rPh sb="0" eb="2">
      <t>カイシュウ</t>
    </rPh>
    <rPh sb="2" eb="3">
      <t>ズミ</t>
    </rPh>
    <rPh sb="3" eb="5">
      <t>キンガク</t>
    </rPh>
    <phoneticPr fontId="3"/>
  </si>
  <si>
    <t>回収総額</t>
    <rPh sb="0" eb="2">
      <t>カイシュウ</t>
    </rPh>
    <rPh sb="2" eb="4">
      <t>ソウガク</t>
    </rPh>
    <phoneticPr fontId="3"/>
  </si>
  <si>
    <t>回収管理</t>
    <rPh sb="0" eb="2">
      <t>カイシュウ</t>
    </rPh>
    <rPh sb="2" eb="4">
      <t>カンリ</t>
    </rPh>
    <phoneticPr fontId="3"/>
  </si>
  <si>
    <t>税率</t>
    <rPh sb="0" eb="2">
      <t>ゼイリツ</t>
    </rPh>
    <phoneticPr fontId="3"/>
  </si>
  <si>
    <t>金種</t>
    <rPh sb="0" eb="2">
      <t>キンシュ</t>
    </rPh>
    <phoneticPr fontId="3"/>
  </si>
  <si>
    <t>前受</t>
    <rPh sb="0" eb="2">
      <t>マエウケ</t>
    </rPh>
    <phoneticPr fontId="3"/>
  </si>
  <si>
    <t>合計(円貨)</t>
    <rPh sb="0" eb="2">
      <t>ゴウケイ</t>
    </rPh>
    <rPh sb="3" eb="5">
      <t>エンカ</t>
    </rPh>
    <phoneticPr fontId="3"/>
  </si>
  <si>
    <t>ロスコン</t>
    <phoneticPr fontId="3"/>
  </si>
  <si>
    <t>ロスコン補正</t>
    <rPh sb="4" eb="6">
      <t>ホセイ</t>
    </rPh>
    <phoneticPr fontId="3"/>
  </si>
  <si>
    <t>補正後の売上原価(今回)</t>
    <rPh sb="0" eb="2">
      <t>ホセイ</t>
    </rPh>
    <rPh sb="2" eb="3">
      <t>ゴ</t>
    </rPh>
    <rPh sb="4" eb="5">
      <t>ウ</t>
    </rPh>
    <rPh sb="5" eb="6">
      <t>ア</t>
    </rPh>
    <rPh sb="6" eb="8">
      <t>ゲンカ</t>
    </rPh>
    <rPh sb="9" eb="11">
      <t>コンカイ</t>
    </rPh>
    <phoneticPr fontId="3"/>
  </si>
  <si>
    <t>粗利(今回)</t>
    <rPh sb="0" eb="2">
      <t>アラリ</t>
    </rPh>
    <rPh sb="3" eb="5">
      <t>コンカイ</t>
    </rPh>
    <phoneticPr fontId="3"/>
  </si>
  <si>
    <t>M率(今回)</t>
    <rPh sb="1" eb="2">
      <t>リツ</t>
    </rPh>
    <rPh sb="3" eb="5">
      <t>コンカイ</t>
    </rPh>
    <phoneticPr fontId="3"/>
  </si>
  <si>
    <t>ロスコン引当(今回)</t>
    <rPh sb="4" eb="5">
      <t>ヒ</t>
    </rPh>
    <rPh sb="5" eb="6">
      <t>ア</t>
    </rPh>
    <rPh sb="7" eb="9">
      <t>コンカイ</t>
    </rPh>
    <phoneticPr fontId="3"/>
  </si>
  <si>
    <t>ロスコン引当(累計)</t>
    <rPh sb="7" eb="9">
      <t>ルイケイ</t>
    </rPh>
    <phoneticPr fontId="3"/>
  </si>
  <si>
    <t>補正後の売上高(今回)</t>
    <rPh sb="0" eb="2">
      <t>ホセイ</t>
    </rPh>
    <rPh sb="2" eb="3">
      <t>ゴ</t>
    </rPh>
    <rPh sb="4" eb="6">
      <t>ウリアゲ</t>
    </rPh>
    <rPh sb="6" eb="7">
      <t>ダカ</t>
    </rPh>
    <rPh sb="8" eb="10">
      <t>コンカイ</t>
    </rPh>
    <phoneticPr fontId="3"/>
  </si>
  <si>
    <t>ｷｷﾍ　ｷﾀﾆ</t>
  </si>
  <si>
    <t>原価回収基準</t>
  </si>
  <si>
    <t>M71505000402</t>
  </si>
  <si>
    <t>注番:2142173</t>
  </si>
  <si>
    <t>案件名称：案件Ｍ７１５０５０００４０２</t>
  </si>
  <si>
    <t>JPY</t>
  </si>
  <si>
    <t>補正</t>
  </si>
  <si>
    <t>京浜</t>
  </si>
  <si>
    <t>府</t>
  </si>
  <si>
    <t>ＴＰＳＣ</t>
  </si>
  <si>
    <t>ＩＨＩ</t>
  </si>
  <si>
    <t>調達品</t>
  </si>
  <si>
    <t>総括費</t>
  </si>
  <si>
    <t>労災</t>
  </si>
  <si>
    <t>売発費</t>
  </si>
  <si>
    <t>COMMON_TASK</t>
  </si>
  <si>
    <t>2014/12</t>
  </si>
  <si>
    <t>実績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</si>
  <si>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</si>
  <si>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</si>
  <si>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</si>
  <si>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</si>
  <si>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</si>
  <si>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</si>
  <si>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</si>
  <si>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</si>
  <si>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</si>
  <si>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</si>
  <si>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</si>
  <si>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</si>
  <si>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</si>
  <si>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</si>
  <si>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</si>
  <si>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</si>
  <si>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</si>
  <si>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</si>
  <si>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</si>
  <si>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</si>
  <si>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</si>
  <si>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</si>
  <si>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</si>
  <si>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</si>
  <si>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</si>
  <si>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</si>
  <si>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</si>
  <si>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</si>
  <si>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</si>
  <si>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</si>
  <si>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</si>
  <si>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</si>
  <si>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</si>
  <si>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</si>
  <si>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</si>
  <si>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</si>
  <si>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</si>
  <si>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</si>
  <si>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</si>
  <si>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</si>
  <si>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</si>
  <si>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</si>
  <si>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</si>
  <si>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</si>
  <si>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</si>
  <si>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</si>
  <si>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</si>
  <si>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</si>
  <si>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</si>
  <si>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</si>
  <si>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</si>
  <si>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</si>
  <si>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</si>
  <si>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</si>
  <si>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</si>
  <si>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</si>
  <si>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</si>
  <si>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</si>
  <si>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</si>
  <si>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</si>
  <si>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</si>
  <si>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</si>
  <si>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</si>
  <si>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</si>
  <si>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</si>
  <si>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</si>
  <si>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</si>
  <si>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</si>
  <si>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完売</t>
  </si>
  <si>
    <t>直扱 販売ルー</t>
  </si>
  <si>
    <t>8 %</t>
  </si>
  <si>
    <t>手形</t>
  </si>
  <si>
    <t>前受</t>
  </si>
  <si>
    <t>本体</t>
  </si>
  <si>
    <t>税額</t>
  </si>
  <si>
    <t>免税</t>
  </si>
  <si>
    <t>現金</t>
  </si>
  <si>
    <t>通常</t>
  </si>
  <si>
    <t>2020/09</t>
  </si>
  <si>
    <t>2020/10</t>
  </si>
  <si>
    <t>2020/11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</si>
</sst>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¥&quot;#,##0;[Red]&quot;¥&quot;\-#,##0"/>
    <numFmt numFmtId="176" formatCode="yyyy/m/d\ h:mm;@"/>
    <numFmt numFmtId="177" formatCode="#,##0;\-#,##0;&quot;-&quot;"/>
    <numFmt numFmtId="178" formatCode="0.000_)"/>
    <numFmt numFmtId="179" formatCode="_(&quot;$&quot;* #,##0.00_);_(&quot;$&quot;* \(#,##0.00\);_(&quot;$&quot;* &quot;-&quot;??_);_(@_)"/>
    <numFmt numFmtId="180" formatCode="&quot;$&quot;#,##0\ ;\(&quot;$&quot;#,##0\)"/>
    <numFmt numFmtId="181" formatCode="&quot;$&quot;#,##0_);[Red]\(&quot;$&quot;#,##0\)"/>
    <numFmt numFmtId="182" formatCode="&quot;$&quot;#,##0.00_);[Red]\(&quot;$&quot;#,##0.00\)"/>
    <numFmt numFmtId="183" formatCode="0.00_)"/>
    <numFmt numFmtId="184" formatCode="_-* #,##0.00\ &quot;F&quot;_-;\-* #,##0.00\ &quot;F&quot;_-;_-* &quot;-&quot;??\ &quot;F&quot;_-;_-@_-"/>
    <numFmt numFmtId="185" formatCode="_(* #,##0.00_);_(* \(#,##0.00\);_(* &quot;-&quot;??_);_(@_)"/>
    <numFmt numFmtId="186" formatCode="_(* #,##0_);_(* \(#,##0\);_(* &quot;-&quot;_);_(@_)"/>
    <numFmt numFmtId="187" formatCode="###,##0.?\ "/>
    <numFmt numFmtId="188" formatCode="0.0_ ;[Red]\-0.0\ "/>
    <numFmt numFmtId="189" formatCode="_(&quot;$&quot;* #,##0_);_(&quot;$&quot;* \(#,##0\);_(&quot;$&quot;* &quot;-&quot;_);_(@_)"/>
    <numFmt numFmtId="190" formatCode="yy/mm/dd"/>
    <numFmt numFmtId="191" formatCode="#,##0_ "/>
    <numFmt numFmtId="192" formatCode="#,##0.00_ "/>
    <numFmt numFmtId="193" formatCode="#,##0.00_);[Red]\(#,##0.00\)"/>
  </numFmts>
  <fonts count="17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indexed="8"/>
      <name val="ＭＳ Ｐゴシック"/>
      <family val="2"/>
      <scheme val="minor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5"/>
      <name val="ＭＳ Ｐゴシック"/>
      <family val="3"/>
      <charset val="128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Arial"/>
      <family val="2"/>
    </font>
    <font>
      <b/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u/>
      <sz val="8.25"/>
      <color indexed="36"/>
      <name val="‚l‚r ‚oƒSƒVƒbƒN"/>
      <family val="3"/>
    </font>
    <font>
      <sz val="11"/>
      <name val="‚l‚r ‚oƒSƒVƒbƒN"/>
      <family val="3"/>
    </font>
    <font>
      <u/>
      <sz val="8.25"/>
      <color indexed="12"/>
      <name val="lr oSVbN"/>
      <family val="3"/>
      <charset val="128"/>
    </font>
    <font>
      <sz val="11"/>
      <color indexed="8"/>
      <name val="lr oSVbN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8"/>
      <name val="Calibri"/>
      <family val="2"/>
    </font>
    <font>
      <sz val="9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宋体"/>
      <family val="3"/>
      <charset val="128"/>
    </font>
    <font>
      <sz val="11"/>
      <color indexed="8"/>
      <name val="宋体"/>
      <charset val="128"/>
    </font>
    <font>
      <sz val="11"/>
      <color indexed="9"/>
      <name val="Calibri"/>
      <family val="2"/>
    </font>
    <font>
      <sz val="9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1"/>
      <color indexed="9"/>
      <name val="宋体"/>
      <family val="3"/>
      <charset val="128"/>
    </font>
    <font>
      <sz val="11"/>
      <color indexed="9"/>
      <name val="宋体"/>
      <charset val="128"/>
    </font>
    <font>
      <sz val="9"/>
      <color indexed="27"/>
      <name val="明朝"/>
      <family val="1"/>
      <charset val="128"/>
    </font>
    <font>
      <sz val="11"/>
      <color indexed="20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Tms Rmn"/>
      <family val="1"/>
    </font>
    <font>
      <b/>
      <sz val="9.5"/>
      <name val="Courier"/>
      <family val="3"/>
    </font>
    <font>
      <sz val="11"/>
      <name val="ＭＳ Ｐゴシック"/>
      <family val="3"/>
      <charset val="128"/>
    </font>
    <font>
      <sz val="10"/>
      <color indexed="24"/>
      <name val="Arial"/>
      <family val="2"/>
    </font>
    <font>
      <sz val="10"/>
      <name val="MS Serif"/>
      <family val="1"/>
    </font>
    <font>
      <b/>
      <sz val="9.85"/>
      <name val="Times New Roman"/>
      <family val="1"/>
    </font>
    <font>
      <b/>
      <sz val="12"/>
      <name val="Times New Roman"/>
      <family val="1"/>
    </font>
    <font>
      <b/>
      <sz val="11"/>
      <color indexed="8"/>
      <name val="ＭＳ Ｐゴシック"/>
      <family val="3"/>
      <charset val="128"/>
    </font>
    <font>
      <sz val="10"/>
      <color indexed="16"/>
      <name val="MS Serif"/>
      <family val="1"/>
    </font>
    <font>
      <sz val="9"/>
      <name val="Times New Roman"/>
      <family val="1"/>
    </font>
    <font>
      <i/>
      <sz val="11"/>
      <color indexed="23"/>
      <name val="Calibri"/>
      <family val="2"/>
    </font>
    <font>
      <u/>
      <sz val="8.25"/>
      <color indexed="12"/>
      <name val="‚l‚r ‚oƒSƒVƒbƒN"/>
      <family val="3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2"/>
      <name val="ＭＳ ゴシック"/>
      <family val="3"/>
      <charset val="128"/>
    </font>
    <font>
      <b/>
      <sz val="11"/>
      <color indexed="63"/>
      <name val="Calibri"/>
      <family val="2"/>
    </font>
    <font>
      <sz val="9.85"/>
      <name val="Times New Roman"/>
      <family val="1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18"/>
      <color indexed="56"/>
      <name val="Cambria"/>
      <family val="1"/>
    </font>
    <font>
      <b/>
      <sz val="9"/>
      <name val="Times New Roman"/>
      <family val="1"/>
    </font>
    <font>
      <b/>
      <sz val="11"/>
      <color indexed="8"/>
      <name val="Calibri"/>
      <family val="2"/>
    </font>
    <font>
      <sz val="8"/>
      <name val="明朝"/>
      <family val="1"/>
      <charset val="128"/>
    </font>
    <font>
      <sz val="11"/>
      <color indexed="10"/>
      <name val="Calibri"/>
      <family val="2"/>
    </font>
    <font>
      <b/>
      <sz val="18"/>
      <color indexed="8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8"/>
      <color indexed="62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9"/>
      <color indexed="60"/>
      <name val="ＭＳ Ｐゴシック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sz val="11"/>
      <color indexed="19"/>
      <name val="ＭＳ Ｐゴシック"/>
      <family val="3"/>
      <charset val="128"/>
    </font>
    <font>
      <sz val="11"/>
      <name val="明朝"/>
      <family val="1"/>
      <charset val="128"/>
    </font>
    <font>
      <u/>
      <sz val="8"/>
      <color indexed="12"/>
      <name val="ＭＳ Ｐゴシック"/>
      <family val="3"/>
      <charset val="128"/>
    </font>
    <font>
      <u/>
      <sz val="8"/>
      <color rgb="FF0000FF"/>
      <name val="ＭＳ Ｐ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7.5"/>
      <color indexed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5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9"/>
      <color indexed="20"/>
      <name val="ＭＳ Ｐゴシック"/>
      <family val="3"/>
      <charset val="128"/>
    </font>
    <font>
      <sz val="11"/>
      <color rgb="FF9C0006"/>
      <name val="ＭＳ Ｐゴシック"/>
      <family val="3"/>
      <charset val="128"/>
      <scheme val="minor"/>
    </font>
    <font>
      <i/>
      <sz val="11"/>
      <color indexed="23"/>
      <name val="宋体"/>
      <family val="3"/>
      <charset val="128"/>
    </font>
    <font>
      <i/>
      <sz val="11"/>
      <color indexed="23"/>
      <name val="宋体"/>
      <charset val="128"/>
    </font>
    <font>
      <b/>
      <sz val="11"/>
      <color indexed="52"/>
      <name val="ＭＳ Ｐゴシック"/>
      <family val="3"/>
      <charset val="128"/>
    </font>
    <font>
      <b/>
      <sz val="9"/>
      <color indexed="52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  <scheme val="minor"/>
    </font>
    <font>
      <b/>
      <sz val="11"/>
      <color indexed="10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indexed="10"/>
      <name val="宋体"/>
      <family val="3"/>
      <charset val="128"/>
    </font>
    <font>
      <sz val="11"/>
      <color indexed="10"/>
      <name val="宋体"/>
      <charset val="128"/>
    </font>
    <font>
      <sz val="11"/>
      <name val="ＭＳ ゴシック"/>
      <family val="3"/>
      <charset val="128"/>
    </font>
    <font>
      <sz val="10"/>
      <name val="ＭＳ 明朝"/>
      <family val="1"/>
      <charset val="128"/>
    </font>
    <font>
      <b/>
      <sz val="15"/>
      <color indexed="5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5"/>
      <color indexed="62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3"/>
      <color theme="3"/>
      <name val="ＭＳ Ｐゴシック"/>
      <family val="3"/>
      <charset val="128"/>
      <scheme val="minor"/>
    </font>
    <font>
      <b/>
      <sz val="13"/>
      <color indexed="6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62"/>
      <name val="ＭＳ Ｐゴシック"/>
      <family val="3"/>
      <charset val="128"/>
    </font>
    <font>
      <sz val="11"/>
      <color indexed="17"/>
      <name val="宋体"/>
      <family val="3"/>
      <charset val="128"/>
    </font>
    <font>
      <sz val="11"/>
      <color indexed="17"/>
      <name val="宋体"/>
      <charset val="128"/>
    </font>
    <font>
      <sz val="11"/>
      <color indexed="20"/>
      <name val="宋体"/>
      <family val="3"/>
      <charset val="128"/>
    </font>
    <font>
      <sz val="11"/>
      <color indexed="20"/>
      <name val="宋体"/>
      <charset val="128"/>
    </font>
    <font>
      <b/>
      <sz val="9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9"/>
      <color indexed="63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2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i/>
      <sz val="9"/>
      <color indexed="23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  <scheme val="minor"/>
    </font>
    <font>
      <sz val="12"/>
      <name val="Times New Roman"/>
      <family val="1"/>
    </font>
    <font>
      <sz val="12"/>
      <name val="宋体"/>
      <charset val="128"/>
    </font>
    <font>
      <sz val="11"/>
      <color indexed="62"/>
      <name val="ＭＳ Ｐゴシック"/>
      <family val="3"/>
      <charset val="128"/>
    </font>
    <font>
      <sz val="9"/>
      <color indexed="62"/>
      <name val="ＭＳ Ｐゴシック"/>
      <family val="3"/>
      <charset val="128"/>
    </font>
    <font>
      <sz val="11"/>
      <color rgb="FF3F3F76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u/>
      <sz val="8"/>
      <color indexed="20"/>
      <name val="ＭＳ Ｐゴシック"/>
      <family val="3"/>
      <charset val="128"/>
    </font>
    <font>
      <u/>
      <sz val="8"/>
      <color rgb="FF800080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9"/>
      <color indexed="17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11"/>
      <name val="굴림"/>
      <family val="2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5"/>
      <color indexed="56"/>
      <name val="宋体"/>
      <charset val="128"/>
    </font>
    <font>
      <b/>
      <sz val="13"/>
      <color indexed="56"/>
      <name val="宋体"/>
      <family val="3"/>
      <charset val="128"/>
    </font>
    <font>
      <b/>
      <sz val="13"/>
      <color indexed="56"/>
      <name val="宋体"/>
      <charset val="128"/>
    </font>
    <font>
      <b/>
      <sz val="11"/>
      <color indexed="56"/>
      <name val="宋体"/>
      <family val="3"/>
      <charset val="128"/>
    </font>
    <font>
      <b/>
      <sz val="11"/>
      <color indexed="56"/>
      <name val="宋体"/>
      <charset val="128"/>
    </font>
    <font>
      <b/>
      <sz val="18"/>
      <color indexed="56"/>
      <name val="宋体"/>
      <charset val="128"/>
    </font>
    <font>
      <b/>
      <sz val="11"/>
      <color indexed="9"/>
      <name val="宋体"/>
      <family val="3"/>
      <charset val="128"/>
    </font>
    <font>
      <b/>
      <sz val="11"/>
      <color indexed="9"/>
      <name val="宋体"/>
      <charset val="128"/>
    </font>
    <font>
      <b/>
      <sz val="11"/>
      <color indexed="8"/>
      <name val="宋体"/>
      <family val="3"/>
      <charset val="128"/>
    </font>
    <font>
      <b/>
      <sz val="11"/>
      <color indexed="8"/>
      <name val="宋体"/>
      <charset val="128"/>
    </font>
    <font>
      <b/>
      <sz val="11"/>
      <color indexed="52"/>
      <name val="宋体"/>
      <family val="3"/>
      <charset val="128"/>
    </font>
    <font>
      <b/>
      <sz val="11"/>
      <color indexed="52"/>
      <name val="宋体"/>
      <charset val="128"/>
    </font>
    <font>
      <b/>
      <sz val="11"/>
      <color indexed="63"/>
      <name val="宋体"/>
      <family val="3"/>
      <charset val="128"/>
    </font>
    <font>
      <b/>
      <sz val="11"/>
      <color indexed="63"/>
      <name val="宋体"/>
      <charset val="128"/>
    </font>
    <font>
      <sz val="11"/>
      <color indexed="62"/>
      <name val="宋体"/>
      <family val="3"/>
      <charset val="128"/>
    </font>
    <font>
      <sz val="11"/>
      <color indexed="62"/>
      <name val="宋体"/>
      <charset val="128"/>
    </font>
    <font>
      <sz val="11"/>
      <color indexed="60"/>
      <name val="宋体"/>
      <family val="3"/>
      <charset val="128"/>
    </font>
    <font>
      <sz val="11"/>
      <color indexed="60"/>
      <name val="宋体"/>
      <charset val="128"/>
    </font>
    <font>
      <sz val="11"/>
      <color indexed="52"/>
      <name val="宋体"/>
      <family val="3"/>
      <charset val="128"/>
    </font>
    <font>
      <sz val="11"/>
      <color indexed="52"/>
      <name val="宋体"/>
      <charset val="128"/>
    </font>
    <font>
      <b/>
      <sz val="14"/>
      <name val="ＭＳ Ｐゴシック"/>
      <family val="3"/>
      <charset val="128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89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52"/>
        <bgColor indexed="44"/>
      </patternFill>
    </fill>
    <fill>
      <patternFill patternType="solid">
        <fgColor indexed="29"/>
        <bgColor indexed="45"/>
      </patternFill>
    </fill>
    <fill>
      <patternFill patternType="solid">
        <fgColor indexed="47"/>
        <bgColor indexed="26"/>
      </patternFill>
    </fill>
    <fill>
      <patternFill patternType="solid">
        <fgColor indexed="41"/>
        <bgColor indexed="31"/>
      </patternFill>
    </fill>
    <fill>
      <patternFill patternType="solid">
        <fgColor indexed="51"/>
        <bgColor indexed="5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  <bgColor indexed="47"/>
      </patternFill>
    </fill>
    <fill>
      <patternFill patternType="solid">
        <fgColor indexed="45"/>
        <bgColor indexed="46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23"/>
      </patternFill>
    </fill>
    <fill>
      <patternFill patternType="solid">
        <fgColor indexed="50"/>
        <bgColor indexed="1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mediumGray">
        <fgColor indexed="8"/>
        <bgColor indexed="37"/>
      </patternFill>
    </fill>
    <fill>
      <patternFill patternType="solid">
        <fgColor indexed="22"/>
      </patternFill>
    </fill>
    <fill>
      <patternFill patternType="lightUp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  <bgColor indexed="62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5"/>
        <bgColor indexed="23"/>
      </patternFill>
    </fill>
    <fill>
      <patternFill patternType="solid">
        <fgColor indexed="46"/>
        <bgColor indexed="45"/>
      </patternFill>
    </fill>
    <fill>
      <patternFill patternType="lightUp">
        <fgColor indexed="9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26"/>
      </patternFill>
    </fill>
    <fill>
      <patternFill patternType="solid">
        <fgColor indexed="42"/>
        <bgColor indexed="42"/>
      </patternFill>
    </fill>
    <fill>
      <patternFill patternType="solid">
        <fgColor rgb="FFFF999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39994506668294322"/>
        <bgColor indexed="64"/>
      </patternFill>
    </fill>
  </fills>
  <borders count="1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 style="medium">
        <color indexed="8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703">
    <xf numFmtId="0" fontId="0" fillId="0" borderId="0"/>
    <xf numFmtId="0" fontId="4" fillId="0" borderId="0">
      <alignment vertical="center"/>
    </xf>
    <xf numFmtId="0" fontId="7" fillId="0" borderId="0"/>
    <xf numFmtId="0" fontId="2" fillId="0" borderId="0">
      <alignment vertical="center"/>
    </xf>
    <xf numFmtId="0" fontId="15" fillId="39" borderId="5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2" fillId="0" borderId="59" applyNumberFormat="0" applyFill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5" fillId="54" borderId="0" applyNumberFormat="0" applyBorder="0" applyAlignment="0" applyProtection="0"/>
    <xf numFmtId="0" fontId="25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46" borderId="0" applyNumberFormat="0" applyBorder="0" applyAlignment="0" applyProtection="0"/>
    <xf numFmtId="0" fontId="25" fillId="54" borderId="0" applyNumberFormat="0" applyBorder="0" applyAlignment="0" applyProtection="0"/>
    <xf numFmtId="0" fontId="25" fillId="57" borderId="0" applyNumberFormat="0" applyBorder="0" applyAlignment="0" applyProtection="0"/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0" fillId="62" borderId="0" applyNumberFormat="0" applyBorder="0" applyAlignment="0" applyProtection="0"/>
    <xf numFmtId="0" fontId="30" fillId="63" borderId="0" applyNumberFormat="0" applyBorder="0" applyAlignment="0" applyProtection="0"/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6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5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65" borderId="0" applyNumberFormat="0" applyBorder="0" applyAlignment="0" applyProtection="0"/>
    <xf numFmtId="0" fontId="23" fillId="65" borderId="0" applyNumberFormat="0" applyBorder="0" applyAlignment="0" applyProtection="0"/>
    <xf numFmtId="0" fontId="23" fillId="5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6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6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6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3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  <xf numFmtId="0" fontId="34" fillId="63" borderId="0" applyNumberFormat="0" applyBorder="0" applyAlignment="0" applyProtection="0">
      <alignment vertical="center"/>
    </xf>
    <xf numFmtId="0" fontId="30" fillId="66" borderId="0" applyNumberFormat="0" applyBorder="0" applyAlignment="0" applyProtection="0"/>
    <xf numFmtId="0" fontId="30" fillId="67" borderId="0" applyNumberFormat="0" applyBorder="0" applyAlignment="0" applyProtection="0"/>
    <xf numFmtId="0" fontId="30" fillId="68" borderId="0" applyNumberFormat="0" applyBorder="0" applyAlignment="0" applyProtection="0"/>
    <xf numFmtId="0" fontId="30" fillId="61" borderId="0" applyNumberFormat="0" applyBorder="0" applyAlignment="0" applyProtection="0"/>
    <xf numFmtId="0" fontId="30" fillId="62" borderId="0" applyNumberFormat="0" applyBorder="0" applyAlignment="0" applyProtection="0"/>
    <xf numFmtId="0" fontId="30" fillId="41" borderId="0" applyNumberFormat="0" applyBorder="0" applyAlignment="0" applyProtection="0"/>
    <xf numFmtId="4" fontId="35" fillId="69" borderId="0" applyNumberFormat="0" applyBorder="0" applyAlignment="0" applyProtection="0">
      <alignment horizontal="left"/>
    </xf>
    <xf numFmtId="0" fontId="36" fillId="44" borderId="0" applyNumberFormat="0" applyBorder="0" applyAlignment="0" applyProtection="0"/>
    <xf numFmtId="177" fontId="37" fillId="0" borderId="0" applyFill="0" applyBorder="0" applyAlignment="0"/>
    <xf numFmtId="0" fontId="38" fillId="70" borderId="60" applyNumberFormat="0" applyAlignment="0" applyProtection="0"/>
    <xf numFmtId="0" fontId="39" fillId="40" borderId="58" applyNumberFormat="0" applyAlignment="0" applyProtection="0"/>
    <xf numFmtId="178" fontId="40" fillId="0" borderId="0"/>
    <xf numFmtId="178" fontId="40" fillId="0" borderId="0"/>
    <xf numFmtId="178" fontId="40" fillId="0" borderId="0"/>
    <xf numFmtId="178" fontId="40" fillId="0" borderId="0"/>
    <xf numFmtId="178" fontId="40" fillId="0" borderId="0"/>
    <xf numFmtId="178" fontId="40" fillId="0" borderId="0"/>
    <xf numFmtId="178" fontId="40" fillId="0" borderId="0"/>
    <xf numFmtId="178" fontId="40" fillId="0" borderId="0"/>
    <xf numFmtId="0" fontId="41" fillId="0" borderId="0">
      <protection locked="0"/>
    </xf>
    <xf numFmtId="40" fontId="42" fillId="0" borderId="0" applyFont="0" applyFill="0" applyBorder="0" applyAlignment="0" applyProtection="0">
      <alignment vertical="center"/>
    </xf>
    <xf numFmtId="3" fontId="43" fillId="0" borderId="0" applyFont="0" applyFill="0" applyBorder="0" applyAlignment="0" applyProtection="0"/>
    <xf numFmtId="0" fontId="44" fillId="0" borderId="0" applyNumberFormat="0" applyAlignment="0">
      <alignment horizontal="left"/>
    </xf>
    <xf numFmtId="0" fontId="45" fillId="0" borderId="0">
      <protection locked="0"/>
    </xf>
    <xf numFmtId="179" fontId="25" fillId="0" borderId="0" applyFont="0" applyFill="0" applyBorder="0" applyAlignment="0" applyProtection="0"/>
    <xf numFmtId="0" fontId="46" fillId="0" borderId="0">
      <alignment horizontal="center"/>
      <protection locked="0"/>
    </xf>
    <xf numFmtId="18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7" fillId="71" borderId="0" applyNumberFormat="0" applyBorder="0" applyAlignment="0" applyProtection="0"/>
    <xf numFmtId="0" fontId="48" fillId="0" borderId="0" applyNumberFormat="0" applyAlignment="0">
      <alignment horizontal="left"/>
    </xf>
    <xf numFmtId="0" fontId="49" fillId="0" borderId="0">
      <alignment horizontal="left"/>
    </xf>
    <xf numFmtId="0" fontId="50" fillId="0" borderId="0" applyNumberFormat="0" applyFill="0" applyBorder="0" applyAlignment="0" applyProtection="0"/>
    <xf numFmtId="2" fontId="43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45" borderId="0" applyNumberFormat="0" applyBorder="0" applyAlignment="0" applyProtection="0"/>
    <xf numFmtId="38" fontId="53" fillId="72" borderId="0" applyNumberFormat="0" applyBorder="0" applyAlignment="0" applyProtection="0"/>
    <xf numFmtId="0" fontId="54" fillId="0" borderId="61" applyNumberFormat="0" applyAlignment="0" applyProtection="0">
      <alignment horizontal="left" vertical="center"/>
    </xf>
    <xf numFmtId="0" fontId="54" fillId="0" borderId="4">
      <alignment horizontal="left" vertical="center"/>
    </xf>
    <xf numFmtId="0" fontId="54" fillId="0" borderId="4">
      <alignment horizontal="left" vertical="center"/>
    </xf>
    <xf numFmtId="0" fontId="55" fillId="0" borderId="62" applyNumberFormat="0" applyFill="0" applyAlignment="0" applyProtection="0"/>
    <xf numFmtId="0" fontId="55" fillId="0" borderId="62" applyNumberFormat="0" applyFill="0" applyAlignment="0" applyProtection="0"/>
    <xf numFmtId="0" fontId="56" fillId="0" borderId="63" applyNumberFormat="0" applyFill="0" applyAlignment="0" applyProtection="0"/>
    <xf numFmtId="0" fontId="56" fillId="0" borderId="63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Border="0"/>
    <xf numFmtId="0" fontId="59" fillId="48" borderId="60" applyNumberFormat="0" applyAlignment="0" applyProtection="0"/>
    <xf numFmtId="10" fontId="53" fillId="73" borderId="1" applyNumberFormat="0" applyBorder="0" applyAlignment="0" applyProtection="0"/>
    <xf numFmtId="10" fontId="53" fillId="73" borderId="1" applyNumberFormat="0" applyBorder="0" applyAlignment="0" applyProtection="0"/>
    <xf numFmtId="0" fontId="58" fillId="0" borderId="0"/>
    <xf numFmtId="0" fontId="60" fillId="0" borderId="59" applyNumberFormat="0" applyFill="0" applyAlignment="0" applyProtection="0"/>
    <xf numFmtId="38" fontId="61" fillId="0" borderId="0" applyFont="0" applyFill="0" applyBorder="0" applyAlignment="0" applyProtection="0"/>
    <xf numFmtId="4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82" fontId="61" fillId="0" borderId="0" applyFont="0" applyFill="0" applyBorder="0" applyAlignment="0" applyProtection="0"/>
    <xf numFmtId="0" fontId="62" fillId="0" borderId="0"/>
    <xf numFmtId="0" fontId="63" fillId="0" borderId="0"/>
    <xf numFmtId="0" fontId="64" fillId="42" borderId="0" applyNumberFormat="0" applyBorder="0" applyAlignment="0" applyProtection="0"/>
    <xf numFmtId="0" fontId="61" fillId="0" borderId="0"/>
    <xf numFmtId="183" fontId="65" fillId="0" borderId="0"/>
    <xf numFmtId="184" fontId="42" fillId="0" borderId="0"/>
    <xf numFmtId="183" fontId="6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" fillId="0" borderId="0"/>
    <xf numFmtId="0" fontId="7" fillId="0" borderId="0"/>
    <xf numFmtId="0" fontId="7" fillId="39" borderId="57" applyNumberFormat="0" applyFont="0" applyAlignment="0" applyProtection="0"/>
    <xf numFmtId="0" fontId="7" fillId="0" borderId="0"/>
    <xf numFmtId="0" fontId="67" fillId="70" borderId="65" applyNumberFormat="0" applyAlignment="0" applyProtection="0"/>
    <xf numFmtId="10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" fontId="68" fillId="0" borderId="0">
      <protection locked="0"/>
    </xf>
    <xf numFmtId="4" fontId="49" fillId="0" borderId="0">
      <alignment horizontal="right"/>
    </xf>
    <xf numFmtId="0" fontId="61" fillId="0" borderId="0" applyNumberFormat="0" applyFont="0" applyFill="0" applyBorder="0" applyAlignment="0" applyProtection="0">
      <alignment horizontal="left"/>
    </xf>
    <xf numFmtId="4" fontId="69" fillId="0" borderId="0">
      <alignment horizontal="right"/>
    </xf>
    <xf numFmtId="14" fontId="70" fillId="0" borderId="0" applyNumberFormat="0" applyFill="0" applyBorder="0" applyAlignment="0" applyProtection="0">
      <alignment horizontal="left"/>
    </xf>
    <xf numFmtId="0" fontId="71" fillId="0" borderId="0">
      <alignment horizontal="left"/>
    </xf>
    <xf numFmtId="0" fontId="42" fillId="0" borderId="0"/>
    <xf numFmtId="0" fontId="72" fillId="0" borderId="0"/>
    <xf numFmtId="40" fontId="73" fillId="0" borderId="0" applyBorder="0">
      <alignment horizontal="right"/>
    </xf>
    <xf numFmtId="0" fontId="74" fillId="0" borderId="0" applyNumberFormat="0" applyFill="0" applyBorder="0" applyAlignment="0" applyProtection="0"/>
    <xf numFmtId="0" fontId="75" fillId="0" borderId="0">
      <alignment horizontal="center"/>
    </xf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66" applyNumberFormat="0" applyFill="0" applyAlignment="0" applyProtection="0"/>
    <xf numFmtId="0" fontId="76" fillId="0" borderId="66" applyNumberFormat="0" applyFill="0" applyAlignment="0" applyProtection="0"/>
    <xf numFmtId="0" fontId="77" fillId="0" borderId="0" applyFill="0" applyBorder="0"/>
    <xf numFmtId="0" fontId="78" fillId="0" borderId="0" applyNumberFormat="0" applyFill="0" applyBorder="0" applyAlignment="0" applyProtection="0"/>
    <xf numFmtId="0" fontId="7" fillId="0" borderId="0"/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6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5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75" borderId="0" applyNumberFormat="0" applyBorder="0" applyAlignment="0" applyProtection="0"/>
    <xf numFmtId="0" fontId="23" fillId="75" borderId="0" applyNumberFormat="0" applyBorder="0" applyAlignment="0" applyProtection="0"/>
    <xf numFmtId="0" fontId="23" fillId="6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6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77" borderId="0" applyNumberFormat="0" applyBorder="0" applyAlignment="0" applyProtection="0"/>
    <xf numFmtId="0" fontId="23" fillId="77" borderId="0" applyNumberFormat="0" applyBorder="0" applyAlignment="0" applyProtection="0"/>
    <xf numFmtId="0" fontId="23" fillId="4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3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3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3" fillId="40" borderId="58" applyNumberFormat="0" applyAlignment="0" applyProtection="0">
      <alignment vertical="center"/>
    </xf>
    <xf numFmtId="0" fontId="83" fillId="40" borderId="58" applyNumberFormat="0" applyAlignment="0" applyProtection="0">
      <alignment vertical="center"/>
    </xf>
    <xf numFmtId="0" fontId="83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78" borderId="58" applyNumberFormat="0" applyAlignment="0" applyProtection="0"/>
    <xf numFmtId="0" fontId="17" fillId="78" borderId="58" applyNumberFormat="0" applyAlignment="0" applyProtection="0"/>
    <xf numFmtId="0" fontId="17" fillId="40" borderId="58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7" fillId="58" borderId="0" applyNumberFormat="0" applyBorder="0" applyAlignment="0" applyProtection="0"/>
    <xf numFmtId="0" fontId="24" fillId="4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9" fontId="42" fillId="0" borderId="0" applyFont="0" applyFill="0" applyBorder="0" applyAlignment="0" applyProtection="0"/>
    <xf numFmtId="9" fontId="88" fillId="0" borderId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top"/>
      <protection locked="0"/>
    </xf>
    <xf numFmtId="0" fontId="42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26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26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26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26" fillId="39" borderId="57" applyNumberFormat="0" applyFont="0" applyAlignment="0" applyProtection="0">
      <alignment vertical="center"/>
    </xf>
    <xf numFmtId="0" fontId="26" fillId="39" borderId="57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88" fillId="51" borderId="57" applyNumberFormat="0" applyAlignment="0" applyProtection="0"/>
    <xf numFmtId="0" fontId="42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5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5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5" fillId="0" borderId="59" applyNumberFormat="0" applyFill="0" applyAlignment="0" applyProtection="0">
      <alignment vertical="center"/>
    </xf>
    <xf numFmtId="0" fontId="95" fillId="0" borderId="59" applyNumberFormat="0" applyFill="0" applyAlignment="0" applyProtection="0">
      <alignment vertical="center"/>
    </xf>
    <xf numFmtId="0" fontId="95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7" fillId="0" borderId="67" applyNumberFormat="0" applyFill="0" applyAlignment="0" applyProtection="0"/>
    <xf numFmtId="0" fontId="97" fillId="0" borderId="67" applyNumberFormat="0" applyFill="0" applyAlignment="0" applyProtection="0"/>
    <xf numFmtId="0" fontId="22" fillId="0" borderId="59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88" fillId="0" borderId="0"/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79" borderId="0" applyNumberFormat="0" applyBorder="0" applyAlignment="0" applyProtection="0"/>
    <xf numFmtId="0" fontId="80" fillId="79" borderId="0" applyNumberFormat="0" applyBorder="0" applyAlignment="0" applyProtection="0"/>
    <xf numFmtId="0" fontId="80" fillId="44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42" fillId="0" borderId="68"/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47" fillId="80" borderId="0" applyNumberFormat="0" applyBorder="0" applyAlignment="0" applyProtection="0"/>
    <xf numFmtId="0" fontId="47" fillId="71" borderId="0" applyNumberFormat="0" applyBorder="0" applyAlignment="0" applyProtection="0"/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3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3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3" fillId="70" borderId="60" applyNumberFormat="0" applyAlignment="0" applyProtection="0">
      <alignment vertical="center"/>
    </xf>
    <xf numFmtId="0" fontId="103" fillId="70" borderId="60" applyNumberFormat="0" applyAlignment="0" applyProtection="0">
      <alignment vertical="center"/>
    </xf>
    <xf numFmtId="0" fontId="103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5" fillId="81" borderId="60" applyNumberFormat="0" applyAlignment="0" applyProtection="0"/>
    <xf numFmtId="0" fontId="102" fillId="70" borderId="60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185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187" fontId="110" fillId="0" borderId="0" applyFill="0" applyBorder="0" applyAlignment="0" applyProtection="0"/>
    <xf numFmtId="38" fontId="42" fillId="0" borderId="0" applyFont="0" applyFill="0" applyBorder="0" applyAlignment="0" applyProtection="0"/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88" fillId="0" borderId="0" applyFill="0" applyBorder="0" applyAlignment="0" applyProtection="0"/>
    <xf numFmtId="38" fontId="42" fillId="0" borderId="0" applyFont="0" applyFill="0" applyBorder="0" applyAlignment="0" applyProtection="0"/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111" fillId="0" borderId="0" applyFont="0" applyFill="0" applyBorder="0" applyAlignment="0" applyProtection="0"/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4" fillId="0" borderId="69" applyNumberFormat="0" applyFill="0" applyAlignment="0" applyProtection="0"/>
    <xf numFmtId="0" fontId="112" fillId="0" borderId="62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7" fillId="0" borderId="70" applyNumberFormat="0" applyFill="0" applyAlignment="0" applyProtection="0"/>
    <xf numFmtId="0" fontId="115" fillId="0" borderId="63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18" fillId="0" borderId="64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/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38" fontId="110" fillId="48" borderId="0"/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5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5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5" fillId="0" borderId="66" applyNumberFormat="0" applyFill="0" applyAlignment="0" applyProtection="0">
      <alignment vertical="center"/>
    </xf>
    <xf numFmtId="0" fontId="125" fillId="0" borderId="66" applyNumberFormat="0" applyFill="0" applyAlignment="0" applyProtection="0">
      <alignment vertical="center"/>
    </xf>
    <xf numFmtId="0" fontId="125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72" applyNumberFormat="0" applyFill="0" applyAlignment="0" applyProtection="0"/>
    <xf numFmtId="0" fontId="47" fillId="0" borderId="72" applyNumberFormat="0" applyFill="0" applyAlignment="0" applyProtection="0"/>
    <xf numFmtId="0" fontId="47" fillId="0" borderId="66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8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8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8" fillId="70" borderId="65" applyNumberFormat="0" applyAlignment="0" applyProtection="0">
      <alignment vertical="center"/>
    </xf>
    <xf numFmtId="0" fontId="128" fillId="70" borderId="65" applyNumberFormat="0" applyAlignment="0" applyProtection="0">
      <alignment vertical="center"/>
    </xf>
    <xf numFmtId="0" fontId="128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81" borderId="65" applyNumberFormat="0" applyAlignment="0" applyProtection="0"/>
    <xf numFmtId="0" fontId="127" fillId="81" borderId="65" applyNumberFormat="0" applyAlignment="0" applyProtection="0"/>
    <xf numFmtId="0" fontId="127" fillId="70" borderId="65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188" fontId="130" fillId="0" borderId="0" applyFont="0" applyFill="0" applyBorder="0" applyAlignment="0" applyProtection="0"/>
    <xf numFmtId="49" fontId="42" fillId="39" borderId="0"/>
    <xf numFmtId="0" fontId="131" fillId="0" borderId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86" fontId="135" fillId="0" borderId="0" applyFont="0" applyFill="0" applyBorder="0" applyAlignment="0" applyProtection="0"/>
    <xf numFmtId="179" fontId="15" fillId="0" borderId="0" applyFont="0" applyFill="0" applyBorder="0" applyAlignment="0" applyProtection="0"/>
    <xf numFmtId="189" fontId="15" fillId="0" borderId="0" applyFont="0" applyFill="0" applyBorder="0" applyAlignment="0" applyProtection="0"/>
    <xf numFmtId="0" fontId="131" fillId="39" borderId="57" applyNumberFormat="0" applyFont="0" applyAlignment="0" applyProtection="0">
      <alignment vertical="center"/>
    </xf>
    <xf numFmtId="0" fontId="136" fillId="39" borderId="57" applyNumberFormat="0" applyFont="0" applyAlignment="0" applyProtection="0">
      <alignment vertical="center"/>
    </xf>
    <xf numFmtId="6" fontId="42" fillId="0" borderId="0" applyFont="0" applyFill="0" applyBorder="0" applyAlignment="0" applyProtection="0"/>
    <xf numFmtId="190" fontId="110" fillId="0" borderId="0" applyFill="0" applyBorder="0" applyAlignment="0" applyProtection="0"/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8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8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8" fillId="48" borderId="60" applyNumberFormat="0" applyAlignment="0" applyProtection="0">
      <alignment vertical="center"/>
    </xf>
    <xf numFmtId="0" fontId="138" fillId="48" borderId="60" applyNumberFormat="0" applyAlignment="0" applyProtection="0">
      <alignment vertical="center"/>
    </xf>
    <xf numFmtId="0" fontId="138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58" borderId="60" applyNumberFormat="0" applyAlignment="0" applyProtection="0"/>
    <xf numFmtId="0" fontId="137" fillId="58" borderId="60" applyNumberFormat="0" applyAlignment="0" applyProtection="0"/>
    <xf numFmtId="0" fontId="137" fillId="48" borderId="60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5" fillId="0" borderId="0" applyBorder="0">
      <alignment horizontal="center" vertical="center"/>
    </xf>
    <xf numFmtId="0" fontId="7" fillId="0" borderId="0"/>
    <xf numFmtId="0" fontId="5" fillId="0" borderId="0" applyBorder="0">
      <alignment horizontal="center"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2" fillId="0" borderId="0"/>
    <xf numFmtId="0" fontId="5" fillId="0" borderId="0"/>
    <xf numFmtId="0" fontId="5" fillId="0" borderId="0"/>
    <xf numFmtId="0" fontId="27" fillId="0" borderId="0">
      <alignment vertical="center"/>
    </xf>
    <xf numFmtId="0" fontId="27" fillId="0" borderId="0">
      <alignment vertical="center"/>
    </xf>
    <xf numFmtId="0" fontId="42" fillId="0" borderId="0"/>
    <xf numFmtId="0" fontId="1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42" fillId="0" borderId="0"/>
    <xf numFmtId="0" fontId="15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111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/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42" fillId="0" borderId="0"/>
    <xf numFmtId="0" fontId="15" fillId="0" borderId="0">
      <alignment vertical="center"/>
    </xf>
    <xf numFmtId="0" fontId="140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/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/>
    <xf numFmtId="0" fontId="15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/>
    <xf numFmtId="0" fontId="42" fillId="0" borderId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97" fillId="82" borderId="0" applyNumberFormat="0" applyBorder="0" applyAlignment="0" applyProtection="0"/>
    <xf numFmtId="0" fontId="87" fillId="83" borderId="0" applyNumberFormat="0" applyBorder="0" applyAlignment="0" applyProtection="0"/>
    <xf numFmtId="49" fontId="66" fillId="45" borderId="0"/>
    <xf numFmtId="0" fontId="143" fillId="0" borderId="0"/>
    <xf numFmtId="0" fontId="94" fillId="84" borderId="0" applyNumberFormat="0" applyBorder="0" applyAlignment="0" applyProtection="0"/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4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14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53" borderId="0" applyNumberFormat="0" applyBorder="0" applyAlignment="0" applyProtection="0"/>
    <xf numFmtId="0" fontId="94" fillId="53" borderId="0" applyNumberFormat="0" applyBorder="0" applyAlignment="0" applyProtection="0"/>
    <xf numFmtId="0" fontId="94" fillId="45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46" fillId="0" borderId="0"/>
    <xf numFmtId="0" fontId="137" fillId="48" borderId="60" applyNumberFormat="0" applyAlignment="0" applyProtection="0">
      <alignment vertical="center"/>
    </xf>
    <xf numFmtId="0" fontId="33" fillId="66" borderId="0" applyNumberFormat="0" applyBorder="0" applyAlignment="0" applyProtection="0">
      <alignment vertical="center"/>
    </xf>
    <xf numFmtId="0" fontId="34" fillId="66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0" fontId="34" fillId="67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0" fontId="34" fillId="68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3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0" borderId="62" applyNumberFormat="0" applyFill="0" applyAlignment="0" applyProtection="0">
      <alignment vertical="center"/>
    </xf>
    <xf numFmtId="0" fontId="149" fillId="0" borderId="62" applyNumberFormat="0" applyFill="0" applyAlignment="0" applyProtection="0">
      <alignment vertical="center"/>
    </xf>
    <xf numFmtId="0" fontId="150" fillId="0" borderId="63" applyNumberFormat="0" applyFill="0" applyAlignment="0" applyProtection="0">
      <alignment vertical="center"/>
    </xf>
    <xf numFmtId="0" fontId="151" fillId="0" borderId="63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55" fillId="40" borderId="58" applyNumberFormat="0" applyAlignment="0" applyProtection="0">
      <alignment vertical="center"/>
    </xf>
    <xf numFmtId="0" fontId="156" fillId="40" borderId="58" applyNumberFormat="0" applyAlignment="0" applyProtection="0">
      <alignment vertical="center"/>
    </xf>
    <xf numFmtId="0" fontId="157" fillId="0" borderId="66" applyNumberFormat="0" applyFill="0" applyAlignment="0" applyProtection="0">
      <alignment vertical="center"/>
    </xf>
    <xf numFmtId="0" fontId="158" fillId="0" borderId="66" applyNumberFormat="0" applyFill="0" applyAlignment="0" applyProtection="0">
      <alignment vertical="center"/>
    </xf>
    <xf numFmtId="0" fontId="42" fillId="0" borderId="0">
      <alignment vertical="center"/>
    </xf>
    <xf numFmtId="0" fontId="102" fillId="70" borderId="60" applyNumberFormat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59" fillId="70" borderId="60" applyNumberFormat="0" applyAlignment="0" applyProtection="0">
      <alignment vertical="center"/>
    </xf>
    <xf numFmtId="0" fontId="160" fillId="70" borderId="60" applyNumberFormat="0" applyAlignment="0" applyProtection="0">
      <alignment vertical="center"/>
    </xf>
    <xf numFmtId="0" fontId="161" fillId="70" borderId="65" applyNumberFormat="0" applyAlignment="0" applyProtection="0">
      <alignment vertical="center"/>
    </xf>
    <xf numFmtId="0" fontId="162" fillId="70" borderId="65" applyNumberFormat="0" applyAlignment="0" applyProtection="0">
      <alignment vertical="center"/>
    </xf>
    <xf numFmtId="0" fontId="163" fillId="48" borderId="60" applyNumberFormat="0" applyAlignment="0" applyProtection="0">
      <alignment vertical="center"/>
    </xf>
    <xf numFmtId="0" fontId="164" fillId="48" borderId="60" applyNumberFormat="0" applyAlignment="0" applyProtection="0">
      <alignment vertical="center"/>
    </xf>
    <xf numFmtId="0" fontId="165" fillId="42" borderId="0" applyNumberFormat="0" applyBorder="0" applyAlignment="0" applyProtection="0">
      <alignment vertical="center"/>
    </xf>
    <xf numFmtId="0" fontId="166" fillId="42" borderId="0" applyNumberFormat="0" applyBorder="0" applyAlignment="0" applyProtection="0">
      <alignment vertical="center"/>
    </xf>
    <xf numFmtId="0" fontId="167" fillId="0" borderId="59" applyNumberFormat="0" applyFill="0" applyAlignment="0" applyProtection="0">
      <alignment vertical="center"/>
    </xf>
    <xf numFmtId="0" fontId="168" fillId="0" borderId="59" applyNumberFormat="0" applyFill="0" applyAlignment="0" applyProtection="0">
      <alignment vertical="center"/>
    </xf>
    <xf numFmtId="0" fontId="7" fillId="0" borderId="0"/>
  </cellStyleXfs>
  <cellXfs count="313">
    <xf numFmtId="0" fontId="0" fillId="0" borderId="0" xfId="0"/>
    <xf numFmtId="3" fontId="5" fillId="5" borderId="1" xfId="2" applyNumberFormat="1" applyFont="1" applyFill="1" applyBorder="1" applyAlignment="1">
      <alignment horizontal="right" vertical="center" wrapText="1"/>
    </xf>
    <xf numFmtId="0" fontId="5" fillId="0" borderId="0" xfId="2" applyFont="1"/>
    <xf numFmtId="0" fontId="7" fillId="0" borderId="0" xfId="2"/>
    <xf numFmtId="0" fontId="0" fillId="0" borderId="0" xfId="0" applyAlignment="1">
      <alignment vertical="center"/>
    </xf>
    <xf numFmtId="0" fontId="9" fillId="0" borderId="0" xfId="2" applyFont="1"/>
    <xf numFmtId="0" fontId="10" fillId="0" borderId="0" xfId="2" applyFont="1" applyAlignment="1">
      <alignment horizontal="left"/>
    </xf>
    <xf numFmtId="3" fontId="5" fillId="3" borderId="1" xfId="2" applyNumberFormat="1" applyFont="1" applyFill="1" applyBorder="1" applyAlignment="1">
      <alignment horizontal="right" vertical="center" wrapText="1"/>
    </xf>
    <xf numFmtId="176" fontId="0" fillId="0" borderId="0" xfId="0" applyNumberFormat="1" applyAlignment="1">
      <alignment vertical="center"/>
    </xf>
    <xf numFmtId="3" fontId="5" fillId="3" borderId="2" xfId="2" applyNumberFormat="1" applyFont="1" applyFill="1" applyBorder="1" applyAlignment="1">
      <alignment horizontal="center" vertical="center" wrapText="1"/>
    </xf>
    <xf numFmtId="3" fontId="12" fillId="0" borderId="1" xfId="0" applyNumberFormat="1" applyFont="1" applyBorder="1" applyAlignment="1">
      <alignment wrapText="1"/>
    </xf>
    <xf numFmtId="3" fontId="12" fillId="0" borderId="1" xfId="0" applyNumberFormat="1" applyFont="1" applyBorder="1"/>
    <xf numFmtId="3" fontId="11" fillId="0" borderId="1" xfId="0" applyNumberFormat="1" applyFont="1" applyBorder="1"/>
    <xf numFmtId="4" fontId="11" fillId="0" borderId="1" xfId="0" applyNumberFormat="1" applyFont="1" applyBorder="1"/>
    <xf numFmtId="3" fontId="5" fillId="4" borderId="2" xfId="2" applyNumberFormat="1" applyFont="1" applyFill="1" applyBorder="1" applyAlignment="1">
      <alignment vertical="center" wrapText="1"/>
    </xf>
    <xf numFmtId="4" fontId="5" fillId="3" borderId="2" xfId="2" applyNumberFormat="1" applyFont="1" applyFill="1" applyBorder="1" applyAlignment="1">
      <alignment horizontal="right" vertical="center" wrapText="1"/>
    </xf>
    <xf numFmtId="4" fontId="5" fillId="5" borderId="1" xfId="2" applyNumberFormat="1" applyFont="1" applyFill="1" applyBorder="1" applyAlignment="1">
      <alignment horizontal="right" vertical="center" wrapText="1"/>
    </xf>
    <xf numFmtId="4" fontId="5" fillId="3" borderId="1" xfId="2" applyNumberFormat="1" applyFont="1" applyFill="1" applyBorder="1" applyAlignment="1">
      <alignment horizontal="right" vertical="center" wrapText="1"/>
    </xf>
    <xf numFmtId="3" fontId="5" fillId="4" borderId="2" xfId="2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5" fillId="0" borderId="3" xfId="1" applyFont="1" applyFill="1" applyBorder="1" applyAlignment="1">
      <alignment horizontal="left" vertical="top" wrapText="1"/>
    </xf>
    <xf numFmtId="3" fontId="5" fillId="4" borderId="1" xfId="2" applyNumberFormat="1" applyFont="1" applyFill="1" applyBorder="1" applyAlignment="1">
      <alignment horizontal="left" vertical="center" wrapText="1"/>
    </xf>
    <xf numFmtId="0" fontId="11" fillId="0" borderId="2" xfId="0" applyFont="1" applyBorder="1" applyAlignment="1"/>
    <xf numFmtId="0" fontId="11" fillId="0" borderId="3" xfId="0" applyFont="1" applyBorder="1" applyAlignment="1"/>
    <xf numFmtId="0" fontId="11" fillId="0" borderId="4" xfId="0" applyFont="1" applyBorder="1" applyAlignment="1"/>
    <xf numFmtId="3" fontId="5" fillId="3" borderId="3" xfId="2" applyNumberFormat="1" applyFont="1" applyFill="1" applyBorder="1" applyAlignment="1">
      <alignment horizontal="center" vertical="center" wrapText="1"/>
    </xf>
    <xf numFmtId="3" fontId="5" fillId="3" borderId="3" xfId="2" applyNumberFormat="1" applyFont="1" applyFill="1" applyBorder="1" applyAlignment="1">
      <alignment vertical="center" wrapText="1"/>
    </xf>
    <xf numFmtId="0" fontId="2" fillId="0" borderId="0" xfId="3">
      <alignment vertical="center"/>
    </xf>
    <xf numFmtId="176" fontId="7" fillId="0" borderId="0" xfId="2" applyNumberFormat="1"/>
    <xf numFmtId="0" fontId="13" fillId="0" borderId="0" xfId="2" applyFont="1"/>
    <xf numFmtId="0" fontId="14" fillId="37" borderId="1" xfId="2" quotePrefix="1" applyFont="1" applyFill="1" applyBorder="1" applyAlignment="1">
      <alignment horizontal="center"/>
    </xf>
    <xf numFmtId="0" fontId="7" fillId="0" borderId="0" xfId="2" applyAlignment="1">
      <alignment horizontal="center"/>
    </xf>
    <xf numFmtId="0" fontId="14" fillId="37" borderId="1" xfId="2" applyFont="1" applyFill="1" applyBorder="1" applyAlignment="1">
      <alignment horizontal="center"/>
    </xf>
    <xf numFmtId="49" fontId="5" fillId="4" borderId="14" xfId="2" applyNumberFormat="1" applyFont="1" applyFill="1" applyBorder="1" applyAlignment="1">
      <alignment horizontal="center" vertical="center"/>
    </xf>
    <xf numFmtId="49" fontId="5" fillId="4" borderId="15" xfId="2" applyNumberFormat="1" applyFont="1" applyFill="1" applyBorder="1" applyAlignment="1">
      <alignment vertical="center"/>
    </xf>
    <xf numFmtId="49" fontId="5" fillId="4" borderId="16" xfId="2" applyNumberFormat="1" applyFont="1" applyFill="1" applyBorder="1" applyAlignment="1">
      <alignment horizontal="left" vertical="center" wrapText="1"/>
    </xf>
    <xf numFmtId="49" fontId="5" fillId="4" borderId="17" xfId="2" applyNumberFormat="1" applyFont="1" applyFill="1" applyBorder="1" applyAlignment="1">
      <alignment horizontal="left" vertical="center" wrapText="1"/>
    </xf>
    <xf numFmtId="49" fontId="5" fillId="4" borderId="18" xfId="2" applyNumberFormat="1" applyFont="1" applyFill="1" applyBorder="1" applyAlignment="1">
      <alignment horizontal="left" vertical="center" wrapText="1"/>
    </xf>
    <xf numFmtId="3" fontId="5" fillId="5" borderId="19" xfId="2" applyNumberFormat="true" applyFont="1" applyFill="1" applyBorder="1" applyAlignment="1">
      <alignment horizontal="right" vertical="center" wrapText="1"/>
    </xf>
    <xf numFmtId="49" fontId="5" fillId="4" borderId="20" xfId="2" applyNumberFormat="1" applyFont="1" applyFill="1" applyBorder="1" applyAlignment="1">
      <alignment vertical="center"/>
    </xf>
    <xf numFmtId="49" fontId="5" fillId="4" borderId="21" xfId="2" applyNumberFormat="1" applyFont="1" applyFill="1" applyBorder="1" applyAlignment="1">
      <alignment vertical="center"/>
    </xf>
    <xf numFmtId="49" fontId="5" fillId="4" borderId="22" xfId="2" applyNumberFormat="1" applyFont="1" applyFill="1" applyBorder="1" applyAlignment="1">
      <alignment horizontal="left" vertical="center" wrapText="1"/>
    </xf>
    <xf numFmtId="49" fontId="5" fillId="4" borderId="23" xfId="2" applyNumberFormat="1" applyFont="1" applyFill="1" applyBorder="1" applyAlignment="1">
      <alignment horizontal="left" vertical="center" wrapText="1"/>
    </xf>
    <xf numFmtId="3" fontId="5" fillId="5" borderId="24" xfId="2" applyNumberFormat="true" applyFont="1" applyFill="1" applyBorder="1" applyAlignment="1">
      <alignment horizontal="right" vertical="center" wrapText="1"/>
    </xf>
    <xf numFmtId="49" fontId="5" fillId="4" borderId="25" xfId="2" applyNumberFormat="1" applyFont="1" applyFill="1" applyBorder="1" applyAlignment="1">
      <alignment horizontal="left" vertical="center" wrapText="1"/>
    </xf>
    <xf numFmtId="3" fontId="5" fillId="5" borderId="24" xfId="2" applyNumberFormat="1" applyFont="1" applyFill="1" applyBorder="1" applyAlignment="1">
      <alignment horizontal="right" vertical="center" wrapText="1"/>
    </xf>
    <xf numFmtId="49" fontId="5" fillId="4" borderId="23" xfId="2" applyNumberFormat="1" applyFont="1" applyFill="1" applyBorder="1" applyAlignment="1">
      <alignment horizontal="center" vertical="center" wrapText="1"/>
    </xf>
    <xf numFmtId="49" fontId="5" fillId="4" borderId="26" xfId="2" applyNumberFormat="1" applyFont="1" applyFill="1" applyBorder="1" applyAlignment="1">
      <alignment vertical="center"/>
    </xf>
    <xf numFmtId="49" fontId="5" fillId="4" borderId="27" xfId="2" applyNumberFormat="1" applyFont="1" applyFill="1" applyBorder="1" applyAlignment="1">
      <alignment vertical="center"/>
    </xf>
    <xf numFmtId="49" fontId="5" fillId="38" borderId="28" xfId="2" applyNumberFormat="1" applyFont="1" applyFill="1" applyBorder="1" applyAlignment="1">
      <alignment horizontal="left" vertical="center" wrapText="1"/>
    </xf>
    <xf numFmtId="3" fontId="5" fillId="38" borderId="29" xfId="2" applyNumberFormat="1" applyFont="1" applyFill="1" applyBorder="1" applyAlignment="1">
      <alignment horizontal="right" vertical="center" wrapText="1"/>
    </xf>
    <xf numFmtId="49" fontId="5" fillId="37" borderId="23" xfId="2" applyNumberFormat="1" applyFont="1" applyFill="1" applyBorder="1" applyAlignment="1">
      <alignment horizontal="left" vertical="center" wrapText="1"/>
    </xf>
    <xf numFmtId="3" fontId="5" fillId="5" borderId="30" xfId="2" applyNumberFormat="1" applyFont="1" applyFill="1" applyBorder="1" applyAlignment="1">
      <alignment horizontal="right" vertical="center" wrapText="1"/>
    </xf>
    <xf numFmtId="49" fontId="5" fillId="37" borderId="22" xfId="2" applyNumberFormat="1" applyFont="1" applyFill="1" applyBorder="1" applyAlignment="1">
      <alignment horizontal="left" vertical="center" wrapText="1"/>
    </xf>
    <xf numFmtId="3" fontId="5" fillId="5" borderId="31" xfId="2" applyNumberFormat="1" applyFont="1" applyFill="1" applyBorder="1" applyAlignment="1">
      <alignment horizontal="right" vertical="center" wrapText="1"/>
    </xf>
    <xf numFmtId="49" fontId="5" fillId="38" borderId="34" xfId="2" applyNumberFormat="1" applyFont="1" applyFill="1" applyBorder="1" applyAlignment="1">
      <alignment horizontal="left" vertical="center" wrapText="1"/>
    </xf>
    <xf numFmtId="10" fontId="5" fillId="38" borderId="35" xfId="2" applyNumberFormat="1" applyFont="1" applyFill="1" applyBorder="1" applyAlignment="1">
      <alignment horizontal="right" vertical="center" wrapText="1"/>
    </xf>
    <xf numFmtId="49" fontId="5" fillId="4" borderId="36" xfId="2" applyNumberFormat="1" applyFont="1" applyFill="1" applyBorder="1" applyAlignment="1">
      <alignment horizontal="center" vertical="center" wrapText="1"/>
    </xf>
    <xf numFmtId="49" fontId="5" fillId="4" borderId="16" xfId="2" applyNumberFormat="1" applyFont="1" applyFill="1" applyBorder="1" applyAlignment="1">
      <alignment horizontal="center" vertical="center" wrapText="1"/>
    </xf>
    <xf numFmtId="49" fontId="5" fillId="4" borderId="37" xfId="2" applyNumberFormat="1" applyFont="1" applyFill="1" applyBorder="1" applyAlignment="1">
      <alignment vertical="center" wrapText="1"/>
    </xf>
    <xf numFmtId="49" fontId="5" fillId="4" borderId="38" xfId="2" applyNumberFormat="1" applyFont="1" applyFill="1" applyBorder="1" applyAlignment="1">
      <alignment vertical="center" wrapText="1"/>
    </xf>
    <xf numFmtId="49" fontId="5" fillId="4" borderId="22" xfId="2" applyNumberFormat="1" applyFont="1" applyFill="1" applyBorder="1" applyAlignment="1">
      <alignment vertical="center" wrapText="1"/>
    </xf>
    <xf numFmtId="49" fontId="5" fillId="4" borderId="23" xfId="2" applyNumberFormat="1" applyFont="1" applyFill="1" applyBorder="1" applyAlignment="1">
      <alignment vertical="center" wrapText="1"/>
    </xf>
    <xf numFmtId="49" fontId="5" fillId="4" borderId="39" xfId="2" applyNumberFormat="1" applyFont="1" applyFill="1" applyBorder="1" applyAlignment="1">
      <alignment horizontal="left" vertical="center" wrapText="1"/>
    </xf>
    <xf numFmtId="4" fontId="5" fillId="5" borderId="40" xfId="2" applyNumberFormat="1" applyFont="1" applyFill="1" applyBorder="1" applyAlignment="1">
      <alignment horizontal="right" vertical="center" wrapText="1"/>
    </xf>
    <xf numFmtId="49" fontId="5" fillId="4" borderId="25" xfId="2" applyNumberFormat="1" applyFont="1" applyFill="1" applyBorder="1" applyAlignment="1">
      <alignment vertical="center" wrapText="1"/>
    </xf>
    <xf numFmtId="49" fontId="5" fillId="4" borderId="41" xfId="2" applyNumberFormat="1" applyFont="1" applyFill="1" applyBorder="1" applyAlignment="1">
      <alignment horizontal="left" vertical="center" wrapText="1"/>
    </xf>
    <xf numFmtId="3" fontId="5" fillId="5" borderId="40" xfId="2" applyNumberFormat="1" applyFont="1" applyFill="1" applyBorder="1" applyAlignment="1">
      <alignment horizontal="right" vertical="center" wrapText="1"/>
    </xf>
    <xf numFmtId="49" fontId="5" fillId="38" borderId="23" xfId="2" applyNumberFormat="1" applyFont="1" applyFill="1" applyBorder="1" applyAlignment="1">
      <alignment horizontal="left" vertical="center" wrapText="1"/>
    </xf>
    <xf numFmtId="49" fontId="5" fillId="38" borderId="41" xfId="2" applyNumberFormat="1" applyFont="1" applyFill="1" applyBorder="1" applyAlignment="1">
      <alignment horizontal="left" vertical="center" wrapText="1"/>
    </xf>
    <xf numFmtId="3" fontId="5" fillId="38" borderId="40" xfId="2" applyNumberFormat="1" applyFont="1" applyFill="1" applyBorder="1" applyAlignment="1">
      <alignment horizontal="right" vertical="center" wrapText="1"/>
    </xf>
    <xf numFmtId="49" fontId="5" fillId="4" borderId="25" xfId="2" applyNumberFormat="1" applyFont="1" applyFill="1" applyBorder="1" applyAlignment="1">
      <alignment horizontal="center" vertical="center" wrapText="1"/>
    </xf>
    <xf numFmtId="49" fontId="5" fillId="4" borderId="42" xfId="2" applyNumberFormat="1" applyFont="1" applyFill="1" applyBorder="1" applyAlignment="1">
      <alignment vertical="center" wrapText="1"/>
    </xf>
    <xf numFmtId="49" fontId="5" fillId="4" borderId="43" xfId="2" applyNumberFormat="1" applyFont="1" applyFill="1" applyBorder="1" applyAlignment="1">
      <alignment horizontal="center" vertical="center" wrapText="1"/>
    </xf>
    <xf numFmtId="3" fontId="5" fillId="5" borderId="44" xfId="2" applyNumberFormat="1" applyFont="1" applyFill="1" applyBorder="1" applyAlignment="1">
      <alignment horizontal="right" vertical="center" wrapText="1"/>
    </xf>
    <xf numFmtId="49" fontId="5" fillId="38" borderId="45" xfId="2" applyNumberFormat="1" applyFont="1" applyFill="1" applyBorder="1" applyAlignment="1">
      <alignment horizontal="left" vertical="center" wrapText="1"/>
    </xf>
    <xf numFmtId="49" fontId="5" fillId="38" borderId="46" xfId="2" applyNumberFormat="1" applyFont="1" applyFill="1" applyBorder="1" applyAlignment="1">
      <alignment horizontal="left" vertical="center" wrapText="1"/>
    </xf>
    <xf numFmtId="3" fontId="5" fillId="38" borderId="47" xfId="2" applyNumberFormat="1" applyFont="1" applyFill="1" applyBorder="1" applyAlignment="1">
      <alignment horizontal="right" vertical="center" wrapText="1"/>
    </xf>
    <xf numFmtId="49" fontId="5" fillId="4" borderId="48" xfId="2" applyNumberFormat="1" applyFont="1" applyFill="1" applyBorder="1" applyAlignment="1">
      <alignment vertical="center" wrapText="1"/>
    </xf>
    <xf numFmtId="49" fontId="5" fillId="4" borderId="18" xfId="2" applyNumberFormat="1" applyFont="1" applyFill="1" applyBorder="1" applyAlignment="1">
      <alignment horizontal="center" vertical="center" wrapText="1"/>
    </xf>
    <xf numFmtId="49" fontId="5" fillId="4" borderId="50" xfId="2" applyNumberFormat="1" applyFont="1" applyFill="1" applyBorder="1" applyAlignment="1">
      <alignment horizontal="left" vertical="center" wrapText="1"/>
    </xf>
    <xf numFmtId="3" fontId="5" fillId="5" borderId="51" xfId="2" applyNumberFormat="1" applyFont="1" applyFill="1" applyBorder="1" applyAlignment="1">
      <alignment horizontal="right" vertical="center" wrapText="1"/>
    </xf>
    <xf numFmtId="49" fontId="5" fillId="4" borderId="52" xfId="2" applyNumberFormat="1" applyFont="1" applyFill="1" applyBorder="1" applyAlignment="1">
      <alignment horizontal="center" vertical="center" wrapText="1"/>
    </xf>
    <xf numFmtId="49" fontId="5" fillId="4" borderId="28" xfId="2" applyNumberFormat="1" applyFont="1" applyFill="1" applyBorder="1" applyAlignment="1">
      <alignment horizontal="left" vertical="center" wrapText="1"/>
    </xf>
    <xf numFmtId="49" fontId="5" fillId="4" borderId="53" xfId="2" applyNumberFormat="1" applyFont="1" applyFill="1" applyBorder="1" applyAlignment="1">
      <alignment horizontal="left" vertical="center" wrapText="1"/>
    </xf>
    <xf numFmtId="3" fontId="5" fillId="5" borderId="54" xfId="2" applyNumberFormat="1" applyFont="1" applyFill="1" applyBorder="1" applyAlignment="1">
      <alignment horizontal="right" vertical="center" wrapText="1"/>
    </xf>
    <xf numFmtId="10" fontId="5" fillId="5" borderId="44" xfId="2" applyNumberFormat="1" applyFont="1" applyFill="1" applyBorder="1" applyAlignment="1">
      <alignment horizontal="right" vertical="center" wrapText="1"/>
    </xf>
    <xf numFmtId="10" fontId="5" fillId="5" borderId="56" xfId="2" applyNumberFormat="1" applyFont="1" applyFill="1" applyBorder="1" applyAlignment="1">
      <alignment horizontal="right" vertical="center" wrapText="1"/>
    </xf>
    <xf numFmtId="3" fontId="5" fillId="0" borderId="19" xfId="2" applyNumberFormat="true" applyFont="1" applyBorder="1" applyAlignment="1">
      <alignment horizontal="right" vertical="center" wrapText="1"/>
    </xf>
    <xf numFmtId="3" fontId="5" fillId="3" borderId="24" xfId="2" applyNumberFormat="true" applyFont="1" applyFill="1" applyBorder="1" applyAlignment="1">
      <alignment horizontal="right" vertical="center" wrapText="1"/>
    </xf>
    <xf numFmtId="3" fontId="5" fillId="0" borderId="24" xfId="2" applyNumberFormat="true" applyFont="1" applyFill="1" applyBorder="1" applyAlignment="1">
      <alignment horizontal="right" vertical="center" wrapText="1"/>
    </xf>
    <xf numFmtId="3" fontId="5" fillId="0" borderId="24" xfId="2" applyNumberFormat="true" applyFont="1" applyBorder="1" applyAlignment="1">
      <alignment horizontal="right" vertical="center" wrapText="1"/>
    </xf>
    <xf numFmtId="3" fontId="5" fillId="0" borderId="24" xfId="2" applyNumberFormat="1" applyFont="1" applyBorder="1" applyAlignment="1">
      <alignment horizontal="right" vertical="center" wrapText="1"/>
    </xf>
    <xf numFmtId="3" fontId="5" fillId="3" borderId="24" xfId="2" applyNumberFormat="1" applyFont="1" applyFill="1" applyBorder="1" applyAlignment="1">
      <alignment horizontal="right" vertical="center" wrapText="1"/>
    </xf>
    <xf numFmtId="3" fontId="5" fillId="0" borderId="30" xfId="2" applyNumberFormat="1" applyFont="1" applyFill="1" applyBorder="1" applyAlignment="1">
      <alignment horizontal="right" vertical="center" wrapText="1"/>
    </xf>
    <xf numFmtId="3" fontId="5" fillId="0" borderId="24" xfId="2" applyNumberFormat="1" applyFont="1" applyFill="1" applyBorder="1" applyAlignment="1">
      <alignment horizontal="right" vertical="center" wrapText="1"/>
    </xf>
    <xf numFmtId="3" fontId="5" fillId="38" borderId="24" xfId="2" applyNumberFormat="1" applyFont="1" applyFill="1" applyBorder="1" applyAlignment="1">
      <alignment horizontal="right" vertical="center" wrapText="1"/>
    </xf>
    <xf numFmtId="3" fontId="5" fillId="3" borderId="30" xfId="2" applyNumberFormat="1" applyFont="1" applyFill="1" applyBorder="1" applyAlignment="1">
      <alignment horizontal="right" vertical="center" wrapText="1"/>
    </xf>
    <xf numFmtId="3" fontId="5" fillId="38" borderId="73" xfId="2" applyNumberFormat="1" applyFont="1" applyFill="1" applyBorder="1" applyAlignment="1">
      <alignment horizontal="right" vertical="center" wrapText="1"/>
    </xf>
    <xf numFmtId="3" fontId="5" fillId="5" borderId="19" xfId="2" applyNumberFormat="1" applyFont="1" applyFill="1" applyBorder="1" applyAlignment="1">
      <alignment horizontal="right" vertical="center" wrapText="1"/>
    </xf>
    <xf numFmtId="3" fontId="5" fillId="0" borderId="19" xfId="2" applyNumberFormat="1" applyFont="1" applyFill="1" applyBorder="1" applyAlignment="1">
      <alignment horizontal="right" vertical="center" wrapText="1"/>
    </xf>
    <xf numFmtId="3" fontId="5" fillId="5" borderId="29" xfId="2" applyNumberFormat="1" applyFont="1" applyFill="1" applyBorder="1" applyAlignment="1">
      <alignment horizontal="right" vertical="center" wrapText="1"/>
    </xf>
    <xf numFmtId="3" fontId="5" fillId="0" borderId="29" xfId="2" applyNumberFormat="1" applyFont="1" applyFill="1" applyBorder="1" applyAlignment="1">
      <alignment horizontal="right" vertical="center" wrapText="1"/>
    </xf>
    <xf numFmtId="10" fontId="5" fillId="5" borderId="30" xfId="2" applyNumberFormat="1" applyFont="1" applyFill="1" applyBorder="1" applyAlignment="1">
      <alignment horizontal="right" vertical="center" wrapText="1"/>
    </xf>
    <xf numFmtId="10" fontId="5" fillId="0" borderId="74" xfId="2" applyNumberFormat="1" applyFont="1" applyFill="1" applyBorder="1" applyAlignment="1">
      <alignment horizontal="right" vertical="center" wrapText="1"/>
    </xf>
    <xf numFmtId="10" fontId="5" fillId="5" borderId="75" xfId="2" applyNumberFormat="1" applyFont="1" applyFill="1" applyBorder="1" applyAlignment="1">
      <alignment horizontal="right" vertical="center" wrapText="1"/>
    </xf>
    <xf numFmtId="10" fontId="5" fillId="0" borderId="75" xfId="2" applyNumberFormat="1" applyFont="1" applyFill="1" applyBorder="1" applyAlignment="1">
      <alignment horizontal="right" vertical="center" wrapText="1"/>
    </xf>
    <xf numFmtId="22" fontId="0" fillId="0" borderId="0" xfId="0" applyNumberFormat="1" applyAlignment="1">
      <alignment vertical="center"/>
    </xf>
    <xf numFmtId="0" fontId="0" fillId="85" borderId="0" xfId="0" applyFill="1"/>
    <xf numFmtId="191" fontId="0" fillId="38" borderId="1" xfId="0" applyNumberFormat="1" applyFill="1" applyBorder="1" applyAlignment="1">
      <alignment vertical="center"/>
    </xf>
    <xf numFmtId="191" fontId="0" fillId="38" borderId="76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top" wrapText="1"/>
    </xf>
    <xf numFmtId="3" fontId="5" fillId="4" borderId="2" xfId="2" applyNumberFormat="1" applyFont="1" applyFill="1" applyBorder="1" applyAlignment="1">
      <alignment horizontal="center" vertical="center" wrapText="1"/>
    </xf>
    <xf numFmtId="3" fontId="5" fillId="4" borderId="3" xfId="2" applyNumberFormat="1" applyFont="1" applyFill="1" applyBorder="1" applyAlignment="1">
      <alignment horizontal="center" vertical="center" wrapText="1"/>
    </xf>
    <xf numFmtId="4" fontId="12" fillId="0" borderId="1" xfId="0" applyNumberFormat="1" applyFont="1" applyBorder="1" applyAlignment="1">
      <alignment wrapText="1"/>
    </xf>
    <xf numFmtId="4" fontId="12" fillId="0" borderId="1" xfId="0" applyNumberFormat="1" applyFont="1" applyBorder="1"/>
    <xf numFmtId="4" fontId="12" fillId="5" borderId="1" xfId="0" applyNumberFormat="1" applyFont="1" applyFill="1" applyBorder="1"/>
    <xf numFmtId="3" fontId="12" fillId="5" borderId="1" xfId="0" applyNumberFormat="1" applyFont="1" applyFill="1" applyBorder="1"/>
    <xf numFmtId="0" fontId="11" fillId="0" borderId="1" xfId="0" applyFont="1" applyBorder="1" applyAlignment="1"/>
    <xf numFmtId="0" fontId="0" fillId="0" borderId="0" xfId="0" applyFill="1" applyBorder="1"/>
    <xf numFmtId="0" fontId="5" fillId="86" borderId="1" xfId="1" applyFont="1" applyFill="1" applyBorder="1" applyAlignment="1">
      <alignment horizontal="center" vertical="center" wrapText="1"/>
    </xf>
    <xf numFmtId="0" fontId="5" fillId="86" borderId="2" xfId="1" applyFont="1" applyFill="1" applyBorder="1" applyAlignment="1">
      <alignment horizontal="center" vertical="center" wrapText="1"/>
    </xf>
    <xf numFmtId="0" fontId="0" fillId="0" borderId="4" xfId="0" applyBorder="1"/>
    <xf numFmtId="3" fontId="42" fillId="86" borderId="2" xfId="2" applyNumberFormat="1" applyFont="1" applyFill="1" applyBorder="1" applyAlignment="1">
      <alignment horizontal="left" vertical="center" wrapText="1"/>
    </xf>
    <xf numFmtId="0" fontId="27" fillId="86" borderId="4" xfId="0" applyFont="1" applyFill="1" applyBorder="1"/>
    <xf numFmtId="3" fontId="11" fillId="0" borderId="2" xfId="0" applyNumberFormat="1" applyFont="1" applyBorder="1"/>
    <xf numFmtId="0" fontId="5" fillId="86" borderId="76" xfId="1" applyFont="1" applyFill="1" applyBorder="1" applyAlignment="1">
      <alignment horizontal="center" vertical="top" wrapText="1"/>
    </xf>
    <xf numFmtId="3" fontId="5" fillId="3" borderId="1" xfId="2" applyNumberFormat="1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right"/>
    </xf>
    <xf numFmtId="0" fontId="27" fillId="86" borderId="3" xfId="0" applyFont="1" applyFill="1" applyBorder="1"/>
    <xf numFmtId="0" fontId="5" fillId="86" borderId="3" xfId="1" applyFont="1" applyFill="1" applyBorder="1" applyAlignment="1">
      <alignment horizontal="center" vertical="center" wrapText="1"/>
    </xf>
    <xf numFmtId="3" fontId="5" fillId="3" borderId="2" xfId="2" applyNumberFormat="1" applyFont="1" applyFill="1" applyBorder="1" applyAlignment="1">
      <alignment horizontal="right" vertical="center" wrapText="1"/>
    </xf>
    <xf numFmtId="191" fontId="0" fillId="0" borderId="78" xfId="0" applyNumberFormat="1" applyFill="1" applyBorder="1" applyAlignment="1">
      <alignment vertical="center"/>
    </xf>
    <xf numFmtId="191" fontId="0" fillId="0" borderId="79" xfId="0" applyNumberFormat="1" applyFill="1" applyBorder="1" applyAlignment="1">
      <alignment vertical="center"/>
    </xf>
    <xf numFmtId="191" fontId="0" fillId="0" borderId="80" xfId="0" applyNumberFormat="1" applyFill="1" applyBorder="1" applyAlignment="1">
      <alignment vertical="center"/>
    </xf>
    <xf numFmtId="191" fontId="0" fillId="0" borderId="0" xfId="0" applyNumberFormat="1" applyFill="1" applyBorder="1" applyAlignment="1">
      <alignment vertical="center"/>
    </xf>
    <xf numFmtId="0" fontId="0" fillId="85" borderId="1" xfId="0" applyNumberFormat="1" applyFill="1" applyBorder="1"/>
    <xf numFmtId="49" fontId="0" fillId="85" borderId="1" xfId="0" applyNumberFormat="1" applyFill="1" applyBorder="1" applyAlignment="1">
      <alignment horizontal="center"/>
    </xf>
    <xf numFmtId="0" fontId="0" fillId="85" borderId="1" xfId="0" applyFill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85" borderId="1" xfId="0" applyNumberFormat="1" applyFill="1" applyBorder="1"/>
    <xf numFmtId="0" fontId="0" fillId="4" borderId="1" xfId="0" applyFill="1" applyBorder="1" applyAlignment="1">
      <alignment horizontal="center" vertical="center"/>
    </xf>
    <xf numFmtId="191" fontId="0" fillId="85" borderId="1" xfId="0" applyNumberFormat="1" applyFill="1" applyBorder="1"/>
    <xf numFmtId="0" fontId="0" fillId="0" borderId="0" xfId="3702" applyNumberFormat="1" applyFont="1" applyAlignment="1"/>
    <xf numFmtId="49" fontId="0" fillId="85" borderId="1" xfId="3702" applyNumberFormat="1" applyFont="1" applyFill="1" applyBorder="1" applyAlignment="1"/>
    <xf numFmtId="0" fontId="0" fillId="4" borderId="1" xfId="0" applyFill="1" applyBorder="1" applyAlignment="1">
      <alignment horizontal="center" vertical="center"/>
    </xf>
    <xf numFmtId="191" fontId="0" fillId="0" borderId="1" xfId="3702" applyNumberFormat="1" applyFont="1" applyBorder="1" applyAlignment="1"/>
    <xf numFmtId="191" fontId="0" fillId="85" borderId="1" xfId="3702" applyNumberFormat="1" applyFont="1" applyFill="1" applyBorder="1" applyAlignment="1"/>
    <xf numFmtId="192" fontId="0" fillId="0" borderId="1" xfId="3702" applyNumberFormat="1" applyFont="1" applyBorder="1" applyAlignment="1"/>
    <xf numFmtId="192" fontId="0" fillId="85" borderId="1" xfId="3702" applyNumberFormat="1" applyFont="1" applyFill="1" applyBorder="1" applyAlignment="1"/>
    <xf numFmtId="0" fontId="0" fillId="4" borderId="1" xfId="0" applyFill="1" applyBorder="1" applyAlignment="1">
      <alignment horizontal="center" vertical="center"/>
    </xf>
    <xf numFmtId="49" fontId="0" fillId="0" borderId="1" xfId="3702" applyNumberFormat="1" applyFon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85" borderId="1" xfId="0" applyNumberFormat="1" applyFill="1" applyBorder="1" applyAlignment="1">
      <alignment horizontal="left"/>
    </xf>
    <xf numFmtId="49" fontId="0" fillId="85" borderId="1" xfId="0" applyNumberFormat="1" applyFill="1" applyBorder="1" applyAlignment="1"/>
    <xf numFmtId="0" fontId="0" fillId="0" borderId="0" xfId="0" applyAlignment="1">
      <alignment horizontal="left"/>
    </xf>
    <xf numFmtId="0" fontId="0" fillId="85" borderId="1" xfId="0" applyFill="1" applyBorder="1" applyAlignment="1"/>
    <xf numFmtId="0" fontId="0" fillId="85" borderId="1" xfId="0" applyNumberFormat="1" applyFill="1" applyBorder="1" applyAlignment="1">
      <alignment horizontal="center"/>
    </xf>
    <xf numFmtId="191" fontId="0" fillId="0" borderId="81" xfId="0" applyNumberFormat="1" applyFill="1" applyBorder="1" applyAlignment="1">
      <alignment vertical="center"/>
    </xf>
    <xf numFmtId="0" fontId="0" fillId="0" borderId="77" xfId="0" applyFill="1" applyBorder="1" applyAlignment="1">
      <alignment horizontal="center" vertical="center"/>
    </xf>
    <xf numFmtId="22" fontId="0" fillId="0" borderId="0" xfId="0" applyNumberFormat="1" applyAlignment="1">
      <alignment horizontal="left" vertical="center"/>
    </xf>
    <xf numFmtId="0" fontId="0" fillId="86" borderId="2" xfId="0" applyFont="1" applyFill="1" applyBorder="1" applyAlignment="1">
      <alignment horizontal="center" vertical="center" wrapText="1"/>
    </xf>
    <xf numFmtId="0" fontId="0" fillId="86" borderId="1" xfId="0" applyFont="1" applyFill="1" applyBorder="1" applyAlignment="1">
      <alignment horizontal="center" vertical="center" wrapText="1"/>
    </xf>
    <xf numFmtId="3" fontId="5" fillId="3" borderId="2" xfId="2" applyNumberFormat="1" applyFont="1" applyFill="1" applyBorder="1" applyAlignment="1">
      <alignment horizontal="right" vertical="center" wrapText="1"/>
    </xf>
    <xf numFmtId="0" fontId="11" fillId="86" borderId="1" xfId="0" applyFont="1" applyFill="1" applyBorder="1" applyAlignment="1">
      <alignment horizontal="center" vertical="center" wrapText="1"/>
    </xf>
    <xf numFmtId="0" fontId="12" fillId="86" borderId="1" xfId="0" applyFont="1" applyFill="1" applyBorder="1" applyAlignment="1">
      <alignment horizontal="center" vertical="center" wrapText="1"/>
    </xf>
    <xf numFmtId="0" fontId="12" fillId="86" borderId="1" xfId="0" applyFont="1" applyFill="1" applyBorder="1" applyAlignment="1">
      <alignment horizontal="center" vertical="center"/>
    </xf>
    <xf numFmtId="0" fontId="0" fillId="0" borderId="0" xfId="0" applyBorder="1"/>
    <xf numFmtId="3" fontId="0" fillId="0" borderId="1" xfId="0" applyNumberFormat="1" applyBorder="1" applyAlignment="1"/>
    <xf numFmtId="0" fontId="12" fillId="87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12" fillId="0" borderId="0" xfId="0" applyFont="1"/>
    <xf numFmtId="4" fontId="0" fillId="0" borderId="1" xfId="0" applyNumberFormat="1" applyBorder="1"/>
    <xf numFmtId="3" fontId="11" fillId="0" borderId="0" xfId="0" applyNumberFormat="1" applyFont="1" applyFill="1" applyBorder="1"/>
    <xf numFmtId="3" fontId="0" fillId="0" borderId="0" xfId="0" applyNumberFormat="1" applyFill="1" applyBorder="1"/>
    <xf numFmtId="3" fontId="5" fillId="3" borderId="2" xfId="2" applyNumberFormat="1" applyFont="1" applyFill="1" applyBorder="1" applyAlignment="1">
      <alignment horizontal="right" vertical="center" wrapText="1"/>
    </xf>
    <xf numFmtId="3" fontId="5" fillId="3" borderId="78" xfId="2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12" fillId="3" borderId="4" xfId="0" applyFont="1" applyFill="1" applyBorder="1" applyAlignment="1">
      <alignment horizontal="right" vertical="center" wrapText="1"/>
    </xf>
    <xf numFmtId="3" fontId="5" fillId="3" borderId="2" xfId="2" applyNumberFormat="1" applyFont="1" applyFill="1" applyBorder="1" applyAlignment="1">
      <alignment horizontal="center" vertical="center" wrapText="1"/>
    </xf>
    <xf numFmtId="3" fontId="5" fillId="3" borderId="3" xfId="2" applyNumberFormat="1" applyFont="1" applyFill="1" applyBorder="1" applyAlignment="1">
      <alignment horizontal="center" vertical="center" wrapText="1"/>
    </xf>
    <xf numFmtId="3" fontId="5" fillId="3" borderId="2" xfId="2" applyNumberFormat="1" applyFont="1" applyFill="1" applyBorder="1" applyAlignment="1">
      <alignment horizontal="right" vertical="center" wrapText="1"/>
    </xf>
    <xf numFmtId="0" fontId="0" fillId="3" borderId="3" xfId="0" applyFill="1" applyBorder="1" applyAlignment="1">
      <alignment horizontal="center" vertical="center" wrapText="1"/>
    </xf>
    <xf numFmtId="3" fontId="42" fillId="86" borderId="4" xfId="2" applyNumberFormat="1" applyFont="1" applyFill="1" applyBorder="1" applyAlignment="1">
      <alignment horizontal="left" vertical="center" wrapText="1"/>
    </xf>
    <xf numFmtId="0" fontId="170" fillId="0" borderId="79" xfId="0" applyFont="1" applyFill="1" applyBorder="1" applyAlignment="1">
      <alignment vertical="center"/>
    </xf>
    <xf numFmtId="0" fontId="0" fillId="0" borderId="2" xfId="0" applyBorder="1"/>
    <xf numFmtId="0" fontId="5" fillId="0" borderId="1" xfId="1" applyFont="1" applyFill="1" applyBorder="1" applyAlignment="1">
      <alignment horizontal="left" vertical="top" wrapText="1"/>
    </xf>
    <xf numFmtId="0" fontId="170" fillId="0" borderId="0" xfId="0" applyFont="1" applyFill="1" applyBorder="1" applyAlignment="1">
      <alignment vertical="center"/>
    </xf>
    <xf numFmtId="0" fontId="170" fillId="0" borderId="83" xfId="0" applyFont="1" applyFill="1" applyBorder="1" applyAlignment="1">
      <alignment vertical="center"/>
    </xf>
    <xf numFmtId="0" fontId="11" fillId="0" borderId="80" xfId="0" applyFont="1" applyBorder="1" applyAlignment="1"/>
    <xf numFmtId="0" fontId="11" fillId="0" borderId="79" xfId="0" applyFont="1" applyBorder="1" applyAlignment="1"/>
    <xf numFmtId="0" fontId="11" fillId="0" borderId="2" xfId="0" applyFont="1" applyBorder="1"/>
    <xf numFmtId="3" fontId="5" fillId="3" borderId="2" xfId="2" applyNumberFormat="1" applyFont="1" applyFill="1" applyBorder="1" applyAlignment="1">
      <alignment horizontal="right" vertical="center" wrapText="1"/>
    </xf>
    <xf numFmtId="3" fontId="5" fillId="5" borderId="2" xfId="2" applyNumberFormat="1" applyFont="1" applyFill="1" applyBorder="1" applyAlignment="1">
      <alignment horizontal="right" vertical="center" wrapText="1"/>
    </xf>
    <xf numFmtId="3" fontId="5" fillId="3" borderId="2" xfId="2" applyNumberFormat="1" applyFont="1" applyFill="1" applyBorder="1" applyAlignment="1">
      <alignment horizontal="right" vertical="center" wrapText="1"/>
    </xf>
    <xf numFmtId="3" fontId="0" fillId="0" borderId="1" xfId="0" applyNumberFormat="1" applyBorder="1"/>
    <xf numFmtId="0" fontId="0" fillId="88" borderId="1" xfId="0" applyFill="1" applyBorder="1" applyAlignment="1">
      <alignment horizontal="center" vertical="center"/>
    </xf>
    <xf numFmtId="0" fontId="0" fillId="88" borderId="77" xfId="0" applyFill="1" applyBorder="1" applyAlignment="1">
      <alignment horizontal="center" vertical="center"/>
    </xf>
    <xf numFmtId="0" fontId="0" fillId="88" borderId="4" xfId="0" applyFill="1" applyBorder="1" applyAlignment="1">
      <alignment horizontal="center" vertical="center"/>
    </xf>
    <xf numFmtId="0" fontId="0" fillId="88" borderId="3" xfId="0" applyFill="1" applyBorder="1" applyAlignment="1">
      <alignment horizontal="center" vertical="center"/>
    </xf>
    <xf numFmtId="0" fontId="126" fillId="0" borderId="0" xfId="3" applyFont="1">
      <alignment vertical="center"/>
    </xf>
    <xf numFmtId="0" fontId="14" fillId="37" borderId="76" xfId="2" quotePrefix="1" applyFont="1" applyFill="1" applyBorder="1" applyAlignment="1">
      <alignment horizontal="center"/>
    </xf>
    <xf numFmtId="0" fontId="1" fillId="4" borderId="85" xfId="3" applyFont="1" applyFill="1" applyBorder="1">
      <alignment vertical="center"/>
    </xf>
    <xf numFmtId="0" fontId="1" fillId="4" borderId="86" xfId="3" applyFont="1" applyFill="1" applyBorder="1">
      <alignment vertical="center"/>
    </xf>
    <xf numFmtId="0" fontId="2" fillId="4" borderId="87" xfId="3" applyFill="1" applyBorder="1">
      <alignment vertical="center"/>
    </xf>
    <xf numFmtId="0" fontId="14" fillId="37" borderId="88" xfId="2" applyFont="1" applyFill="1" applyBorder="1" applyAlignment="1">
      <alignment horizontal="center"/>
    </xf>
    <xf numFmtId="0" fontId="2" fillId="38" borderId="89" xfId="3" applyFill="1" applyBorder="1">
      <alignment vertical="center"/>
    </xf>
    <xf numFmtId="0" fontId="2" fillId="38" borderId="77" xfId="3" applyFill="1" applyBorder="1">
      <alignment vertical="center"/>
    </xf>
    <xf numFmtId="0" fontId="1" fillId="38" borderId="90" xfId="3" applyFont="1" applyFill="1" applyBorder="1">
      <alignment vertical="center"/>
    </xf>
    <xf numFmtId="3" fontId="5" fillId="38" borderId="44" xfId="2" applyNumberFormat="1" applyFont="1" applyFill="1" applyBorder="1" applyAlignment="1">
      <alignment horizontal="right" vertical="center" wrapText="1"/>
    </xf>
    <xf numFmtId="0" fontId="1" fillId="4" borderId="91" xfId="3" applyFont="1" applyFill="1" applyBorder="1">
      <alignment vertical="center"/>
    </xf>
    <xf numFmtId="0" fontId="1" fillId="4" borderId="1" xfId="3" applyFont="1" applyFill="1" applyBorder="1">
      <alignment vertical="center"/>
    </xf>
    <xf numFmtId="0" fontId="1" fillId="4" borderId="92" xfId="3" applyFont="1" applyFill="1" applyBorder="1">
      <alignment vertical="center"/>
    </xf>
    <xf numFmtId="3" fontId="5" fillId="38" borderId="19" xfId="2" applyNumberFormat="1" applyFont="1" applyFill="1" applyBorder="1" applyAlignment="1">
      <alignment horizontal="right" vertical="center" wrapText="1"/>
    </xf>
    <xf numFmtId="193" fontId="5" fillId="5" borderId="24" xfId="2" applyNumberFormat="1" applyFont="1" applyFill="1" applyBorder="1" applyAlignment="1">
      <alignment horizontal="right" vertical="center" wrapText="1"/>
    </xf>
    <xf numFmtId="193" fontId="5" fillId="3" borderId="30" xfId="2" applyNumberFormat="1" applyFont="1" applyFill="1" applyBorder="1" applyAlignment="1">
      <alignment horizontal="right" vertical="center" wrapText="1"/>
    </xf>
    <xf numFmtId="193" fontId="5" fillId="0" borderId="24" xfId="2" applyNumberFormat="1" applyFont="1" applyBorder="1" applyAlignment="1">
      <alignment horizontal="right" vertical="center" wrapText="1"/>
    </xf>
    <xf numFmtId="49" fontId="5" fillId="0" borderId="0" xfId="2" applyNumberFormat="1" applyFont="1" applyBorder="1" applyAlignment="1">
      <alignment horizontal="left" vertical="center" wrapText="1"/>
    </xf>
    <xf numFmtId="49" fontId="5" fillId="38" borderId="93" xfId="2" applyNumberFormat="1" applyFont="1" applyFill="1" applyBorder="1" applyAlignment="1">
      <alignment horizontal="center" vertical="center" wrapText="1"/>
    </xf>
    <xf numFmtId="49" fontId="5" fillId="38" borderId="94" xfId="2" applyNumberFormat="1" applyFont="1" applyFill="1" applyBorder="1" applyAlignment="1">
      <alignment horizontal="centerContinuous" vertical="center" wrapText="1"/>
    </xf>
    <xf numFmtId="49" fontId="5" fillId="38" borderId="93" xfId="2" applyNumberFormat="1" applyFont="1" applyFill="1" applyBorder="1" applyAlignment="1">
      <alignment horizontal="centerContinuous" vertical="center" wrapText="1"/>
    </xf>
    <xf numFmtId="49" fontId="5" fillId="38" borderId="95" xfId="2" applyNumberFormat="1" applyFont="1" applyFill="1" applyBorder="1" applyAlignment="1">
      <alignment horizontal="left" vertical="center" wrapText="1"/>
    </xf>
    <xf numFmtId="49" fontId="5" fillId="38" borderId="96" xfId="2" applyNumberFormat="1" applyFont="1" applyFill="1" applyBorder="1" applyAlignment="1">
      <alignment horizontal="left" vertical="center" wrapText="1"/>
    </xf>
    <xf numFmtId="3" fontId="5" fillId="5" borderId="97" xfId="2" applyNumberFormat="1" applyFont="1" applyFill="1" applyBorder="1" applyAlignment="1">
      <alignment horizontal="right" vertical="center" wrapText="1"/>
    </xf>
    <xf numFmtId="0" fontId="0" fillId="38" borderId="81" xfId="0" applyFill="1" applyBorder="1" applyAlignment="1">
      <alignment horizontal="center" vertical="center" wrapText="1"/>
    </xf>
    <xf numFmtId="49" fontId="5" fillId="38" borderId="98" xfId="2" applyNumberFormat="1" applyFont="1" applyFill="1" applyBorder="1" applyAlignment="1">
      <alignment horizontal="centerContinuous" vertical="center" wrapText="1"/>
    </xf>
    <xf numFmtId="49" fontId="5" fillId="38" borderId="99" xfId="2" applyNumberFormat="1" applyFont="1" applyFill="1" applyBorder="1" applyAlignment="1">
      <alignment horizontal="centerContinuous" vertical="center" wrapText="1"/>
    </xf>
    <xf numFmtId="49" fontId="5" fillId="38" borderId="100" xfId="2" applyNumberFormat="1" applyFont="1" applyFill="1" applyBorder="1" applyAlignment="1">
      <alignment horizontal="left" vertical="center" wrapText="1"/>
    </xf>
    <xf numFmtId="49" fontId="5" fillId="38" borderId="101" xfId="2" applyNumberFormat="1" applyFont="1" applyFill="1" applyBorder="1" applyAlignment="1">
      <alignment horizontal="left" vertical="center" wrapText="1"/>
    </xf>
    <xf numFmtId="3" fontId="5" fillId="38" borderId="102" xfId="2" applyNumberFormat="1" applyFont="1" applyFill="1" applyBorder="1" applyAlignment="1">
      <alignment horizontal="right" vertical="center" wrapText="1"/>
    </xf>
    <xf numFmtId="49" fontId="5" fillId="38" borderId="81" xfId="2" applyNumberFormat="1" applyFont="1" applyFill="1" applyBorder="1" applyAlignment="1">
      <alignment horizontal="centerContinuous" vertical="center" wrapText="1"/>
    </xf>
    <xf numFmtId="49" fontId="5" fillId="38" borderId="103" xfId="2" applyNumberFormat="1" applyFont="1" applyFill="1" applyBorder="1" applyAlignment="1">
      <alignment horizontal="left" vertical="center" wrapText="1"/>
    </xf>
    <xf numFmtId="10" fontId="5" fillId="5" borderId="102" xfId="2" applyNumberFormat="1" applyFont="1" applyFill="1" applyBorder="1" applyAlignment="1">
      <alignment horizontal="right" vertical="center" wrapText="1"/>
    </xf>
    <xf numFmtId="10" fontId="5" fillId="5" borderId="104" xfId="2" applyNumberFormat="1" applyFont="1" applyFill="1" applyBorder="1" applyAlignment="1">
      <alignment horizontal="right" vertical="center" wrapText="1"/>
    </xf>
    <xf numFmtId="0" fontId="0" fillId="38" borderId="105" xfId="0" applyFill="1" applyBorder="1" applyAlignment="1">
      <alignment horizontal="center" vertical="center" wrapText="1"/>
    </xf>
    <xf numFmtId="3" fontId="5" fillId="5" borderId="106" xfId="2" applyNumberFormat="1" applyFont="1" applyFill="1" applyBorder="1" applyAlignment="1">
      <alignment horizontal="right" vertical="center" wrapText="1"/>
    </xf>
    <xf numFmtId="3" fontId="5" fillId="0" borderId="97" xfId="2" applyNumberFormat="1" applyFont="1" applyFill="1" applyBorder="1" applyAlignment="1">
      <alignment horizontal="right" vertical="center" wrapText="1"/>
    </xf>
    <xf numFmtId="10" fontId="5" fillId="0" borderId="102" xfId="2" applyNumberFormat="1" applyFont="1" applyFill="1" applyBorder="1" applyAlignment="1">
      <alignment horizontal="right" vertical="center" wrapText="1"/>
    </xf>
    <xf numFmtId="3" fontId="5" fillId="5" borderId="107" xfId="2" applyNumberFormat="1" applyFont="1" applyFill="1" applyBorder="1" applyAlignment="1">
      <alignment horizontal="right" vertical="center" wrapText="1"/>
    </xf>
    <xf numFmtId="3" fontId="5" fillId="0" borderId="108" xfId="2" applyNumberFormat="1" applyFont="1" applyFill="1" applyBorder="1" applyAlignment="1">
      <alignment horizontal="right" vertical="center" wrapText="1"/>
    </xf>
    <xf numFmtId="49" fontId="5" fillId="4" borderId="110" xfId="2" applyNumberFormat="1" applyFont="1" applyFill="1" applyBorder="1" applyAlignment="1">
      <alignment horizontal="center" vertical="center" wrapText="1"/>
    </xf>
    <xf numFmtId="49" fontId="5" fillId="4" borderId="110" xfId="2" applyNumberFormat="1" applyFont="1" applyFill="1" applyBorder="1" applyAlignment="1">
      <alignment horizontal="left" vertical="center" wrapText="1"/>
    </xf>
    <xf numFmtId="49" fontId="5" fillId="4" borderId="109" xfId="2" applyNumberFormat="1" applyFont="1" applyFill="1" applyBorder="1" applyAlignment="1">
      <alignment horizontal="left" vertical="center" wrapText="1"/>
    </xf>
    <xf numFmtId="49" fontId="5" fillId="38" borderId="112" xfId="2" applyNumberFormat="1" applyFont="1" applyFill="1" applyBorder="1" applyAlignment="1">
      <alignment horizontal="centerContinuous" vertical="center" wrapText="1"/>
    </xf>
    <xf numFmtId="49" fontId="5" fillId="38" borderId="105" xfId="2" applyNumberFormat="1" applyFont="1" applyFill="1" applyBorder="1" applyAlignment="1">
      <alignment horizontal="centerContinuous" vertical="center" wrapText="1"/>
    </xf>
    <xf numFmtId="49" fontId="5" fillId="38" borderId="113" xfId="2" applyNumberFormat="1" applyFont="1" applyFill="1" applyBorder="1" applyAlignment="1">
      <alignment horizontal="centerContinuous" vertical="center" wrapText="1"/>
    </xf>
    <xf numFmtId="49" fontId="5" fillId="38" borderId="114" xfId="2" applyNumberFormat="1" applyFont="1" applyFill="1" applyBorder="1" applyAlignment="1">
      <alignment horizontal="centerContinuous" vertical="center" wrapText="1"/>
    </xf>
    <xf numFmtId="49" fontId="5" fillId="38" borderId="116" xfId="2" applyNumberFormat="1" applyFont="1" applyFill="1" applyBorder="1" applyAlignment="1">
      <alignment horizontal="left" vertical="center" wrapText="1"/>
    </xf>
    <xf numFmtId="49" fontId="5" fillId="38" borderId="117" xfId="2" applyNumberFormat="1" applyFont="1" applyFill="1" applyBorder="1" applyAlignment="1">
      <alignment horizontal="left" vertical="center" wrapText="1"/>
    </xf>
    <xf numFmtId="3" fontId="5" fillId="38" borderId="118" xfId="2" applyNumberFormat="1" applyFont="1" applyFill="1" applyBorder="1" applyAlignment="1">
      <alignment horizontal="right" vertical="center" wrapText="1"/>
    </xf>
    <xf numFmtId="49" fontId="5" fillId="38" borderId="111" xfId="2" applyNumberFormat="1" applyFont="1" applyFill="1" applyBorder="1" applyAlignment="1">
      <alignment horizontal="left" vertical="center" wrapText="1"/>
    </xf>
    <xf numFmtId="49" fontId="5" fillId="38" borderId="115" xfId="2" applyNumberFormat="1" applyFont="1" applyFill="1" applyBorder="1" applyAlignment="1">
      <alignment horizontal="left" vertical="center" wrapText="1"/>
    </xf>
    <xf numFmtId="3" fontId="5" fillId="38" borderId="119" xfId="2" applyNumberFormat="1" applyFont="1" applyFill="1" applyBorder="1" applyAlignment="1">
      <alignment horizontal="right" vertical="center" wrapText="1"/>
    </xf>
    <xf numFmtId="0" fontId="169" fillId="0" borderId="2" xfId="1" applyFont="1" applyFill="1" applyBorder="1" applyAlignment="1">
      <alignment vertical="center" wrapText="1"/>
    </xf>
    <xf numFmtId="0" fontId="0" fillId="0" borderId="4" xfId="0" applyBorder="1" applyAlignment="1"/>
    <xf numFmtId="0" fontId="0" fillId="0" borderId="3" xfId="0" applyBorder="1" applyAlignment="1"/>
    <xf numFmtId="3" fontId="5" fillId="4" borderId="4" xfId="2" applyNumberFormat="1" applyFont="1" applyFill="1" applyBorder="1" applyAlignment="1">
      <alignment horizontal="center" vertical="center" wrapText="1"/>
    </xf>
    <xf numFmtId="3" fontId="5" fillId="4" borderId="3" xfId="2" applyNumberFormat="1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right" vertical="center" wrapText="1"/>
    </xf>
    <xf numFmtId="0" fontId="12" fillId="3" borderId="3" xfId="0" applyFont="1" applyFill="1" applyBorder="1" applyAlignment="1">
      <alignment horizontal="right" vertical="center" wrapText="1"/>
    </xf>
    <xf numFmtId="0" fontId="12" fillId="3" borderId="4" xfId="0" applyFont="1" applyFill="1" applyBorder="1" applyAlignment="1">
      <alignment horizontal="right" vertical="center" wrapText="1"/>
    </xf>
    <xf numFmtId="3" fontId="5" fillId="4" borderId="2" xfId="2" applyNumberFormat="1" applyFont="1" applyFill="1" applyBorder="1" applyAlignment="1">
      <alignment horizontal="center" vertical="center" wrapText="1"/>
    </xf>
    <xf numFmtId="3" fontId="5" fillId="3" borderId="4" xfId="2" applyNumberFormat="1" applyFont="1" applyFill="1" applyBorder="1" applyAlignment="1">
      <alignment horizontal="right" vertical="center" wrapText="1"/>
    </xf>
    <xf numFmtId="3" fontId="5" fillId="3" borderId="3" xfId="2" applyNumberFormat="1" applyFont="1" applyFill="1" applyBorder="1" applyAlignment="1">
      <alignment horizontal="right" vertical="center" wrapText="1"/>
    </xf>
    <xf numFmtId="0" fontId="11" fillId="3" borderId="3" xfId="0" applyFont="1" applyFill="1" applyBorder="1" applyAlignment="1">
      <alignment horizontal="right" vertical="center" wrapText="1"/>
    </xf>
    <xf numFmtId="3" fontId="5" fillId="3" borderId="2" xfId="2" applyNumberFormat="1" applyFont="1" applyFill="1" applyBorder="1" applyAlignment="1">
      <alignment horizontal="right" vertical="center" wrapText="1"/>
    </xf>
    <xf numFmtId="0" fontId="5" fillId="86" borderId="2" xfId="1" applyFont="1" applyFill="1" applyBorder="1" applyAlignment="1">
      <alignment horizontal="center" vertical="top" wrapText="1"/>
    </xf>
    <xf numFmtId="0" fontId="170" fillId="0" borderId="0" xfId="0" applyFont="1" applyBorder="1" applyAlignment="1"/>
    <xf numFmtId="0" fontId="5" fillId="2" borderId="2" xfId="1" applyFont="1" applyFill="1" applyBorder="1" applyAlignment="1">
      <alignment horizontal="center" vertical="top" wrapText="1"/>
    </xf>
    <xf numFmtId="0" fontId="0" fillId="86" borderId="1" xfId="0" applyFont="1" applyFill="1" applyBorder="1" applyAlignment="1">
      <alignment horizontal="center" vertical="center" wrapText="1"/>
    </xf>
    <xf numFmtId="0" fontId="12" fillId="87" borderId="1" xfId="0" applyFont="1" applyFill="1" applyBorder="1" applyAlignment="1">
      <alignment horizontal="center" vertical="center"/>
    </xf>
    <xf numFmtId="0" fontId="11" fillId="8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9" fillId="0" borderId="79" xfId="1" applyFont="1" applyFill="1" applyBorder="1" applyAlignment="1">
      <alignment horizontal="left" vertical="center"/>
    </xf>
    <xf numFmtId="0" fontId="0" fillId="0" borderId="79" xfId="0" applyBorder="1" applyAlignment="1"/>
    <xf numFmtId="0" fontId="0" fillId="0" borderId="80" xfId="0" applyBorder="1" applyAlignment="1"/>
    <xf numFmtId="0" fontId="170" fillId="0" borderId="79" xfId="0" applyFont="1" applyFill="1" applyBorder="1" applyAlignment="1">
      <alignment vertical="center"/>
    </xf>
    <xf numFmtId="0" fontId="11" fillId="87" borderId="82" xfId="0" applyFont="1" applyFill="1" applyBorder="1" applyAlignment="1">
      <alignment horizontal="center" vertical="center"/>
    </xf>
    <xf numFmtId="0" fontId="0" fillId="0" borderId="83" xfId="0" applyBorder="1" applyAlignment="1"/>
    <xf numFmtId="0" fontId="0" fillId="0" borderId="84" xfId="0" applyBorder="1" applyAlignment="1"/>
    <xf numFmtId="0" fontId="0" fillId="0" borderId="78" xfId="0" applyBorder="1" applyAlignment="1"/>
    <xf numFmtId="0" fontId="0" fillId="86" borderId="2" xfId="0" applyFont="1" applyFill="1" applyBorder="1" applyAlignment="1">
      <alignment horizontal="center" vertical="center" wrapText="1"/>
    </xf>
    <xf numFmtId="0" fontId="0" fillId="86" borderId="4" xfId="0" applyFont="1" applyFill="1" applyBorder="1" applyAlignment="1">
      <alignment horizontal="center" vertical="center" wrapText="1"/>
    </xf>
    <xf numFmtId="0" fontId="0" fillId="86" borderId="3" xfId="0" applyFont="1" applyFill="1" applyBorder="1" applyAlignment="1">
      <alignment horizontal="center" vertical="center" wrapText="1"/>
    </xf>
    <xf numFmtId="49" fontId="5" fillId="37" borderId="20" xfId="2" applyNumberFormat="1" applyFont="1" applyFill="1" applyBorder="1" applyAlignment="1">
      <alignment horizontal="center" vertical="center" wrapText="1"/>
    </xf>
    <xf numFmtId="49" fontId="5" fillId="37" borderId="21" xfId="2" applyNumberFormat="1" applyFont="1" applyFill="1" applyBorder="1" applyAlignment="1">
      <alignment horizontal="center" vertical="center" wrapText="1"/>
    </xf>
    <xf numFmtId="49" fontId="5" fillId="37" borderId="26" xfId="2" applyNumberFormat="1" applyFont="1" applyFill="1" applyBorder="1" applyAlignment="1">
      <alignment horizontal="center" vertical="center" wrapText="1"/>
    </xf>
    <xf numFmtId="49" fontId="5" fillId="37" borderId="27" xfId="2" applyNumberFormat="1" applyFont="1" applyFill="1" applyBorder="1" applyAlignment="1">
      <alignment horizontal="center" vertical="center" wrapText="1"/>
    </xf>
    <xf numFmtId="49" fontId="5" fillId="37" borderId="32" xfId="2" applyNumberFormat="1" applyFont="1" applyFill="1" applyBorder="1" applyAlignment="1">
      <alignment horizontal="center" vertical="center" wrapText="1"/>
    </xf>
    <xf numFmtId="49" fontId="5" fillId="37" borderId="33" xfId="2" applyNumberFormat="1" applyFont="1" applyFill="1" applyBorder="1" applyAlignment="1">
      <alignment horizontal="center" vertical="center" wrapText="1"/>
    </xf>
    <xf numFmtId="49" fontId="5" fillId="4" borderId="49" xfId="2" applyNumberFormat="1" applyFont="1" applyFill="1" applyBorder="1" applyAlignment="1">
      <alignment horizontal="center" vertical="center" wrapText="1"/>
    </xf>
    <xf numFmtId="49" fontId="5" fillId="4" borderId="48" xfId="2" applyNumberFormat="1" applyFont="1" applyFill="1" applyBorder="1" applyAlignment="1">
      <alignment horizontal="center" vertical="center" wrapText="1"/>
    </xf>
    <xf numFmtId="49" fontId="5" fillId="4" borderId="55" xfId="2" applyNumberFormat="1" applyFont="1" applyFill="1" applyBorder="1" applyAlignment="1">
      <alignment horizontal="center" vertical="center" wrapText="1"/>
    </xf>
    <xf numFmtId="0" fontId="0" fillId="88" borderId="2" xfId="0" applyFill="1" applyBorder="1" applyAlignment="1">
      <alignment horizontal="center" vertical="center"/>
    </xf>
    <xf numFmtId="0" fontId="0" fillId="88" borderId="4" xfId="0" applyFill="1" applyBorder="1" applyAlignment="1">
      <alignment horizontal="center" vertical="center"/>
    </xf>
    <xf numFmtId="0" fontId="0" fillId="88" borderId="3" xfId="0" applyFill="1" applyBorder="1" applyAlignment="1">
      <alignment horizontal="center" vertical="center"/>
    </xf>
    <xf numFmtId="0" fontId="0" fillId="88" borderId="1" xfId="0" applyFill="1" applyBorder="1" applyAlignment="1">
      <alignment horizontal="center" vertical="center"/>
    </xf>
    <xf numFmtId="3" fontId="5" fillId="5" borderId="24" xfId="2" applyNumberFormat="true" applyFont="1" applyFill="1" applyBorder="1" applyAlignment="1">
      <alignment horizontal="right" vertical="center" wrapText="1"/>
    </xf>
    <xf numFmtId="3" fontId="5" fillId="3" borderId="30" xfId="2" applyNumberFormat="true" applyFont="1" applyFill="1" applyBorder="1" applyAlignment="1">
      <alignment horizontal="right" vertical="center" wrapText="1"/>
    </xf>
    <xf numFmtId="3" fontId="5" fillId="0" borderId="24" xfId="2" applyNumberFormat="true" applyFont="1" applyBorder="1" applyAlignment="1">
      <alignment horizontal="right" vertical="center" wrapText="1"/>
    </xf>
    <xf numFmtId="3" fontId="5" fillId="5" borderId="24" xfId="2" applyNumberFormat="true" applyFont="1" applyFill="1" applyBorder="1" applyAlignment="1">
      <alignment horizontal="right" vertical="center" wrapText="1"/>
    </xf>
    <xf numFmtId="3" fontId="5" fillId="3" borderId="24" xfId="2" applyNumberFormat="true" applyFont="1" applyFill="1" applyBorder="1" applyAlignment="1">
      <alignment horizontal="right" vertical="center" wrapText="1"/>
    </xf>
    <xf numFmtId="3" fontId="5" fillId="0" borderId="24" xfId="2" applyNumberFormat="true" applyFont="1" applyBorder="1" applyAlignment="1">
      <alignment horizontal="right" vertical="center" wrapText="1"/>
    </xf>
    <xf numFmtId="3" fontId="5" fillId="5" borderId="24" xfId="2" applyNumberFormat="true" applyFont="1" applyFill="1" applyBorder="1" applyAlignment="1">
      <alignment horizontal="right" vertical="center" wrapText="1"/>
    </xf>
    <xf numFmtId="3" fontId="5" fillId="3" borderId="24" xfId="2" applyNumberFormat="true" applyFont="1" applyFill="1" applyBorder="1" applyAlignment="1">
      <alignment horizontal="right" vertical="center" wrapText="1"/>
    </xf>
    <xf numFmtId="3" fontId="5" fillId="0" borderId="24" xfId="2" applyNumberFormat="true" applyFont="1" applyBorder="1" applyAlignment="1">
      <alignment horizontal="right" vertical="center" wrapText="1"/>
    </xf>
  </cellXfs>
  <cellStyles count="3703">
    <cellStyle name="〰" xfId="4"/>
    <cellStyle name="〰〰" xfId="5"/>
    <cellStyle name="〰〰　0" xfId="6"/>
    <cellStyle name="〰 2" xfId="7"/>
    <cellStyle name="•\Ž¦Ï‚Ý‚ÌƒnƒCƒp[ƒŠƒ“ƒN" xfId="8"/>
    <cellStyle name="•W€_‚RŒÂ•Êƒvƒƒtƒ@ƒCƒ‹ƒIƒvƒVƒ‡ƒ“" xfId="9"/>
    <cellStyle name="nCp[N" xfId="10"/>
    <cellStyle name="W_Cost" xfId="11"/>
    <cellStyle name="〰0〰" xfId="12"/>
    <cellStyle name="〰〰0" xfId="13"/>
    <cellStyle name="〰〰〰0" xfId="14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20% - アクセント 1 10" xfId="21"/>
    <cellStyle name="20% - アクセント 1 10 2" xfId="22"/>
    <cellStyle name="20% - アクセント 1 11" xfId="23"/>
    <cellStyle name="20% - アクセント 1 11 2" xfId="24"/>
    <cellStyle name="20% - アクセント 1 2" xfId="25"/>
    <cellStyle name="20% - アクセント 1 2 2" xfId="26"/>
    <cellStyle name="20% - アクセント 1 2 3" xfId="27"/>
    <cellStyle name="20% - アクセント 1 2 3 2" xfId="28"/>
    <cellStyle name="20% - アクセント 1 2 4" xfId="29"/>
    <cellStyle name="20% - アクセント 1 2 5" xfId="30"/>
    <cellStyle name="20% - アクセント 1 2_建設BU４月月次報告書式" xfId="31"/>
    <cellStyle name="20% - アクセント 1 3" xfId="32"/>
    <cellStyle name="20% - アクセント 1 3 2" xfId="33"/>
    <cellStyle name="20% - アクセント 1 3 2 2" xfId="34"/>
    <cellStyle name="20% - アクセント 1 3 2 2 2" xfId="35"/>
    <cellStyle name="20% - アクセント 1 3 2 3" xfId="36"/>
    <cellStyle name="20% - アクセント 1 3 2 4" xfId="37"/>
    <cellStyle name="20% - アクセント 1 3 3" xfId="38"/>
    <cellStyle name="20% - アクセント 1 3 3 2" xfId="39"/>
    <cellStyle name="20% - アクセント 1 3 3 2 2" xfId="40"/>
    <cellStyle name="20% - アクセント 1 3 3 2 2 2" xfId="41"/>
    <cellStyle name="20% - アクセント 1 3 3 2 2 2 2" xfId="42"/>
    <cellStyle name="20% - アクセント 1 3 3 2 2 3" xfId="43"/>
    <cellStyle name="20% - アクセント 1 3 3 2 2 3 2" xfId="44"/>
    <cellStyle name="20% - アクセント 1 3 3 2 2 4" xfId="45"/>
    <cellStyle name="20% - アクセント 1 3 3 2 2_建設BU６月月次報告書式_r1" xfId="46"/>
    <cellStyle name="20% - アクセント 1 3 3 2 3" xfId="47"/>
    <cellStyle name="20% - アクセント 1 3 3 2 3 2" xfId="48"/>
    <cellStyle name="20% - アクセント 1 3 3 2 4" xfId="49"/>
    <cellStyle name="20% - アクセント 1 3 3 2 4 2" xfId="50"/>
    <cellStyle name="20% - アクセント 1 3 3 2 5" xfId="51"/>
    <cellStyle name="20% - アクセント 1 3 3 2_建設BU４月月次報告書式" xfId="52"/>
    <cellStyle name="20% - アクセント 1 3 3 3" xfId="53"/>
    <cellStyle name="20% - アクセント 1 3 3 3 2" xfId="54"/>
    <cellStyle name="20% - アクセント 1 3 3 4" xfId="55"/>
    <cellStyle name="20% - アクセント 1 3 3 4 2" xfId="56"/>
    <cellStyle name="20% - アクセント 1 3 3 5" xfId="57"/>
    <cellStyle name="20% - アクセント 1 3 3 5 2" xfId="58"/>
    <cellStyle name="20% - アクセント 1 3 3 6" xfId="59"/>
    <cellStyle name="20% - アクセント 1 3 3 6 2" xfId="60"/>
    <cellStyle name="20% - アクセント 1 3 3 7" xfId="61"/>
    <cellStyle name="20% - アクセント 1 3 3_建設BU４月月次報告書式" xfId="62"/>
    <cellStyle name="20% - アクセント 1 3 4" xfId="63"/>
    <cellStyle name="20% - アクセント 1 3 4 2" xfId="64"/>
    <cellStyle name="20% - アクセント 1 3 4 2 2" xfId="65"/>
    <cellStyle name="20% - アクセント 1 3 4 3" xfId="66"/>
    <cellStyle name="20% - アクセント 1 3 4 3 2" xfId="67"/>
    <cellStyle name="20% - アクセント 1 3 4 4" xfId="68"/>
    <cellStyle name="20% - アクセント 1 3 4_建設BU６月月次報告書式_r1" xfId="69"/>
    <cellStyle name="20% - アクセント 1 3 5" xfId="70"/>
    <cellStyle name="20% - アクセント 1 3 5 2" xfId="71"/>
    <cellStyle name="20% - アクセント 1 3 6" xfId="72"/>
    <cellStyle name="20% - アクセント 1 3 6 2" xfId="73"/>
    <cellStyle name="20% - アクセント 1 3 7" xfId="74"/>
    <cellStyle name="20% - アクセント 1 3 7 2" xfId="75"/>
    <cellStyle name="20% - アクセント 1 3 8" xfId="76"/>
    <cellStyle name="20% - アクセント 1 3_建設BU４月月次報告書式" xfId="77"/>
    <cellStyle name="20% - アクセント 1 4" xfId="78"/>
    <cellStyle name="20% - アクセント 1 4 2" xfId="79"/>
    <cellStyle name="20% - アクセント 1 4 2 2" xfId="80"/>
    <cellStyle name="20% - アクセント 1 4 2 2 2" xfId="81"/>
    <cellStyle name="20% - アクセント 1 4 2 2 2 2" xfId="82"/>
    <cellStyle name="20% - アクセント 1 4 2 2 3" xfId="83"/>
    <cellStyle name="20% - アクセント 1 4 2 2 3 2" xfId="84"/>
    <cellStyle name="20% - アクセント 1 4 2 2 4" xfId="85"/>
    <cellStyle name="20% - アクセント 1 4 2 2_建設BU６月月次報告書式_r1" xfId="86"/>
    <cellStyle name="20% - アクセント 1 4 2 3" xfId="87"/>
    <cellStyle name="20% - アクセント 1 4 2 3 2" xfId="88"/>
    <cellStyle name="20% - アクセント 1 4 2 4" xfId="89"/>
    <cellStyle name="20% - アクセント 1 4 2 4 2" xfId="90"/>
    <cellStyle name="20% - アクセント 1 4 2 5" xfId="91"/>
    <cellStyle name="20% - アクセント 1 4 2 5 2" xfId="92"/>
    <cellStyle name="20% - アクセント 1 4 2 6" xfId="93"/>
    <cellStyle name="20% - アクセント 1 4 2_建設BU４月月次報告書式" xfId="94"/>
    <cellStyle name="20% - アクセント 1 4 3" xfId="95"/>
    <cellStyle name="20% - アクセント 1 4 4" xfId="96"/>
    <cellStyle name="20% - アクセント 1 4 4 2" xfId="97"/>
    <cellStyle name="20% - アクセント 1 4 4 2 2" xfId="98"/>
    <cellStyle name="20% - アクセント 1 4 4 3" xfId="99"/>
    <cellStyle name="20% - アクセント 1 4 4 3 2" xfId="100"/>
    <cellStyle name="20% - アクセント 1 4 4 4" xfId="101"/>
    <cellStyle name="20% - アクセント 1 4 4_建設BU６月月次報告書式_r1" xfId="102"/>
    <cellStyle name="20% - アクセント 1 5" xfId="103"/>
    <cellStyle name="20% - アクセント 1 5 2" xfId="104"/>
    <cellStyle name="20% - アクセント 1 5 2 2" xfId="105"/>
    <cellStyle name="20% - アクセント 1 5 3" xfId="106"/>
    <cellStyle name="20% - アクセント 1 5 4" xfId="107"/>
    <cellStyle name="20% - アクセント 1 6" xfId="108"/>
    <cellStyle name="20% - アクセント 1 6 2" xfId="109"/>
    <cellStyle name="20% - アクセント 1 6 2 2" xfId="110"/>
    <cellStyle name="20% - アクセント 1 6 2 2 2" xfId="111"/>
    <cellStyle name="20% - アクセント 1 6 2 3" xfId="112"/>
    <cellStyle name="20% - アクセント 1 6 2 3 2" xfId="113"/>
    <cellStyle name="20% - アクセント 1 6 2 4" xfId="114"/>
    <cellStyle name="20% - アクセント 1 6 2_建設BU６月月次報告書式_r1" xfId="115"/>
    <cellStyle name="20% - アクセント 1 6 3" xfId="116"/>
    <cellStyle name="20% - アクセント 1 6 3 2" xfId="117"/>
    <cellStyle name="20% - アクセント 1 6 4" xfId="118"/>
    <cellStyle name="20% - アクセント 1 6 4 2" xfId="119"/>
    <cellStyle name="20% - アクセント 1 6 5" xfId="120"/>
    <cellStyle name="20% - アクセント 1 6 5 2" xfId="121"/>
    <cellStyle name="20% - アクセント 1 6 6" xfId="122"/>
    <cellStyle name="20% - アクセント 1 6_建設BU４月月次報告書式" xfId="123"/>
    <cellStyle name="20% - アクセント 1 7" xfId="124"/>
    <cellStyle name="20% - アクセント 1 7 2" xfId="125"/>
    <cellStyle name="20% - アクセント 1 7 2 2" xfId="126"/>
    <cellStyle name="20% - アクセント 1 7 2 2 2" xfId="127"/>
    <cellStyle name="20% - アクセント 1 7 2 3" xfId="128"/>
    <cellStyle name="20% - アクセント 1 7 2 3 2" xfId="129"/>
    <cellStyle name="20% - アクセント 1 7 2 4" xfId="130"/>
    <cellStyle name="20% - アクセント 1 7 2_建設BU６月月次報告書式_r1" xfId="131"/>
    <cellStyle name="20% - アクセント 1 7 3" xfId="132"/>
    <cellStyle name="20% - アクセント 1 7 3 2" xfId="133"/>
    <cellStyle name="20% - アクセント 1 7 4" xfId="134"/>
    <cellStyle name="20% - アクセント 1 7 4 2" xfId="135"/>
    <cellStyle name="20% - アクセント 1 7 5" xfId="136"/>
    <cellStyle name="20% - アクセント 1 7_建設BU４月月次報告書式" xfId="137"/>
    <cellStyle name="20% - アクセント 1 8" xfId="138"/>
    <cellStyle name="20% - アクセント 1 8 2" xfId="139"/>
    <cellStyle name="20% - アクセント 1 9" xfId="140"/>
    <cellStyle name="20% - アクセント 1 9 2" xfId="141"/>
    <cellStyle name="20% - アクセント 2 10" xfId="142"/>
    <cellStyle name="20% - アクセント 2 10 2" xfId="143"/>
    <cellStyle name="20% - アクセント 2 11" xfId="144"/>
    <cellStyle name="20% - アクセント 2 11 2" xfId="145"/>
    <cellStyle name="20% - アクセント 2 2" xfId="146"/>
    <cellStyle name="20% - アクセント 2 2 2" xfId="147"/>
    <cellStyle name="20% - アクセント 2 2 3" xfId="148"/>
    <cellStyle name="20% - アクセント 2 2 3 2" xfId="149"/>
    <cellStyle name="20% - アクセント 2 2 4" xfId="150"/>
    <cellStyle name="20% - アクセント 2 2 5" xfId="151"/>
    <cellStyle name="20% - アクセント 2 2_建設BU４月月次報告書式" xfId="152"/>
    <cellStyle name="20% - アクセント 2 3" xfId="153"/>
    <cellStyle name="20% - アクセント 2 3 2" xfId="154"/>
    <cellStyle name="20% - アクセント 2 3 2 2" xfId="155"/>
    <cellStyle name="20% - アクセント 2 3 2 2 2" xfId="156"/>
    <cellStyle name="20% - アクセント 2 3 2 3" xfId="157"/>
    <cellStyle name="20% - アクセント 2 3 2 4" xfId="158"/>
    <cellStyle name="20% - アクセント 2 3 3" xfId="159"/>
    <cellStyle name="20% - アクセント 2 3 3 2" xfId="160"/>
    <cellStyle name="20% - アクセント 2 3 3 2 2" xfId="161"/>
    <cellStyle name="20% - アクセント 2 3 3 2 2 2" xfId="162"/>
    <cellStyle name="20% - アクセント 2 3 3 2 2 2 2" xfId="163"/>
    <cellStyle name="20% - アクセント 2 3 3 2 2 3" xfId="164"/>
    <cellStyle name="20% - アクセント 2 3 3 2 2 3 2" xfId="165"/>
    <cellStyle name="20% - アクセント 2 3 3 2 2 4" xfId="166"/>
    <cellStyle name="20% - アクセント 2 3 3 2 2_建設BU６月月次報告書式_r1" xfId="167"/>
    <cellStyle name="20% - アクセント 2 3 3 2 3" xfId="168"/>
    <cellStyle name="20% - アクセント 2 3 3 2 3 2" xfId="169"/>
    <cellStyle name="20% - アクセント 2 3 3 2 4" xfId="170"/>
    <cellStyle name="20% - アクセント 2 3 3 2 4 2" xfId="171"/>
    <cellStyle name="20% - アクセント 2 3 3 2 5" xfId="172"/>
    <cellStyle name="20% - アクセント 2 3 3 2_建設BU４月月次報告書式" xfId="173"/>
    <cellStyle name="20% - アクセント 2 3 3 3" xfId="174"/>
    <cellStyle name="20% - アクセント 2 3 3 3 2" xfId="175"/>
    <cellStyle name="20% - アクセント 2 3 3 4" xfId="176"/>
    <cellStyle name="20% - アクセント 2 3 3 4 2" xfId="177"/>
    <cellStyle name="20% - アクセント 2 3 3 5" xfId="178"/>
    <cellStyle name="20% - アクセント 2 3 3 5 2" xfId="179"/>
    <cellStyle name="20% - アクセント 2 3 3 6" xfId="180"/>
    <cellStyle name="20% - アクセント 2 3 3 6 2" xfId="181"/>
    <cellStyle name="20% - アクセント 2 3 3 7" xfId="182"/>
    <cellStyle name="20% - アクセント 2 3 3_建設BU４月月次報告書式" xfId="183"/>
    <cellStyle name="20% - アクセント 2 3 4" xfId="184"/>
    <cellStyle name="20% - アクセント 2 3 4 2" xfId="185"/>
    <cellStyle name="20% - アクセント 2 3 4 2 2" xfId="186"/>
    <cellStyle name="20% - アクセント 2 3 4 3" xfId="187"/>
    <cellStyle name="20% - アクセント 2 3 4 3 2" xfId="188"/>
    <cellStyle name="20% - アクセント 2 3 4 4" xfId="189"/>
    <cellStyle name="20% - アクセント 2 3 4_建設BU６月月次報告書式_r1" xfId="190"/>
    <cellStyle name="20% - アクセント 2 3 5" xfId="191"/>
    <cellStyle name="20% - アクセント 2 3 5 2" xfId="192"/>
    <cellStyle name="20% - アクセント 2 3 6" xfId="193"/>
    <cellStyle name="20% - アクセント 2 3 6 2" xfId="194"/>
    <cellStyle name="20% - アクセント 2 3 7" xfId="195"/>
    <cellStyle name="20% - アクセント 2 3 7 2" xfId="196"/>
    <cellStyle name="20% - アクセント 2 3 8" xfId="197"/>
    <cellStyle name="20% - アクセント 2 3_建設BU４月月次報告書式" xfId="198"/>
    <cellStyle name="20% - アクセント 2 4" xfId="199"/>
    <cellStyle name="20% - アクセント 2 4 2" xfId="200"/>
    <cellStyle name="20% - アクセント 2 4 2 2" xfId="201"/>
    <cellStyle name="20% - アクセント 2 4 2 2 2" xfId="202"/>
    <cellStyle name="20% - アクセント 2 4 2 2 2 2" xfId="203"/>
    <cellStyle name="20% - アクセント 2 4 2 2 3" xfId="204"/>
    <cellStyle name="20% - アクセント 2 4 2 2 3 2" xfId="205"/>
    <cellStyle name="20% - アクセント 2 4 2 2 4" xfId="206"/>
    <cellStyle name="20% - アクセント 2 4 2 2_建設BU６月月次報告書式_r1" xfId="207"/>
    <cellStyle name="20% - アクセント 2 4 2 3" xfId="208"/>
    <cellStyle name="20% - アクセント 2 4 2 3 2" xfId="209"/>
    <cellStyle name="20% - アクセント 2 4 2 4" xfId="210"/>
    <cellStyle name="20% - アクセント 2 4 2 4 2" xfId="211"/>
    <cellStyle name="20% - アクセント 2 4 2 5" xfId="212"/>
    <cellStyle name="20% - アクセント 2 4 2 5 2" xfId="213"/>
    <cellStyle name="20% - アクセント 2 4 2 6" xfId="214"/>
    <cellStyle name="20% - アクセント 2 4 2_建設BU４月月次報告書式" xfId="215"/>
    <cellStyle name="20% - アクセント 2 4 3" xfId="216"/>
    <cellStyle name="20% - アクセント 2 4 4" xfId="217"/>
    <cellStyle name="20% - アクセント 2 4 4 2" xfId="218"/>
    <cellStyle name="20% - アクセント 2 4 4 2 2" xfId="219"/>
    <cellStyle name="20% - アクセント 2 4 4 3" xfId="220"/>
    <cellStyle name="20% - アクセント 2 4 4 3 2" xfId="221"/>
    <cellStyle name="20% - アクセント 2 4 4 4" xfId="222"/>
    <cellStyle name="20% - アクセント 2 4 4_建設BU６月月次報告書式_r1" xfId="223"/>
    <cellStyle name="20% - アクセント 2 5" xfId="224"/>
    <cellStyle name="20% - アクセント 2 5 2" xfId="225"/>
    <cellStyle name="20% - アクセント 2 5 2 2" xfId="226"/>
    <cellStyle name="20% - アクセント 2 5 3" xfId="227"/>
    <cellStyle name="20% - アクセント 2 5 4" xfId="228"/>
    <cellStyle name="20% - アクセント 2 6" xfId="229"/>
    <cellStyle name="20% - アクセント 2 6 2" xfId="230"/>
    <cellStyle name="20% - アクセント 2 6 2 2" xfId="231"/>
    <cellStyle name="20% - アクセント 2 6 2 2 2" xfId="232"/>
    <cellStyle name="20% - アクセント 2 6 2 3" xfId="233"/>
    <cellStyle name="20% - アクセント 2 6 2 3 2" xfId="234"/>
    <cellStyle name="20% - アクセント 2 6 2 4" xfId="235"/>
    <cellStyle name="20% - アクセント 2 6 2_建設BU６月月次報告書式_r1" xfId="236"/>
    <cellStyle name="20% - アクセント 2 6 3" xfId="237"/>
    <cellStyle name="20% - アクセント 2 6 3 2" xfId="238"/>
    <cellStyle name="20% - アクセント 2 6 4" xfId="239"/>
    <cellStyle name="20% - アクセント 2 6 4 2" xfId="240"/>
    <cellStyle name="20% - アクセント 2 6 5" xfId="241"/>
    <cellStyle name="20% - アクセント 2 6 5 2" xfId="242"/>
    <cellStyle name="20% - アクセント 2 6 6" xfId="243"/>
    <cellStyle name="20% - アクセント 2 6_建設BU４月月次報告書式" xfId="244"/>
    <cellStyle name="20% - アクセント 2 7" xfId="245"/>
    <cellStyle name="20% - アクセント 2 7 2" xfId="246"/>
    <cellStyle name="20% - アクセント 2 7 2 2" xfId="247"/>
    <cellStyle name="20% - アクセント 2 7 2 2 2" xfId="248"/>
    <cellStyle name="20% - アクセント 2 7 2 3" xfId="249"/>
    <cellStyle name="20% - アクセント 2 7 2 3 2" xfId="250"/>
    <cellStyle name="20% - アクセント 2 7 2 4" xfId="251"/>
    <cellStyle name="20% - アクセント 2 7 2_建設BU６月月次報告書式_r1" xfId="252"/>
    <cellStyle name="20% - アクセント 2 7 3" xfId="253"/>
    <cellStyle name="20% - アクセント 2 7 3 2" xfId="254"/>
    <cellStyle name="20% - アクセント 2 7 4" xfId="255"/>
    <cellStyle name="20% - アクセント 2 7 4 2" xfId="256"/>
    <cellStyle name="20% - アクセント 2 7 5" xfId="257"/>
    <cellStyle name="20% - アクセント 2 7_建設BU４月月次報告書式" xfId="258"/>
    <cellStyle name="20% - アクセント 2 8" xfId="259"/>
    <cellStyle name="20% - アクセント 2 8 2" xfId="260"/>
    <cellStyle name="20% - アクセント 2 9" xfId="261"/>
    <cellStyle name="20% - アクセント 2 9 2" xfId="262"/>
    <cellStyle name="20% - アクセント 3 10" xfId="263"/>
    <cellStyle name="20% - アクセント 3 10 2" xfId="264"/>
    <cellStyle name="20% - アクセント 3 11" xfId="265"/>
    <cellStyle name="20% - アクセント 3 11 2" xfId="266"/>
    <cellStyle name="20% - アクセント 3 2" xfId="267"/>
    <cellStyle name="20% - アクセント 3 2 2" xfId="268"/>
    <cellStyle name="20% - アクセント 3 2 3" xfId="269"/>
    <cellStyle name="20% - アクセント 3 2 3 2" xfId="270"/>
    <cellStyle name="20% - アクセント 3 2 4" xfId="271"/>
    <cellStyle name="20% - アクセント 3 2 5" xfId="272"/>
    <cellStyle name="20% - アクセント 3 2_建設BU４月月次報告書式" xfId="273"/>
    <cellStyle name="20% - アクセント 3 3" xfId="274"/>
    <cellStyle name="20% - アクセント 3 3 2" xfId="275"/>
    <cellStyle name="20% - アクセント 3 3 2 2" xfId="276"/>
    <cellStyle name="20% - アクセント 3 3 2 2 2" xfId="277"/>
    <cellStyle name="20% - アクセント 3 3 2 3" xfId="278"/>
    <cellStyle name="20% - アクセント 3 3 2 4" xfId="279"/>
    <cellStyle name="20% - アクセント 3 3 3" xfId="280"/>
    <cellStyle name="20% - アクセント 3 3 3 2" xfId="281"/>
    <cellStyle name="20% - アクセント 3 3 3 2 2" xfId="282"/>
    <cellStyle name="20% - アクセント 3 3 3 2 2 2" xfId="283"/>
    <cellStyle name="20% - アクセント 3 3 3 2 2 2 2" xfId="284"/>
    <cellStyle name="20% - アクセント 3 3 3 2 2 3" xfId="285"/>
    <cellStyle name="20% - アクセント 3 3 3 2 2 3 2" xfId="286"/>
    <cellStyle name="20% - アクセント 3 3 3 2 2 4" xfId="287"/>
    <cellStyle name="20% - アクセント 3 3 3 2 2_建設BU６月月次報告書式_r1" xfId="288"/>
    <cellStyle name="20% - アクセント 3 3 3 2 3" xfId="289"/>
    <cellStyle name="20% - アクセント 3 3 3 2 3 2" xfId="290"/>
    <cellStyle name="20% - アクセント 3 3 3 2 4" xfId="291"/>
    <cellStyle name="20% - アクセント 3 3 3 2 4 2" xfId="292"/>
    <cellStyle name="20% - アクセント 3 3 3 2 5" xfId="293"/>
    <cellStyle name="20% - アクセント 3 3 3 2_建設BU４月月次報告書式" xfId="294"/>
    <cellStyle name="20% - アクセント 3 3 3 3" xfId="295"/>
    <cellStyle name="20% - アクセント 3 3 3 3 2" xfId="296"/>
    <cellStyle name="20% - アクセント 3 3 3 4" xfId="297"/>
    <cellStyle name="20% - アクセント 3 3 3 4 2" xfId="298"/>
    <cellStyle name="20% - アクセント 3 3 3 5" xfId="299"/>
    <cellStyle name="20% - アクセント 3 3 3 5 2" xfId="300"/>
    <cellStyle name="20% - アクセント 3 3 3 6" xfId="301"/>
    <cellStyle name="20% - アクセント 3 3 3 6 2" xfId="302"/>
    <cellStyle name="20% - アクセント 3 3 3 7" xfId="303"/>
    <cellStyle name="20% - アクセント 3 3 3_建設BU４月月次報告書式" xfId="304"/>
    <cellStyle name="20% - アクセント 3 3 4" xfId="305"/>
    <cellStyle name="20% - アクセント 3 3 4 2" xfId="306"/>
    <cellStyle name="20% - アクセント 3 3 4 2 2" xfId="307"/>
    <cellStyle name="20% - アクセント 3 3 4 3" xfId="308"/>
    <cellStyle name="20% - アクセント 3 3 4 3 2" xfId="309"/>
    <cellStyle name="20% - アクセント 3 3 4 4" xfId="310"/>
    <cellStyle name="20% - アクセント 3 3 4_建設BU６月月次報告書式_r1" xfId="311"/>
    <cellStyle name="20% - アクセント 3 3 5" xfId="312"/>
    <cellStyle name="20% - アクセント 3 3 5 2" xfId="313"/>
    <cellStyle name="20% - アクセント 3 3 6" xfId="314"/>
    <cellStyle name="20% - アクセント 3 3 6 2" xfId="315"/>
    <cellStyle name="20% - アクセント 3 3 7" xfId="316"/>
    <cellStyle name="20% - アクセント 3 3 7 2" xfId="317"/>
    <cellStyle name="20% - アクセント 3 3 8" xfId="318"/>
    <cellStyle name="20% - アクセント 3 3_建設BU４月月次報告書式" xfId="319"/>
    <cellStyle name="20% - アクセント 3 4" xfId="320"/>
    <cellStyle name="20% - アクセント 3 4 2" xfId="321"/>
    <cellStyle name="20% - アクセント 3 4 2 2" xfId="322"/>
    <cellStyle name="20% - アクセント 3 4 2 2 2" xfId="323"/>
    <cellStyle name="20% - アクセント 3 4 2 2 2 2" xfId="324"/>
    <cellStyle name="20% - アクセント 3 4 2 2 3" xfId="325"/>
    <cellStyle name="20% - アクセント 3 4 2 2 3 2" xfId="326"/>
    <cellStyle name="20% - アクセント 3 4 2 2 4" xfId="327"/>
    <cellStyle name="20% - アクセント 3 4 2 2_建設BU６月月次報告書式_r1" xfId="328"/>
    <cellStyle name="20% - アクセント 3 4 2 3" xfId="329"/>
    <cellStyle name="20% - アクセント 3 4 2 3 2" xfId="330"/>
    <cellStyle name="20% - アクセント 3 4 2 4" xfId="331"/>
    <cellStyle name="20% - アクセント 3 4 2 4 2" xfId="332"/>
    <cellStyle name="20% - アクセント 3 4 2 5" xfId="333"/>
    <cellStyle name="20% - アクセント 3 4 2 5 2" xfId="334"/>
    <cellStyle name="20% - アクセント 3 4 2 6" xfId="335"/>
    <cellStyle name="20% - アクセント 3 4 2_建設BU４月月次報告書式" xfId="336"/>
    <cellStyle name="20% - アクセント 3 4 3" xfId="337"/>
    <cellStyle name="20% - アクセント 3 4 4" xfId="338"/>
    <cellStyle name="20% - アクセント 3 4 4 2" xfId="339"/>
    <cellStyle name="20% - アクセント 3 4 4 2 2" xfId="340"/>
    <cellStyle name="20% - アクセント 3 4 4 3" xfId="341"/>
    <cellStyle name="20% - アクセント 3 4 4 3 2" xfId="342"/>
    <cellStyle name="20% - アクセント 3 4 4 4" xfId="343"/>
    <cellStyle name="20% - アクセント 3 4 4_建設BU６月月次報告書式_r1" xfId="344"/>
    <cellStyle name="20% - アクセント 3 5" xfId="345"/>
    <cellStyle name="20% - アクセント 3 5 2" xfId="346"/>
    <cellStyle name="20% - アクセント 3 5 2 2" xfId="347"/>
    <cellStyle name="20% - アクセント 3 5 3" xfId="348"/>
    <cellStyle name="20% - アクセント 3 5 4" xfId="349"/>
    <cellStyle name="20% - アクセント 3 6" xfId="350"/>
    <cellStyle name="20% - アクセント 3 6 2" xfId="351"/>
    <cellStyle name="20% - アクセント 3 6 2 2" xfId="352"/>
    <cellStyle name="20% - アクセント 3 6 2 2 2" xfId="353"/>
    <cellStyle name="20% - アクセント 3 6 2 3" xfId="354"/>
    <cellStyle name="20% - アクセント 3 6 2 3 2" xfId="355"/>
    <cellStyle name="20% - アクセント 3 6 2 4" xfId="356"/>
    <cellStyle name="20% - アクセント 3 6 2_建設BU６月月次報告書式_r1" xfId="357"/>
    <cellStyle name="20% - アクセント 3 6 3" xfId="358"/>
    <cellStyle name="20% - アクセント 3 6 3 2" xfId="359"/>
    <cellStyle name="20% - アクセント 3 6 4" xfId="360"/>
    <cellStyle name="20% - アクセント 3 6 4 2" xfId="361"/>
    <cellStyle name="20% - アクセント 3 6 5" xfId="362"/>
    <cellStyle name="20% - アクセント 3 6 5 2" xfId="363"/>
    <cellStyle name="20% - アクセント 3 6 6" xfId="364"/>
    <cellStyle name="20% - アクセント 3 6_建設BU４月月次報告書式" xfId="365"/>
    <cellStyle name="20% - アクセント 3 7" xfId="366"/>
    <cellStyle name="20% - アクセント 3 7 2" xfId="367"/>
    <cellStyle name="20% - アクセント 3 7 2 2" xfId="368"/>
    <cellStyle name="20% - アクセント 3 7 2 2 2" xfId="369"/>
    <cellStyle name="20% - アクセント 3 7 2 3" xfId="370"/>
    <cellStyle name="20% - アクセント 3 7 2 3 2" xfId="371"/>
    <cellStyle name="20% - アクセント 3 7 2 4" xfId="372"/>
    <cellStyle name="20% - アクセント 3 7 2_建設BU６月月次報告書式_r1" xfId="373"/>
    <cellStyle name="20% - アクセント 3 7 3" xfId="374"/>
    <cellStyle name="20% - アクセント 3 7 3 2" xfId="375"/>
    <cellStyle name="20% - アクセント 3 7 4" xfId="376"/>
    <cellStyle name="20% - アクセント 3 7 4 2" xfId="377"/>
    <cellStyle name="20% - アクセント 3 7 5" xfId="378"/>
    <cellStyle name="20% - アクセント 3 7_建設BU４月月次報告書式" xfId="379"/>
    <cellStyle name="20% - アクセント 3 8" xfId="380"/>
    <cellStyle name="20% - アクセント 3 8 2" xfId="381"/>
    <cellStyle name="20% - アクセント 3 9" xfId="382"/>
    <cellStyle name="20% - アクセント 3 9 2" xfId="383"/>
    <cellStyle name="20% - アクセント 4 10" xfId="384"/>
    <cellStyle name="20% - アクセント 4 10 2" xfId="385"/>
    <cellStyle name="20% - アクセント 4 11" xfId="386"/>
    <cellStyle name="20% - アクセント 4 11 2" xfId="387"/>
    <cellStyle name="20% - アクセント 4 2" xfId="388"/>
    <cellStyle name="20% - アクセント 4 2 2" xfId="389"/>
    <cellStyle name="20% - アクセント 4 2 3" xfId="390"/>
    <cellStyle name="20% - アクセント 4 2 3 2" xfId="391"/>
    <cellStyle name="20% - アクセント 4 2 4" xfId="392"/>
    <cellStyle name="20% - アクセント 4 2 5" xfId="393"/>
    <cellStyle name="20% - アクセント 4 2_建設BU４月月次報告書式" xfId="394"/>
    <cellStyle name="20% - アクセント 4 3" xfId="395"/>
    <cellStyle name="20% - アクセント 4 3 2" xfId="396"/>
    <cellStyle name="20% - アクセント 4 3 2 2" xfId="397"/>
    <cellStyle name="20% - アクセント 4 3 2 2 2" xfId="398"/>
    <cellStyle name="20% - アクセント 4 3 2 3" xfId="399"/>
    <cellStyle name="20% - アクセント 4 3 2 4" xfId="400"/>
    <cellStyle name="20% - アクセント 4 3 3" xfId="401"/>
    <cellStyle name="20% - アクセント 4 3 3 2" xfId="402"/>
    <cellStyle name="20% - アクセント 4 3 3 2 2" xfId="403"/>
    <cellStyle name="20% - アクセント 4 3 3 2 2 2" xfId="404"/>
    <cellStyle name="20% - アクセント 4 3 3 2 2 2 2" xfId="405"/>
    <cellStyle name="20% - アクセント 4 3 3 2 2 3" xfId="406"/>
    <cellStyle name="20% - アクセント 4 3 3 2 2 3 2" xfId="407"/>
    <cellStyle name="20% - アクセント 4 3 3 2 2 4" xfId="408"/>
    <cellStyle name="20% - アクセント 4 3 3 2 2_建設BU６月月次報告書式_r1" xfId="409"/>
    <cellStyle name="20% - アクセント 4 3 3 2 3" xfId="410"/>
    <cellStyle name="20% - アクセント 4 3 3 2 3 2" xfId="411"/>
    <cellStyle name="20% - アクセント 4 3 3 2 4" xfId="412"/>
    <cellStyle name="20% - アクセント 4 3 3 2 4 2" xfId="413"/>
    <cellStyle name="20% - アクセント 4 3 3 2 5" xfId="414"/>
    <cellStyle name="20% - アクセント 4 3 3 2_建設BU４月月次報告書式" xfId="415"/>
    <cellStyle name="20% - アクセント 4 3 3 3" xfId="416"/>
    <cellStyle name="20% - アクセント 4 3 3 3 2" xfId="417"/>
    <cellStyle name="20% - アクセント 4 3 3 4" xfId="418"/>
    <cellStyle name="20% - アクセント 4 3 3 4 2" xfId="419"/>
    <cellStyle name="20% - アクセント 4 3 3 5" xfId="420"/>
    <cellStyle name="20% - アクセント 4 3 3 5 2" xfId="421"/>
    <cellStyle name="20% - アクセント 4 3 3 6" xfId="422"/>
    <cellStyle name="20% - アクセント 4 3 3 6 2" xfId="423"/>
    <cellStyle name="20% - アクセント 4 3 3 7" xfId="424"/>
    <cellStyle name="20% - アクセント 4 3 3_建設BU４月月次報告書式" xfId="425"/>
    <cellStyle name="20% - アクセント 4 3 4" xfId="426"/>
    <cellStyle name="20% - アクセント 4 3 4 2" xfId="427"/>
    <cellStyle name="20% - アクセント 4 3 4 2 2" xfId="428"/>
    <cellStyle name="20% - アクセント 4 3 4 3" xfId="429"/>
    <cellStyle name="20% - アクセント 4 3 4 3 2" xfId="430"/>
    <cellStyle name="20% - アクセント 4 3 4 4" xfId="431"/>
    <cellStyle name="20% - アクセント 4 3 4_建設BU６月月次報告書式_r1" xfId="432"/>
    <cellStyle name="20% - アクセント 4 3 5" xfId="433"/>
    <cellStyle name="20% - アクセント 4 3 5 2" xfId="434"/>
    <cellStyle name="20% - アクセント 4 3 6" xfId="435"/>
    <cellStyle name="20% - アクセント 4 3 6 2" xfId="436"/>
    <cellStyle name="20% - アクセント 4 3 7" xfId="437"/>
    <cellStyle name="20% - アクセント 4 3 7 2" xfId="438"/>
    <cellStyle name="20% - アクセント 4 3 8" xfId="439"/>
    <cellStyle name="20% - アクセント 4 3_建設BU４月月次報告書式" xfId="440"/>
    <cellStyle name="20% - アクセント 4 4" xfId="441"/>
    <cellStyle name="20% - アクセント 4 4 2" xfId="442"/>
    <cellStyle name="20% - アクセント 4 4 2 2" xfId="443"/>
    <cellStyle name="20% - アクセント 4 4 2 2 2" xfId="444"/>
    <cellStyle name="20% - アクセント 4 4 2 2 2 2" xfId="445"/>
    <cellStyle name="20% - アクセント 4 4 2 2 3" xfId="446"/>
    <cellStyle name="20% - アクセント 4 4 2 2 3 2" xfId="447"/>
    <cellStyle name="20% - アクセント 4 4 2 2 4" xfId="448"/>
    <cellStyle name="20% - アクセント 4 4 2 2_建設BU６月月次報告書式_r1" xfId="449"/>
    <cellStyle name="20% - アクセント 4 4 2 3" xfId="450"/>
    <cellStyle name="20% - アクセント 4 4 2 3 2" xfId="451"/>
    <cellStyle name="20% - アクセント 4 4 2 4" xfId="452"/>
    <cellStyle name="20% - アクセント 4 4 2 4 2" xfId="453"/>
    <cellStyle name="20% - アクセント 4 4 2 5" xfId="454"/>
    <cellStyle name="20% - アクセント 4 4 2 5 2" xfId="455"/>
    <cellStyle name="20% - アクセント 4 4 2 6" xfId="456"/>
    <cellStyle name="20% - アクセント 4 4 2_建設BU４月月次報告書式" xfId="457"/>
    <cellStyle name="20% - アクセント 4 4 3" xfId="458"/>
    <cellStyle name="20% - アクセント 4 4 4" xfId="459"/>
    <cellStyle name="20% - アクセント 4 4 4 2" xfId="460"/>
    <cellStyle name="20% - アクセント 4 4 4 2 2" xfId="461"/>
    <cellStyle name="20% - アクセント 4 4 4 3" xfId="462"/>
    <cellStyle name="20% - アクセント 4 4 4 3 2" xfId="463"/>
    <cellStyle name="20% - アクセント 4 4 4 4" xfId="464"/>
    <cellStyle name="20% - アクセント 4 4 4_建設BU６月月次報告書式_r1" xfId="465"/>
    <cellStyle name="20% - アクセント 4 5" xfId="466"/>
    <cellStyle name="20% - アクセント 4 5 2" xfId="467"/>
    <cellStyle name="20% - アクセント 4 5 2 2" xfId="468"/>
    <cellStyle name="20% - アクセント 4 5 3" xfId="469"/>
    <cellStyle name="20% - アクセント 4 5 4" xfId="470"/>
    <cellStyle name="20% - アクセント 4 6" xfId="471"/>
    <cellStyle name="20% - アクセント 4 6 2" xfId="472"/>
    <cellStyle name="20% - アクセント 4 6 2 2" xfId="473"/>
    <cellStyle name="20% - アクセント 4 6 2 2 2" xfId="474"/>
    <cellStyle name="20% - アクセント 4 6 2 3" xfId="475"/>
    <cellStyle name="20% - アクセント 4 6 2 3 2" xfId="476"/>
    <cellStyle name="20% - アクセント 4 6 2 4" xfId="477"/>
    <cellStyle name="20% - アクセント 4 6 2_建設BU６月月次報告書式_r1" xfId="478"/>
    <cellStyle name="20% - アクセント 4 6 3" xfId="479"/>
    <cellStyle name="20% - アクセント 4 6 3 2" xfId="480"/>
    <cellStyle name="20% - アクセント 4 6 4" xfId="481"/>
    <cellStyle name="20% - アクセント 4 6 4 2" xfId="482"/>
    <cellStyle name="20% - アクセント 4 6 5" xfId="483"/>
    <cellStyle name="20% - アクセント 4 6 5 2" xfId="484"/>
    <cellStyle name="20% - アクセント 4 6 6" xfId="485"/>
    <cellStyle name="20% - アクセント 4 6_建設BU４月月次報告書式" xfId="486"/>
    <cellStyle name="20% - アクセント 4 7" xfId="487"/>
    <cellStyle name="20% - アクセント 4 7 2" xfId="488"/>
    <cellStyle name="20% - アクセント 4 7 2 2" xfId="489"/>
    <cellStyle name="20% - アクセント 4 7 2 2 2" xfId="490"/>
    <cellStyle name="20% - アクセント 4 7 2 3" xfId="491"/>
    <cellStyle name="20% - アクセント 4 7 2 3 2" xfId="492"/>
    <cellStyle name="20% - アクセント 4 7 2 4" xfId="493"/>
    <cellStyle name="20% - アクセント 4 7 2_建設BU６月月次報告書式_r1" xfId="494"/>
    <cellStyle name="20% - アクセント 4 7 3" xfId="495"/>
    <cellStyle name="20% - アクセント 4 7 3 2" xfId="496"/>
    <cellStyle name="20% - アクセント 4 7 4" xfId="497"/>
    <cellStyle name="20% - アクセント 4 7 4 2" xfId="498"/>
    <cellStyle name="20% - アクセント 4 7 5" xfId="499"/>
    <cellStyle name="20% - アクセント 4 7_建設BU４月月次報告書式" xfId="500"/>
    <cellStyle name="20% - アクセント 4 8" xfId="501"/>
    <cellStyle name="20% - アクセント 4 8 2" xfId="502"/>
    <cellStyle name="20% - アクセント 4 9" xfId="503"/>
    <cellStyle name="20% - アクセント 4 9 2" xfId="504"/>
    <cellStyle name="20% - アクセント 5 10" xfId="505"/>
    <cellStyle name="20% - アクセント 5 10 2" xfId="506"/>
    <cellStyle name="20% - アクセント 5 11" xfId="507"/>
    <cellStyle name="20% - アクセント 5 11 2" xfId="508"/>
    <cellStyle name="20% - アクセント 5 2" xfId="509"/>
    <cellStyle name="20% - アクセント 5 2 2" xfId="510"/>
    <cellStyle name="20% - アクセント 5 2 3" xfId="511"/>
    <cellStyle name="20% - アクセント 5 2 3 2" xfId="512"/>
    <cellStyle name="20% - アクセント 5 2 4" xfId="513"/>
    <cellStyle name="20% - アクセント 5 2 5" xfId="514"/>
    <cellStyle name="20% - アクセント 5 2_建設BU４月月次報告書式" xfId="515"/>
    <cellStyle name="20% - アクセント 5 3" xfId="516"/>
    <cellStyle name="20% - アクセント 5 3 2" xfId="517"/>
    <cellStyle name="20% - アクセント 5 3 2 2" xfId="518"/>
    <cellStyle name="20% - アクセント 5 3 2 2 2" xfId="519"/>
    <cellStyle name="20% - アクセント 5 3 2 3" xfId="520"/>
    <cellStyle name="20% - アクセント 5 3 2 4" xfId="521"/>
    <cellStyle name="20% - アクセント 5 3 3" xfId="522"/>
    <cellStyle name="20% - アクセント 5 3 3 2" xfId="523"/>
    <cellStyle name="20% - アクセント 5 3 3 2 2" xfId="524"/>
    <cellStyle name="20% - アクセント 5 3 3 2 2 2" xfId="525"/>
    <cellStyle name="20% - アクセント 5 3 3 2 2 2 2" xfId="526"/>
    <cellStyle name="20% - アクセント 5 3 3 2 2 3" xfId="527"/>
    <cellStyle name="20% - アクセント 5 3 3 2 2 3 2" xfId="528"/>
    <cellStyle name="20% - アクセント 5 3 3 2 2 4" xfId="529"/>
    <cellStyle name="20% - アクセント 5 3 3 2 2_建設BU６月月次報告書式_r1" xfId="530"/>
    <cellStyle name="20% - アクセント 5 3 3 2 3" xfId="531"/>
    <cellStyle name="20% - アクセント 5 3 3 2 3 2" xfId="532"/>
    <cellStyle name="20% - アクセント 5 3 3 2 4" xfId="533"/>
    <cellStyle name="20% - アクセント 5 3 3 2 4 2" xfId="534"/>
    <cellStyle name="20% - アクセント 5 3 3 2 5" xfId="535"/>
    <cellStyle name="20% - アクセント 5 3 3 2_建設BU４月月次報告書式" xfId="536"/>
    <cellStyle name="20% - アクセント 5 3 3 3" xfId="537"/>
    <cellStyle name="20% - アクセント 5 3 3 3 2" xfId="538"/>
    <cellStyle name="20% - アクセント 5 3 3 4" xfId="539"/>
    <cellStyle name="20% - アクセント 5 3 3 4 2" xfId="540"/>
    <cellStyle name="20% - アクセント 5 3 3 5" xfId="541"/>
    <cellStyle name="20% - アクセント 5 3 3 5 2" xfId="542"/>
    <cellStyle name="20% - アクセント 5 3 3 6" xfId="543"/>
    <cellStyle name="20% - アクセント 5 3 3 6 2" xfId="544"/>
    <cellStyle name="20% - アクセント 5 3 3 7" xfId="545"/>
    <cellStyle name="20% - アクセント 5 3 3_建設BU４月月次報告書式" xfId="546"/>
    <cellStyle name="20% - アクセント 5 3 4" xfId="547"/>
    <cellStyle name="20% - アクセント 5 3 4 2" xfId="548"/>
    <cellStyle name="20% - アクセント 5 3 4 2 2" xfId="549"/>
    <cellStyle name="20% - アクセント 5 3 4 3" xfId="550"/>
    <cellStyle name="20% - アクセント 5 3 4 3 2" xfId="551"/>
    <cellStyle name="20% - アクセント 5 3 4 4" xfId="552"/>
    <cellStyle name="20% - アクセント 5 3 4_建設BU６月月次報告書式_r1" xfId="553"/>
    <cellStyle name="20% - アクセント 5 3 5" xfId="554"/>
    <cellStyle name="20% - アクセント 5 3 5 2" xfId="555"/>
    <cellStyle name="20% - アクセント 5 3 6" xfId="556"/>
    <cellStyle name="20% - アクセント 5 3 6 2" xfId="557"/>
    <cellStyle name="20% - アクセント 5 3 7" xfId="558"/>
    <cellStyle name="20% - アクセント 5 3 7 2" xfId="559"/>
    <cellStyle name="20% - アクセント 5 3 8" xfId="560"/>
    <cellStyle name="20% - アクセント 5 3_建設BU４月月次報告書式" xfId="561"/>
    <cellStyle name="20% - アクセント 5 4" xfId="562"/>
    <cellStyle name="20% - アクセント 5 4 2" xfId="563"/>
    <cellStyle name="20% - アクセント 5 4 2 2" xfId="564"/>
    <cellStyle name="20% - アクセント 5 4 2 2 2" xfId="565"/>
    <cellStyle name="20% - アクセント 5 4 2 2 2 2" xfId="566"/>
    <cellStyle name="20% - アクセント 5 4 2 2 3" xfId="567"/>
    <cellStyle name="20% - アクセント 5 4 2 2 3 2" xfId="568"/>
    <cellStyle name="20% - アクセント 5 4 2 2 4" xfId="569"/>
    <cellStyle name="20% - アクセント 5 4 2 2_建設BU６月月次報告書式_r1" xfId="570"/>
    <cellStyle name="20% - アクセント 5 4 2 3" xfId="571"/>
    <cellStyle name="20% - アクセント 5 4 2 3 2" xfId="572"/>
    <cellStyle name="20% - アクセント 5 4 2 4" xfId="573"/>
    <cellStyle name="20% - アクセント 5 4 2 4 2" xfId="574"/>
    <cellStyle name="20% - アクセント 5 4 2 5" xfId="575"/>
    <cellStyle name="20% - アクセント 5 4 2 5 2" xfId="576"/>
    <cellStyle name="20% - アクセント 5 4 2 6" xfId="577"/>
    <cellStyle name="20% - アクセント 5 4 2_建設BU４月月次報告書式" xfId="578"/>
    <cellStyle name="20% - アクセント 5 4 3" xfId="579"/>
    <cellStyle name="20% - アクセント 5 4 4" xfId="580"/>
    <cellStyle name="20% - アクセント 5 4 4 2" xfId="581"/>
    <cellStyle name="20% - アクセント 5 4 4 2 2" xfId="582"/>
    <cellStyle name="20% - アクセント 5 4 4 3" xfId="583"/>
    <cellStyle name="20% - アクセント 5 4 4 3 2" xfId="584"/>
    <cellStyle name="20% - アクセント 5 4 4 4" xfId="585"/>
    <cellStyle name="20% - アクセント 5 4 4_建設BU６月月次報告書式_r1" xfId="586"/>
    <cellStyle name="20% - アクセント 5 5" xfId="587"/>
    <cellStyle name="20% - アクセント 5 5 2" xfId="588"/>
    <cellStyle name="20% - アクセント 5 5 2 2" xfId="589"/>
    <cellStyle name="20% - アクセント 5 5 3" xfId="590"/>
    <cellStyle name="20% - アクセント 5 5 4" xfId="591"/>
    <cellStyle name="20% - アクセント 5 6" xfId="592"/>
    <cellStyle name="20% - アクセント 5 6 2" xfId="593"/>
    <cellStyle name="20% - アクセント 5 6 2 2" xfId="594"/>
    <cellStyle name="20% - アクセント 5 6 2 2 2" xfId="595"/>
    <cellStyle name="20% - アクセント 5 6 2 3" xfId="596"/>
    <cellStyle name="20% - アクセント 5 6 2 3 2" xfId="597"/>
    <cellStyle name="20% - アクセント 5 6 2 4" xfId="598"/>
    <cellStyle name="20% - アクセント 5 6 2_建設BU６月月次報告書式_r1" xfId="599"/>
    <cellStyle name="20% - アクセント 5 6 3" xfId="600"/>
    <cellStyle name="20% - アクセント 5 6 3 2" xfId="601"/>
    <cellStyle name="20% - アクセント 5 6 4" xfId="602"/>
    <cellStyle name="20% - アクセント 5 6 4 2" xfId="603"/>
    <cellStyle name="20% - アクセント 5 6 5" xfId="604"/>
    <cellStyle name="20% - アクセント 5 6 5 2" xfId="605"/>
    <cellStyle name="20% - アクセント 5 6 6" xfId="606"/>
    <cellStyle name="20% - アクセント 5 6_建設BU４月月次報告書式" xfId="607"/>
    <cellStyle name="20% - アクセント 5 7" xfId="608"/>
    <cellStyle name="20% - アクセント 5 7 2" xfId="609"/>
    <cellStyle name="20% - アクセント 5 7 2 2" xfId="610"/>
    <cellStyle name="20% - アクセント 5 7 2 2 2" xfId="611"/>
    <cellStyle name="20% - アクセント 5 7 2 3" xfId="612"/>
    <cellStyle name="20% - アクセント 5 7 2 3 2" xfId="613"/>
    <cellStyle name="20% - アクセント 5 7 2 4" xfId="614"/>
    <cellStyle name="20% - アクセント 5 7 2_建設BU６月月次報告書式_r1" xfId="615"/>
    <cellStyle name="20% - アクセント 5 7 3" xfId="616"/>
    <cellStyle name="20% - アクセント 5 7 3 2" xfId="617"/>
    <cellStyle name="20% - アクセント 5 7 4" xfId="618"/>
    <cellStyle name="20% - アクセント 5 7 4 2" xfId="619"/>
    <cellStyle name="20% - アクセント 5 7 5" xfId="620"/>
    <cellStyle name="20% - アクセント 5 7_建設BU４月月次報告書式" xfId="621"/>
    <cellStyle name="20% - アクセント 5 8" xfId="622"/>
    <cellStyle name="20% - アクセント 5 8 2" xfId="623"/>
    <cellStyle name="20% - アクセント 5 9" xfId="624"/>
    <cellStyle name="20% - アクセント 5 9 2" xfId="625"/>
    <cellStyle name="20% - アクセント 6 10" xfId="626"/>
    <cellStyle name="20% - アクセント 6 10 2" xfId="627"/>
    <cellStyle name="20% - アクセント 6 11" xfId="628"/>
    <cellStyle name="20% - アクセント 6 11 2" xfId="629"/>
    <cellStyle name="20% - アクセント 6 2" xfId="630"/>
    <cellStyle name="20% - アクセント 6 2 2" xfId="631"/>
    <cellStyle name="20% - アクセント 6 2 3" xfId="632"/>
    <cellStyle name="20% - アクセント 6 2 3 2" xfId="633"/>
    <cellStyle name="20% - アクセント 6 2 4" xfId="634"/>
    <cellStyle name="20% - アクセント 6 2 5" xfId="635"/>
    <cellStyle name="20% - アクセント 6 2_建設BU４月月次報告書式" xfId="636"/>
    <cellStyle name="20% - アクセント 6 3" xfId="637"/>
    <cellStyle name="20% - アクセント 6 3 2" xfId="638"/>
    <cellStyle name="20% - アクセント 6 3 2 2" xfId="639"/>
    <cellStyle name="20% - アクセント 6 3 2 2 2" xfId="640"/>
    <cellStyle name="20% - アクセント 6 3 2 3" xfId="641"/>
    <cellStyle name="20% - アクセント 6 3 2 4" xfId="642"/>
    <cellStyle name="20% - アクセント 6 3 3" xfId="643"/>
    <cellStyle name="20% - アクセント 6 3 3 2" xfId="644"/>
    <cellStyle name="20% - アクセント 6 3 3 2 2" xfId="645"/>
    <cellStyle name="20% - アクセント 6 3 3 2 2 2" xfId="646"/>
    <cellStyle name="20% - アクセント 6 3 3 2 2 2 2" xfId="647"/>
    <cellStyle name="20% - アクセント 6 3 3 2 2 3" xfId="648"/>
    <cellStyle name="20% - アクセント 6 3 3 2 2 3 2" xfId="649"/>
    <cellStyle name="20% - アクセント 6 3 3 2 2 4" xfId="650"/>
    <cellStyle name="20% - アクセント 6 3 3 2 2_建設BU６月月次報告書式_r1" xfId="651"/>
    <cellStyle name="20% - アクセント 6 3 3 2 3" xfId="652"/>
    <cellStyle name="20% - アクセント 6 3 3 2 3 2" xfId="653"/>
    <cellStyle name="20% - アクセント 6 3 3 2 4" xfId="654"/>
    <cellStyle name="20% - アクセント 6 3 3 2 4 2" xfId="655"/>
    <cellStyle name="20% - アクセント 6 3 3 2 5" xfId="656"/>
    <cellStyle name="20% - アクセント 6 3 3 2_建設BU４月月次報告書式" xfId="657"/>
    <cellStyle name="20% - アクセント 6 3 3 3" xfId="658"/>
    <cellStyle name="20% - アクセント 6 3 3 3 2" xfId="659"/>
    <cellStyle name="20% - アクセント 6 3 3 4" xfId="660"/>
    <cellStyle name="20% - アクセント 6 3 3 4 2" xfId="661"/>
    <cellStyle name="20% - アクセント 6 3 3 5" xfId="662"/>
    <cellStyle name="20% - アクセント 6 3 3 5 2" xfId="663"/>
    <cellStyle name="20% - アクセント 6 3 3 6" xfId="664"/>
    <cellStyle name="20% - アクセント 6 3 3 6 2" xfId="665"/>
    <cellStyle name="20% - アクセント 6 3 3 7" xfId="666"/>
    <cellStyle name="20% - アクセント 6 3 3_建設BU４月月次報告書式" xfId="667"/>
    <cellStyle name="20% - アクセント 6 3 4" xfId="668"/>
    <cellStyle name="20% - アクセント 6 3 4 2" xfId="669"/>
    <cellStyle name="20% - アクセント 6 3 4 2 2" xfId="670"/>
    <cellStyle name="20% - アクセント 6 3 4 3" xfId="671"/>
    <cellStyle name="20% - アクセント 6 3 4 3 2" xfId="672"/>
    <cellStyle name="20% - アクセント 6 3 4 4" xfId="673"/>
    <cellStyle name="20% - アクセント 6 3 4_建設BU６月月次報告書式_r1" xfId="674"/>
    <cellStyle name="20% - アクセント 6 3 5" xfId="675"/>
    <cellStyle name="20% - アクセント 6 3 5 2" xfId="676"/>
    <cellStyle name="20% - アクセント 6 3 6" xfId="677"/>
    <cellStyle name="20% - アクセント 6 3 6 2" xfId="678"/>
    <cellStyle name="20% - アクセント 6 3 7" xfId="679"/>
    <cellStyle name="20% - アクセント 6 3 7 2" xfId="680"/>
    <cellStyle name="20% - アクセント 6 3 8" xfId="681"/>
    <cellStyle name="20% - アクセント 6 3_建設BU４月月次報告書式" xfId="682"/>
    <cellStyle name="20% - アクセント 6 4" xfId="683"/>
    <cellStyle name="20% - アクセント 6 4 2" xfId="684"/>
    <cellStyle name="20% - アクセント 6 4 2 2" xfId="685"/>
    <cellStyle name="20% - アクセント 6 4 2 2 2" xfId="686"/>
    <cellStyle name="20% - アクセント 6 4 2 2 2 2" xfId="687"/>
    <cellStyle name="20% - アクセント 6 4 2 2 3" xfId="688"/>
    <cellStyle name="20% - アクセント 6 4 2 2 3 2" xfId="689"/>
    <cellStyle name="20% - アクセント 6 4 2 2 4" xfId="690"/>
    <cellStyle name="20% - アクセント 6 4 2 2_建設BU６月月次報告書式_r1" xfId="691"/>
    <cellStyle name="20% - アクセント 6 4 2 3" xfId="692"/>
    <cellStyle name="20% - アクセント 6 4 2 3 2" xfId="693"/>
    <cellStyle name="20% - アクセント 6 4 2 4" xfId="694"/>
    <cellStyle name="20% - アクセント 6 4 2 4 2" xfId="695"/>
    <cellStyle name="20% - アクセント 6 4 2 5" xfId="696"/>
    <cellStyle name="20% - アクセント 6 4 2 5 2" xfId="697"/>
    <cellStyle name="20% - アクセント 6 4 2 6" xfId="698"/>
    <cellStyle name="20% - アクセント 6 4 2_建設BU４月月次報告書式" xfId="699"/>
    <cellStyle name="20% - アクセント 6 4 3" xfId="700"/>
    <cellStyle name="20% - アクセント 6 4 4" xfId="701"/>
    <cellStyle name="20% - アクセント 6 4 4 2" xfId="702"/>
    <cellStyle name="20% - アクセント 6 4 4 2 2" xfId="703"/>
    <cellStyle name="20% - アクセント 6 4 4 3" xfId="704"/>
    <cellStyle name="20% - アクセント 6 4 4 3 2" xfId="705"/>
    <cellStyle name="20% - アクセント 6 4 4 4" xfId="706"/>
    <cellStyle name="20% - アクセント 6 4 4_建設BU６月月次報告書式_r1" xfId="707"/>
    <cellStyle name="20% - アクセント 6 5" xfId="708"/>
    <cellStyle name="20% - アクセント 6 5 2" xfId="709"/>
    <cellStyle name="20% - アクセント 6 5 2 2" xfId="710"/>
    <cellStyle name="20% - アクセント 6 5 3" xfId="711"/>
    <cellStyle name="20% - アクセント 6 5 4" xfId="712"/>
    <cellStyle name="20% - アクセント 6 6" xfId="713"/>
    <cellStyle name="20% - アクセント 6 6 2" xfId="714"/>
    <cellStyle name="20% - アクセント 6 6 2 2" xfId="715"/>
    <cellStyle name="20% - アクセント 6 6 2 2 2" xfId="716"/>
    <cellStyle name="20% - アクセント 6 6 2 3" xfId="717"/>
    <cellStyle name="20% - アクセント 6 6 2 3 2" xfId="718"/>
    <cellStyle name="20% - アクセント 6 6 2 4" xfId="719"/>
    <cellStyle name="20% - アクセント 6 6 2_建設BU６月月次報告書式_r1" xfId="720"/>
    <cellStyle name="20% - アクセント 6 6 3" xfId="721"/>
    <cellStyle name="20% - アクセント 6 6 3 2" xfId="722"/>
    <cellStyle name="20% - アクセント 6 6 4" xfId="723"/>
    <cellStyle name="20% - アクセント 6 6 4 2" xfId="724"/>
    <cellStyle name="20% - アクセント 6 6 5" xfId="725"/>
    <cellStyle name="20% - アクセント 6 6 5 2" xfId="726"/>
    <cellStyle name="20% - アクセント 6 6 6" xfId="727"/>
    <cellStyle name="20% - アクセント 6 6_建設BU４月月次報告書式" xfId="728"/>
    <cellStyle name="20% - アクセント 6 7" xfId="729"/>
    <cellStyle name="20% - アクセント 6 7 2" xfId="730"/>
    <cellStyle name="20% - アクセント 6 7 2 2" xfId="731"/>
    <cellStyle name="20% - アクセント 6 7 2 2 2" xfId="732"/>
    <cellStyle name="20% - アクセント 6 7 2 3" xfId="733"/>
    <cellStyle name="20% - アクセント 6 7 2 3 2" xfId="734"/>
    <cellStyle name="20% - アクセント 6 7 2 4" xfId="735"/>
    <cellStyle name="20% - アクセント 6 7 2_建設BU６月月次報告書式_r1" xfId="736"/>
    <cellStyle name="20% - アクセント 6 7 3" xfId="737"/>
    <cellStyle name="20% - アクセント 6 7 3 2" xfId="738"/>
    <cellStyle name="20% - アクセント 6 7 4" xfId="739"/>
    <cellStyle name="20% - アクセント 6 7 4 2" xfId="740"/>
    <cellStyle name="20% - アクセント 6 7 5" xfId="741"/>
    <cellStyle name="20% - アクセント 6 7_建設BU４月月次報告書式" xfId="742"/>
    <cellStyle name="20% - アクセント 6 8" xfId="743"/>
    <cellStyle name="20% - アクセント 6 8 2" xfId="744"/>
    <cellStyle name="20% - アクセント 6 9" xfId="745"/>
    <cellStyle name="20% - アクセント 6 9 2" xfId="746"/>
    <cellStyle name="20% - 强调文字颜色 1" xfId="747"/>
    <cellStyle name="20% - 强调文字颜色 1 2" xfId="748"/>
    <cellStyle name="20% - 强调文字颜色 1 2 2" xfId="749"/>
    <cellStyle name="20% - 强调文字颜色 1 3" xfId="750"/>
    <cellStyle name="20% - 强调文字颜色 1 3 2" xfId="751"/>
    <cellStyle name="20% - 强调文字颜色 1 4" xfId="752"/>
    <cellStyle name="20% - 强调文字颜色 1 4 2" xfId="753"/>
    <cellStyle name="20% - 强调文字颜色 1 5" xfId="754"/>
    <cellStyle name="20% - 强调文字颜色 1 5 2" xfId="755"/>
    <cellStyle name="20% - 强调文字颜色 1 5_建設BU６月月次報告書式_r1" xfId="756"/>
    <cellStyle name="20% - 强调文字颜色 1 6" xfId="757"/>
    <cellStyle name="20% - 强调文字颜色 1_Book1 (version 1)" xfId="758"/>
    <cellStyle name="20% - 强调文字颜色 2" xfId="759"/>
    <cellStyle name="20% - 强调文字颜色 2 2" xfId="760"/>
    <cellStyle name="20% - 强调文字颜色 2 2 2" xfId="761"/>
    <cellStyle name="20% - 强调文字颜色 2 3" xfId="762"/>
    <cellStyle name="20% - 强调文字颜色 2 3 2" xfId="763"/>
    <cellStyle name="20% - 强调文字颜色 2 4" xfId="764"/>
    <cellStyle name="20% - 强调文字颜色 2 4 2" xfId="765"/>
    <cellStyle name="20% - 强调文字颜色 2 5" xfId="766"/>
    <cellStyle name="20% - 强调文字颜色 2 5 2" xfId="767"/>
    <cellStyle name="20% - 强调文字颜色 2 5_建設BU６月月次報告書式_r1" xfId="768"/>
    <cellStyle name="20% - 强调文字颜色 2 6" xfId="769"/>
    <cellStyle name="20% - 强调文字颜色 2_Book1 (version 1)" xfId="770"/>
    <cellStyle name="20% - 强调文字颜色 3" xfId="771"/>
    <cellStyle name="20% - 强调文字颜色 3 2" xfId="772"/>
    <cellStyle name="20% - 强调文字颜色 3 2 2" xfId="773"/>
    <cellStyle name="20% - 强调文字颜色 3 3" xfId="774"/>
    <cellStyle name="20% - 强调文字颜色 3 3 2" xfId="775"/>
    <cellStyle name="20% - 强调文字颜色 3 4" xfId="776"/>
    <cellStyle name="20% - 强调文字颜色 3 4 2" xfId="777"/>
    <cellStyle name="20% - 强调文字颜色 3 5" xfId="778"/>
    <cellStyle name="20% - 强调文字颜色 3 5 2" xfId="779"/>
    <cellStyle name="20% - 强调文字颜色 3 5_建設BU６月月次報告書式_r1" xfId="780"/>
    <cellStyle name="20% - 强调文字颜色 3 6" xfId="781"/>
    <cellStyle name="20% - 强调文字颜色 3_Book1 (version 1)" xfId="782"/>
    <cellStyle name="20% - 强调文字颜色 4" xfId="783"/>
    <cellStyle name="20% - 强调文字颜色 4 2" xfId="784"/>
    <cellStyle name="20% - 强调文字颜色 4 2 2" xfId="785"/>
    <cellStyle name="20% - 强调文字颜色 4 3" xfId="786"/>
    <cellStyle name="20% - 强调文字颜色 4 3 2" xfId="787"/>
    <cellStyle name="20% - 强调文字颜色 4 4" xfId="788"/>
    <cellStyle name="20% - 强调文字颜色 4 4 2" xfId="789"/>
    <cellStyle name="20% - 强调文字颜色 4 5" xfId="790"/>
    <cellStyle name="20% - 强调文字颜色 4 5 2" xfId="791"/>
    <cellStyle name="20% - 强调文字颜色 4 5_建設BU６月月次報告書式_r1" xfId="792"/>
    <cellStyle name="20% - 强调文字颜色 4 6" xfId="793"/>
    <cellStyle name="20% - 强调文字颜色 4_Book1 (version 1)" xfId="794"/>
    <cellStyle name="20% - 强调文字颜色 5" xfId="795"/>
    <cellStyle name="20% - 强调文字颜色 5 2" xfId="796"/>
    <cellStyle name="20% - 强调文字颜色 5 2 2" xfId="797"/>
    <cellStyle name="20% - 强调文字颜色 5 3" xfId="798"/>
    <cellStyle name="20% - 强调文字颜色 5 3 2" xfId="799"/>
    <cellStyle name="20% - 强调文字颜色 5 4" xfId="800"/>
    <cellStyle name="20% - 强调文字颜色 5 4 2" xfId="801"/>
    <cellStyle name="20% - 强调文字颜色 5 5" xfId="802"/>
    <cellStyle name="20% - 强调文字颜色 5 5 2" xfId="803"/>
    <cellStyle name="20% - 强调文字颜色 5 5_建設BU６月月次報告書式_r1" xfId="804"/>
    <cellStyle name="20% - 强调文字颜色 5 6" xfId="805"/>
    <cellStyle name="20% - 强调文字颜色 5_Book1 (version 1)" xfId="806"/>
    <cellStyle name="20% - 强调文字颜色 6" xfId="807"/>
    <cellStyle name="20% - 强调文字颜色 6 2" xfId="808"/>
    <cellStyle name="20% - 强调文字颜色 6 2 2" xfId="809"/>
    <cellStyle name="20% - 强调文字颜色 6 3" xfId="810"/>
    <cellStyle name="20% - 强调文字颜色 6 3 2" xfId="811"/>
    <cellStyle name="20% - 强调文字颜色 6 4" xfId="812"/>
    <cellStyle name="20% - 强调文字颜色 6 4 2" xfId="813"/>
    <cellStyle name="20% - 强调文字颜色 6 5" xfId="814"/>
    <cellStyle name="20% - 强调文字颜色 6 5 2" xfId="815"/>
    <cellStyle name="20% - 强调文字颜色 6 5_建設BU６月月次報告書式_r1" xfId="816"/>
    <cellStyle name="20% - 强调文字颜色 6 6" xfId="817"/>
    <cellStyle name="20% - 强调文字颜色 6_Book1 (version 1)" xfId="818"/>
    <cellStyle name="40% - Accent1" xfId="819"/>
    <cellStyle name="40% - Accent2" xfId="820"/>
    <cellStyle name="40% - Accent3" xfId="821"/>
    <cellStyle name="40% - Accent4" xfId="822"/>
    <cellStyle name="40% - Accent5" xfId="823"/>
    <cellStyle name="40% - Accent6" xfId="824"/>
    <cellStyle name="40% - アクセント 1 10" xfId="825"/>
    <cellStyle name="40% - アクセント 1 10 2" xfId="826"/>
    <cellStyle name="40% - アクセント 1 11" xfId="827"/>
    <cellStyle name="40% - アクセント 1 11 2" xfId="828"/>
    <cellStyle name="40% - アクセント 1 2" xfId="829"/>
    <cellStyle name="40% - アクセント 1 2 2" xfId="830"/>
    <cellStyle name="40% - アクセント 1 2 3" xfId="831"/>
    <cellStyle name="40% - アクセント 1 2 3 2" xfId="832"/>
    <cellStyle name="40% - アクセント 1 2 4" xfId="833"/>
    <cellStyle name="40% - アクセント 1 2 5" xfId="834"/>
    <cellStyle name="40% - アクセント 1 2_建設BU４月月次報告書式" xfId="835"/>
    <cellStyle name="40% - アクセント 1 3" xfId="836"/>
    <cellStyle name="40% - アクセント 1 3 2" xfId="837"/>
    <cellStyle name="40% - アクセント 1 3 2 2" xfId="838"/>
    <cellStyle name="40% - アクセント 1 3 2 2 2" xfId="839"/>
    <cellStyle name="40% - アクセント 1 3 2 3" xfId="840"/>
    <cellStyle name="40% - アクセント 1 3 2 4" xfId="841"/>
    <cellStyle name="40% - アクセント 1 3 3" xfId="842"/>
    <cellStyle name="40% - アクセント 1 3 3 2" xfId="843"/>
    <cellStyle name="40% - アクセント 1 3 3 2 2" xfId="844"/>
    <cellStyle name="40% - アクセント 1 3 3 2 2 2" xfId="845"/>
    <cellStyle name="40% - アクセント 1 3 3 2 2 2 2" xfId="846"/>
    <cellStyle name="40% - アクセント 1 3 3 2 2 3" xfId="847"/>
    <cellStyle name="40% - アクセント 1 3 3 2 2 3 2" xfId="848"/>
    <cellStyle name="40% - アクセント 1 3 3 2 2 4" xfId="849"/>
    <cellStyle name="40% - アクセント 1 3 3 2 2_建設BU６月月次報告書式_r1" xfId="850"/>
    <cellStyle name="40% - アクセント 1 3 3 2 3" xfId="851"/>
    <cellStyle name="40% - アクセント 1 3 3 2 3 2" xfId="852"/>
    <cellStyle name="40% - アクセント 1 3 3 2 4" xfId="853"/>
    <cellStyle name="40% - アクセント 1 3 3 2 4 2" xfId="854"/>
    <cellStyle name="40% - アクセント 1 3 3 2 5" xfId="855"/>
    <cellStyle name="40% - アクセント 1 3 3 2_建設BU４月月次報告書式" xfId="856"/>
    <cellStyle name="40% - アクセント 1 3 3 3" xfId="857"/>
    <cellStyle name="40% - アクセント 1 3 3 3 2" xfId="858"/>
    <cellStyle name="40% - アクセント 1 3 3 4" xfId="859"/>
    <cellStyle name="40% - アクセント 1 3 3 4 2" xfId="860"/>
    <cellStyle name="40% - アクセント 1 3 3 5" xfId="861"/>
    <cellStyle name="40% - アクセント 1 3 3 5 2" xfId="862"/>
    <cellStyle name="40% - アクセント 1 3 3 6" xfId="863"/>
    <cellStyle name="40% - アクセント 1 3 3 6 2" xfId="864"/>
    <cellStyle name="40% - アクセント 1 3 3 7" xfId="865"/>
    <cellStyle name="40% - アクセント 1 3 3_建設BU４月月次報告書式" xfId="866"/>
    <cellStyle name="40% - アクセント 1 3 4" xfId="867"/>
    <cellStyle name="40% - アクセント 1 3 4 2" xfId="868"/>
    <cellStyle name="40% - アクセント 1 3 4 2 2" xfId="869"/>
    <cellStyle name="40% - アクセント 1 3 4 3" xfId="870"/>
    <cellStyle name="40% - アクセント 1 3 4 3 2" xfId="871"/>
    <cellStyle name="40% - アクセント 1 3 4 4" xfId="872"/>
    <cellStyle name="40% - アクセント 1 3 4_建設BU６月月次報告書式_r1" xfId="873"/>
    <cellStyle name="40% - アクセント 1 3 5" xfId="874"/>
    <cellStyle name="40% - アクセント 1 3 5 2" xfId="875"/>
    <cellStyle name="40% - アクセント 1 3 6" xfId="876"/>
    <cellStyle name="40% - アクセント 1 3 6 2" xfId="877"/>
    <cellStyle name="40% - アクセント 1 3 7" xfId="878"/>
    <cellStyle name="40% - アクセント 1 3 7 2" xfId="879"/>
    <cellStyle name="40% - アクセント 1 3 8" xfId="880"/>
    <cellStyle name="40% - アクセント 1 3_建設BU４月月次報告書式" xfId="881"/>
    <cellStyle name="40% - アクセント 1 4" xfId="882"/>
    <cellStyle name="40% - アクセント 1 4 2" xfId="883"/>
    <cellStyle name="40% - アクセント 1 4 2 2" xfId="884"/>
    <cellStyle name="40% - アクセント 1 4 2 2 2" xfId="885"/>
    <cellStyle name="40% - アクセント 1 4 2 2 2 2" xfId="886"/>
    <cellStyle name="40% - アクセント 1 4 2 2 3" xfId="887"/>
    <cellStyle name="40% - アクセント 1 4 2 2 3 2" xfId="888"/>
    <cellStyle name="40% - アクセント 1 4 2 2 4" xfId="889"/>
    <cellStyle name="40% - アクセント 1 4 2 2_建設BU６月月次報告書式_r1" xfId="890"/>
    <cellStyle name="40% - アクセント 1 4 2 3" xfId="891"/>
    <cellStyle name="40% - アクセント 1 4 2 3 2" xfId="892"/>
    <cellStyle name="40% - アクセント 1 4 2 4" xfId="893"/>
    <cellStyle name="40% - アクセント 1 4 2 4 2" xfId="894"/>
    <cellStyle name="40% - アクセント 1 4 2 5" xfId="895"/>
    <cellStyle name="40% - アクセント 1 4 2 5 2" xfId="896"/>
    <cellStyle name="40% - アクセント 1 4 2 6" xfId="897"/>
    <cellStyle name="40% - アクセント 1 4 2_建設BU４月月次報告書式" xfId="898"/>
    <cellStyle name="40% - アクセント 1 4 3" xfId="899"/>
    <cellStyle name="40% - アクセント 1 4 4" xfId="900"/>
    <cellStyle name="40% - アクセント 1 4 4 2" xfId="901"/>
    <cellStyle name="40% - アクセント 1 4 4 2 2" xfId="902"/>
    <cellStyle name="40% - アクセント 1 4 4 3" xfId="903"/>
    <cellStyle name="40% - アクセント 1 4 4 3 2" xfId="904"/>
    <cellStyle name="40% - アクセント 1 4 4 4" xfId="905"/>
    <cellStyle name="40% - アクセント 1 4 4_建設BU６月月次報告書式_r1" xfId="906"/>
    <cellStyle name="40% - アクセント 1 5" xfId="907"/>
    <cellStyle name="40% - アクセント 1 5 2" xfId="908"/>
    <cellStyle name="40% - アクセント 1 5 2 2" xfId="909"/>
    <cellStyle name="40% - アクセント 1 5 3" xfId="910"/>
    <cellStyle name="40% - アクセント 1 5 4" xfId="911"/>
    <cellStyle name="40% - アクセント 1 6" xfId="912"/>
    <cellStyle name="40% - アクセント 1 6 2" xfId="913"/>
    <cellStyle name="40% - アクセント 1 6 2 2" xfId="914"/>
    <cellStyle name="40% - アクセント 1 6 2 2 2" xfId="915"/>
    <cellStyle name="40% - アクセント 1 6 2 3" xfId="916"/>
    <cellStyle name="40% - アクセント 1 6 2 3 2" xfId="917"/>
    <cellStyle name="40% - アクセント 1 6 2 4" xfId="918"/>
    <cellStyle name="40% - アクセント 1 6 2_建設BU６月月次報告書式_r1" xfId="919"/>
    <cellStyle name="40% - アクセント 1 6 3" xfId="920"/>
    <cellStyle name="40% - アクセント 1 6 3 2" xfId="921"/>
    <cellStyle name="40% - アクセント 1 6 4" xfId="922"/>
    <cellStyle name="40% - アクセント 1 6 4 2" xfId="923"/>
    <cellStyle name="40% - アクセント 1 6 5" xfId="924"/>
    <cellStyle name="40% - アクセント 1 6 5 2" xfId="925"/>
    <cellStyle name="40% - アクセント 1 6 6" xfId="926"/>
    <cellStyle name="40% - アクセント 1 6_建設BU４月月次報告書式" xfId="927"/>
    <cellStyle name="40% - アクセント 1 7" xfId="928"/>
    <cellStyle name="40% - アクセント 1 7 2" xfId="929"/>
    <cellStyle name="40% - アクセント 1 7 2 2" xfId="930"/>
    <cellStyle name="40% - アクセント 1 7 2 2 2" xfId="931"/>
    <cellStyle name="40% - アクセント 1 7 2 3" xfId="932"/>
    <cellStyle name="40% - アクセント 1 7 2 3 2" xfId="933"/>
    <cellStyle name="40% - アクセント 1 7 2 4" xfId="934"/>
    <cellStyle name="40% - アクセント 1 7 2_建設BU６月月次報告書式_r1" xfId="935"/>
    <cellStyle name="40% - アクセント 1 7 3" xfId="936"/>
    <cellStyle name="40% - アクセント 1 7 3 2" xfId="937"/>
    <cellStyle name="40% - アクセント 1 7 4" xfId="938"/>
    <cellStyle name="40% - アクセント 1 7 4 2" xfId="939"/>
    <cellStyle name="40% - アクセント 1 7 5" xfId="940"/>
    <cellStyle name="40% - アクセント 1 7_建設BU４月月次報告書式" xfId="941"/>
    <cellStyle name="40% - アクセント 1 8" xfId="942"/>
    <cellStyle name="40% - アクセント 1 8 2" xfId="943"/>
    <cellStyle name="40% - アクセント 1 9" xfId="944"/>
    <cellStyle name="40% - アクセント 1 9 2" xfId="945"/>
    <cellStyle name="40% - アクセント 2 10" xfId="946"/>
    <cellStyle name="40% - アクセント 2 10 2" xfId="947"/>
    <cellStyle name="40% - アクセント 2 11" xfId="948"/>
    <cellStyle name="40% - アクセント 2 11 2" xfId="949"/>
    <cellStyle name="40% - アクセント 2 2" xfId="950"/>
    <cellStyle name="40% - アクセント 2 2 2" xfId="951"/>
    <cellStyle name="40% - アクセント 2 2 3" xfId="952"/>
    <cellStyle name="40% - アクセント 2 2 3 2" xfId="953"/>
    <cellStyle name="40% - アクセント 2 2 4" xfId="954"/>
    <cellStyle name="40% - アクセント 2 2 5" xfId="955"/>
    <cellStyle name="40% - アクセント 2 2_建設BU４月月次報告書式" xfId="956"/>
    <cellStyle name="40% - アクセント 2 3" xfId="957"/>
    <cellStyle name="40% - アクセント 2 3 2" xfId="958"/>
    <cellStyle name="40% - アクセント 2 3 2 2" xfId="959"/>
    <cellStyle name="40% - アクセント 2 3 2 2 2" xfId="960"/>
    <cellStyle name="40% - アクセント 2 3 2 3" xfId="961"/>
    <cellStyle name="40% - アクセント 2 3 2 4" xfId="962"/>
    <cellStyle name="40% - アクセント 2 3 3" xfId="963"/>
    <cellStyle name="40% - アクセント 2 3 3 2" xfId="964"/>
    <cellStyle name="40% - アクセント 2 3 3 2 2" xfId="965"/>
    <cellStyle name="40% - アクセント 2 3 3 2 2 2" xfId="966"/>
    <cellStyle name="40% - アクセント 2 3 3 2 2 2 2" xfId="967"/>
    <cellStyle name="40% - アクセント 2 3 3 2 2 3" xfId="968"/>
    <cellStyle name="40% - アクセント 2 3 3 2 2 3 2" xfId="969"/>
    <cellStyle name="40% - アクセント 2 3 3 2 2 4" xfId="970"/>
    <cellStyle name="40% - アクセント 2 3 3 2 2_建設BU６月月次報告書式_r1" xfId="971"/>
    <cellStyle name="40% - アクセント 2 3 3 2 3" xfId="972"/>
    <cellStyle name="40% - アクセント 2 3 3 2 3 2" xfId="973"/>
    <cellStyle name="40% - アクセント 2 3 3 2 4" xfId="974"/>
    <cellStyle name="40% - アクセント 2 3 3 2 4 2" xfId="975"/>
    <cellStyle name="40% - アクセント 2 3 3 2 5" xfId="976"/>
    <cellStyle name="40% - アクセント 2 3 3 2_建設BU４月月次報告書式" xfId="977"/>
    <cellStyle name="40% - アクセント 2 3 3 3" xfId="978"/>
    <cellStyle name="40% - アクセント 2 3 3 3 2" xfId="979"/>
    <cellStyle name="40% - アクセント 2 3 3 4" xfId="980"/>
    <cellStyle name="40% - アクセント 2 3 3 4 2" xfId="981"/>
    <cellStyle name="40% - アクセント 2 3 3 5" xfId="982"/>
    <cellStyle name="40% - アクセント 2 3 3 5 2" xfId="983"/>
    <cellStyle name="40% - アクセント 2 3 3 6" xfId="984"/>
    <cellStyle name="40% - アクセント 2 3 3 6 2" xfId="985"/>
    <cellStyle name="40% - アクセント 2 3 3 7" xfId="986"/>
    <cellStyle name="40% - アクセント 2 3 3_建設BU４月月次報告書式" xfId="987"/>
    <cellStyle name="40% - アクセント 2 3 4" xfId="988"/>
    <cellStyle name="40% - アクセント 2 3 4 2" xfId="989"/>
    <cellStyle name="40% - アクセント 2 3 4 2 2" xfId="990"/>
    <cellStyle name="40% - アクセント 2 3 4 3" xfId="991"/>
    <cellStyle name="40% - アクセント 2 3 4 3 2" xfId="992"/>
    <cellStyle name="40% - アクセント 2 3 4 4" xfId="993"/>
    <cellStyle name="40% - アクセント 2 3 4_建設BU６月月次報告書式_r1" xfId="994"/>
    <cellStyle name="40% - アクセント 2 3 5" xfId="995"/>
    <cellStyle name="40% - アクセント 2 3 5 2" xfId="996"/>
    <cellStyle name="40% - アクセント 2 3 6" xfId="997"/>
    <cellStyle name="40% - アクセント 2 3 6 2" xfId="998"/>
    <cellStyle name="40% - アクセント 2 3 7" xfId="999"/>
    <cellStyle name="40% - アクセント 2 3 7 2" xfId="1000"/>
    <cellStyle name="40% - アクセント 2 3 8" xfId="1001"/>
    <cellStyle name="40% - アクセント 2 3_建設BU４月月次報告書式" xfId="1002"/>
    <cellStyle name="40% - アクセント 2 4" xfId="1003"/>
    <cellStyle name="40% - アクセント 2 4 2" xfId="1004"/>
    <cellStyle name="40% - アクセント 2 4 2 2" xfId="1005"/>
    <cellStyle name="40% - アクセント 2 4 2 2 2" xfId="1006"/>
    <cellStyle name="40% - アクセント 2 4 2 2 2 2" xfId="1007"/>
    <cellStyle name="40% - アクセント 2 4 2 2 3" xfId="1008"/>
    <cellStyle name="40% - アクセント 2 4 2 2 3 2" xfId="1009"/>
    <cellStyle name="40% - アクセント 2 4 2 2 4" xfId="1010"/>
    <cellStyle name="40% - アクセント 2 4 2 2_建設BU６月月次報告書式_r1" xfId="1011"/>
    <cellStyle name="40% - アクセント 2 4 2 3" xfId="1012"/>
    <cellStyle name="40% - アクセント 2 4 2 3 2" xfId="1013"/>
    <cellStyle name="40% - アクセント 2 4 2 4" xfId="1014"/>
    <cellStyle name="40% - アクセント 2 4 2 4 2" xfId="1015"/>
    <cellStyle name="40% - アクセント 2 4 2 5" xfId="1016"/>
    <cellStyle name="40% - アクセント 2 4 2 5 2" xfId="1017"/>
    <cellStyle name="40% - アクセント 2 4 2 6" xfId="1018"/>
    <cellStyle name="40% - アクセント 2 4 2_建設BU４月月次報告書式" xfId="1019"/>
    <cellStyle name="40% - アクセント 2 4 3" xfId="1020"/>
    <cellStyle name="40% - アクセント 2 4 4" xfId="1021"/>
    <cellStyle name="40% - アクセント 2 4 4 2" xfId="1022"/>
    <cellStyle name="40% - アクセント 2 4 4 2 2" xfId="1023"/>
    <cellStyle name="40% - アクセント 2 4 4 3" xfId="1024"/>
    <cellStyle name="40% - アクセント 2 4 4 3 2" xfId="1025"/>
    <cellStyle name="40% - アクセント 2 4 4 4" xfId="1026"/>
    <cellStyle name="40% - アクセント 2 4 4_建設BU６月月次報告書式_r1" xfId="1027"/>
    <cellStyle name="40% - アクセント 2 5" xfId="1028"/>
    <cellStyle name="40% - アクセント 2 5 2" xfId="1029"/>
    <cellStyle name="40% - アクセント 2 5 2 2" xfId="1030"/>
    <cellStyle name="40% - アクセント 2 5 3" xfId="1031"/>
    <cellStyle name="40% - アクセント 2 5 4" xfId="1032"/>
    <cellStyle name="40% - アクセント 2 6" xfId="1033"/>
    <cellStyle name="40% - アクセント 2 6 2" xfId="1034"/>
    <cellStyle name="40% - アクセント 2 6 2 2" xfId="1035"/>
    <cellStyle name="40% - アクセント 2 6 2 2 2" xfId="1036"/>
    <cellStyle name="40% - アクセント 2 6 2 3" xfId="1037"/>
    <cellStyle name="40% - アクセント 2 6 2 3 2" xfId="1038"/>
    <cellStyle name="40% - アクセント 2 6 2 4" xfId="1039"/>
    <cellStyle name="40% - アクセント 2 6 2_建設BU６月月次報告書式_r1" xfId="1040"/>
    <cellStyle name="40% - アクセント 2 6 3" xfId="1041"/>
    <cellStyle name="40% - アクセント 2 6 3 2" xfId="1042"/>
    <cellStyle name="40% - アクセント 2 6 4" xfId="1043"/>
    <cellStyle name="40% - アクセント 2 6 4 2" xfId="1044"/>
    <cellStyle name="40% - アクセント 2 6 5" xfId="1045"/>
    <cellStyle name="40% - アクセント 2 6 5 2" xfId="1046"/>
    <cellStyle name="40% - アクセント 2 6 6" xfId="1047"/>
    <cellStyle name="40% - アクセント 2 6_建設BU４月月次報告書式" xfId="1048"/>
    <cellStyle name="40% - アクセント 2 7" xfId="1049"/>
    <cellStyle name="40% - アクセント 2 7 2" xfId="1050"/>
    <cellStyle name="40% - アクセント 2 7 2 2" xfId="1051"/>
    <cellStyle name="40% - アクセント 2 7 2 2 2" xfId="1052"/>
    <cellStyle name="40% - アクセント 2 7 2 3" xfId="1053"/>
    <cellStyle name="40% - アクセント 2 7 2 3 2" xfId="1054"/>
    <cellStyle name="40% - アクセント 2 7 2 4" xfId="1055"/>
    <cellStyle name="40% - アクセント 2 7 2_建設BU６月月次報告書式_r1" xfId="1056"/>
    <cellStyle name="40% - アクセント 2 7 3" xfId="1057"/>
    <cellStyle name="40% - アクセント 2 7 3 2" xfId="1058"/>
    <cellStyle name="40% - アクセント 2 7 4" xfId="1059"/>
    <cellStyle name="40% - アクセント 2 7 4 2" xfId="1060"/>
    <cellStyle name="40% - アクセント 2 7 5" xfId="1061"/>
    <cellStyle name="40% - アクセント 2 7_建設BU４月月次報告書式" xfId="1062"/>
    <cellStyle name="40% - アクセント 2 8" xfId="1063"/>
    <cellStyle name="40% - アクセント 2 8 2" xfId="1064"/>
    <cellStyle name="40% - アクセント 2 9" xfId="1065"/>
    <cellStyle name="40% - アクセント 2 9 2" xfId="1066"/>
    <cellStyle name="40% - アクセント 3 10" xfId="1067"/>
    <cellStyle name="40% - アクセント 3 10 2" xfId="1068"/>
    <cellStyle name="40% - アクセント 3 11" xfId="1069"/>
    <cellStyle name="40% - アクセント 3 11 2" xfId="1070"/>
    <cellStyle name="40% - アクセント 3 2" xfId="1071"/>
    <cellStyle name="40% - アクセント 3 2 2" xfId="1072"/>
    <cellStyle name="40% - アクセント 3 2 3" xfId="1073"/>
    <cellStyle name="40% - アクセント 3 2 3 2" xfId="1074"/>
    <cellStyle name="40% - アクセント 3 2 4" xfId="1075"/>
    <cellStyle name="40% - アクセント 3 2 5" xfId="1076"/>
    <cellStyle name="40% - アクセント 3 2_建設BU４月月次報告書式" xfId="1077"/>
    <cellStyle name="40% - アクセント 3 3" xfId="1078"/>
    <cellStyle name="40% - アクセント 3 3 2" xfId="1079"/>
    <cellStyle name="40% - アクセント 3 3 2 2" xfId="1080"/>
    <cellStyle name="40% - アクセント 3 3 2 2 2" xfId="1081"/>
    <cellStyle name="40% - アクセント 3 3 2 3" xfId="1082"/>
    <cellStyle name="40% - アクセント 3 3 2 4" xfId="1083"/>
    <cellStyle name="40% - アクセント 3 3 3" xfId="1084"/>
    <cellStyle name="40% - アクセント 3 3 3 2" xfId="1085"/>
    <cellStyle name="40% - アクセント 3 3 3 2 2" xfId="1086"/>
    <cellStyle name="40% - アクセント 3 3 3 2 2 2" xfId="1087"/>
    <cellStyle name="40% - アクセント 3 3 3 2 2 2 2" xfId="1088"/>
    <cellStyle name="40% - アクセント 3 3 3 2 2 3" xfId="1089"/>
    <cellStyle name="40% - アクセント 3 3 3 2 2 3 2" xfId="1090"/>
    <cellStyle name="40% - アクセント 3 3 3 2 2 4" xfId="1091"/>
    <cellStyle name="40% - アクセント 3 3 3 2 2_建設BU６月月次報告書式_r1" xfId="1092"/>
    <cellStyle name="40% - アクセント 3 3 3 2 3" xfId="1093"/>
    <cellStyle name="40% - アクセント 3 3 3 2 3 2" xfId="1094"/>
    <cellStyle name="40% - アクセント 3 3 3 2 4" xfId="1095"/>
    <cellStyle name="40% - アクセント 3 3 3 2 4 2" xfId="1096"/>
    <cellStyle name="40% - アクセント 3 3 3 2 5" xfId="1097"/>
    <cellStyle name="40% - アクセント 3 3 3 2_建設BU４月月次報告書式" xfId="1098"/>
    <cellStyle name="40% - アクセント 3 3 3 3" xfId="1099"/>
    <cellStyle name="40% - アクセント 3 3 3 3 2" xfId="1100"/>
    <cellStyle name="40% - アクセント 3 3 3 4" xfId="1101"/>
    <cellStyle name="40% - アクセント 3 3 3 4 2" xfId="1102"/>
    <cellStyle name="40% - アクセント 3 3 3 5" xfId="1103"/>
    <cellStyle name="40% - アクセント 3 3 3 5 2" xfId="1104"/>
    <cellStyle name="40% - アクセント 3 3 3 6" xfId="1105"/>
    <cellStyle name="40% - アクセント 3 3 3 6 2" xfId="1106"/>
    <cellStyle name="40% - アクセント 3 3 3 7" xfId="1107"/>
    <cellStyle name="40% - アクセント 3 3 3_建設BU４月月次報告書式" xfId="1108"/>
    <cellStyle name="40% - アクセント 3 3 4" xfId="1109"/>
    <cellStyle name="40% - アクセント 3 3 4 2" xfId="1110"/>
    <cellStyle name="40% - アクセント 3 3 4 2 2" xfId="1111"/>
    <cellStyle name="40% - アクセント 3 3 4 3" xfId="1112"/>
    <cellStyle name="40% - アクセント 3 3 4 3 2" xfId="1113"/>
    <cellStyle name="40% - アクセント 3 3 4 4" xfId="1114"/>
    <cellStyle name="40% - アクセント 3 3 4_建設BU６月月次報告書式_r1" xfId="1115"/>
    <cellStyle name="40% - アクセント 3 3 5" xfId="1116"/>
    <cellStyle name="40% - アクセント 3 3 5 2" xfId="1117"/>
    <cellStyle name="40% - アクセント 3 3 6" xfId="1118"/>
    <cellStyle name="40% - アクセント 3 3 6 2" xfId="1119"/>
    <cellStyle name="40% - アクセント 3 3 7" xfId="1120"/>
    <cellStyle name="40% - アクセント 3 3 7 2" xfId="1121"/>
    <cellStyle name="40% - アクセント 3 3 8" xfId="1122"/>
    <cellStyle name="40% - アクセント 3 3_建設BU４月月次報告書式" xfId="1123"/>
    <cellStyle name="40% - アクセント 3 4" xfId="1124"/>
    <cellStyle name="40% - アクセント 3 4 2" xfId="1125"/>
    <cellStyle name="40% - アクセント 3 4 2 2" xfId="1126"/>
    <cellStyle name="40% - アクセント 3 4 2 2 2" xfId="1127"/>
    <cellStyle name="40% - アクセント 3 4 2 2 2 2" xfId="1128"/>
    <cellStyle name="40% - アクセント 3 4 2 2 3" xfId="1129"/>
    <cellStyle name="40% - アクセント 3 4 2 2 3 2" xfId="1130"/>
    <cellStyle name="40% - アクセント 3 4 2 2 4" xfId="1131"/>
    <cellStyle name="40% - アクセント 3 4 2 2_建設BU６月月次報告書式_r1" xfId="1132"/>
    <cellStyle name="40% - アクセント 3 4 2 3" xfId="1133"/>
    <cellStyle name="40% - アクセント 3 4 2 3 2" xfId="1134"/>
    <cellStyle name="40% - アクセント 3 4 2 4" xfId="1135"/>
    <cellStyle name="40% - アクセント 3 4 2 4 2" xfId="1136"/>
    <cellStyle name="40% - アクセント 3 4 2 5" xfId="1137"/>
    <cellStyle name="40% - アクセント 3 4 2 5 2" xfId="1138"/>
    <cellStyle name="40% - アクセント 3 4 2 6" xfId="1139"/>
    <cellStyle name="40% - アクセント 3 4 2_建設BU４月月次報告書式" xfId="1140"/>
    <cellStyle name="40% - アクセント 3 4 3" xfId="1141"/>
    <cellStyle name="40% - アクセント 3 4 4" xfId="1142"/>
    <cellStyle name="40% - アクセント 3 4 4 2" xfId="1143"/>
    <cellStyle name="40% - アクセント 3 4 4 2 2" xfId="1144"/>
    <cellStyle name="40% - アクセント 3 4 4 3" xfId="1145"/>
    <cellStyle name="40% - アクセント 3 4 4 3 2" xfId="1146"/>
    <cellStyle name="40% - アクセント 3 4 4 4" xfId="1147"/>
    <cellStyle name="40% - アクセント 3 4 4_建設BU６月月次報告書式_r1" xfId="1148"/>
    <cellStyle name="40% - アクセント 3 5" xfId="1149"/>
    <cellStyle name="40% - アクセント 3 5 2" xfId="1150"/>
    <cellStyle name="40% - アクセント 3 5 2 2" xfId="1151"/>
    <cellStyle name="40% - アクセント 3 5 3" xfId="1152"/>
    <cellStyle name="40% - アクセント 3 5 4" xfId="1153"/>
    <cellStyle name="40% - アクセント 3 6" xfId="1154"/>
    <cellStyle name="40% - アクセント 3 6 2" xfId="1155"/>
    <cellStyle name="40% - アクセント 3 6 2 2" xfId="1156"/>
    <cellStyle name="40% - アクセント 3 6 2 2 2" xfId="1157"/>
    <cellStyle name="40% - アクセント 3 6 2 3" xfId="1158"/>
    <cellStyle name="40% - アクセント 3 6 2 3 2" xfId="1159"/>
    <cellStyle name="40% - アクセント 3 6 2 4" xfId="1160"/>
    <cellStyle name="40% - アクセント 3 6 2_建設BU６月月次報告書式_r1" xfId="1161"/>
    <cellStyle name="40% - アクセント 3 6 3" xfId="1162"/>
    <cellStyle name="40% - アクセント 3 6 3 2" xfId="1163"/>
    <cellStyle name="40% - アクセント 3 6 4" xfId="1164"/>
    <cellStyle name="40% - アクセント 3 6 4 2" xfId="1165"/>
    <cellStyle name="40% - アクセント 3 6 5" xfId="1166"/>
    <cellStyle name="40% - アクセント 3 6 5 2" xfId="1167"/>
    <cellStyle name="40% - アクセント 3 6 6" xfId="1168"/>
    <cellStyle name="40% - アクセント 3 6_建設BU４月月次報告書式" xfId="1169"/>
    <cellStyle name="40% - アクセント 3 7" xfId="1170"/>
    <cellStyle name="40% - アクセント 3 7 2" xfId="1171"/>
    <cellStyle name="40% - アクセント 3 7 2 2" xfId="1172"/>
    <cellStyle name="40% - アクセント 3 7 2 2 2" xfId="1173"/>
    <cellStyle name="40% - アクセント 3 7 2 3" xfId="1174"/>
    <cellStyle name="40% - アクセント 3 7 2 3 2" xfId="1175"/>
    <cellStyle name="40% - アクセント 3 7 2 4" xfId="1176"/>
    <cellStyle name="40% - アクセント 3 7 2_建設BU６月月次報告書式_r1" xfId="1177"/>
    <cellStyle name="40% - アクセント 3 7 3" xfId="1178"/>
    <cellStyle name="40% - アクセント 3 7 3 2" xfId="1179"/>
    <cellStyle name="40% - アクセント 3 7 4" xfId="1180"/>
    <cellStyle name="40% - アクセント 3 7 4 2" xfId="1181"/>
    <cellStyle name="40% - アクセント 3 7 5" xfId="1182"/>
    <cellStyle name="40% - アクセント 3 7_建設BU４月月次報告書式" xfId="1183"/>
    <cellStyle name="40% - アクセント 3 8" xfId="1184"/>
    <cellStyle name="40% - アクセント 3 8 2" xfId="1185"/>
    <cellStyle name="40% - アクセント 3 9" xfId="1186"/>
    <cellStyle name="40% - アクセント 3 9 2" xfId="1187"/>
    <cellStyle name="40% - アクセント 4 10" xfId="1188"/>
    <cellStyle name="40% - アクセント 4 10 2" xfId="1189"/>
    <cellStyle name="40% - アクセント 4 11" xfId="1190"/>
    <cellStyle name="40% - アクセント 4 11 2" xfId="1191"/>
    <cellStyle name="40% - アクセント 4 2" xfId="1192"/>
    <cellStyle name="40% - アクセント 4 2 2" xfId="1193"/>
    <cellStyle name="40% - アクセント 4 2 3" xfId="1194"/>
    <cellStyle name="40% - アクセント 4 2 3 2" xfId="1195"/>
    <cellStyle name="40% - アクセント 4 2 4" xfId="1196"/>
    <cellStyle name="40% - アクセント 4 2 5" xfId="1197"/>
    <cellStyle name="40% - アクセント 4 2_建設BU４月月次報告書式" xfId="1198"/>
    <cellStyle name="40% - アクセント 4 3" xfId="1199"/>
    <cellStyle name="40% - アクセント 4 3 2" xfId="1200"/>
    <cellStyle name="40% - アクセント 4 3 2 2" xfId="1201"/>
    <cellStyle name="40% - アクセント 4 3 2 2 2" xfId="1202"/>
    <cellStyle name="40% - アクセント 4 3 2 3" xfId="1203"/>
    <cellStyle name="40% - アクセント 4 3 2 4" xfId="1204"/>
    <cellStyle name="40% - アクセント 4 3 3" xfId="1205"/>
    <cellStyle name="40% - アクセント 4 3 3 2" xfId="1206"/>
    <cellStyle name="40% - アクセント 4 3 3 2 2" xfId="1207"/>
    <cellStyle name="40% - アクセント 4 3 3 2 2 2" xfId="1208"/>
    <cellStyle name="40% - アクセント 4 3 3 2 2 2 2" xfId="1209"/>
    <cellStyle name="40% - アクセント 4 3 3 2 2 3" xfId="1210"/>
    <cellStyle name="40% - アクセント 4 3 3 2 2 3 2" xfId="1211"/>
    <cellStyle name="40% - アクセント 4 3 3 2 2 4" xfId="1212"/>
    <cellStyle name="40% - アクセント 4 3 3 2 2_建設BU６月月次報告書式_r1" xfId="1213"/>
    <cellStyle name="40% - アクセント 4 3 3 2 3" xfId="1214"/>
    <cellStyle name="40% - アクセント 4 3 3 2 3 2" xfId="1215"/>
    <cellStyle name="40% - アクセント 4 3 3 2 4" xfId="1216"/>
    <cellStyle name="40% - アクセント 4 3 3 2 4 2" xfId="1217"/>
    <cellStyle name="40% - アクセント 4 3 3 2 5" xfId="1218"/>
    <cellStyle name="40% - アクセント 4 3 3 2_建設BU４月月次報告書式" xfId="1219"/>
    <cellStyle name="40% - アクセント 4 3 3 3" xfId="1220"/>
    <cellStyle name="40% - アクセント 4 3 3 3 2" xfId="1221"/>
    <cellStyle name="40% - アクセント 4 3 3 4" xfId="1222"/>
    <cellStyle name="40% - アクセント 4 3 3 4 2" xfId="1223"/>
    <cellStyle name="40% - アクセント 4 3 3 5" xfId="1224"/>
    <cellStyle name="40% - アクセント 4 3 3 5 2" xfId="1225"/>
    <cellStyle name="40% - アクセント 4 3 3 6" xfId="1226"/>
    <cellStyle name="40% - アクセント 4 3 3 6 2" xfId="1227"/>
    <cellStyle name="40% - アクセント 4 3 3 7" xfId="1228"/>
    <cellStyle name="40% - アクセント 4 3 3_建設BU４月月次報告書式" xfId="1229"/>
    <cellStyle name="40% - アクセント 4 3 4" xfId="1230"/>
    <cellStyle name="40% - アクセント 4 3 4 2" xfId="1231"/>
    <cellStyle name="40% - アクセント 4 3 4 2 2" xfId="1232"/>
    <cellStyle name="40% - アクセント 4 3 4 3" xfId="1233"/>
    <cellStyle name="40% - アクセント 4 3 4 3 2" xfId="1234"/>
    <cellStyle name="40% - アクセント 4 3 4 4" xfId="1235"/>
    <cellStyle name="40% - アクセント 4 3 4_建設BU６月月次報告書式_r1" xfId="1236"/>
    <cellStyle name="40% - アクセント 4 3 5" xfId="1237"/>
    <cellStyle name="40% - アクセント 4 3 5 2" xfId="1238"/>
    <cellStyle name="40% - アクセント 4 3 6" xfId="1239"/>
    <cellStyle name="40% - アクセント 4 3 6 2" xfId="1240"/>
    <cellStyle name="40% - アクセント 4 3 7" xfId="1241"/>
    <cellStyle name="40% - アクセント 4 3 7 2" xfId="1242"/>
    <cellStyle name="40% - アクセント 4 3 8" xfId="1243"/>
    <cellStyle name="40% - アクセント 4 3_建設BU４月月次報告書式" xfId="1244"/>
    <cellStyle name="40% - アクセント 4 4" xfId="1245"/>
    <cellStyle name="40% - アクセント 4 4 2" xfId="1246"/>
    <cellStyle name="40% - アクセント 4 4 2 2" xfId="1247"/>
    <cellStyle name="40% - アクセント 4 4 2 2 2" xfId="1248"/>
    <cellStyle name="40% - アクセント 4 4 2 2 2 2" xfId="1249"/>
    <cellStyle name="40% - アクセント 4 4 2 2 3" xfId="1250"/>
    <cellStyle name="40% - アクセント 4 4 2 2 3 2" xfId="1251"/>
    <cellStyle name="40% - アクセント 4 4 2 2 4" xfId="1252"/>
    <cellStyle name="40% - アクセント 4 4 2 2_建設BU６月月次報告書式_r1" xfId="1253"/>
    <cellStyle name="40% - アクセント 4 4 2 3" xfId="1254"/>
    <cellStyle name="40% - アクセント 4 4 2 3 2" xfId="1255"/>
    <cellStyle name="40% - アクセント 4 4 2 4" xfId="1256"/>
    <cellStyle name="40% - アクセント 4 4 2 4 2" xfId="1257"/>
    <cellStyle name="40% - アクセント 4 4 2 5" xfId="1258"/>
    <cellStyle name="40% - アクセント 4 4 2 5 2" xfId="1259"/>
    <cellStyle name="40% - アクセント 4 4 2 6" xfId="1260"/>
    <cellStyle name="40% - アクセント 4 4 2_建設BU４月月次報告書式" xfId="1261"/>
    <cellStyle name="40% - アクセント 4 4 3" xfId="1262"/>
    <cellStyle name="40% - アクセント 4 4 4" xfId="1263"/>
    <cellStyle name="40% - アクセント 4 4 4 2" xfId="1264"/>
    <cellStyle name="40% - アクセント 4 4 4 2 2" xfId="1265"/>
    <cellStyle name="40% - アクセント 4 4 4 3" xfId="1266"/>
    <cellStyle name="40% - アクセント 4 4 4 3 2" xfId="1267"/>
    <cellStyle name="40% - アクセント 4 4 4 4" xfId="1268"/>
    <cellStyle name="40% - アクセント 4 4 4_建設BU６月月次報告書式_r1" xfId="1269"/>
    <cellStyle name="40% - アクセント 4 5" xfId="1270"/>
    <cellStyle name="40% - アクセント 4 5 2" xfId="1271"/>
    <cellStyle name="40% - アクセント 4 5 2 2" xfId="1272"/>
    <cellStyle name="40% - アクセント 4 5 3" xfId="1273"/>
    <cellStyle name="40% - アクセント 4 5 4" xfId="1274"/>
    <cellStyle name="40% - アクセント 4 6" xfId="1275"/>
    <cellStyle name="40% - アクセント 4 6 2" xfId="1276"/>
    <cellStyle name="40% - アクセント 4 6 2 2" xfId="1277"/>
    <cellStyle name="40% - アクセント 4 6 2 2 2" xfId="1278"/>
    <cellStyle name="40% - アクセント 4 6 2 3" xfId="1279"/>
    <cellStyle name="40% - アクセント 4 6 2 3 2" xfId="1280"/>
    <cellStyle name="40% - アクセント 4 6 2 4" xfId="1281"/>
    <cellStyle name="40% - アクセント 4 6 2_建設BU６月月次報告書式_r1" xfId="1282"/>
    <cellStyle name="40% - アクセント 4 6 3" xfId="1283"/>
    <cellStyle name="40% - アクセント 4 6 3 2" xfId="1284"/>
    <cellStyle name="40% - アクセント 4 6 4" xfId="1285"/>
    <cellStyle name="40% - アクセント 4 6 4 2" xfId="1286"/>
    <cellStyle name="40% - アクセント 4 6 5" xfId="1287"/>
    <cellStyle name="40% - アクセント 4 6 5 2" xfId="1288"/>
    <cellStyle name="40% - アクセント 4 6 6" xfId="1289"/>
    <cellStyle name="40% - アクセント 4 6_建設BU４月月次報告書式" xfId="1290"/>
    <cellStyle name="40% - アクセント 4 7" xfId="1291"/>
    <cellStyle name="40% - アクセント 4 7 2" xfId="1292"/>
    <cellStyle name="40% - アクセント 4 7 2 2" xfId="1293"/>
    <cellStyle name="40% - アクセント 4 7 2 2 2" xfId="1294"/>
    <cellStyle name="40% - アクセント 4 7 2 3" xfId="1295"/>
    <cellStyle name="40% - アクセント 4 7 2 3 2" xfId="1296"/>
    <cellStyle name="40% - アクセント 4 7 2 4" xfId="1297"/>
    <cellStyle name="40% - アクセント 4 7 2_建設BU６月月次報告書式_r1" xfId="1298"/>
    <cellStyle name="40% - アクセント 4 7 3" xfId="1299"/>
    <cellStyle name="40% - アクセント 4 7 3 2" xfId="1300"/>
    <cellStyle name="40% - アクセント 4 7 4" xfId="1301"/>
    <cellStyle name="40% - アクセント 4 7 4 2" xfId="1302"/>
    <cellStyle name="40% - アクセント 4 7 5" xfId="1303"/>
    <cellStyle name="40% - アクセント 4 7_建設BU４月月次報告書式" xfId="1304"/>
    <cellStyle name="40% - アクセント 4 8" xfId="1305"/>
    <cellStyle name="40% - アクセント 4 8 2" xfId="1306"/>
    <cellStyle name="40% - アクセント 4 9" xfId="1307"/>
    <cellStyle name="40% - アクセント 4 9 2" xfId="1308"/>
    <cellStyle name="40% - アクセント 5 10" xfId="1309"/>
    <cellStyle name="40% - アクセント 5 10 2" xfId="1310"/>
    <cellStyle name="40% - アクセント 5 11" xfId="1311"/>
    <cellStyle name="40% - アクセント 5 11 2" xfId="1312"/>
    <cellStyle name="40% - アクセント 5 2" xfId="1313"/>
    <cellStyle name="40% - アクセント 5 2 2" xfId="1314"/>
    <cellStyle name="40% - アクセント 5 2 3" xfId="1315"/>
    <cellStyle name="40% - アクセント 5 2 3 2" xfId="1316"/>
    <cellStyle name="40% - アクセント 5 2 4" xfId="1317"/>
    <cellStyle name="40% - アクセント 5 2 5" xfId="1318"/>
    <cellStyle name="40% - アクセント 5 2_建設BU４月月次報告書式" xfId="1319"/>
    <cellStyle name="40% - アクセント 5 3" xfId="1320"/>
    <cellStyle name="40% - アクセント 5 3 2" xfId="1321"/>
    <cellStyle name="40% - アクセント 5 3 2 2" xfId="1322"/>
    <cellStyle name="40% - アクセント 5 3 2 2 2" xfId="1323"/>
    <cellStyle name="40% - アクセント 5 3 2 3" xfId="1324"/>
    <cellStyle name="40% - アクセント 5 3 2 4" xfId="1325"/>
    <cellStyle name="40% - アクセント 5 3 3" xfId="1326"/>
    <cellStyle name="40% - アクセント 5 3 3 2" xfId="1327"/>
    <cellStyle name="40% - アクセント 5 3 3 2 2" xfId="1328"/>
    <cellStyle name="40% - アクセント 5 3 3 2 2 2" xfId="1329"/>
    <cellStyle name="40% - アクセント 5 3 3 2 2 2 2" xfId="1330"/>
    <cellStyle name="40% - アクセント 5 3 3 2 2 3" xfId="1331"/>
    <cellStyle name="40% - アクセント 5 3 3 2 2 3 2" xfId="1332"/>
    <cellStyle name="40% - アクセント 5 3 3 2 2 4" xfId="1333"/>
    <cellStyle name="40% - アクセント 5 3 3 2 2_建設BU６月月次報告書式_r1" xfId="1334"/>
    <cellStyle name="40% - アクセント 5 3 3 2 3" xfId="1335"/>
    <cellStyle name="40% - アクセント 5 3 3 2 3 2" xfId="1336"/>
    <cellStyle name="40% - アクセント 5 3 3 2 4" xfId="1337"/>
    <cellStyle name="40% - アクセント 5 3 3 2 4 2" xfId="1338"/>
    <cellStyle name="40% - アクセント 5 3 3 2 5" xfId="1339"/>
    <cellStyle name="40% - アクセント 5 3 3 2_建設BU４月月次報告書式" xfId="1340"/>
    <cellStyle name="40% - アクセント 5 3 3 3" xfId="1341"/>
    <cellStyle name="40% - アクセント 5 3 3 3 2" xfId="1342"/>
    <cellStyle name="40% - アクセント 5 3 3 4" xfId="1343"/>
    <cellStyle name="40% - アクセント 5 3 3 4 2" xfId="1344"/>
    <cellStyle name="40% - アクセント 5 3 3 5" xfId="1345"/>
    <cellStyle name="40% - アクセント 5 3 3 5 2" xfId="1346"/>
    <cellStyle name="40% - アクセント 5 3 3 6" xfId="1347"/>
    <cellStyle name="40% - アクセント 5 3 3 6 2" xfId="1348"/>
    <cellStyle name="40% - アクセント 5 3 3 7" xfId="1349"/>
    <cellStyle name="40% - アクセント 5 3 3_建設BU４月月次報告書式" xfId="1350"/>
    <cellStyle name="40% - アクセント 5 3 4" xfId="1351"/>
    <cellStyle name="40% - アクセント 5 3 4 2" xfId="1352"/>
    <cellStyle name="40% - アクセント 5 3 4 2 2" xfId="1353"/>
    <cellStyle name="40% - アクセント 5 3 4 3" xfId="1354"/>
    <cellStyle name="40% - アクセント 5 3 4 3 2" xfId="1355"/>
    <cellStyle name="40% - アクセント 5 3 4 4" xfId="1356"/>
    <cellStyle name="40% - アクセント 5 3 4_建設BU６月月次報告書式_r1" xfId="1357"/>
    <cellStyle name="40% - アクセント 5 3 5" xfId="1358"/>
    <cellStyle name="40% - アクセント 5 3 5 2" xfId="1359"/>
    <cellStyle name="40% - アクセント 5 3 6" xfId="1360"/>
    <cellStyle name="40% - アクセント 5 3 6 2" xfId="1361"/>
    <cellStyle name="40% - アクセント 5 3 7" xfId="1362"/>
    <cellStyle name="40% - アクセント 5 3 7 2" xfId="1363"/>
    <cellStyle name="40% - アクセント 5 3 8" xfId="1364"/>
    <cellStyle name="40% - アクセント 5 3_建設BU４月月次報告書式" xfId="1365"/>
    <cellStyle name="40% - アクセント 5 4" xfId="1366"/>
    <cellStyle name="40% - アクセント 5 4 2" xfId="1367"/>
    <cellStyle name="40% - アクセント 5 4 2 2" xfId="1368"/>
    <cellStyle name="40% - アクセント 5 4 2 2 2" xfId="1369"/>
    <cellStyle name="40% - アクセント 5 4 2 2 2 2" xfId="1370"/>
    <cellStyle name="40% - アクセント 5 4 2 2 3" xfId="1371"/>
    <cellStyle name="40% - アクセント 5 4 2 2 3 2" xfId="1372"/>
    <cellStyle name="40% - アクセント 5 4 2 2 4" xfId="1373"/>
    <cellStyle name="40% - アクセント 5 4 2 2_建設BU６月月次報告書式_r1" xfId="1374"/>
    <cellStyle name="40% - アクセント 5 4 2 3" xfId="1375"/>
    <cellStyle name="40% - アクセント 5 4 2 3 2" xfId="1376"/>
    <cellStyle name="40% - アクセント 5 4 2 4" xfId="1377"/>
    <cellStyle name="40% - アクセント 5 4 2 4 2" xfId="1378"/>
    <cellStyle name="40% - アクセント 5 4 2 5" xfId="1379"/>
    <cellStyle name="40% - アクセント 5 4 2 5 2" xfId="1380"/>
    <cellStyle name="40% - アクセント 5 4 2 6" xfId="1381"/>
    <cellStyle name="40% - アクセント 5 4 2_建設BU４月月次報告書式" xfId="1382"/>
    <cellStyle name="40% - アクセント 5 4 3" xfId="1383"/>
    <cellStyle name="40% - アクセント 5 4 4" xfId="1384"/>
    <cellStyle name="40% - アクセント 5 4 4 2" xfId="1385"/>
    <cellStyle name="40% - アクセント 5 4 4 2 2" xfId="1386"/>
    <cellStyle name="40% - アクセント 5 4 4 3" xfId="1387"/>
    <cellStyle name="40% - アクセント 5 4 4 3 2" xfId="1388"/>
    <cellStyle name="40% - アクセント 5 4 4 4" xfId="1389"/>
    <cellStyle name="40% - アクセント 5 4 4_建設BU６月月次報告書式_r1" xfId="1390"/>
    <cellStyle name="40% - アクセント 5 5" xfId="1391"/>
    <cellStyle name="40% - アクセント 5 5 2" xfId="1392"/>
    <cellStyle name="40% - アクセント 5 5 2 2" xfId="1393"/>
    <cellStyle name="40% - アクセント 5 5 3" xfId="1394"/>
    <cellStyle name="40% - アクセント 5 5 4" xfId="1395"/>
    <cellStyle name="40% - アクセント 5 6" xfId="1396"/>
    <cellStyle name="40% - アクセント 5 6 2" xfId="1397"/>
    <cellStyle name="40% - アクセント 5 6 2 2" xfId="1398"/>
    <cellStyle name="40% - アクセント 5 6 2 2 2" xfId="1399"/>
    <cellStyle name="40% - アクセント 5 6 2 3" xfId="1400"/>
    <cellStyle name="40% - アクセント 5 6 2 3 2" xfId="1401"/>
    <cellStyle name="40% - アクセント 5 6 2 4" xfId="1402"/>
    <cellStyle name="40% - アクセント 5 6 2_建設BU６月月次報告書式_r1" xfId="1403"/>
    <cellStyle name="40% - アクセント 5 6 3" xfId="1404"/>
    <cellStyle name="40% - アクセント 5 6 3 2" xfId="1405"/>
    <cellStyle name="40% - アクセント 5 6 4" xfId="1406"/>
    <cellStyle name="40% - アクセント 5 6 4 2" xfId="1407"/>
    <cellStyle name="40% - アクセント 5 6 5" xfId="1408"/>
    <cellStyle name="40% - アクセント 5 6 5 2" xfId="1409"/>
    <cellStyle name="40% - アクセント 5 6 6" xfId="1410"/>
    <cellStyle name="40% - アクセント 5 6_建設BU４月月次報告書式" xfId="1411"/>
    <cellStyle name="40% - アクセント 5 7" xfId="1412"/>
    <cellStyle name="40% - アクセント 5 7 2" xfId="1413"/>
    <cellStyle name="40% - アクセント 5 7 2 2" xfId="1414"/>
    <cellStyle name="40% - アクセント 5 7 2 2 2" xfId="1415"/>
    <cellStyle name="40% - アクセント 5 7 2 3" xfId="1416"/>
    <cellStyle name="40% - アクセント 5 7 2 3 2" xfId="1417"/>
    <cellStyle name="40% - アクセント 5 7 2 4" xfId="1418"/>
    <cellStyle name="40% - アクセント 5 7 2_建設BU６月月次報告書式_r1" xfId="1419"/>
    <cellStyle name="40% - アクセント 5 7 3" xfId="1420"/>
    <cellStyle name="40% - アクセント 5 7 3 2" xfId="1421"/>
    <cellStyle name="40% - アクセント 5 7 4" xfId="1422"/>
    <cellStyle name="40% - アクセント 5 7 4 2" xfId="1423"/>
    <cellStyle name="40% - アクセント 5 7 5" xfId="1424"/>
    <cellStyle name="40% - アクセント 5 7_建設BU４月月次報告書式" xfId="1425"/>
    <cellStyle name="40% - アクセント 5 8" xfId="1426"/>
    <cellStyle name="40% - アクセント 5 8 2" xfId="1427"/>
    <cellStyle name="40% - アクセント 5 9" xfId="1428"/>
    <cellStyle name="40% - アクセント 5 9 2" xfId="1429"/>
    <cellStyle name="40% - アクセント 6 10" xfId="1430"/>
    <cellStyle name="40% - アクセント 6 10 2" xfId="1431"/>
    <cellStyle name="40% - アクセント 6 11" xfId="1432"/>
    <cellStyle name="40% - アクセント 6 11 2" xfId="1433"/>
    <cellStyle name="40% - アクセント 6 2" xfId="1434"/>
    <cellStyle name="40% - アクセント 6 2 2" xfId="1435"/>
    <cellStyle name="40% - アクセント 6 2 3" xfId="1436"/>
    <cellStyle name="40% - アクセント 6 2 3 2" xfId="1437"/>
    <cellStyle name="40% - アクセント 6 2 4" xfId="1438"/>
    <cellStyle name="40% - アクセント 6 2 5" xfId="1439"/>
    <cellStyle name="40% - アクセント 6 2_建設BU４月月次報告書式" xfId="1440"/>
    <cellStyle name="40% - アクセント 6 3" xfId="1441"/>
    <cellStyle name="40% - アクセント 6 3 2" xfId="1442"/>
    <cellStyle name="40% - アクセント 6 3 2 2" xfId="1443"/>
    <cellStyle name="40% - アクセント 6 3 2 2 2" xfId="1444"/>
    <cellStyle name="40% - アクセント 6 3 2 3" xfId="1445"/>
    <cellStyle name="40% - アクセント 6 3 2 4" xfId="1446"/>
    <cellStyle name="40% - アクセント 6 3 3" xfId="1447"/>
    <cellStyle name="40% - アクセント 6 3 3 2" xfId="1448"/>
    <cellStyle name="40% - アクセント 6 3 3 2 2" xfId="1449"/>
    <cellStyle name="40% - アクセント 6 3 3 2 2 2" xfId="1450"/>
    <cellStyle name="40% - アクセント 6 3 3 2 2 2 2" xfId="1451"/>
    <cellStyle name="40% - アクセント 6 3 3 2 2 3" xfId="1452"/>
    <cellStyle name="40% - アクセント 6 3 3 2 2 3 2" xfId="1453"/>
    <cellStyle name="40% - アクセント 6 3 3 2 2 4" xfId="1454"/>
    <cellStyle name="40% - アクセント 6 3 3 2 2_建設BU６月月次報告書式_r1" xfId="1455"/>
    <cellStyle name="40% - アクセント 6 3 3 2 3" xfId="1456"/>
    <cellStyle name="40% - アクセント 6 3 3 2 3 2" xfId="1457"/>
    <cellStyle name="40% - アクセント 6 3 3 2 4" xfId="1458"/>
    <cellStyle name="40% - アクセント 6 3 3 2 4 2" xfId="1459"/>
    <cellStyle name="40% - アクセント 6 3 3 2 5" xfId="1460"/>
    <cellStyle name="40% - アクセント 6 3 3 2_建設BU４月月次報告書式" xfId="1461"/>
    <cellStyle name="40% - アクセント 6 3 3 3" xfId="1462"/>
    <cellStyle name="40% - アクセント 6 3 3 3 2" xfId="1463"/>
    <cellStyle name="40% - アクセント 6 3 3 4" xfId="1464"/>
    <cellStyle name="40% - アクセント 6 3 3 4 2" xfId="1465"/>
    <cellStyle name="40% - アクセント 6 3 3 5" xfId="1466"/>
    <cellStyle name="40% - アクセント 6 3 3 5 2" xfId="1467"/>
    <cellStyle name="40% - アクセント 6 3 3 6" xfId="1468"/>
    <cellStyle name="40% - アクセント 6 3 3 6 2" xfId="1469"/>
    <cellStyle name="40% - アクセント 6 3 3 7" xfId="1470"/>
    <cellStyle name="40% - アクセント 6 3 3_建設BU４月月次報告書式" xfId="1471"/>
    <cellStyle name="40% - アクセント 6 3 4" xfId="1472"/>
    <cellStyle name="40% - アクセント 6 3 4 2" xfId="1473"/>
    <cellStyle name="40% - アクセント 6 3 4 2 2" xfId="1474"/>
    <cellStyle name="40% - アクセント 6 3 4 3" xfId="1475"/>
    <cellStyle name="40% - アクセント 6 3 4 3 2" xfId="1476"/>
    <cellStyle name="40% - アクセント 6 3 4 4" xfId="1477"/>
    <cellStyle name="40% - アクセント 6 3 4_建設BU６月月次報告書式_r1" xfId="1478"/>
    <cellStyle name="40% - アクセント 6 3 5" xfId="1479"/>
    <cellStyle name="40% - アクセント 6 3 5 2" xfId="1480"/>
    <cellStyle name="40% - アクセント 6 3 6" xfId="1481"/>
    <cellStyle name="40% - アクセント 6 3 6 2" xfId="1482"/>
    <cellStyle name="40% - アクセント 6 3 7" xfId="1483"/>
    <cellStyle name="40% - アクセント 6 3 7 2" xfId="1484"/>
    <cellStyle name="40% - アクセント 6 3 8" xfId="1485"/>
    <cellStyle name="40% - アクセント 6 3_建設BU４月月次報告書式" xfId="1486"/>
    <cellStyle name="40% - アクセント 6 4" xfId="1487"/>
    <cellStyle name="40% - アクセント 6 4 2" xfId="1488"/>
    <cellStyle name="40% - アクセント 6 4 2 2" xfId="1489"/>
    <cellStyle name="40% - アクセント 6 4 2 2 2" xfId="1490"/>
    <cellStyle name="40% - アクセント 6 4 2 2 2 2" xfId="1491"/>
    <cellStyle name="40% - アクセント 6 4 2 2 3" xfId="1492"/>
    <cellStyle name="40% - アクセント 6 4 2 2 3 2" xfId="1493"/>
    <cellStyle name="40% - アクセント 6 4 2 2 4" xfId="1494"/>
    <cellStyle name="40% - アクセント 6 4 2 2_建設BU６月月次報告書式_r1" xfId="1495"/>
    <cellStyle name="40% - アクセント 6 4 2 3" xfId="1496"/>
    <cellStyle name="40% - アクセント 6 4 2 3 2" xfId="1497"/>
    <cellStyle name="40% - アクセント 6 4 2 4" xfId="1498"/>
    <cellStyle name="40% - アクセント 6 4 2 4 2" xfId="1499"/>
    <cellStyle name="40% - アクセント 6 4 2 5" xfId="1500"/>
    <cellStyle name="40% - アクセント 6 4 2 5 2" xfId="1501"/>
    <cellStyle name="40% - アクセント 6 4 2 6" xfId="1502"/>
    <cellStyle name="40% - アクセント 6 4 2_建設BU４月月次報告書式" xfId="1503"/>
    <cellStyle name="40% - アクセント 6 4 3" xfId="1504"/>
    <cellStyle name="40% - アクセント 6 4 4" xfId="1505"/>
    <cellStyle name="40% - アクセント 6 4 4 2" xfId="1506"/>
    <cellStyle name="40% - アクセント 6 4 4 2 2" xfId="1507"/>
    <cellStyle name="40% - アクセント 6 4 4 3" xfId="1508"/>
    <cellStyle name="40% - アクセント 6 4 4 3 2" xfId="1509"/>
    <cellStyle name="40% - アクセント 6 4 4 4" xfId="1510"/>
    <cellStyle name="40% - アクセント 6 4 4_建設BU６月月次報告書式_r1" xfId="1511"/>
    <cellStyle name="40% - アクセント 6 5" xfId="1512"/>
    <cellStyle name="40% - アクセント 6 5 2" xfId="1513"/>
    <cellStyle name="40% - アクセント 6 5 2 2" xfId="1514"/>
    <cellStyle name="40% - アクセント 6 5 3" xfId="1515"/>
    <cellStyle name="40% - アクセント 6 5 4" xfId="1516"/>
    <cellStyle name="40% - アクセント 6 6" xfId="1517"/>
    <cellStyle name="40% - アクセント 6 6 2" xfId="1518"/>
    <cellStyle name="40% - アクセント 6 6 2 2" xfId="1519"/>
    <cellStyle name="40% - アクセント 6 6 2 2 2" xfId="1520"/>
    <cellStyle name="40% - アクセント 6 6 2 3" xfId="1521"/>
    <cellStyle name="40% - アクセント 6 6 2 3 2" xfId="1522"/>
    <cellStyle name="40% - アクセント 6 6 2 4" xfId="1523"/>
    <cellStyle name="40% - アクセント 6 6 2_建設BU６月月次報告書式_r1" xfId="1524"/>
    <cellStyle name="40% - アクセント 6 6 3" xfId="1525"/>
    <cellStyle name="40% - アクセント 6 6 3 2" xfId="1526"/>
    <cellStyle name="40% - アクセント 6 6 4" xfId="1527"/>
    <cellStyle name="40% - アクセント 6 6 4 2" xfId="1528"/>
    <cellStyle name="40% - アクセント 6 6 5" xfId="1529"/>
    <cellStyle name="40% - アクセント 6 6 5 2" xfId="1530"/>
    <cellStyle name="40% - アクセント 6 6 6" xfId="1531"/>
    <cellStyle name="40% - アクセント 6 6_建設BU４月月次報告書式" xfId="1532"/>
    <cellStyle name="40% - アクセント 6 7" xfId="1533"/>
    <cellStyle name="40% - アクセント 6 7 2" xfId="1534"/>
    <cellStyle name="40% - アクセント 6 7 2 2" xfId="1535"/>
    <cellStyle name="40% - アクセント 6 7 2 2 2" xfId="1536"/>
    <cellStyle name="40% - アクセント 6 7 2 3" xfId="1537"/>
    <cellStyle name="40% - アクセント 6 7 2 3 2" xfId="1538"/>
    <cellStyle name="40% - アクセント 6 7 2 4" xfId="1539"/>
    <cellStyle name="40% - アクセント 6 7 2_建設BU６月月次報告書式_r1" xfId="1540"/>
    <cellStyle name="40% - アクセント 6 7 3" xfId="1541"/>
    <cellStyle name="40% - アクセント 6 7 3 2" xfId="1542"/>
    <cellStyle name="40% - アクセント 6 7 4" xfId="1543"/>
    <cellStyle name="40% - アクセント 6 7 4 2" xfId="1544"/>
    <cellStyle name="40% - アクセント 6 7 5" xfId="1545"/>
    <cellStyle name="40% - アクセント 6 7_建設BU４月月次報告書式" xfId="1546"/>
    <cellStyle name="40% - アクセント 6 8" xfId="1547"/>
    <cellStyle name="40% - アクセント 6 8 2" xfId="1548"/>
    <cellStyle name="40% - アクセント 6 9" xfId="1549"/>
    <cellStyle name="40% - アクセント 6 9 2" xfId="1550"/>
    <cellStyle name="40% - 强调文字颜色 1" xfId="1551"/>
    <cellStyle name="40% - 强调文字颜色 1 2" xfId="1552"/>
    <cellStyle name="40% - 强调文字颜色 1 2 2" xfId="1553"/>
    <cellStyle name="40% - 强调文字颜色 1 3" xfId="1554"/>
    <cellStyle name="40% - 强调文字颜色 1 3 2" xfId="1555"/>
    <cellStyle name="40% - 强调文字颜色 1 4" xfId="1556"/>
    <cellStyle name="40% - 强调文字颜色 1 4 2" xfId="1557"/>
    <cellStyle name="40% - 强调文字颜色 1 5" xfId="1558"/>
    <cellStyle name="40% - 强调文字颜色 1 5 2" xfId="1559"/>
    <cellStyle name="40% - 强调文字颜色 1 5_建設BU６月月次報告書式_r1" xfId="1560"/>
    <cellStyle name="40% - 强调文字颜色 1 6" xfId="1561"/>
    <cellStyle name="40% - 强调文字颜色 1_Book1 (version 1)" xfId="1562"/>
    <cellStyle name="40% - 强调文字颜色 2" xfId="1563"/>
    <cellStyle name="40% - 强调文字颜色 2 2" xfId="1564"/>
    <cellStyle name="40% - 强调文字颜色 2 2 2" xfId="1565"/>
    <cellStyle name="40% - 强调文字颜色 2 3" xfId="1566"/>
    <cellStyle name="40% - 强调文字颜色 2 3 2" xfId="1567"/>
    <cellStyle name="40% - 强调文字颜色 2 4" xfId="1568"/>
    <cellStyle name="40% - 强调文字颜色 2 4 2" xfId="1569"/>
    <cellStyle name="40% - 强调文字颜色 2 5" xfId="1570"/>
    <cellStyle name="40% - 强调文字颜色 2 5 2" xfId="1571"/>
    <cellStyle name="40% - 强调文字颜色 2 5_建設BU６月月次報告書式_r1" xfId="1572"/>
    <cellStyle name="40% - 强调文字颜色 2 6" xfId="1573"/>
    <cellStyle name="40% - 强调文字颜色 2_Book1 (version 1)" xfId="1574"/>
    <cellStyle name="40% - 强调文字颜色 3" xfId="1575"/>
    <cellStyle name="40% - 强调文字颜色 3 2" xfId="1576"/>
    <cellStyle name="40% - 强调文字颜色 3 2 2" xfId="1577"/>
    <cellStyle name="40% - 强调文字颜色 3 3" xfId="1578"/>
    <cellStyle name="40% - 强调文字颜色 3 3 2" xfId="1579"/>
    <cellStyle name="40% - 强调文字颜色 3 4" xfId="1580"/>
    <cellStyle name="40% - 强调文字颜色 3 4 2" xfId="1581"/>
    <cellStyle name="40% - 强调文字颜色 3 5" xfId="1582"/>
    <cellStyle name="40% - 强调文字颜色 3 5 2" xfId="1583"/>
    <cellStyle name="40% - 强调文字颜色 3 5_建設BU６月月次報告書式_r1" xfId="1584"/>
    <cellStyle name="40% - 强调文字颜色 3 6" xfId="1585"/>
    <cellStyle name="40% - 强调文字颜色 3_Book1 (version 1)" xfId="1586"/>
    <cellStyle name="40% - 强调文字颜色 4" xfId="1587"/>
    <cellStyle name="40% - 强调文字颜色 4 2" xfId="1588"/>
    <cellStyle name="40% - 强调文字颜色 4 2 2" xfId="1589"/>
    <cellStyle name="40% - 强调文字颜色 4 3" xfId="1590"/>
    <cellStyle name="40% - 强调文字颜色 4 3 2" xfId="1591"/>
    <cellStyle name="40% - 强调文字颜色 4 4" xfId="1592"/>
    <cellStyle name="40% - 强调文字颜色 4 4 2" xfId="1593"/>
    <cellStyle name="40% - 强调文字颜色 4 5" xfId="1594"/>
    <cellStyle name="40% - 强调文字颜色 4 5 2" xfId="1595"/>
    <cellStyle name="40% - 强调文字颜色 4 5_建設BU６月月次報告書式_r1" xfId="1596"/>
    <cellStyle name="40% - 强调文字颜色 4 6" xfId="1597"/>
    <cellStyle name="40% - 强调文字颜色 4_Book1 (version 1)" xfId="1598"/>
    <cellStyle name="40% - 强调文字颜色 5" xfId="1599"/>
    <cellStyle name="40% - 强调文字颜色 5 2" xfId="1600"/>
    <cellStyle name="40% - 强调文字颜色 5 2 2" xfId="1601"/>
    <cellStyle name="40% - 强调文字颜色 5 3" xfId="1602"/>
    <cellStyle name="40% - 强调文字颜色 5 3 2" xfId="1603"/>
    <cellStyle name="40% - 强调文字颜色 5 4" xfId="1604"/>
    <cellStyle name="40% - 强调文字颜色 5 4 2" xfId="1605"/>
    <cellStyle name="40% - 强调文字颜色 5 5" xfId="1606"/>
    <cellStyle name="40% - 强调文字颜色 5 5 2" xfId="1607"/>
    <cellStyle name="40% - 强调文字颜色 5 5_建設BU６月月次報告書式_r1" xfId="1608"/>
    <cellStyle name="40% - 强调文字颜色 5 6" xfId="1609"/>
    <cellStyle name="40% - 强调文字颜色 5_Book1 (version 1)" xfId="1610"/>
    <cellStyle name="40% - 强调文字颜色 6" xfId="1611"/>
    <cellStyle name="40% - 强调文字颜色 6 2" xfId="1612"/>
    <cellStyle name="40% - 强调文字颜色 6 2 2" xfId="1613"/>
    <cellStyle name="40% - 强调文字颜色 6 3" xfId="1614"/>
    <cellStyle name="40% - 强调文字颜色 6 3 2" xfId="1615"/>
    <cellStyle name="40% - 强调文字颜色 6 4" xfId="1616"/>
    <cellStyle name="40% - 强调文字颜色 6 4 2" xfId="1617"/>
    <cellStyle name="40% - 强调文字颜色 6 5" xfId="1618"/>
    <cellStyle name="40% - 强调文字颜色 6 5 2" xfId="1619"/>
    <cellStyle name="40% - 强调文字颜色 6 5_建設BU６月月次報告書式_r1" xfId="1620"/>
    <cellStyle name="40% - 强调文字颜色 6 6" xfId="1621"/>
    <cellStyle name="40% - 强调文字颜色 6_Book1 (version 1)" xfId="1622"/>
    <cellStyle name="60% - Accent1" xfId="1623"/>
    <cellStyle name="60% - Accent2" xfId="1624"/>
    <cellStyle name="60% - Accent3" xfId="1625"/>
    <cellStyle name="60% - Accent4" xfId="1626"/>
    <cellStyle name="60% - Accent5" xfId="1627"/>
    <cellStyle name="60% - Accent6" xfId="1628"/>
    <cellStyle name="60% - アクセント 1 10" xfId="1629"/>
    <cellStyle name="60% - アクセント 1 2" xfId="1630"/>
    <cellStyle name="60% - アクセント 1 2 2" xfId="1631"/>
    <cellStyle name="60% - アクセント 1 2 3" xfId="1632"/>
    <cellStyle name="60% - アクセント 1 2 3 2" xfId="1633"/>
    <cellStyle name="60% - アクセント 1 2 4" xfId="1634"/>
    <cellStyle name="60% - アクセント 1 2_建設BU４月月次報告書式" xfId="1635"/>
    <cellStyle name="60% - アクセント 1 3" xfId="1636"/>
    <cellStyle name="60% - アクセント 1 3 2" xfId="1637"/>
    <cellStyle name="60% - アクセント 1 3 2 2" xfId="1638"/>
    <cellStyle name="60% - アクセント 1 3 2 2 2" xfId="1639"/>
    <cellStyle name="60% - アクセント 1 3 2 3" xfId="1640"/>
    <cellStyle name="60% - アクセント 1 3 3" xfId="1641"/>
    <cellStyle name="60% - アクセント 1 3 4" xfId="1642"/>
    <cellStyle name="60% - アクセント 1 3 5" xfId="1643"/>
    <cellStyle name="60% - アクセント 1 4" xfId="1644"/>
    <cellStyle name="60% - アクセント 1 4 2" xfId="1645"/>
    <cellStyle name="60% - アクセント 1 4 2 2" xfId="1646"/>
    <cellStyle name="60% - アクセント 1 4 2 3" xfId="1647"/>
    <cellStyle name="60% - アクセント 1 4 3" xfId="1648"/>
    <cellStyle name="60% - アクセント 1 4 3 2" xfId="1649"/>
    <cellStyle name="60% - アクセント 1 4 4" xfId="1650"/>
    <cellStyle name="60% - アクセント 1 4 5" xfId="1651"/>
    <cellStyle name="60% - アクセント 1 4 5 2" xfId="1652"/>
    <cellStyle name="60% - アクセント 1 4 6" xfId="1653"/>
    <cellStyle name="60% - アクセント 1 4_建設BU４月月次報告書式" xfId="1654"/>
    <cellStyle name="60% - アクセント 1 5" xfId="1655"/>
    <cellStyle name="60% - アクセント 1 5 2" xfId="1656"/>
    <cellStyle name="60% - アクセント 1 5 3" xfId="1657"/>
    <cellStyle name="60% - アクセント 1 6" xfId="1658"/>
    <cellStyle name="60% - アクセント 1 6 2" xfId="1659"/>
    <cellStyle name="60% - アクセント 1 7" xfId="1660"/>
    <cellStyle name="60% - アクセント 1 7 2" xfId="1661"/>
    <cellStyle name="60% - アクセント 1 8" xfId="1662"/>
    <cellStyle name="60% - アクセント 1 9" xfId="1663"/>
    <cellStyle name="60% - アクセント 2 10" xfId="1664"/>
    <cellStyle name="60% - アクセント 2 2" xfId="1665"/>
    <cellStyle name="60% - アクセント 2 2 2" xfId="1666"/>
    <cellStyle name="60% - アクセント 2 2 3" xfId="1667"/>
    <cellStyle name="60% - アクセント 2 2 3 2" xfId="1668"/>
    <cellStyle name="60% - アクセント 2 2 4" xfId="1669"/>
    <cellStyle name="60% - アクセント 2 2_建設BU４月月次報告書式" xfId="1670"/>
    <cellStyle name="60% - アクセント 2 3" xfId="1671"/>
    <cellStyle name="60% - アクセント 2 3 2" xfId="1672"/>
    <cellStyle name="60% - アクセント 2 3 2 2" xfId="1673"/>
    <cellStyle name="60% - アクセント 2 3 2 2 2" xfId="1674"/>
    <cellStyle name="60% - アクセント 2 3 2 3" xfId="1675"/>
    <cellStyle name="60% - アクセント 2 3 3" xfId="1676"/>
    <cellStyle name="60% - アクセント 2 3 4" xfId="1677"/>
    <cellStyle name="60% - アクセント 2 3 5" xfId="1678"/>
    <cellStyle name="60% - アクセント 2 4" xfId="1679"/>
    <cellStyle name="60% - アクセント 2 4 2" xfId="1680"/>
    <cellStyle name="60% - アクセント 2 4 2 2" xfId="1681"/>
    <cellStyle name="60% - アクセント 2 4 2 3" xfId="1682"/>
    <cellStyle name="60% - アクセント 2 4 3" xfId="1683"/>
    <cellStyle name="60% - アクセント 2 4 3 2" xfId="1684"/>
    <cellStyle name="60% - アクセント 2 4 4" xfId="1685"/>
    <cellStyle name="60% - アクセント 2 4 5" xfId="1686"/>
    <cellStyle name="60% - アクセント 2 4 5 2" xfId="1687"/>
    <cellStyle name="60% - アクセント 2 4 6" xfId="1688"/>
    <cellStyle name="60% - アクセント 2 4_建設BU４月月次報告書式" xfId="1689"/>
    <cellStyle name="60% - アクセント 2 5" xfId="1690"/>
    <cellStyle name="60% - アクセント 2 5 2" xfId="1691"/>
    <cellStyle name="60% - アクセント 2 5 3" xfId="1692"/>
    <cellStyle name="60% - アクセント 2 6" xfId="1693"/>
    <cellStyle name="60% - アクセント 2 6 2" xfId="1694"/>
    <cellStyle name="60% - アクセント 2 7" xfId="1695"/>
    <cellStyle name="60% - アクセント 2 7 2" xfId="1696"/>
    <cellStyle name="60% - アクセント 2 8" xfId="1697"/>
    <cellStyle name="60% - アクセント 2 9" xfId="1698"/>
    <cellStyle name="60% - アクセント 3 10" xfId="1699"/>
    <cellStyle name="60% - アクセント 3 2" xfId="1700"/>
    <cellStyle name="60% - アクセント 3 2 2" xfId="1701"/>
    <cellStyle name="60% - アクセント 3 2 3" xfId="1702"/>
    <cellStyle name="60% - アクセント 3 2 3 2" xfId="1703"/>
    <cellStyle name="60% - アクセント 3 2 4" xfId="1704"/>
    <cellStyle name="60% - アクセント 3 2_建設BU４月月次報告書式" xfId="1705"/>
    <cellStyle name="60% - アクセント 3 3" xfId="1706"/>
    <cellStyle name="60% - アクセント 3 3 2" xfId="1707"/>
    <cellStyle name="60% - アクセント 3 3 2 2" xfId="1708"/>
    <cellStyle name="60% - アクセント 3 3 2 2 2" xfId="1709"/>
    <cellStyle name="60% - アクセント 3 3 2 3" xfId="1710"/>
    <cellStyle name="60% - アクセント 3 3 3" xfId="1711"/>
    <cellStyle name="60% - アクセント 3 3 4" xfId="1712"/>
    <cellStyle name="60% - アクセント 3 3 5" xfId="1713"/>
    <cellStyle name="60% - アクセント 3 4" xfId="1714"/>
    <cellStyle name="60% - アクセント 3 4 2" xfId="1715"/>
    <cellStyle name="60% - アクセント 3 4 2 2" xfId="1716"/>
    <cellStyle name="60% - アクセント 3 4 2 3" xfId="1717"/>
    <cellStyle name="60% - アクセント 3 4 3" xfId="1718"/>
    <cellStyle name="60% - アクセント 3 4 3 2" xfId="1719"/>
    <cellStyle name="60% - アクセント 3 4 4" xfId="1720"/>
    <cellStyle name="60% - アクセント 3 4 5" xfId="1721"/>
    <cellStyle name="60% - アクセント 3 4 5 2" xfId="1722"/>
    <cellStyle name="60% - アクセント 3 4 6" xfId="1723"/>
    <cellStyle name="60% - アクセント 3 4_建設BU４月月次報告書式" xfId="1724"/>
    <cellStyle name="60% - アクセント 3 5" xfId="1725"/>
    <cellStyle name="60% - アクセント 3 5 2" xfId="1726"/>
    <cellStyle name="60% - アクセント 3 5 3" xfId="1727"/>
    <cellStyle name="60% - アクセント 3 6" xfId="1728"/>
    <cellStyle name="60% - アクセント 3 6 2" xfId="1729"/>
    <cellStyle name="60% - アクセント 3 7" xfId="1730"/>
    <cellStyle name="60% - アクセント 3 7 2" xfId="1731"/>
    <cellStyle name="60% - アクセント 3 8" xfId="1732"/>
    <cellStyle name="60% - アクセント 3 9" xfId="1733"/>
    <cellStyle name="60% - アクセント 4 10" xfId="1734"/>
    <cellStyle name="60% - アクセント 4 2" xfId="1735"/>
    <cellStyle name="60% - アクセント 4 2 2" xfId="1736"/>
    <cellStyle name="60% - アクセント 4 2 3" xfId="1737"/>
    <cellStyle name="60% - アクセント 4 2 3 2" xfId="1738"/>
    <cellStyle name="60% - アクセント 4 2 4" xfId="1739"/>
    <cellStyle name="60% - アクセント 4 2_建設BU４月月次報告書式" xfId="1740"/>
    <cellStyle name="60% - アクセント 4 3" xfId="1741"/>
    <cellStyle name="60% - アクセント 4 3 2" xfId="1742"/>
    <cellStyle name="60% - アクセント 4 3 2 2" xfId="1743"/>
    <cellStyle name="60% - アクセント 4 3 2 2 2" xfId="1744"/>
    <cellStyle name="60% - アクセント 4 3 2 3" xfId="1745"/>
    <cellStyle name="60% - アクセント 4 3 3" xfId="1746"/>
    <cellStyle name="60% - アクセント 4 3 4" xfId="1747"/>
    <cellStyle name="60% - アクセント 4 3 5" xfId="1748"/>
    <cellStyle name="60% - アクセント 4 4" xfId="1749"/>
    <cellStyle name="60% - アクセント 4 4 2" xfId="1750"/>
    <cellStyle name="60% - アクセント 4 4 2 2" xfId="1751"/>
    <cellStyle name="60% - アクセント 4 4 2 3" xfId="1752"/>
    <cellStyle name="60% - アクセント 4 4 3" xfId="1753"/>
    <cellStyle name="60% - アクセント 4 4 3 2" xfId="1754"/>
    <cellStyle name="60% - アクセント 4 4 4" xfId="1755"/>
    <cellStyle name="60% - アクセント 4 4 5" xfId="1756"/>
    <cellStyle name="60% - アクセント 4 4 5 2" xfId="1757"/>
    <cellStyle name="60% - アクセント 4 4 6" xfId="1758"/>
    <cellStyle name="60% - アクセント 4 4_建設BU４月月次報告書式" xfId="1759"/>
    <cellStyle name="60% - アクセント 4 5" xfId="1760"/>
    <cellStyle name="60% - アクセント 4 5 2" xfId="1761"/>
    <cellStyle name="60% - アクセント 4 5 3" xfId="1762"/>
    <cellStyle name="60% - アクセント 4 6" xfId="1763"/>
    <cellStyle name="60% - アクセント 4 6 2" xfId="1764"/>
    <cellStyle name="60% - アクセント 4 7" xfId="1765"/>
    <cellStyle name="60% - アクセント 4 7 2" xfId="1766"/>
    <cellStyle name="60% - アクセント 4 8" xfId="1767"/>
    <cellStyle name="60% - アクセント 4 9" xfId="1768"/>
    <cellStyle name="60% - アクセント 5 10" xfId="1769"/>
    <cellStyle name="60% - アクセント 5 2" xfId="1770"/>
    <cellStyle name="60% - アクセント 5 2 2" xfId="1771"/>
    <cellStyle name="60% - アクセント 5 2 3" xfId="1772"/>
    <cellStyle name="60% - アクセント 5 2 3 2" xfId="1773"/>
    <cellStyle name="60% - アクセント 5 2 4" xfId="1774"/>
    <cellStyle name="60% - アクセント 5 2_建設BU４月月次報告書式" xfId="1775"/>
    <cellStyle name="60% - アクセント 5 3" xfId="1776"/>
    <cellStyle name="60% - アクセント 5 3 2" xfId="1777"/>
    <cellStyle name="60% - アクセント 5 3 2 2" xfId="1778"/>
    <cellStyle name="60% - アクセント 5 3 2 2 2" xfId="1779"/>
    <cellStyle name="60% - アクセント 5 3 2 3" xfId="1780"/>
    <cellStyle name="60% - アクセント 5 3 3" xfId="1781"/>
    <cellStyle name="60% - アクセント 5 3 4" xfId="1782"/>
    <cellStyle name="60% - アクセント 5 3 5" xfId="1783"/>
    <cellStyle name="60% - アクセント 5 4" xfId="1784"/>
    <cellStyle name="60% - アクセント 5 4 2" xfId="1785"/>
    <cellStyle name="60% - アクセント 5 4 2 2" xfId="1786"/>
    <cellStyle name="60% - アクセント 5 4 2 3" xfId="1787"/>
    <cellStyle name="60% - アクセント 5 4 3" xfId="1788"/>
    <cellStyle name="60% - アクセント 5 4 3 2" xfId="1789"/>
    <cellStyle name="60% - アクセント 5 4 4" xfId="1790"/>
    <cellStyle name="60% - アクセント 5 4 5" xfId="1791"/>
    <cellStyle name="60% - アクセント 5 4 5 2" xfId="1792"/>
    <cellStyle name="60% - アクセント 5 4 6" xfId="1793"/>
    <cellStyle name="60% - アクセント 5 4_建設BU４月月次報告書式" xfId="1794"/>
    <cellStyle name="60% - アクセント 5 5" xfId="1795"/>
    <cellStyle name="60% - アクセント 5 5 2" xfId="1796"/>
    <cellStyle name="60% - アクセント 5 5 3" xfId="1797"/>
    <cellStyle name="60% - アクセント 5 6" xfId="1798"/>
    <cellStyle name="60% - アクセント 5 6 2" xfId="1799"/>
    <cellStyle name="60% - アクセント 5 7" xfId="1800"/>
    <cellStyle name="60% - アクセント 5 7 2" xfId="1801"/>
    <cellStyle name="60% - アクセント 5 8" xfId="1802"/>
    <cellStyle name="60% - アクセント 5 9" xfId="1803"/>
    <cellStyle name="60% - アクセント 6 10" xfId="1804"/>
    <cellStyle name="60% - アクセント 6 2" xfId="1805"/>
    <cellStyle name="60% - アクセント 6 2 2" xfId="1806"/>
    <cellStyle name="60% - アクセント 6 2 3" xfId="1807"/>
    <cellStyle name="60% - アクセント 6 2 3 2" xfId="1808"/>
    <cellStyle name="60% - アクセント 6 2 4" xfId="1809"/>
    <cellStyle name="60% - アクセント 6 2_建設BU４月月次報告書式" xfId="1810"/>
    <cellStyle name="60% - アクセント 6 3" xfId="1811"/>
    <cellStyle name="60% - アクセント 6 3 2" xfId="1812"/>
    <cellStyle name="60% - アクセント 6 3 2 2" xfId="1813"/>
    <cellStyle name="60% - アクセント 6 3 2 2 2" xfId="1814"/>
    <cellStyle name="60% - アクセント 6 3 2 3" xfId="1815"/>
    <cellStyle name="60% - アクセント 6 3 3" xfId="1816"/>
    <cellStyle name="60% - アクセント 6 3 4" xfId="1817"/>
    <cellStyle name="60% - アクセント 6 3 5" xfId="1818"/>
    <cellStyle name="60% - アクセント 6 4" xfId="1819"/>
    <cellStyle name="60% - アクセント 6 4 2" xfId="1820"/>
    <cellStyle name="60% - アクセント 6 4 2 2" xfId="1821"/>
    <cellStyle name="60% - アクセント 6 4 2 3" xfId="1822"/>
    <cellStyle name="60% - アクセント 6 4 3" xfId="1823"/>
    <cellStyle name="60% - アクセント 6 4 3 2" xfId="1824"/>
    <cellStyle name="60% - アクセント 6 4 4" xfId="1825"/>
    <cellStyle name="60% - アクセント 6 4 5" xfId="1826"/>
    <cellStyle name="60% - アクセント 6 4 5 2" xfId="1827"/>
    <cellStyle name="60% - アクセント 6 4 6" xfId="1828"/>
    <cellStyle name="60% - アクセント 6 4_建設BU４月月次報告書式" xfId="1829"/>
    <cellStyle name="60% - アクセント 6 5" xfId="1830"/>
    <cellStyle name="60% - アクセント 6 5 2" xfId="1831"/>
    <cellStyle name="60% - アクセント 6 5 3" xfId="1832"/>
    <cellStyle name="60% - アクセント 6 6" xfId="1833"/>
    <cellStyle name="60% - アクセント 6 6 2" xfId="1834"/>
    <cellStyle name="60% - アクセント 6 7" xfId="1835"/>
    <cellStyle name="60% - アクセント 6 7 2" xfId="1836"/>
    <cellStyle name="60% - アクセント 6 8" xfId="1837"/>
    <cellStyle name="60% - アクセント 6 9" xfId="1838"/>
    <cellStyle name="60% - 强调文字颜色 1" xfId="1839"/>
    <cellStyle name="60% - 强调文字颜色 1 2" xfId="1840"/>
    <cellStyle name="60% - 强调文字颜色 2" xfId="1841"/>
    <cellStyle name="60% - 强调文字颜色 2 2" xfId="1842"/>
    <cellStyle name="60% - 强调文字颜色 3" xfId="1843"/>
    <cellStyle name="60% - 强调文字颜色 3 2" xfId="1844"/>
    <cellStyle name="60% - 强调文字颜色 4" xfId="1845"/>
    <cellStyle name="60% - 强调文字颜色 4 2" xfId="1846"/>
    <cellStyle name="60% - 强调文字颜色 5" xfId="1847"/>
    <cellStyle name="60% - 强调文字颜色 5 2" xfId="1848"/>
    <cellStyle name="60% - 强调文字颜色 6" xfId="1849"/>
    <cellStyle name="60% - 强调文字颜色 6 2" xfId="1850"/>
    <cellStyle name="Accent1" xfId="1851"/>
    <cellStyle name="Accent2" xfId="1852"/>
    <cellStyle name="Accent3" xfId="1853"/>
    <cellStyle name="Accent4" xfId="1854"/>
    <cellStyle name="Accent5" xfId="1855"/>
    <cellStyle name="Accent6" xfId="1856"/>
    <cellStyle name="Background" xfId="1857"/>
    <cellStyle name="Bad" xfId="1858"/>
    <cellStyle name="Calc Currency (0)" xfId="1859"/>
    <cellStyle name="Calculation" xfId="1860"/>
    <cellStyle name="Check Cell" xfId="1861"/>
    <cellStyle name="Comma  - Style1" xfId="1862"/>
    <cellStyle name="Comma  - Style2" xfId="1863"/>
    <cellStyle name="Comma  - Style3" xfId="1864"/>
    <cellStyle name="Comma  - Style4" xfId="1865"/>
    <cellStyle name="Comma  - Style5" xfId="1866"/>
    <cellStyle name="Comma  - Style6" xfId="1867"/>
    <cellStyle name="Comma  - Style7" xfId="1868"/>
    <cellStyle name="Comma  - Style8" xfId="1869"/>
    <cellStyle name="Comma [0]_12~3SO2" xfId="1870"/>
    <cellStyle name="Comma_02_Fuel_TFY2009_revised" xfId="1871"/>
    <cellStyle name="Comma0" xfId="1872"/>
    <cellStyle name="Copied" xfId="1873"/>
    <cellStyle name="Currency [0]_12~3SO2" xfId="1874"/>
    <cellStyle name="Currency 2" xfId="1875"/>
    <cellStyle name="Currency_12~3SO2" xfId="1876"/>
    <cellStyle name="Currency0" xfId="1877"/>
    <cellStyle name="Date" xfId="1878"/>
    <cellStyle name="Emphasis 3" xfId="1879"/>
    <cellStyle name="Entered" xfId="1880"/>
    <cellStyle name="entry" xfId="1881"/>
    <cellStyle name="Explanatory Text" xfId="1882"/>
    <cellStyle name="Fixed" xfId="1883"/>
    <cellStyle name="ƒnƒCƒp[ƒŠƒ“ƒN" xfId="1884"/>
    <cellStyle name="ƒnƒCƒp[ƒŠƒ“ƒN 2" xfId="1885"/>
    <cellStyle name="ƒnƒCƒp[ƒŠƒ“ƒN 3" xfId="1886"/>
    <cellStyle name="Good" xfId="1887"/>
    <cellStyle name="Grey" xfId="1888"/>
    <cellStyle name="Header1" xfId="1889"/>
    <cellStyle name="Header2" xfId="1890"/>
    <cellStyle name="Header2 2" xfId="1891"/>
    <cellStyle name="Heading 1" xfId="1892"/>
    <cellStyle name="Heading 1 2" xfId="1893"/>
    <cellStyle name="Heading 2" xfId="1894"/>
    <cellStyle name="Heading 2 2" xfId="1895"/>
    <cellStyle name="Heading 3" xfId="1896"/>
    <cellStyle name="Heading 3 10" xfId="1897"/>
    <cellStyle name="Heading 3 11" xfId="1898"/>
    <cellStyle name="Heading 3 12" xfId="1899"/>
    <cellStyle name="Heading 3 13" xfId="1900"/>
    <cellStyle name="Heading 3 2" xfId="1901"/>
    <cellStyle name="Heading 3 3" xfId="1902"/>
    <cellStyle name="Heading 3 4" xfId="1903"/>
    <cellStyle name="Heading 3 5" xfId="1904"/>
    <cellStyle name="Heading 3 6" xfId="1905"/>
    <cellStyle name="Heading 3 7" xfId="1906"/>
    <cellStyle name="Heading 3 8" xfId="1907"/>
    <cellStyle name="Heading 3 9" xfId="1908"/>
    <cellStyle name="Heading 4" xfId="1909"/>
    <cellStyle name="Heading 4 2" xfId="1910"/>
    <cellStyle name="IBM(401K)" xfId="1911"/>
    <cellStyle name="Input" xfId="1912"/>
    <cellStyle name="Input [yellow]" xfId="1913"/>
    <cellStyle name="Input [yellow] 2" xfId="1914"/>
    <cellStyle name="J401K" xfId="1915"/>
    <cellStyle name="Linked Cell" xfId="1916"/>
    <cellStyle name="Milliers [0]_AR1194" xfId="1917"/>
    <cellStyle name="Milliers_AR1194" xfId="1918"/>
    <cellStyle name="Mon騁aire [0]_AR1194" xfId="1919"/>
    <cellStyle name="Mon騁aire_AR1194" xfId="1920"/>
    <cellStyle name="MSP明朝11" xfId="1921"/>
    <cellStyle name="MSP明朝12" xfId="1922"/>
    <cellStyle name="Neutral" xfId="1923"/>
    <cellStyle name="Nining" xfId="1924"/>
    <cellStyle name="Normal - Style1" xfId="1925"/>
    <cellStyle name="Normal - Style1 2" xfId="1926"/>
    <cellStyle name="Normal - Style1 3" xfId="1927"/>
    <cellStyle name="Normal - スタイル1" xfId="1928"/>
    <cellStyle name="Normal - スタイル2" xfId="1929"/>
    <cellStyle name="Normal - スタイル3" xfId="1930"/>
    <cellStyle name="Normal - スタイル4" xfId="1931"/>
    <cellStyle name="Normal - スタイル5" xfId="1932"/>
    <cellStyle name="Normal - スタイル6" xfId="1933"/>
    <cellStyle name="Normal - スタイル7" xfId="1934"/>
    <cellStyle name="Normal - スタイル8" xfId="1935"/>
    <cellStyle name="Normal 3" xfId="1936"/>
    <cellStyle name="Normal_#18-Internet" xfId="1937"/>
    <cellStyle name="Note" xfId="1938"/>
    <cellStyle name="oft Excel]_x000d__x000a_Comment=The open=/f lines load custom functions into the Paste Function list._x000d__x000a_Maximized=3_x000d__x000a_Basics=1_x000d__x000a_D" xfId="1939"/>
    <cellStyle name="Output" xfId="1940"/>
    <cellStyle name="Percent [2]" xfId="1941"/>
    <cellStyle name="Percent 2" xfId="1942"/>
    <cellStyle name="Percent_12~3SO2" xfId="1943"/>
    <cellStyle name="price" xfId="1944"/>
    <cellStyle name="PSChar" xfId="1945"/>
    <cellStyle name="revised" xfId="1946"/>
    <cellStyle name="RevList" xfId="1947"/>
    <cellStyle name="section" xfId="1948"/>
    <cellStyle name="Standard_European Accounting Code(final) V1.1" xfId="1949"/>
    <cellStyle name="subhead" xfId="1950"/>
    <cellStyle name="Subtotal" xfId="1951"/>
    <cellStyle name="Title" xfId="1952"/>
    <cellStyle name="title 2" xfId="1953"/>
    <cellStyle name="Title 3" xfId="1954"/>
    <cellStyle name="Title 4" xfId="1955"/>
    <cellStyle name="Total" xfId="1956"/>
    <cellStyle name="Total 2" xfId="1957"/>
    <cellStyle name="uchiwakehyou" xfId="1958"/>
    <cellStyle name="Warning Text" xfId="1959"/>
    <cellStyle name="Обычный_Westron orders entered" xfId="1960"/>
    <cellStyle name="アクセント 1 10" xfId="1961"/>
    <cellStyle name="アクセント 1 2" xfId="1962"/>
    <cellStyle name="アクセント 1 2 2" xfId="1963"/>
    <cellStyle name="アクセント 1 2 3" xfId="1964"/>
    <cellStyle name="アクセント 1 2 3 2" xfId="1965"/>
    <cellStyle name="アクセント 1 2 4" xfId="1966"/>
    <cellStyle name="アクセント 1 2_建設BU４月月次報告書式" xfId="1967"/>
    <cellStyle name="アクセント 1 3" xfId="1968"/>
    <cellStyle name="アクセント 1 3 2" xfId="1969"/>
    <cellStyle name="アクセント 1 3 2 2" xfId="1970"/>
    <cellStyle name="アクセント 1 3 2 2 2" xfId="1971"/>
    <cellStyle name="アクセント 1 3 2 3" xfId="1972"/>
    <cellStyle name="アクセント 1 3 3" xfId="1973"/>
    <cellStyle name="アクセント 1 3 4" xfId="1974"/>
    <cellStyle name="アクセント 1 3 5" xfId="1975"/>
    <cellStyle name="アクセント 1 4" xfId="1976"/>
    <cellStyle name="アクセント 1 4 2" xfId="1977"/>
    <cellStyle name="アクセント 1 4 2 2" xfId="1978"/>
    <cellStyle name="アクセント 1 4 2 3" xfId="1979"/>
    <cellStyle name="アクセント 1 4 3" xfId="1980"/>
    <cellStyle name="アクセント 1 4 3 2" xfId="1981"/>
    <cellStyle name="アクセント 1 4 4" xfId="1982"/>
    <cellStyle name="アクセント 1 4 5" xfId="1983"/>
    <cellStyle name="アクセント 1 4 5 2" xfId="1984"/>
    <cellStyle name="アクセント 1 4 6" xfId="1985"/>
    <cellStyle name="アクセント 1 4_建設BU４月月次報告書式" xfId="1986"/>
    <cellStyle name="アクセント 1 5" xfId="1987"/>
    <cellStyle name="アクセント 1 5 2" xfId="1988"/>
    <cellStyle name="アクセント 1 5 3" xfId="1989"/>
    <cellStyle name="アクセント 1 6" xfId="1990"/>
    <cellStyle name="アクセント 1 6 2" xfId="1991"/>
    <cellStyle name="アクセント 1 7" xfId="1992"/>
    <cellStyle name="アクセント 1 7 2" xfId="1993"/>
    <cellStyle name="アクセント 1 8" xfId="1994"/>
    <cellStyle name="アクセント 1 9" xfId="1995"/>
    <cellStyle name="アクセント 2 10" xfId="1996"/>
    <cellStyle name="アクセント 2 2" xfId="1997"/>
    <cellStyle name="アクセント 2 2 2" xfId="1998"/>
    <cellStyle name="アクセント 2 2 3" xfId="1999"/>
    <cellStyle name="アクセント 2 2 3 2" xfId="2000"/>
    <cellStyle name="アクセント 2 2 4" xfId="2001"/>
    <cellStyle name="アクセント 2 2_建設BU４月月次報告書式" xfId="2002"/>
    <cellStyle name="アクセント 2 3" xfId="2003"/>
    <cellStyle name="アクセント 2 3 2" xfId="2004"/>
    <cellStyle name="アクセント 2 3 2 2" xfId="2005"/>
    <cellStyle name="アクセント 2 3 2 2 2" xfId="2006"/>
    <cellStyle name="アクセント 2 3 2 3" xfId="2007"/>
    <cellStyle name="アクセント 2 3 3" xfId="2008"/>
    <cellStyle name="アクセント 2 3 4" xfId="2009"/>
    <cellStyle name="アクセント 2 3 5" xfId="2010"/>
    <cellStyle name="アクセント 2 4" xfId="2011"/>
    <cellStyle name="アクセント 2 4 2" xfId="2012"/>
    <cellStyle name="アクセント 2 4 2 2" xfId="2013"/>
    <cellStyle name="アクセント 2 4 2 3" xfId="2014"/>
    <cellStyle name="アクセント 2 4 3" xfId="2015"/>
    <cellStyle name="アクセント 2 4 3 2" xfId="2016"/>
    <cellStyle name="アクセント 2 4 4" xfId="2017"/>
    <cellStyle name="アクセント 2 4 5" xfId="2018"/>
    <cellStyle name="アクセント 2 4 5 2" xfId="2019"/>
    <cellStyle name="アクセント 2 4 6" xfId="2020"/>
    <cellStyle name="アクセント 2 4_建設BU４月月次報告書式" xfId="2021"/>
    <cellStyle name="アクセント 2 5" xfId="2022"/>
    <cellStyle name="アクセント 2 5 2" xfId="2023"/>
    <cellStyle name="アクセント 2 5 3" xfId="2024"/>
    <cellStyle name="アクセント 2 6" xfId="2025"/>
    <cellStyle name="アクセント 2 6 2" xfId="2026"/>
    <cellStyle name="アクセント 2 7" xfId="2027"/>
    <cellStyle name="アクセント 2 7 2" xfId="2028"/>
    <cellStyle name="アクセント 2 8" xfId="2029"/>
    <cellStyle name="アクセント 2 9" xfId="2030"/>
    <cellStyle name="アクセント 3 10" xfId="2031"/>
    <cellStyle name="アクセント 3 2" xfId="2032"/>
    <cellStyle name="アクセント 3 2 2" xfId="2033"/>
    <cellStyle name="アクセント 3 2 3" xfId="2034"/>
    <cellStyle name="アクセント 3 2 3 2" xfId="2035"/>
    <cellStyle name="アクセント 3 2 4" xfId="2036"/>
    <cellStyle name="アクセント 3 2_建設BU４月月次報告書式" xfId="2037"/>
    <cellStyle name="アクセント 3 3" xfId="2038"/>
    <cellStyle name="アクセント 3 3 2" xfId="2039"/>
    <cellStyle name="アクセント 3 3 2 2" xfId="2040"/>
    <cellStyle name="アクセント 3 3 2 2 2" xfId="2041"/>
    <cellStyle name="アクセント 3 3 2 3" xfId="2042"/>
    <cellStyle name="アクセント 3 3 3" xfId="2043"/>
    <cellStyle name="アクセント 3 3 4" xfId="2044"/>
    <cellStyle name="アクセント 3 3 5" xfId="2045"/>
    <cellStyle name="アクセント 3 4" xfId="2046"/>
    <cellStyle name="アクセント 3 4 2" xfId="2047"/>
    <cellStyle name="アクセント 3 4 2 2" xfId="2048"/>
    <cellStyle name="アクセント 3 4 2 3" xfId="2049"/>
    <cellStyle name="アクセント 3 4 3" xfId="2050"/>
    <cellStyle name="アクセント 3 4 3 2" xfId="2051"/>
    <cellStyle name="アクセント 3 4 4" xfId="2052"/>
    <cellStyle name="アクセント 3 4 5" xfId="2053"/>
    <cellStyle name="アクセント 3 4 5 2" xfId="2054"/>
    <cellStyle name="アクセント 3 4 6" xfId="2055"/>
    <cellStyle name="アクセント 3 4_建設BU４月月次報告書式" xfId="2056"/>
    <cellStyle name="アクセント 3 5" xfId="2057"/>
    <cellStyle name="アクセント 3 5 2" xfId="2058"/>
    <cellStyle name="アクセント 3 5 3" xfId="2059"/>
    <cellStyle name="アクセント 3 6" xfId="2060"/>
    <cellStyle name="アクセント 3 6 2" xfId="2061"/>
    <cellStyle name="アクセント 3 7" xfId="2062"/>
    <cellStyle name="アクセント 3 7 2" xfId="2063"/>
    <cellStyle name="アクセント 3 8" xfId="2064"/>
    <cellStyle name="アクセント 3 9" xfId="2065"/>
    <cellStyle name="アクセント 4 10" xfId="2066"/>
    <cellStyle name="アクセント 4 2" xfId="2067"/>
    <cellStyle name="アクセント 4 2 2" xfId="2068"/>
    <cellStyle name="アクセント 4 2 3" xfId="2069"/>
    <cellStyle name="アクセント 4 2 3 2" xfId="2070"/>
    <cellStyle name="アクセント 4 2 4" xfId="2071"/>
    <cellStyle name="アクセント 4 2_建設BU４月月次報告書式" xfId="2072"/>
    <cellStyle name="アクセント 4 3" xfId="2073"/>
    <cellStyle name="アクセント 4 3 2" xfId="2074"/>
    <cellStyle name="アクセント 4 3 2 2" xfId="2075"/>
    <cellStyle name="アクセント 4 3 2 2 2" xfId="2076"/>
    <cellStyle name="アクセント 4 3 2 3" xfId="2077"/>
    <cellStyle name="アクセント 4 3 3" xfId="2078"/>
    <cellStyle name="アクセント 4 3 4" xfId="2079"/>
    <cellStyle name="アクセント 4 3 5" xfId="2080"/>
    <cellStyle name="アクセント 4 4" xfId="2081"/>
    <cellStyle name="アクセント 4 4 2" xfId="2082"/>
    <cellStyle name="アクセント 4 4 2 2" xfId="2083"/>
    <cellStyle name="アクセント 4 4 2 3" xfId="2084"/>
    <cellStyle name="アクセント 4 4 3" xfId="2085"/>
    <cellStyle name="アクセント 4 4 3 2" xfId="2086"/>
    <cellStyle name="アクセント 4 4 4" xfId="2087"/>
    <cellStyle name="アクセント 4 4 5" xfId="2088"/>
    <cellStyle name="アクセント 4 4 5 2" xfId="2089"/>
    <cellStyle name="アクセント 4 4 6" xfId="2090"/>
    <cellStyle name="アクセント 4 4_建設BU４月月次報告書式" xfId="2091"/>
    <cellStyle name="アクセント 4 5" xfId="2092"/>
    <cellStyle name="アクセント 4 5 2" xfId="2093"/>
    <cellStyle name="アクセント 4 5 3" xfId="2094"/>
    <cellStyle name="アクセント 4 6" xfId="2095"/>
    <cellStyle name="アクセント 4 6 2" xfId="2096"/>
    <cellStyle name="アクセント 4 7" xfId="2097"/>
    <cellStyle name="アクセント 4 7 2" xfId="2098"/>
    <cellStyle name="アクセント 4 8" xfId="2099"/>
    <cellStyle name="アクセント 4 9" xfId="2100"/>
    <cellStyle name="アクセント 5 10" xfId="2101"/>
    <cellStyle name="アクセント 5 2" xfId="2102"/>
    <cellStyle name="アクセント 5 2 2" xfId="2103"/>
    <cellStyle name="アクセント 5 2 3" xfId="2104"/>
    <cellStyle name="アクセント 5 2 3 2" xfId="2105"/>
    <cellStyle name="アクセント 5 2 4" xfId="2106"/>
    <cellStyle name="アクセント 5 2_建設BU４月月次報告書式" xfId="2107"/>
    <cellStyle name="アクセント 5 3" xfId="2108"/>
    <cellStyle name="アクセント 5 3 2" xfId="2109"/>
    <cellStyle name="アクセント 5 3 2 2" xfId="2110"/>
    <cellStyle name="アクセント 5 3 2 2 2" xfId="2111"/>
    <cellStyle name="アクセント 5 3 2 3" xfId="2112"/>
    <cellStyle name="アクセント 5 3 3" xfId="2113"/>
    <cellStyle name="アクセント 5 3 4" xfId="2114"/>
    <cellStyle name="アクセント 5 3 5" xfId="2115"/>
    <cellStyle name="アクセント 5 4" xfId="2116"/>
    <cellStyle name="アクセント 5 4 2" xfId="2117"/>
    <cellStyle name="アクセント 5 4 2 2" xfId="2118"/>
    <cellStyle name="アクセント 5 4 2 3" xfId="2119"/>
    <cellStyle name="アクセント 5 4 3" xfId="2120"/>
    <cellStyle name="アクセント 5 4 3 2" xfId="2121"/>
    <cellStyle name="アクセント 5 4 4" xfId="2122"/>
    <cellStyle name="アクセント 5 4 5" xfId="2123"/>
    <cellStyle name="アクセント 5 4 5 2" xfId="2124"/>
    <cellStyle name="アクセント 5 4 6" xfId="2125"/>
    <cellStyle name="アクセント 5 4_建設BU４月月次報告書式" xfId="2126"/>
    <cellStyle name="アクセント 5 5" xfId="2127"/>
    <cellStyle name="アクセント 5 5 2" xfId="2128"/>
    <cellStyle name="アクセント 5 5 3" xfId="2129"/>
    <cellStyle name="アクセント 5 6" xfId="2130"/>
    <cellStyle name="アクセント 5 6 2" xfId="2131"/>
    <cellStyle name="アクセント 5 7" xfId="2132"/>
    <cellStyle name="アクセント 5 7 2" xfId="2133"/>
    <cellStyle name="アクセント 5 8" xfId="2134"/>
    <cellStyle name="アクセント 5 9" xfId="2135"/>
    <cellStyle name="アクセント 6 10" xfId="2136"/>
    <cellStyle name="アクセント 6 2" xfId="2137"/>
    <cellStyle name="アクセント 6 2 2" xfId="2138"/>
    <cellStyle name="アクセント 6 2 3" xfId="2139"/>
    <cellStyle name="アクセント 6 2 3 2" xfId="2140"/>
    <cellStyle name="アクセント 6 2 4" xfId="2141"/>
    <cellStyle name="アクセント 6 2_建設BU４月月次報告書式" xfId="2142"/>
    <cellStyle name="アクセント 6 3" xfId="2143"/>
    <cellStyle name="アクセント 6 3 2" xfId="2144"/>
    <cellStyle name="アクセント 6 3 2 2" xfId="2145"/>
    <cellStyle name="アクセント 6 3 2 2 2" xfId="2146"/>
    <cellStyle name="アクセント 6 3 2 3" xfId="2147"/>
    <cellStyle name="アクセント 6 3 3" xfId="2148"/>
    <cellStyle name="アクセント 6 3 4" xfId="2149"/>
    <cellStyle name="アクセント 6 3 5" xfId="2150"/>
    <cellStyle name="アクセント 6 4" xfId="2151"/>
    <cellStyle name="アクセント 6 4 2" xfId="2152"/>
    <cellStyle name="アクセント 6 4 2 2" xfId="2153"/>
    <cellStyle name="アクセント 6 4 2 3" xfId="2154"/>
    <cellStyle name="アクセント 6 4 3" xfId="2155"/>
    <cellStyle name="アクセント 6 4 3 2" xfId="2156"/>
    <cellStyle name="アクセント 6 4 4" xfId="2157"/>
    <cellStyle name="アクセント 6 4 5" xfId="2158"/>
    <cellStyle name="アクセント 6 4 5 2" xfId="2159"/>
    <cellStyle name="アクセント 6 4 6" xfId="2160"/>
    <cellStyle name="アクセント 6 4_建設BU４月月次報告書式" xfId="2161"/>
    <cellStyle name="アクセント 6 5" xfId="2162"/>
    <cellStyle name="アクセント 6 5 2" xfId="2163"/>
    <cellStyle name="アクセント 6 5 3" xfId="2164"/>
    <cellStyle name="アクセント 6 6" xfId="2165"/>
    <cellStyle name="アクセント 6 6 2" xfId="2166"/>
    <cellStyle name="アクセント 6 7" xfId="2167"/>
    <cellStyle name="アクセント 6 7 2" xfId="2168"/>
    <cellStyle name="アクセント 6 8" xfId="2169"/>
    <cellStyle name="アクセント 6 9" xfId="2170"/>
    <cellStyle name="シートのタイトル" xfId="2171"/>
    <cellStyle name="スタイル 1" xfId="2172"/>
    <cellStyle name="スタイル 1 2" xfId="2173"/>
    <cellStyle name="スタイル 10" xfId="2174"/>
    <cellStyle name="スタイル 10 2" xfId="2175"/>
    <cellStyle name="スタイル 11" xfId="2176"/>
    <cellStyle name="スタイル 11 2" xfId="2177"/>
    <cellStyle name="スタイル 12" xfId="2178"/>
    <cellStyle name="スタイル 12 2" xfId="2179"/>
    <cellStyle name="スタイル 13" xfId="2180"/>
    <cellStyle name="スタイル 14" xfId="2181"/>
    <cellStyle name="スタイル 15" xfId="2182"/>
    <cellStyle name="スタイル 16" xfId="2183"/>
    <cellStyle name="スタイル 17" xfId="2184"/>
    <cellStyle name="スタイル 18" xfId="2185"/>
    <cellStyle name="スタイル 2" xfId="2186"/>
    <cellStyle name="スタイル 2 2" xfId="2187"/>
    <cellStyle name="スタイル 3" xfId="2188"/>
    <cellStyle name="スタイル 3 2" xfId="2189"/>
    <cellStyle name="スタイル 4" xfId="2190"/>
    <cellStyle name="スタイル 4 2" xfId="2191"/>
    <cellStyle name="スタイル 5" xfId="2192"/>
    <cellStyle name="スタイル 5 2" xfId="2193"/>
    <cellStyle name="スタイル 6" xfId="2194"/>
    <cellStyle name="スタイル 6 2" xfId="2195"/>
    <cellStyle name="スタイル 7" xfId="2196"/>
    <cellStyle name="スタイル 7 2" xfId="2197"/>
    <cellStyle name="スタイル 8" xfId="2198"/>
    <cellStyle name="スタイル 8 2" xfId="2199"/>
    <cellStyle name="スタイル 9" xfId="2200"/>
    <cellStyle name="スタイル 9 2" xfId="2201"/>
    <cellStyle name="だ" xfId="2202"/>
    <cellStyle name="タイトル 2" xfId="2203"/>
    <cellStyle name="タイトル 2 2" xfId="2204"/>
    <cellStyle name="タイトル 2 2 2" xfId="2205"/>
    <cellStyle name="タイトル 2 3" xfId="2206"/>
    <cellStyle name="タイトル 3" xfId="2207"/>
    <cellStyle name="タイトル 3 2" xfId="2208"/>
    <cellStyle name="タイトル 3 2 2" xfId="2209"/>
    <cellStyle name="タイトル 3 2 3" xfId="2210"/>
    <cellStyle name="タイトル 3 3" xfId="2211"/>
    <cellStyle name="タイトル 3 3 2" xfId="2212"/>
    <cellStyle name="タイトル 3 4" xfId="2213"/>
    <cellStyle name="タイトル 3 5" xfId="2214"/>
    <cellStyle name="タイトル 3 5 2" xfId="2215"/>
    <cellStyle name="タイトル 3 6" xfId="2216"/>
    <cellStyle name="タイトル 3_建設BU４月月次報告書式" xfId="2217"/>
    <cellStyle name="タイトル 4" xfId="2218"/>
    <cellStyle name="タイトル 4 2" xfId="2219"/>
    <cellStyle name="タイトル 4 3" xfId="2220"/>
    <cellStyle name="タイトル 5" xfId="2221"/>
    <cellStyle name="タイトル 6" xfId="2222"/>
    <cellStyle name="タイトル 6 2" xfId="2223"/>
    <cellStyle name="タイトル 7" xfId="2224"/>
    <cellStyle name="チェック セル 10" xfId="2225"/>
    <cellStyle name="チェック セル 2" xfId="2226"/>
    <cellStyle name="チェック セル 2 2" xfId="2227"/>
    <cellStyle name="チェック セル 2 3" xfId="2228"/>
    <cellStyle name="チェック セル 2 3 2" xfId="2229"/>
    <cellStyle name="チェック セル 2 4" xfId="2230"/>
    <cellStyle name="チェック セル 2_Book1 (version 1)" xfId="2231"/>
    <cellStyle name="チェック セル 3" xfId="2232"/>
    <cellStyle name="チェック セル 3 2" xfId="2233"/>
    <cellStyle name="チェック セル 3 2 2" xfId="2234"/>
    <cellStyle name="チェック セル 3 2 2 2" xfId="2235"/>
    <cellStyle name="チェック セル 3 2 3" xfId="2236"/>
    <cellStyle name="チェック セル 3 2_Book1 (version 1)" xfId="2237"/>
    <cellStyle name="チェック セル 3 3" xfId="2238"/>
    <cellStyle name="チェック セル 3 4" xfId="2239"/>
    <cellStyle name="チェック セル 3 5" xfId="2240"/>
    <cellStyle name="チェック セル 3 6" xfId="2241"/>
    <cellStyle name="チェック セル 3 7" xfId="2242"/>
    <cellStyle name="チェック セル 3 8" xfId="2243"/>
    <cellStyle name="チェック セル 3_Book1 (version 1)" xfId="2244"/>
    <cellStyle name="チェック セル 4" xfId="2245"/>
    <cellStyle name="チェック セル 4 2" xfId="2246"/>
    <cellStyle name="チェック セル 4 2 2" xfId="2247"/>
    <cellStyle name="チェック セル 4 2 3" xfId="2248"/>
    <cellStyle name="チェック セル 4 2_Book1 (version 1)" xfId="2249"/>
    <cellStyle name="チェック セル 4 3" xfId="2250"/>
    <cellStyle name="チェック セル 4 3 2" xfId="2251"/>
    <cellStyle name="チェック セル 4 4" xfId="2252"/>
    <cellStyle name="チェック セル 4 5" xfId="2253"/>
    <cellStyle name="チェック セル 4 5 2" xfId="2254"/>
    <cellStyle name="チェック セル 4 6" xfId="2255"/>
    <cellStyle name="チェック セル 4 7" xfId="2256"/>
    <cellStyle name="チェック セル 4 8" xfId="2257"/>
    <cellStyle name="チェック セル 4_Book1 (version 1)" xfId="2258"/>
    <cellStyle name="チェック セル 5" xfId="2259"/>
    <cellStyle name="チェック セル 5 2" xfId="2260"/>
    <cellStyle name="チェック セル 5 3" xfId="2261"/>
    <cellStyle name="チェック セル 5_セツ_将来売上計画_画面遷移図" xfId="2262"/>
    <cellStyle name="チェック セル 6" xfId="2263"/>
    <cellStyle name="チェック セル 6 2" xfId="2264"/>
    <cellStyle name="チェック セル 7" xfId="2265"/>
    <cellStyle name="チェック セル 7 2" xfId="2266"/>
    <cellStyle name="チェック セル 8" xfId="2267"/>
    <cellStyle name="チェック セル 9" xfId="2268"/>
    <cellStyle name="どちらでもない 10" xfId="2269"/>
    <cellStyle name="どちらでもない 2" xfId="2270"/>
    <cellStyle name="どちらでもない 2 2" xfId="2271"/>
    <cellStyle name="どちらでもない 2 3" xfId="2272"/>
    <cellStyle name="どちらでもない 2 3 2" xfId="2273"/>
    <cellStyle name="どちらでもない 2 4" xfId="2274"/>
    <cellStyle name="どちらでもない 2_建設BU４月月次報告書式" xfId="2275"/>
    <cellStyle name="どちらでもない 3" xfId="2276"/>
    <cellStyle name="どちらでもない 3 2" xfId="2277"/>
    <cellStyle name="どちらでもない 3 2 2" xfId="2278"/>
    <cellStyle name="どちらでもない 3 2 2 2" xfId="2279"/>
    <cellStyle name="どちらでもない 3 2 3" xfId="2280"/>
    <cellStyle name="どちらでもない 3 3" xfId="2281"/>
    <cellStyle name="どちらでもない 3 4" xfId="2282"/>
    <cellStyle name="どちらでもない 3 5" xfId="2283"/>
    <cellStyle name="どちらでもない 4" xfId="2284"/>
    <cellStyle name="どちらでもない 4 2" xfId="2285"/>
    <cellStyle name="どちらでもない 4 2 2" xfId="2286"/>
    <cellStyle name="どちらでもない 4 2 3" xfId="2287"/>
    <cellStyle name="どちらでもない 4 3" xfId="2288"/>
    <cellStyle name="どちらでもない 4 3 2" xfId="2289"/>
    <cellStyle name="どちらでもない 4 4" xfId="2290"/>
    <cellStyle name="どちらでもない 4 5" xfId="2291"/>
    <cellStyle name="どちらでもない 4 5 2" xfId="2292"/>
    <cellStyle name="どちらでもない 4 6" xfId="2293"/>
    <cellStyle name="どちらでもない 4_建設BU４月月次報告書式" xfId="2294"/>
    <cellStyle name="どちらでもない 5" xfId="2295"/>
    <cellStyle name="どちらでもない 5 2" xfId="2296"/>
    <cellStyle name="どちらでもない 5 3" xfId="2297"/>
    <cellStyle name="どちらでもない 6" xfId="2298"/>
    <cellStyle name="どちらでもない 7" xfId="2299"/>
    <cellStyle name="どちらでもない 7 2" xfId="2300"/>
    <cellStyle name="どちらでもない 8" xfId="2301"/>
    <cellStyle name="どちらでもない 9" xfId="2302"/>
    <cellStyle name="パーセント 2" xfId="2303"/>
    <cellStyle name="パーセント 2 2" xfId="2304"/>
    <cellStyle name="パーセント 2 3" xfId="2305"/>
    <cellStyle name="パーセント 2 3 2" xfId="2306"/>
    <cellStyle name="パーセント 2 4" xfId="2307"/>
    <cellStyle name="パーセント 3" xfId="2308"/>
    <cellStyle name="パーセント 3 2" xfId="2309"/>
    <cellStyle name="パーセント 4" xfId="2310"/>
    <cellStyle name="パーセント 4 2" xfId="2311"/>
    <cellStyle name="パーセント 5" xfId="2312"/>
    <cellStyle name="パーセント 5 2" xfId="2313"/>
    <cellStyle name="パーセント 6" xfId="2314"/>
    <cellStyle name="パーセント 6 2" xfId="2315"/>
    <cellStyle name="パーセント 6 3" xfId="2316"/>
    <cellStyle name="パーセント 6 4" xfId="2317"/>
    <cellStyle name="パーセント 7" xfId="2318"/>
    <cellStyle name="ハイパーリンク 2" xfId="2319"/>
    <cellStyle name="ハイパーリンク 2 2" xfId="2320"/>
    <cellStyle name="ハイパーリンク 2 2 2" xfId="2321"/>
    <cellStyle name="ハイパーリンク 2 2 2 2" xfId="2322"/>
    <cellStyle name="ハイパーリンク 2 2 3" xfId="2323"/>
    <cellStyle name="ハイパーリンク 2 3" xfId="2324"/>
    <cellStyle name="ハイパーリンク 2 3 2" xfId="2325"/>
    <cellStyle name="ハイパーリンク 2 4" xfId="2326"/>
    <cellStyle name="ハイパーリンク 3" xfId="2327"/>
    <cellStyle name="ハイパーリンク 3 2" xfId="2328"/>
    <cellStyle name="ハイパーリンク 3 2 2" xfId="2329"/>
    <cellStyle name="ハイパーリンク 3 3" xfId="2330"/>
    <cellStyle name="ハイパーリンク 3 4" xfId="2331"/>
    <cellStyle name="ハイパーリンク 4" xfId="2332"/>
    <cellStyle name="ハイパーリンク 4 2" xfId="2333"/>
    <cellStyle name="ハイパーリンク 5" xfId="2334"/>
    <cellStyle name="メモ 10" xfId="2335"/>
    <cellStyle name="メモ 2" xfId="2336"/>
    <cellStyle name="メモ 2 10" xfId="2337"/>
    <cellStyle name="メモ 2 11" xfId="2338"/>
    <cellStyle name="メモ 2 12" xfId="2339"/>
    <cellStyle name="メモ 2 2" xfId="2340"/>
    <cellStyle name="メモ 2 3" xfId="2341"/>
    <cellStyle name="メモ 2 3 10" xfId="2342"/>
    <cellStyle name="メモ 2 3 11" xfId="2343"/>
    <cellStyle name="メモ 2 3 12" xfId="2344"/>
    <cellStyle name="メモ 2 3 2" xfId="2345"/>
    <cellStyle name="メモ 2 3 2 2" xfId="2346"/>
    <cellStyle name="メモ 2 3 2 2 2" xfId="2347"/>
    <cellStyle name="メモ 2 3 2 2 2 2" xfId="2348"/>
    <cellStyle name="メモ 2 3 2 2 3" xfId="2349"/>
    <cellStyle name="メモ 2 3 2 2_セツ_将来売上計画_画面遷移図" xfId="2350"/>
    <cellStyle name="メモ 2 3 2 3" xfId="2351"/>
    <cellStyle name="メモ 2 3 2 3 2" xfId="2352"/>
    <cellStyle name="メモ 2 3 2 3 2 2" xfId="2353"/>
    <cellStyle name="メモ 2 3 2 3 3" xfId="2354"/>
    <cellStyle name="メモ 2 3 2 3_セツ_将来売上計画_画面遷移図" xfId="2355"/>
    <cellStyle name="メモ 2 3 2 4" xfId="2356"/>
    <cellStyle name="メモ 2 3 2 4 2" xfId="2357"/>
    <cellStyle name="メモ 2 3 2 5" xfId="2358"/>
    <cellStyle name="メモ 2 3 2_セツ_将来売上計画_画面遷移図" xfId="2359"/>
    <cellStyle name="メモ 2 3 3" xfId="2360"/>
    <cellStyle name="メモ 2 3 3 2" xfId="2361"/>
    <cellStyle name="メモ 2 3 3 2 2" xfId="2362"/>
    <cellStyle name="メモ 2 3 3 3" xfId="2363"/>
    <cellStyle name="メモ 2 3 3_セツ_将来売上計画_画面遷移図" xfId="2364"/>
    <cellStyle name="メモ 2 3 4" xfId="2365"/>
    <cellStyle name="メモ 2 3 4 2" xfId="2366"/>
    <cellStyle name="メモ 2 3 4 2 2" xfId="2367"/>
    <cellStyle name="メモ 2 3 4 3" xfId="2368"/>
    <cellStyle name="メモ 2 3 4_セツ_将来売上計画_画面遷移図" xfId="2369"/>
    <cellStyle name="メモ 2 3 5" xfId="2370"/>
    <cellStyle name="メモ 2 3 5 2" xfId="2371"/>
    <cellStyle name="メモ 2 3 5 2 2" xfId="2372"/>
    <cellStyle name="メモ 2 3 5 3" xfId="2373"/>
    <cellStyle name="メモ 2 3 5_セツ_将来売上計画_画面遷移図" xfId="2374"/>
    <cellStyle name="メモ 2 3 6" xfId="2375"/>
    <cellStyle name="メモ 2 3 7" xfId="2376"/>
    <cellStyle name="メモ 2 3 8" xfId="2377"/>
    <cellStyle name="メモ 2 3 9" xfId="2378"/>
    <cellStyle name="メモ 2 3_セツ_将来売上計画_画面遷移図" xfId="2379"/>
    <cellStyle name="メモ 2 4" xfId="2380"/>
    <cellStyle name="メモ 2 4 2" xfId="2381"/>
    <cellStyle name="メモ 2 4 2 2" xfId="2382"/>
    <cellStyle name="メモ 2 4 2 2 2" xfId="2383"/>
    <cellStyle name="メモ 2 4 2 3" xfId="2384"/>
    <cellStyle name="メモ 2 4 2_セツ_将来売上計画_画面遷移図" xfId="2385"/>
    <cellStyle name="メモ 2 4 3" xfId="2386"/>
    <cellStyle name="メモ 2 4 3 2" xfId="2387"/>
    <cellStyle name="メモ 2 4 3 2 2" xfId="2388"/>
    <cellStyle name="メモ 2 4 3 3" xfId="2389"/>
    <cellStyle name="メモ 2 4 3_セツ_将来売上計画_画面遷移図" xfId="2390"/>
    <cellStyle name="メモ 2 4 4" xfId="2391"/>
    <cellStyle name="メモ 2 4 4 2" xfId="2392"/>
    <cellStyle name="メモ 2 4 5" xfId="2393"/>
    <cellStyle name="メモ 2 4_セツ_将来売上計画_画面遷移図" xfId="2394"/>
    <cellStyle name="メモ 2 5" xfId="2395"/>
    <cellStyle name="メモ 2 5 2" xfId="2396"/>
    <cellStyle name="メモ 2 5 2 2" xfId="2397"/>
    <cellStyle name="メモ 2 5 3" xfId="2398"/>
    <cellStyle name="メモ 2 5_セツ_将来売上計画_画面遷移図" xfId="2399"/>
    <cellStyle name="メモ 2 6" xfId="2400"/>
    <cellStyle name="メモ 2 6 2" xfId="2401"/>
    <cellStyle name="メモ 2 6 2 2" xfId="2402"/>
    <cellStyle name="メモ 2 6 3" xfId="2403"/>
    <cellStyle name="メモ 2 6_セツ_将来売上計画_画面遷移図" xfId="2404"/>
    <cellStyle name="メモ 2 7" xfId="2405"/>
    <cellStyle name="メモ 2 7 2" xfId="2406"/>
    <cellStyle name="メモ 2 7 2 2" xfId="2407"/>
    <cellStyle name="メモ 2 7 3" xfId="2408"/>
    <cellStyle name="メモ 2 7_セツ_将来売上計画_画面遷移図" xfId="2409"/>
    <cellStyle name="メモ 2 8" xfId="2410"/>
    <cellStyle name="メモ 2 9" xfId="2411"/>
    <cellStyle name="メモ 2_セツ_将来売上計画_画面遷移図" xfId="2412"/>
    <cellStyle name="メモ 3" xfId="2413"/>
    <cellStyle name="メモ 3 10" xfId="2414"/>
    <cellStyle name="メモ 3 11" xfId="2415"/>
    <cellStyle name="メモ 3 12" xfId="2416"/>
    <cellStyle name="メモ 3 2" xfId="2417"/>
    <cellStyle name="メモ 3 2 10" xfId="2418"/>
    <cellStyle name="メモ 3 2 11" xfId="2419"/>
    <cellStyle name="メモ 3 2 12" xfId="2420"/>
    <cellStyle name="メモ 3 2 2" xfId="2421"/>
    <cellStyle name="メモ 3 2 2 2" xfId="2422"/>
    <cellStyle name="メモ 3 2 2 2 2" xfId="2423"/>
    <cellStyle name="メモ 3 2 2 2 2 2" xfId="2424"/>
    <cellStyle name="メモ 3 2 2 2 3" xfId="2425"/>
    <cellStyle name="メモ 3 2 2 2_セツ_将来売上計画_画面遷移図" xfId="2426"/>
    <cellStyle name="メモ 3 2 2 3" xfId="2427"/>
    <cellStyle name="メモ 3 2 2 3 2" xfId="2428"/>
    <cellStyle name="メモ 3 2 2 3 2 2" xfId="2429"/>
    <cellStyle name="メモ 3 2 2 3 3" xfId="2430"/>
    <cellStyle name="メモ 3 2 2 3_セツ_将来売上計画_画面遷移図" xfId="2431"/>
    <cellStyle name="メモ 3 2 2 4" xfId="2432"/>
    <cellStyle name="メモ 3 2 2 4 2" xfId="2433"/>
    <cellStyle name="メモ 3 2 2 5" xfId="2434"/>
    <cellStyle name="メモ 3 2 2_セツ_将来売上計画_画面遷移図" xfId="2435"/>
    <cellStyle name="メモ 3 2 3" xfId="2436"/>
    <cellStyle name="メモ 3 2 3 2" xfId="2437"/>
    <cellStyle name="メモ 3 2 3 2 2" xfId="2438"/>
    <cellStyle name="メモ 3 2 3 3" xfId="2439"/>
    <cellStyle name="メモ 3 2 3_セツ_将来売上計画_画面遷移図" xfId="2440"/>
    <cellStyle name="メモ 3 2 4" xfId="2441"/>
    <cellStyle name="メモ 3 2 4 2" xfId="2442"/>
    <cellStyle name="メモ 3 2 4 2 2" xfId="2443"/>
    <cellStyle name="メモ 3 2 4 3" xfId="2444"/>
    <cellStyle name="メモ 3 2 4_セツ_将来売上計画_画面遷移図" xfId="2445"/>
    <cellStyle name="メモ 3 2 5" xfId="2446"/>
    <cellStyle name="メモ 3 2 5 2" xfId="2447"/>
    <cellStyle name="メモ 3 2 5 2 2" xfId="2448"/>
    <cellStyle name="メモ 3 2 5 3" xfId="2449"/>
    <cellStyle name="メモ 3 2 5_セツ_将来売上計画_画面遷移図" xfId="2450"/>
    <cellStyle name="メモ 3 2 6" xfId="2451"/>
    <cellStyle name="メモ 3 2 7" xfId="2452"/>
    <cellStyle name="メモ 3 2 8" xfId="2453"/>
    <cellStyle name="メモ 3 2 9" xfId="2454"/>
    <cellStyle name="メモ 3 2_セツ_将来売上計画_画面遷移図" xfId="2455"/>
    <cellStyle name="メモ 3 3" xfId="2456"/>
    <cellStyle name="メモ 3 3 2" xfId="2457"/>
    <cellStyle name="メモ 3 3 2 2" xfId="2458"/>
    <cellStyle name="メモ 3 3 2 2 2" xfId="2459"/>
    <cellStyle name="メモ 3 3 2 2 2 2" xfId="2460"/>
    <cellStyle name="メモ 3 3 2 2 3" xfId="2461"/>
    <cellStyle name="メモ 3 3 2 2_セツ_将来売上計画_画面遷移図" xfId="2462"/>
    <cellStyle name="メモ 3 3 2 3" xfId="2463"/>
    <cellStyle name="メモ 3 3 2 3 2" xfId="2464"/>
    <cellStyle name="メモ 3 3 2 3 2 2" xfId="2465"/>
    <cellStyle name="メモ 3 3 2 3 3" xfId="2466"/>
    <cellStyle name="メモ 3 3 2 3_セツ_将来売上計画_画面遷移図" xfId="2467"/>
    <cellStyle name="メモ 3 3 2 4" xfId="2468"/>
    <cellStyle name="メモ 3 3 2 4 2" xfId="2469"/>
    <cellStyle name="メモ 3 3 2 5" xfId="2470"/>
    <cellStyle name="メモ 3 3 2_セツ_将来売上計画_画面遷移図" xfId="2471"/>
    <cellStyle name="メモ 3 3 3" xfId="2472"/>
    <cellStyle name="メモ 3 3 3 2" xfId="2473"/>
    <cellStyle name="メモ 3 3 3 2 2" xfId="2474"/>
    <cellStyle name="メモ 3 3 3 3" xfId="2475"/>
    <cellStyle name="メモ 3 3 3_セツ_将来売上計画_画面遷移図" xfId="2476"/>
    <cellStyle name="メモ 3 3 4" xfId="2477"/>
    <cellStyle name="メモ 3 3 4 2" xfId="2478"/>
    <cellStyle name="メモ 3 3 4 2 2" xfId="2479"/>
    <cellStyle name="メモ 3 3 4 3" xfId="2480"/>
    <cellStyle name="メモ 3 3 4_セツ_将来売上計画_画面遷移図" xfId="2481"/>
    <cellStyle name="メモ 3 3 5" xfId="2482"/>
    <cellStyle name="メモ 3 3 5 2" xfId="2483"/>
    <cellStyle name="メモ 3 3 5 2 2" xfId="2484"/>
    <cellStyle name="メモ 3 3 5 3" xfId="2485"/>
    <cellStyle name="メモ 3 3 5_セツ_将来売上計画_画面遷移図" xfId="2486"/>
    <cellStyle name="メモ 3 3 6" xfId="2487"/>
    <cellStyle name="メモ 3 3_セツ_将来売上計画_画面遷移図" xfId="2488"/>
    <cellStyle name="メモ 3 4" xfId="2489"/>
    <cellStyle name="メモ 3 5" xfId="2490"/>
    <cellStyle name="メモ 3 6" xfId="2491"/>
    <cellStyle name="メモ 3 7" xfId="2492"/>
    <cellStyle name="メモ 3 8" xfId="2493"/>
    <cellStyle name="メモ 3 9" xfId="2494"/>
    <cellStyle name="メモ 3_セツ_将来売上計画_画面遷移図" xfId="2495"/>
    <cellStyle name="メモ 4" xfId="2496"/>
    <cellStyle name="メモ 4 10" xfId="2497"/>
    <cellStyle name="メモ 4 11" xfId="2498"/>
    <cellStyle name="メモ 4 12" xfId="2499"/>
    <cellStyle name="メモ 4 2" xfId="2500"/>
    <cellStyle name="メモ 4 3" xfId="2501"/>
    <cellStyle name="メモ 4 3 2" xfId="2502"/>
    <cellStyle name="メモ 4 3 2 2" xfId="2503"/>
    <cellStyle name="メモ 4 3 2 2 2" xfId="2504"/>
    <cellStyle name="メモ 4 3 2 2 2 2" xfId="2505"/>
    <cellStyle name="メモ 4 3 2 2 3" xfId="2506"/>
    <cellStyle name="メモ 4 3 2 2_セツ_将来売上計画_画面遷移図" xfId="2507"/>
    <cellStyle name="メモ 4 3 2 3" xfId="2508"/>
    <cellStyle name="メモ 4 3 2 3 2" xfId="2509"/>
    <cellStyle name="メモ 4 3 2 3 2 2" xfId="2510"/>
    <cellStyle name="メモ 4 3 2 3 3" xfId="2511"/>
    <cellStyle name="メモ 4 3 2 3_セツ_将来売上計画_画面遷移図" xfId="2512"/>
    <cellStyle name="メモ 4 3 2 4" xfId="2513"/>
    <cellStyle name="メモ 4 3 2 4 2" xfId="2514"/>
    <cellStyle name="メモ 4 3 2 5" xfId="2515"/>
    <cellStyle name="メモ 4 3 2_セツ_将来売上計画_画面遷移図" xfId="2516"/>
    <cellStyle name="メモ 4 3 3" xfId="2517"/>
    <cellStyle name="メモ 4 3 3 2" xfId="2518"/>
    <cellStyle name="メモ 4 3 3 2 2" xfId="2519"/>
    <cellStyle name="メモ 4 3 3 3" xfId="2520"/>
    <cellStyle name="メモ 4 3 3_セツ_将来売上計画_画面遷移図" xfId="2521"/>
    <cellStyle name="メモ 4 3 4" xfId="2522"/>
    <cellStyle name="メモ 4 3 4 2" xfId="2523"/>
    <cellStyle name="メモ 4 3 4 2 2" xfId="2524"/>
    <cellStyle name="メモ 4 3 4 3" xfId="2525"/>
    <cellStyle name="メモ 4 3 4_セツ_将来売上計画_画面遷移図" xfId="2526"/>
    <cellStyle name="メモ 4 3 5" xfId="2527"/>
    <cellStyle name="メモ 4 3 5 2" xfId="2528"/>
    <cellStyle name="メモ 4 3 6" xfId="2529"/>
    <cellStyle name="メモ 4 3_セツ_将来売上計画_画面遷移図" xfId="2530"/>
    <cellStyle name="メモ 4 4" xfId="2531"/>
    <cellStyle name="メモ 4 4 2" xfId="2532"/>
    <cellStyle name="メモ 4 4 2 2" xfId="2533"/>
    <cellStyle name="メモ 4 4 3" xfId="2534"/>
    <cellStyle name="メモ 4 4_セツ_将来売上計画_画面遷移図" xfId="2535"/>
    <cellStyle name="メモ 4 5" xfId="2536"/>
    <cellStyle name="メモ 4 5 2" xfId="2537"/>
    <cellStyle name="メモ 4 5 2 2" xfId="2538"/>
    <cellStyle name="メモ 4 5 3" xfId="2539"/>
    <cellStyle name="メモ 4 5_セツ_将来売上計画_画面遷移図" xfId="2540"/>
    <cellStyle name="メモ 4 6" xfId="2541"/>
    <cellStyle name="メモ 4 6 2" xfId="2542"/>
    <cellStyle name="メモ 4 6 2 2" xfId="2543"/>
    <cellStyle name="メモ 4 6 3" xfId="2544"/>
    <cellStyle name="メモ 4 6_セツ_将来売上計画_画面遷移図" xfId="2545"/>
    <cellStyle name="メモ 4 7" xfId="2546"/>
    <cellStyle name="メモ 4 8" xfId="2547"/>
    <cellStyle name="メモ 4 9" xfId="2548"/>
    <cellStyle name="メモ 4_セツ_将来売上計画_画面遷移図" xfId="2549"/>
    <cellStyle name="メモ 5" xfId="2550"/>
    <cellStyle name="メモ 5 2" xfId="2551"/>
    <cellStyle name="メモ 5_セツ_将来売上計画_画面遷移図" xfId="2552"/>
    <cellStyle name="メモ 6" xfId="2553"/>
    <cellStyle name="メモ 6 2" xfId="2554"/>
    <cellStyle name="メモ 6 2 2" xfId="2555"/>
    <cellStyle name="メモ 6 2 2 2" xfId="2556"/>
    <cellStyle name="メモ 6 2 3" xfId="2557"/>
    <cellStyle name="メモ 6 2_セツ_将来売上計画_画面遷移図" xfId="2558"/>
    <cellStyle name="メモ 6 3" xfId="2559"/>
    <cellStyle name="メモ 6 3 2" xfId="2560"/>
    <cellStyle name="メモ 6 3 2 2" xfId="2561"/>
    <cellStyle name="メモ 6 3 3" xfId="2562"/>
    <cellStyle name="メモ 6 3_セツ_将来売上計画_画面遷移図" xfId="2563"/>
    <cellStyle name="メモ 6 4" xfId="2564"/>
    <cellStyle name="メモ 6 4 2" xfId="2565"/>
    <cellStyle name="メモ 6 5" xfId="2566"/>
    <cellStyle name="メモ 6_セツ_将来売上計画_画面遷移図" xfId="2567"/>
    <cellStyle name="メモ 7" xfId="2568"/>
    <cellStyle name="メモ 8" xfId="2569"/>
    <cellStyle name="メモ 9" xfId="2570"/>
    <cellStyle name="も" xfId="2571"/>
    <cellStyle name="リンク セル 10" xfId="2572"/>
    <cellStyle name="リンク セル 2" xfId="2573"/>
    <cellStyle name="リンク セル 2 2" xfId="2574"/>
    <cellStyle name="リンク セル 2 3" xfId="2575"/>
    <cellStyle name="リンク セル 2 3 2" xfId="2576"/>
    <cellStyle name="リンク セル 2 4" xfId="2577"/>
    <cellStyle name="リンク セル 2_セツ_将来売上計画_画面遷移図" xfId="2578"/>
    <cellStyle name="リンク セル 3" xfId="2579"/>
    <cellStyle name="リンク セル 3 2" xfId="2580"/>
    <cellStyle name="リンク セル 3 2 2" xfId="2581"/>
    <cellStyle name="リンク セル 3 2 2 2" xfId="2582"/>
    <cellStyle name="リンク セル 3 2 3" xfId="2583"/>
    <cellStyle name="リンク セル 3 2_セツ_将来売上計画_画面遷移図" xfId="2584"/>
    <cellStyle name="リンク セル 3 3" xfId="2585"/>
    <cellStyle name="リンク セル 3 4" xfId="2586"/>
    <cellStyle name="リンク セル 3 5" xfId="2587"/>
    <cellStyle name="リンク セル 3 6" xfId="2588"/>
    <cellStyle name="リンク セル 3 7" xfId="2589"/>
    <cellStyle name="リンク セル 3 8" xfId="2590"/>
    <cellStyle name="リンク セル 3_セツ_将来売上計画_画面遷移図" xfId="2591"/>
    <cellStyle name="リンク セル 4" xfId="2592"/>
    <cellStyle name="リンク セル 4 2" xfId="2593"/>
    <cellStyle name="リンク セル 4 2 2" xfId="2594"/>
    <cellStyle name="リンク セル 4 2 3" xfId="2595"/>
    <cellStyle name="リンク セル 4 2_セツ_将来売上計画_画面遷移図" xfId="2596"/>
    <cellStyle name="リンク セル 4 3" xfId="2597"/>
    <cellStyle name="リンク セル 4 3 2" xfId="2598"/>
    <cellStyle name="リンク セル 4 4" xfId="2599"/>
    <cellStyle name="リンク セル 4 5" xfId="2600"/>
    <cellStyle name="リンク セル 4 5 2" xfId="2601"/>
    <cellStyle name="リンク セル 4 6" xfId="2602"/>
    <cellStyle name="リンク セル 4 7" xfId="2603"/>
    <cellStyle name="リンク セル 4 8" xfId="2604"/>
    <cellStyle name="リンク セル 4_セツ_将来売上計画_画面遷移図" xfId="2605"/>
    <cellStyle name="リンク セル 5" xfId="2606"/>
    <cellStyle name="リンク セル 5 2" xfId="2607"/>
    <cellStyle name="リンク セル 5 3" xfId="2608"/>
    <cellStyle name="リンク セル 5_セツ_将来売上計画_画面遷移図" xfId="2609"/>
    <cellStyle name="リンク セル 6" xfId="2610"/>
    <cellStyle name="リンク セル 6 2" xfId="2611"/>
    <cellStyle name="リンク セル 7" xfId="2612"/>
    <cellStyle name="リンク セル 7 2" xfId="2613"/>
    <cellStyle name="リンク セル 8" xfId="2614"/>
    <cellStyle name="リンク セル 9" xfId="2615"/>
    <cellStyle name="_x001d__x000c_K_x0014__x000d_&gt;V_x0001_&gt;_x0014_n_x001e__x0007__x0001__x0001_" xfId="2616"/>
    <cellStyle name="悪い 10" xfId="2617"/>
    <cellStyle name="悪い 2" xfId="2618"/>
    <cellStyle name="悪い 2 2" xfId="2619"/>
    <cellStyle name="悪い 2 3" xfId="2620"/>
    <cellStyle name="悪い 2 3 2" xfId="2621"/>
    <cellStyle name="悪い 2 4" xfId="2622"/>
    <cellStyle name="悪い 2_建設BU４月月次報告書式" xfId="2623"/>
    <cellStyle name="悪い 3" xfId="2624"/>
    <cellStyle name="悪い 3 2" xfId="2625"/>
    <cellStyle name="悪い 3 2 2" xfId="2626"/>
    <cellStyle name="悪い 3 2 2 2" xfId="2627"/>
    <cellStyle name="悪い 3 2 3" xfId="2628"/>
    <cellStyle name="悪い 3 3" xfId="2629"/>
    <cellStyle name="悪い 3 4" xfId="2630"/>
    <cellStyle name="悪い 3 5" xfId="2631"/>
    <cellStyle name="悪い 4" xfId="2632"/>
    <cellStyle name="悪い 4 2" xfId="2633"/>
    <cellStyle name="悪い 4 2 2" xfId="2634"/>
    <cellStyle name="悪い 4 2 3" xfId="2635"/>
    <cellStyle name="悪い 4 3" xfId="2636"/>
    <cellStyle name="悪い 4 3 2" xfId="2637"/>
    <cellStyle name="悪い 4 4" xfId="2638"/>
    <cellStyle name="悪い 4 5" xfId="2639"/>
    <cellStyle name="悪い 4 5 2" xfId="2640"/>
    <cellStyle name="悪い 4 6" xfId="2641"/>
    <cellStyle name="悪い 4_建設BU４月月次報告書式" xfId="2642"/>
    <cellStyle name="悪い 5" xfId="2643"/>
    <cellStyle name="悪い 5 2" xfId="2644"/>
    <cellStyle name="悪い 5 3" xfId="2645"/>
    <cellStyle name="悪い 6" xfId="2646"/>
    <cellStyle name="悪い 6 2" xfId="2647"/>
    <cellStyle name="悪い 7" xfId="2648"/>
    <cellStyle name="悪い 7 2" xfId="2649"/>
    <cellStyle name="悪い 8" xfId="2650"/>
    <cellStyle name="悪い 9" xfId="2651"/>
    <cellStyle name="下点線" xfId="2652"/>
    <cellStyle name="解释性文本" xfId="2653"/>
    <cellStyle name="解释性文本 2" xfId="2654"/>
    <cellStyle name="強調 1" xfId="2655"/>
    <cellStyle name="強調 2" xfId="2656"/>
    <cellStyle name="計算 10" xfId="2657"/>
    <cellStyle name="計算 2" xfId="2658"/>
    <cellStyle name="計算 2 2" xfId="2659"/>
    <cellStyle name="計算 2 3" xfId="2660"/>
    <cellStyle name="計算 2 3 2" xfId="2661"/>
    <cellStyle name="計算 2 4" xfId="2662"/>
    <cellStyle name="計算 2_セツ_将来売上計画_画面遷移図" xfId="2663"/>
    <cellStyle name="計算 3" xfId="2664"/>
    <cellStyle name="計算 3 2" xfId="2665"/>
    <cellStyle name="計算 3 2 2" xfId="2666"/>
    <cellStyle name="計算 3 2 2 2" xfId="2667"/>
    <cellStyle name="計算 3 2 3" xfId="2668"/>
    <cellStyle name="計算 3 2_セツ_将来売上計画_画面遷移図" xfId="2669"/>
    <cellStyle name="計算 3 3" xfId="2670"/>
    <cellStyle name="計算 3 4" xfId="2671"/>
    <cellStyle name="計算 3 5" xfId="2672"/>
    <cellStyle name="計算 3 6" xfId="2673"/>
    <cellStyle name="計算 3 7" xfId="2674"/>
    <cellStyle name="計算 3 8" xfId="2675"/>
    <cellStyle name="計算 3_セツ_将来売上計画_画面遷移図" xfId="2676"/>
    <cellStyle name="計算 4" xfId="2677"/>
    <cellStyle name="計算 4 2" xfId="2678"/>
    <cellStyle name="計算 4 2 2" xfId="2679"/>
    <cellStyle name="計算 4 2 3" xfId="2680"/>
    <cellStyle name="計算 4 2_セツ_将来売上計画_画面遷移図" xfId="2681"/>
    <cellStyle name="計算 4 3" xfId="2682"/>
    <cellStyle name="計算 4 3 2" xfId="2683"/>
    <cellStyle name="計算 4 4" xfId="2684"/>
    <cellStyle name="計算 4 5" xfId="2685"/>
    <cellStyle name="計算 4 5 2" xfId="2686"/>
    <cellStyle name="計算 4 6" xfId="2687"/>
    <cellStyle name="計算 4 7" xfId="2688"/>
    <cellStyle name="計算 4 8" xfId="2689"/>
    <cellStyle name="計算 4_セツ_将来売上計画_画面遷移図" xfId="2690"/>
    <cellStyle name="計算 5" xfId="2691"/>
    <cellStyle name="計算 5 2" xfId="2692"/>
    <cellStyle name="計算 5 3" xfId="2693"/>
    <cellStyle name="計算 5_セツ_将来売上計画_画面遷移図" xfId="2694"/>
    <cellStyle name="計算 6" xfId="2695"/>
    <cellStyle name="計算 7" xfId="2696"/>
    <cellStyle name="計算 7 2" xfId="2697"/>
    <cellStyle name="計算 8" xfId="2698"/>
    <cellStyle name="計算 9" xfId="2699"/>
    <cellStyle name="警告文 10" xfId="2700"/>
    <cellStyle name="警告文 2" xfId="2701"/>
    <cellStyle name="警告文 2 2" xfId="2702"/>
    <cellStyle name="警告文 2 3" xfId="2703"/>
    <cellStyle name="警告文 2 3 2" xfId="2704"/>
    <cellStyle name="警告文 2 4" xfId="2705"/>
    <cellStyle name="警告文 2_建設BU４月月次報告書式" xfId="2706"/>
    <cellStyle name="警告文 3" xfId="2707"/>
    <cellStyle name="警告文 3 2" xfId="2708"/>
    <cellStyle name="警告文 3 2 2" xfId="2709"/>
    <cellStyle name="警告文 3 2 2 2" xfId="2710"/>
    <cellStyle name="警告文 3 2 3" xfId="2711"/>
    <cellStyle name="警告文 3 3" xfId="2712"/>
    <cellStyle name="警告文 3 4" xfId="2713"/>
    <cellStyle name="警告文 3 5" xfId="2714"/>
    <cellStyle name="警告文 4" xfId="2715"/>
    <cellStyle name="警告文 4 2" xfId="2716"/>
    <cellStyle name="警告文 4 2 2" xfId="2717"/>
    <cellStyle name="警告文 4 2 3" xfId="2718"/>
    <cellStyle name="警告文 4 3" xfId="2719"/>
    <cellStyle name="警告文 4 3 2" xfId="2720"/>
    <cellStyle name="警告文 4 4" xfId="2721"/>
    <cellStyle name="警告文 4 5" xfId="2722"/>
    <cellStyle name="警告文 4 5 2" xfId="2723"/>
    <cellStyle name="警告文 4 6" xfId="2724"/>
    <cellStyle name="警告文 4_建設BU４月月次報告書式" xfId="2725"/>
    <cellStyle name="警告文 5" xfId="2726"/>
    <cellStyle name="警告文 5 2" xfId="2727"/>
    <cellStyle name="警告文 5 3" xfId="2728"/>
    <cellStyle name="警告文 6" xfId="2729"/>
    <cellStyle name="警告文 6 2" xfId="2730"/>
    <cellStyle name="警告文 7" xfId="2731"/>
    <cellStyle name="警告文 7 2" xfId="2732"/>
    <cellStyle name="警告文 8" xfId="2733"/>
    <cellStyle name="警告文 9" xfId="2734"/>
    <cellStyle name="警告文本" xfId="2735"/>
    <cellStyle name="警告文本 2" xfId="2736"/>
    <cellStyle name="桁蟻唇Ｆ [0.00]_Sheet1" xfId="2737"/>
    <cellStyle name="桁蟻唇Ｆ_Sheet1" xfId="2738"/>
    <cellStyle name="桁区切り" xfId="3702" builtinId="6"/>
    <cellStyle name="桁区切り [0.?]" xfId="2739"/>
    <cellStyle name="桁区切り 10" xfId="2740"/>
    <cellStyle name="桁区切り 11" xfId="2741"/>
    <cellStyle name="桁区切り 11 2" xfId="2742"/>
    <cellStyle name="桁区切り 12" xfId="2743"/>
    <cellStyle name="桁区切り 12 2" xfId="2744"/>
    <cellStyle name="桁区切り 13" xfId="2745"/>
    <cellStyle name="桁区切り 13 2" xfId="2746"/>
    <cellStyle name="桁区切り 14" xfId="2747"/>
    <cellStyle name="桁区切り 14 2" xfId="2748"/>
    <cellStyle name="桁区切り 15" xfId="2749"/>
    <cellStyle name="桁区切り 15 2" xfId="2750"/>
    <cellStyle name="桁区切り 16" xfId="2751"/>
    <cellStyle name="桁区切り 16 2" xfId="2752"/>
    <cellStyle name="桁区切り 17" xfId="2753"/>
    <cellStyle name="桁区切り 17 2" xfId="2754"/>
    <cellStyle name="桁区切り 18" xfId="2755"/>
    <cellStyle name="桁区切り 18 2" xfId="2756"/>
    <cellStyle name="桁区切り 19" xfId="2757"/>
    <cellStyle name="桁区切り 19 2" xfId="2758"/>
    <cellStyle name="桁区切り 2" xfId="2759"/>
    <cellStyle name="桁区切り 2 2" xfId="2760"/>
    <cellStyle name="桁区切り 2 3" xfId="2761"/>
    <cellStyle name="桁区切り 2 4" xfId="2762"/>
    <cellStyle name="桁区切り 2 5" xfId="2763"/>
    <cellStyle name="桁区切り 2 6" xfId="2764"/>
    <cellStyle name="桁区切り 2 6 2" xfId="2765"/>
    <cellStyle name="桁区切り 20" xfId="2766"/>
    <cellStyle name="桁区切り 20 2" xfId="2767"/>
    <cellStyle name="桁区切り 21" xfId="2768"/>
    <cellStyle name="桁区切り 21 2" xfId="2769"/>
    <cellStyle name="桁区切り 22" xfId="2770"/>
    <cellStyle name="桁区切り 22 2" xfId="2771"/>
    <cellStyle name="桁区切り 23" xfId="2772"/>
    <cellStyle name="桁区切り 23 2" xfId="2773"/>
    <cellStyle name="桁区切り 24" xfId="2774"/>
    <cellStyle name="桁区切り 24 2" xfId="2775"/>
    <cellStyle name="桁区切り 25" xfId="2776"/>
    <cellStyle name="桁区切り 25 2" xfId="2777"/>
    <cellStyle name="桁区切り 26" xfId="2778"/>
    <cellStyle name="桁区切り 26 2" xfId="2779"/>
    <cellStyle name="桁区切り 27" xfId="2780"/>
    <cellStyle name="桁区切り 27 2" xfId="2781"/>
    <cellStyle name="桁区切り 28" xfId="2782"/>
    <cellStyle name="桁区切り 28 2" xfId="2783"/>
    <cellStyle name="桁区切り 29" xfId="2784"/>
    <cellStyle name="桁区切り 29 2" xfId="2785"/>
    <cellStyle name="桁区切り 3" xfId="2786"/>
    <cellStyle name="桁区切り 3 2" xfId="2787"/>
    <cellStyle name="桁区切り 30" xfId="2788"/>
    <cellStyle name="桁区切り 30 2" xfId="2789"/>
    <cellStyle name="桁区切り 31" xfId="2790"/>
    <cellStyle name="桁区切り 31 2" xfId="2791"/>
    <cellStyle name="桁区切り 32" xfId="2792"/>
    <cellStyle name="桁区切り 32 2" xfId="2793"/>
    <cellStyle name="桁区切り 33" xfId="2794"/>
    <cellStyle name="桁区切り 33 2" xfId="2795"/>
    <cellStyle name="桁区切り 34" xfId="2796"/>
    <cellStyle name="桁区切り 34 2" xfId="2797"/>
    <cellStyle name="桁区切り 35" xfId="2798"/>
    <cellStyle name="桁区切り 35 2" xfId="2799"/>
    <cellStyle name="桁区切り 36" xfId="2800"/>
    <cellStyle name="桁区切り 36 2" xfId="2801"/>
    <cellStyle name="桁区切り 37" xfId="2802"/>
    <cellStyle name="桁区切り 37 2" xfId="2803"/>
    <cellStyle name="桁区切り 38" xfId="2804"/>
    <cellStyle name="桁区切り 38 2" xfId="2805"/>
    <cellStyle name="桁区切り 39" xfId="2806"/>
    <cellStyle name="桁区切り 39 2" xfId="2807"/>
    <cellStyle name="桁区切り 4" xfId="2808"/>
    <cellStyle name="桁区切り 4 2" xfId="2809"/>
    <cellStyle name="桁区切り 4 3" xfId="2810"/>
    <cellStyle name="桁区切り 40" xfId="2811"/>
    <cellStyle name="桁区切り 40 2" xfId="2812"/>
    <cellStyle name="桁区切り 41" xfId="2813"/>
    <cellStyle name="桁区切り 41 2" xfId="2814"/>
    <cellStyle name="桁区切り 42" xfId="2815"/>
    <cellStyle name="桁区切り 43" xfId="2816"/>
    <cellStyle name="桁区切り 44" xfId="2817"/>
    <cellStyle name="桁区切り 45" xfId="2818"/>
    <cellStyle name="桁区切り 46" xfId="2819"/>
    <cellStyle name="桁区切り 47" xfId="2820"/>
    <cellStyle name="桁区切り 48" xfId="2821"/>
    <cellStyle name="桁区切り 49" xfId="2822"/>
    <cellStyle name="桁区切り 5" xfId="2823"/>
    <cellStyle name="桁区切り 50" xfId="2824"/>
    <cellStyle name="桁区切り 51" xfId="2825"/>
    <cellStyle name="桁区切り 52" xfId="2826"/>
    <cellStyle name="桁区切り 53" xfId="2827"/>
    <cellStyle name="桁区切り 54" xfId="2828"/>
    <cellStyle name="桁区切り 55" xfId="2829"/>
    <cellStyle name="桁区切り 55 2" xfId="2830"/>
    <cellStyle name="桁区切り 56" xfId="2831"/>
    <cellStyle name="桁区切り 56 2" xfId="2832"/>
    <cellStyle name="桁区切り 57" xfId="2833"/>
    <cellStyle name="桁区切り 57 2" xfId="2834"/>
    <cellStyle name="桁区切り 58" xfId="2835"/>
    <cellStyle name="桁区切り 59" xfId="2836"/>
    <cellStyle name="桁区切り 6" xfId="2837"/>
    <cellStyle name="桁区切り 60" xfId="2838"/>
    <cellStyle name="桁区切り 61" xfId="2839"/>
    <cellStyle name="桁区切り 62" xfId="2840"/>
    <cellStyle name="桁区切り 63" xfId="2841"/>
    <cellStyle name="桁区切り 64" xfId="2842"/>
    <cellStyle name="桁区切り 65" xfId="2843"/>
    <cellStyle name="桁区切り 66" xfId="2844"/>
    <cellStyle name="桁区切り 67" xfId="2845"/>
    <cellStyle name="桁区切り 68" xfId="2846"/>
    <cellStyle name="桁区切り 69" xfId="2847"/>
    <cellStyle name="桁区切り 7" xfId="2848"/>
    <cellStyle name="桁区切り 8" xfId="2849"/>
    <cellStyle name="桁区切り 9" xfId="2850"/>
    <cellStyle name="見出し 1 2" xfId="2851"/>
    <cellStyle name="見出し 1 2 2" xfId="2852"/>
    <cellStyle name="見出し 1 2 2 2" xfId="2853"/>
    <cellStyle name="見出し 1 2 3" xfId="2854"/>
    <cellStyle name="見出し 1 2_セツ_将来売上計画_画面遷移図" xfId="2855"/>
    <cellStyle name="見出し 1 3" xfId="2856"/>
    <cellStyle name="見出し 1 3 2" xfId="2857"/>
    <cellStyle name="見出し 1 3 2 2" xfId="2858"/>
    <cellStyle name="見出し 1 3 2 3" xfId="2859"/>
    <cellStyle name="見出し 1 3 2_セツ_将来売上計画_画面遷移図" xfId="2860"/>
    <cellStyle name="見出し 1 3 3" xfId="2861"/>
    <cellStyle name="見出し 1 3 3 2" xfId="2862"/>
    <cellStyle name="見出し 1 3 4" xfId="2863"/>
    <cellStyle name="見出し 1 3 5" xfId="2864"/>
    <cellStyle name="見出し 1 3 5 2" xfId="2865"/>
    <cellStyle name="見出し 1 3 6" xfId="2866"/>
    <cellStyle name="見出し 1 3 7" xfId="2867"/>
    <cellStyle name="見出し 1 3 8" xfId="2868"/>
    <cellStyle name="見出し 1 3_セツ_将来売上計画_画面遷移図" xfId="2869"/>
    <cellStyle name="見出し 1 4" xfId="2870"/>
    <cellStyle name="見出し 1 4 2" xfId="2871"/>
    <cellStyle name="見出し 1 4 3" xfId="2872"/>
    <cellStyle name="見出し 1 4_セツ_将来売上計画_画面遷移図" xfId="2873"/>
    <cellStyle name="見出し 1 5" xfId="2874"/>
    <cellStyle name="見出し 1 6" xfId="2875"/>
    <cellStyle name="見出し 1 6 2" xfId="2876"/>
    <cellStyle name="見出し 1 7" xfId="2877"/>
    <cellStyle name="見出し 2 2" xfId="2878"/>
    <cellStyle name="見出し 2 2 2" xfId="2879"/>
    <cellStyle name="見出し 2 2 2 2" xfId="2880"/>
    <cellStyle name="見出し 2 2 3" xfId="2881"/>
    <cellStyle name="見出し 2 2_セツ_将来売上計画_画面遷移図" xfId="2882"/>
    <cellStyle name="見出し 2 3" xfId="2883"/>
    <cellStyle name="見出し 2 3 2" xfId="2884"/>
    <cellStyle name="見出し 2 3 2 2" xfId="2885"/>
    <cellStyle name="見出し 2 3 2 3" xfId="2886"/>
    <cellStyle name="見出し 2 3 2_セツ_将来売上計画_画面遷移図" xfId="2887"/>
    <cellStyle name="見出し 2 3 3" xfId="2888"/>
    <cellStyle name="見出し 2 3 3 2" xfId="2889"/>
    <cellStyle name="見出し 2 3 4" xfId="2890"/>
    <cellStyle name="見出し 2 3 5" xfId="2891"/>
    <cellStyle name="見出し 2 3 5 2" xfId="2892"/>
    <cellStyle name="見出し 2 3 6" xfId="2893"/>
    <cellStyle name="見出し 2 3 7" xfId="2894"/>
    <cellStyle name="見出し 2 3 8" xfId="2895"/>
    <cellStyle name="見出し 2 3_セツ_将来売上計画_画面遷移図" xfId="2896"/>
    <cellStyle name="見出し 2 4" xfId="2897"/>
    <cellStyle name="見出し 2 4 2" xfId="2898"/>
    <cellStyle name="見出し 2 4 3" xfId="2899"/>
    <cellStyle name="見出し 2 4_セツ_将来売上計画_画面遷移図" xfId="2900"/>
    <cellStyle name="見出し 2 5" xfId="2901"/>
    <cellStyle name="見出し 2 6" xfId="2902"/>
    <cellStyle name="見出し 2 6 2" xfId="2903"/>
    <cellStyle name="見出し 2 7" xfId="2904"/>
    <cellStyle name="見出し 3 2" xfId="2905"/>
    <cellStyle name="見出し 3 2 2" xfId="2906"/>
    <cellStyle name="見出し 3 2 2 2" xfId="2907"/>
    <cellStyle name="見出し 3 2 3" xfId="2908"/>
    <cellStyle name="見出し 3 2_セツ_将来売上計画_画面遷移図" xfId="2909"/>
    <cellStyle name="見出し 3 3" xfId="2910"/>
    <cellStyle name="見出し 3 3 2" xfId="2911"/>
    <cellStyle name="見出し 3 3 2 10" xfId="2912"/>
    <cellStyle name="見出し 3 3 2 11" xfId="2913"/>
    <cellStyle name="見出し 3 3 2 12" xfId="2914"/>
    <cellStyle name="見出し 3 3 2 13" xfId="2915"/>
    <cellStyle name="見出し 3 3 2 14" xfId="2916"/>
    <cellStyle name="見出し 3 3 2 15" xfId="2917"/>
    <cellStyle name="見出し 3 3 2 2" xfId="2918"/>
    <cellStyle name="見出し 3 3 2 2 10" xfId="2919"/>
    <cellStyle name="見出し 3 3 2 2 11" xfId="2920"/>
    <cellStyle name="見出し 3 3 2 2 12" xfId="2921"/>
    <cellStyle name="見出し 3 3 2 2 13" xfId="2922"/>
    <cellStyle name="見出し 3 3 2 2 2" xfId="2923"/>
    <cellStyle name="見出し 3 3 2 2 3" xfId="2924"/>
    <cellStyle name="見出し 3 3 2 2 4" xfId="2925"/>
    <cellStyle name="見出し 3 3 2 2 5" xfId="2926"/>
    <cellStyle name="見出し 3 3 2 2 6" xfId="2927"/>
    <cellStyle name="見出し 3 3 2 2 7" xfId="2928"/>
    <cellStyle name="見出し 3 3 2 2 8" xfId="2929"/>
    <cellStyle name="見出し 3 3 2 2 9" xfId="2930"/>
    <cellStyle name="見出し 3 3 2 3" xfId="2931"/>
    <cellStyle name="見出し 3 3 2 4" xfId="2932"/>
    <cellStyle name="見出し 3 3 2 5" xfId="2933"/>
    <cellStyle name="見出し 3 3 2 6" xfId="2934"/>
    <cellStyle name="見出し 3 3 2 7" xfId="2935"/>
    <cellStyle name="見出し 3 3 2 8" xfId="2936"/>
    <cellStyle name="見出し 3 3 2 9" xfId="2937"/>
    <cellStyle name="見出し 3 3 2_セツ_将来売上計画_画面遷移図" xfId="2938"/>
    <cellStyle name="見出し 3 3 3" xfId="2939"/>
    <cellStyle name="見出し 3 3 3 2" xfId="2940"/>
    <cellStyle name="見出し 3 3 4" xfId="2941"/>
    <cellStyle name="見出し 3 3 4 10" xfId="2942"/>
    <cellStyle name="見出し 3 3 4 11" xfId="2943"/>
    <cellStyle name="見出し 3 3 4 12" xfId="2944"/>
    <cellStyle name="見出し 3 3 4 13" xfId="2945"/>
    <cellStyle name="見出し 3 3 4 2" xfId="2946"/>
    <cellStyle name="見出し 3 3 4 3" xfId="2947"/>
    <cellStyle name="見出し 3 3 4 4" xfId="2948"/>
    <cellStyle name="見出し 3 3 4 5" xfId="2949"/>
    <cellStyle name="見出し 3 3 4 6" xfId="2950"/>
    <cellStyle name="見出し 3 3 4 7" xfId="2951"/>
    <cellStyle name="見出し 3 3 4 8" xfId="2952"/>
    <cellStyle name="見出し 3 3 4 9" xfId="2953"/>
    <cellStyle name="見出し 3 3 5" xfId="2954"/>
    <cellStyle name="見出し 3 3 5 2" xfId="2955"/>
    <cellStyle name="見出し 3 3 6" xfId="2956"/>
    <cellStyle name="見出し 3 3 7" xfId="2957"/>
    <cellStyle name="見出し 3 3 8" xfId="2958"/>
    <cellStyle name="見出し 3 3_セツ_将来売上計画_画面遷移図" xfId="2959"/>
    <cellStyle name="見出し 3 4" xfId="2960"/>
    <cellStyle name="見出し 3 4 10" xfId="2961"/>
    <cellStyle name="見出し 3 4 11" xfId="2962"/>
    <cellStyle name="見出し 3 4 12" xfId="2963"/>
    <cellStyle name="見出し 3 4 13" xfId="2964"/>
    <cellStyle name="見出し 3 4 14" xfId="2965"/>
    <cellStyle name="見出し 3 4 15" xfId="2966"/>
    <cellStyle name="見出し 3 4 2" xfId="2967"/>
    <cellStyle name="見出し 3 4 2 10" xfId="2968"/>
    <cellStyle name="見出し 3 4 2 11" xfId="2969"/>
    <cellStyle name="見出し 3 4 2 12" xfId="2970"/>
    <cellStyle name="見出し 3 4 2 13" xfId="2971"/>
    <cellStyle name="見出し 3 4 2 2" xfId="2972"/>
    <cellStyle name="見出し 3 4 2 3" xfId="2973"/>
    <cellStyle name="見出し 3 4 2 4" xfId="2974"/>
    <cellStyle name="見出し 3 4 2 5" xfId="2975"/>
    <cellStyle name="見出し 3 4 2 6" xfId="2976"/>
    <cellStyle name="見出し 3 4 2 7" xfId="2977"/>
    <cellStyle name="見出し 3 4 2 8" xfId="2978"/>
    <cellStyle name="見出し 3 4 2 9" xfId="2979"/>
    <cellStyle name="見出し 3 4 3" xfId="2980"/>
    <cellStyle name="見出し 3 4 4" xfId="2981"/>
    <cellStyle name="見出し 3 4 5" xfId="2982"/>
    <cellStyle name="見出し 3 4 6" xfId="2983"/>
    <cellStyle name="見出し 3 4 7" xfId="2984"/>
    <cellStyle name="見出し 3 4 8" xfId="2985"/>
    <cellStyle name="見出し 3 4 9" xfId="2986"/>
    <cellStyle name="見出し 3 4_セツ_将来売上計画_画面遷移図" xfId="2987"/>
    <cellStyle name="見出し 3 5" xfId="2988"/>
    <cellStyle name="見出し 3 5 10" xfId="2989"/>
    <cellStyle name="見出し 3 5 11" xfId="2990"/>
    <cellStyle name="見出し 3 5 12" xfId="2991"/>
    <cellStyle name="見出し 3 5 13" xfId="2992"/>
    <cellStyle name="見出し 3 5 2" xfId="2993"/>
    <cellStyle name="見出し 3 5 3" xfId="2994"/>
    <cellStyle name="見出し 3 5 4" xfId="2995"/>
    <cellStyle name="見出し 3 5 5" xfId="2996"/>
    <cellStyle name="見出し 3 5 6" xfId="2997"/>
    <cellStyle name="見出し 3 5 7" xfId="2998"/>
    <cellStyle name="見出し 3 5 8" xfId="2999"/>
    <cellStyle name="見出し 3 5 9" xfId="3000"/>
    <cellStyle name="見出し 3 6" xfId="3001"/>
    <cellStyle name="見出し 3 6 2" xfId="3002"/>
    <cellStyle name="見出し 3 7" xfId="3003"/>
    <cellStyle name="見出し 4 2" xfId="3004"/>
    <cellStyle name="見出し 4 2 2" xfId="3005"/>
    <cellStyle name="見出し 4 2 2 2" xfId="3006"/>
    <cellStyle name="見出し 4 2 3" xfId="3007"/>
    <cellStyle name="見出し 4 3" xfId="3008"/>
    <cellStyle name="見出し 4 3 2" xfId="3009"/>
    <cellStyle name="見出し 4 3 2 2" xfId="3010"/>
    <cellStyle name="見出し 4 3 2 3" xfId="3011"/>
    <cellStyle name="見出し 4 3 3" xfId="3012"/>
    <cellStyle name="見出し 4 3 3 2" xfId="3013"/>
    <cellStyle name="見出し 4 3 4" xfId="3014"/>
    <cellStyle name="見出し 4 3 5" xfId="3015"/>
    <cellStyle name="見出し 4 3 5 2" xfId="3016"/>
    <cellStyle name="見出し 4 3 6" xfId="3017"/>
    <cellStyle name="見出し 4 3_建設BU４月月次報告書式" xfId="3018"/>
    <cellStyle name="見出し 4 4" xfId="3019"/>
    <cellStyle name="見出し 4 4 2" xfId="3020"/>
    <cellStyle name="見出し 4 4 3" xfId="3021"/>
    <cellStyle name="見出し 4 5" xfId="3022"/>
    <cellStyle name="見出し 4 6" xfId="3023"/>
    <cellStyle name="見出し 4 6 2" xfId="3024"/>
    <cellStyle name="見出し 4 7" xfId="3025"/>
    <cellStyle name="好" xfId="3026"/>
    <cellStyle name="好 2" xfId="3027"/>
    <cellStyle name="好_20110525鹿瀬" xfId="3028"/>
    <cellStyle name="好_20110525鹿瀬 2" xfId="3029"/>
    <cellStyle name="好_20110525鹿瀬 2_建設BU６月月次報告書式_r1" xfId="3030"/>
    <cellStyle name="好_20110726Boundary 進行基準注入展開表" xfId="3031"/>
    <cellStyle name="好_20110726Boundary 進行基準注入展開表 2" xfId="3032"/>
    <cellStyle name="好_20110726Boundary 進行基準注入展開表 2_建設BU６月月次報告書式_r1" xfId="3033"/>
    <cellStyle name="好_Boundary売上見込20110629" xfId="3034"/>
    <cellStyle name="好_Boundary売上見込20110629 2" xfId="3035"/>
    <cellStyle name="好_Boundary売上見込20110629 2_建設BU６月月次報告書式_r1" xfId="3036"/>
    <cellStyle name="好_Ludington見込20110707" xfId="3037"/>
    <cellStyle name="好_Ludington見込20110707 2" xfId="3038"/>
    <cellStyle name="好_Ludington見込20110707 2_建設BU６月月次報告書式_r1" xfId="3039"/>
    <cellStyle name="好_Ludington見込20110801" xfId="3040"/>
    <cellStyle name="好_Ludington見込20110801 2" xfId="3041"/>
    <cellStyle name="好_Ludington見込20110801 2_建設BU６月月次報告書式_r1" xfId="3042"/>
    <cellStyle name="好_鹿瀬見込20110408" xfId="3043"/>
    <cellStyle name="好_鹿瀬見込20110408 2" xfId="3044"/>
    <cellStyle name="好_鹿瀬見込20110408 2_建設BU６月月次報告書式_r1" xfId="3045"/>
    <cellStyle name="好_鹿瀬見込20110408_12上_海外単発見込" xfId="3046"/>
    <cellStyle name="好_鹿瀬見込20110408_12上_海外単発見込 2" xfId="3047"/>
    <cellStyle name="好_鹿瀬見込20110408_12上_海外単発見込 2_建設BU６月月次報告書式_r1" xfId="3048"/>
    <cellStyle name="好_鹿瀬見込20110408_水力BU11月度月次報告-Rev1" xfId="3049"/>
    <cellStyle name="好_鹿瀬見込20110408_水力BU11月度月次報告-Rev1 2" xfId="3050"/>
    <cellStyle name="好_鹿瀬見込20110408_水力BU11月度月次報告-Rev1 2_建設BU６月月次報告書式_r1" xfId="3051"/>
    <cellStyle name="好_鹿瀬見込20110408_水力ＢＵ12月見込報告" xfId="3052"/>
    <cellStyle name="好_鹿瀬見込20110408_水力ＢＵ12月見込報告 2" xfId="3053"/>
    <cellStyle name="好_進行基準見込策定シート徳山分2011-6" xfId="3054"/>
    <cellStyle name="好_進行基準見込策定シート徳山分2011-6 2" xfId="3055"/>
    <cellStyle name="好_進行基準見込策定シート徳山分2011-7" xfId="3056"/>
    <cellStyle name="好_進行基準見込策定シート徳山分2011-7 2" xfId="3057"/>
    <cellStyle name="好_進行基準見込策定シート徳山分2011-8" xfId="3058"/>
    <cellStyle name="好_進行基準見込策定シート徳山分2011-8 2" xfId="3059"/>
    <cellStyle name="好_進行基準見直しシート(2011年7月)" xfId="3060"/>
    <cellStyle name="好_進行基準見直しシート(2011年7月) 2" xfId="3061"/>
    <cellStyle name="好_進行基準見直しシート(2011年7月)_12上_海外単発見込" xfId="3062"/>
    <cellStyle name="好_進行基準見直しシート(2011年7月)_12上_海外単発見込 2" xfId="3063"/>
    <cellStyle name="好_進行基準見直しシート(2011年7月)_水力BU11月度月次報告-Rev1" xfId="3064"/>
    <cellStyle name="好_進行基準見直しシート(2011年7月)_水力BU11月度月次報告-Rev1 2" xfId="3065"/>
    <cellStyle name="好_進行基準見直しシート(2011年7月)_水力ＢＵ12月見込報告" xfId="3066"/>
    <cellStyle name="好_進行基準見直しシート(2011年7月)_水力ＢＵ12月見込報告 2" xfId="3067"/>
    <cellStyle name="好_進行基準見直しシート（2011年8月版)" xfId="3068"/>
    <cellStyle name="好_進行基準見直しシート（2011年8月版) 2" xfId="3069"/>
    <cellStyle name="好_進行基準見直しシート（2011年8月版)_12上_海外単発見込" xfId="3070"/>
    <cellStyle name="好_進行基準見直しシート（2011年8月版)_12上_海外単発見込 2" xfId="3071"/>
    <cellStyle name="好_進行基準見直しシート（2011年8月版)_水力BU11月度月次報告-Rev1" xfId="3072"/>
    <cellStyle name="好_進行基準見直しシート（2011年8月版)_水力BU11月度月次報告-Rev1 2" xfId="3073"/>
    <cellStyle name="好_進行基準見直しシート（2011年8月版)_水力ＢＵ12月見込報告" xfId="3074"/>
    <cellStyle name="好_進行基準見直しシート（2011年8月版)_水力ＢＵ12月見込報告 2" xfId="3075"/>
    <cellStyle name="差" xfId="3076"/>
    <cellStyle name="差 2" xfId="3077"/>
    <cellStyle name="差_20110525鹿瀬" xfId="3078"/>
    <cellStyle name="差_20110525鹿瀬 2" xfId="3079"/>
    <cellStyle name="差_20110726Boundary 進行基準注入展開表" xfId="3080"/>
    <cellStyle name="差_20110726Boundary 進行基準注入展開表 2" xfId="3081"/>
    <cellStyle name="差_Boundary売上見込20110629" xfId="3082"/>
    <cellStyle name="差_Boundary売上見込20110629 2" xfId="3083"/>
    <cellStyle name="差_Ludington見込20110707" xfId="3084"/>
    <cellStyle name="差_Ludington見込20110707 2" xfId="3085"/>
    <cellStyle name="差_Ludington見込20110801" xfId="3086"/>
    <cellStyle name="差_Ludington見込20110801 2" xfId="3087"/>
    <cellStyle name="差_鹿瀬見込20110408" xfId="3088"/>
    <cellStyle name="差_鹿瀬見込20110408 2" xfId="3089"/>
    <cellStyle name="差_鹿瀬見込20110408_12上_海外単発見込" xfId="3090"/>
    <cellStyle name="差_鹿瀬見込20110408_12上_海外単発見込 2" xfId="3091"/>
    <cellStyle name="差_鹿瀬見込20110408_水力BU11月度月次報告-Rev1" xfId="3092"/>
    <cellStyle name="差_鹿瀬見込20110408_水力BU11月度月次報告-Rev1 2" xfId="3093"/>
    <cellStyle name="差_鹿瀬見込20110408_水力ＢＵ12月見込報告" xfId="3094"/>
    <cellStyle name="差_鹿瀬見込20110408_水力ＢＵ12月見込報告 2" xfId="3095"/>
    <cellStyle name="差_進行基準見込策定シート徳山分2011-6" xfId="3096"/>
    <cellStyle name="差_進行基準見込策定シート徳山分2011-6 2" xfId="3097"/>
    <cellStyle name="差_進行基準見込策定シート徳山分2011-7" xfId="3098"/>
    <cellStyle name="差_進行基準見込策定シート徳山分2011-7 2" xfId="3099"/>
    <cellStyle name="差_進行基準見込策定シート徳山分2011-8" xfId="3100"/>
    <cellStyle name="差_進行基準見込策定シート徳山分2011-8 2" xfId="3101"/>
    <cellStyle name="差_進行基準見直しシート(2011年7月)" xfId="3102"/>
    <cellStyle name="差_進行基準見直しシート(2011年7月) 2" xfId="3103"/>
    <cellStyle name="差_進行基準見直しシート(2011年7月)_12上_海外単発見込" xfId="3104"/>
    <cellStyle name="差_進行基準見直しシート(2011年7月)_12上_海外単発見込 2" xfId="3105"/>
    <cellStyle name="差_進行基準見直しシート(2011年7月)_水力BU11月度月次報告-Rev1" xfId="3106"/>
    <cellStyle name="差_進行基準見直しシート(2011年7月)_水力BU11月度月次報告-Rev1 2" xfId="3107"/>
    <cellStyle name="差_進行基準見直しシート(2011年7月)_水力ＢＵ12月見込報告" xfId="3108"/>
    <cellStyle name="差_進行基準見直しシート(2011年7月)_水力ＢＵ12月見込報告 2" xfId="3109"/>
    <cellStyle name="差_進行基準見直しシート（2011年8月版)" xfId="3110"/>
    <cellStyle name="差_進行基準見直しシート（2011年8月版) 2" xfId="3111"/>
    <cellStyle name="差_進行基準見直しシート（2011年8月版)_12上_海外単発見込" xfId="3112"/>
    <cellStyle name="差_進行基準見直しシート（2011年8月版)_12上_海外単発見込 2" xfId="3113"/>
    <cellStyle name="差_進行基準見直しシート（2011年8月版)_水力BU11月度月次報告-Rev1" xfId="3114"/>
    <cellStyle name="差_進行基準見直しシート（2011年8月版)_水力BU11月度月次報告-Rev1 2" xfId="3115"/>
    <cellStyle name="差_進行基準見直しシート（2011年8月版)_水力ＢＵ12月見込報告" xfId="3116"/>
    <cellStyle name="差_進行基準見直しシート（2011年8月版)_水力ＢＵ12月見込報告 2" xfId="3117"/>
    <cellStyle name="咋e" xfId="3118"/>
    <cellStyle name="式_Sheet94" xfId="3119"/>
    <cellStyle name="集計 10" xfId="3120"/>
    <cellStyle name="集計 2" xfId="3121"/>
    <cellStyle name="集計 2 2" xfId="3122"/>
    <cellStyle name="集計 2 3" xfId="3123"/>
    <cellStyle name="集計 2 3 2" xfId="3124"/>
    <cellStyle name="集計 2 4" xfId="3125"/>
    <cellStyle name="集計 2_セツ_将来売上計画_画面遷移図" xfId="3126"/>
    <cellStyle name="集計 3" xfId="3127"/>
    <cellStyle name="集計 3 2" xfId="3128"/>
    <cellStyle name="集計 3 2 2" xfId="3129"/>
    <cellStyle name="集計 3 2 2 2" xfId="3130"/>
    <cellStyle name="集計 3 2 3" xfId="3131"/>
    <cellStyle name="集計 3 2_セツ_将来売上計画_画面遷移図" xfId="3132"/>
    <cellStyle name="集計 3 3" xfId="3133"/>
    <cellStyle name="集計 3 4" xfId="3134"/>
    <cellStyle name="集計 3 5" xfId="3135"/>
    <cellStyle name="集計 3 6" xfId="3136"/>
    <cellStyle name="集計 3 7" xfId="3137"/>
    <cellStyle name="集計 3 8" xfId="3138"/>
    <cellStyle name="集計 3_セツ_将来売上計画_画面遷移図" xfId="3139"/>
    <cellStyle name="集計 4" xfId="3140"/>
    <cellStyle name="集計 4 2" xfId="3141"/>
    <cellStyle name="集計 4 2 2" xfId="3142"/>
    <cellStyle name="集計 4 2 3" xfId="3143"/>
    <cellStyle name="集計 4 2_セツ_将来売上計画_画面遷移図" xfId="3144"/>
    <cellStyle name="集計 4 3" xfId="3145"/>
    <cellStyle name="集計 4 3 2" xfId="3146"/>
    <cellStyle name="集計 4 4" xfId="3147"/>
    <cellStyle name="集計 4 5" xfId="3148"/>
    <cellStyle name="集計 4 5 2" xfId="3149"/>
    <cellStyle name="集計 4 6" xfId="3150"/>
    <cellStyle name="集計 4 7" xfId="3151"/>
    <cellStyle name="集計 4 8" xfId="3152"/>
    <cellStyle name="集計 4_セツ_将来売上計画_画面遷移図" xfId="3153"/>
    <cellStyle name="集計 5" xfId="3154"/>
    <cellStyle name="集計 5 2" xfId="3155"/>
    <cellStyle name="集計 5 3" xfId="3156"/>
    <cellStyle name="集計 5_セツ_将来売上計画_画面遷移図" xfId="3157"/>
    <cellStyle name="集計 6" xfId="3158"/>
    <cellStyle name="集計 6 2" xfId="3159"/>
    <cellStyle name="集計 7" xfId="3160"/>
    <cellStyle name="集計 7 2" xfId="3161"/>
    <cellStyle name="集計 8" xfId="3162"/>
    <cellStyle name="集計 9" xfId="3163"/>
    <cellStyle name="出力 10" xfId="3164"/>
    <cellStyle name="出力 2" xfId="3165"/>
    <cellStyle name="出力 2 2" xfId="3166"/>
    <cellStyle name="出力 2 3" xfId="3167"/>
    <cellStyle name="出力 2 3 2" xfId="3168"/>
    <cellStyle name="出力 2 4" xfId="3169"/>
    <cellStyle name="出力 2_セツ_将来売上計画_画面遷移図" xfId="3170"/>
    <cellStyle name="出力 3" xfId="3171"/>
    <cellStyle name="出力 3 2" xfId="3172"/>
    <cellStyle name="出力 3 2 2" xfId="3173"/>
    <cellStyle name="出力 3 2 2 2" xfId="3174"/>
    <cellStyle name="出力 3 2 3" xfId="3175"/>
    <cellStyle name="出力 3 2_セツ_将来売上計画_画面遷移図" xfId="3176"/>
    <cellStyle name="出力 3 3" xfId="3177"/>
    <cellStyle name="出力 3 4" xfId="3178"/>
    <cellStyle name="出力 3 5" xfId="3179"/>
    <cellStyle name="出力 3 6" xfId="3180"/>
    <cellStyle name="出力 3 7" xfId="3181"/>
    <cellStyle name="出力 3 8" xfId="3182"/>
    <cellStyle name="出力 3_セツ_将来売上計画_画面遷移図" xfId="3183"/>
    <cellStyle name="出力 4" xfId="3184"/>
    <cellStyle name="出力 4 2" xfId="3185"/>
    <cellStyle name="出力 4 2 2" xfId="3186"/>
    <cellStyle name="出力 4 2 3" xfId="3187"/>
    <cellStyle name="出力 4 2_セツ_将来売上計画_画面遷移図" xfId="3188"/>
    <cellStyle name="出力 4 3" xfId="3189"/>
    <cellStyle name="出力 4 3 2" xfId="3190"/>
    <cellStyle name="出力 4 4" xfId="3191"/>
    <cellStyle name="出力 4 5" xfId="3192"/>
    <cellStyle name="出力 4 5 2" xfId="3193"/>
    <cellStyle name="出力 4 6" xfId="3194"/>
    <cellStyle name="出力 4 7" xfId="3195"/>
    <cellStyle name="出力 4 8" xfId="3196"/>
    <cellStyle name="出力 4_セツ_将来売上計画_画面遷移図" xfId="3197"/>
    <cellStyle name="出力 5" xfId="3198"/>
    <cellStyle name="出力 5 2" xfId="3199"/>
    <cellStyle name="出力 5 3" xfId="3200"/>
    <cellStyle name="出力 5_セツ_将来売上計画_画面遷移図" xfId="3201"/>
    <cellStyle name="出力 6" xfId="3202"/>
    <cellStyle name="出力 6 2" xfId="3203"/>
    <cellStyle name="出力 7" xfId="3204"/>
    <cellStyle name="出力 7 2" xfId="3205"/>
    <cellStyle name="出力 8" xfId="3206"/>
    <cellStyle name="出力 9" xfId="3207"/>
    <cellStyle name="小数点" xfId="3208"/>
    <cellStyle name="小要素_Sheet78" xfId="3209"/>
    <cellStyle name="常规_Sheet1" xfId="3210"/>
    <cellStyle name="説明文 10" xfId="3211"/>
    <cellStyle name="説明文 2" xfId="3212"/>
    <cellStyle name="説明文 2 2" xfId="3213"/>
    <cellStyle name="説明文 2 3" xfId="3214"/>
    <cellStyle name="説明文 2 3 2" xfId="3215"/>
    <cellStyle name="説明文 2 4" xfId="3216"/>
    <cellStyle name="説明文 2_建設BU４月月次報告書式" xfId="3217"/>
    <cellStyle name="説明文 3" xfId="3218"/>
    <cellStyle name="説明文 3 2" xfId="3219"/>
    <cellStyle name="説明文 3 2 2" xfId="3220"/>
    <cellStyle name="説明文 3 2 2 2" xfId="3221"/>
    <cellStyle name="説明文 3 2 3" xfId="3222"/>
    <cellStyle name="説明文 3 3" xfId="3223"/>
    <cellStyle name="説明文 3 4" xfId="3224"/>
    <cellStyle name="説明文 3 5" xfId="3225"/>
    <cellStyle name="説明文 4" xfId="3226"/>
    <cellStyle name="説明文 4 2" xfId="3227"/>
    <cellStyle name="説明文 4 2 2" xfId="3228"/>
    <cellStyle name="説明文 4 2 3" xfId="3229"/>
    <cellStyle name="説明文 4 3" xfId="3230"/>
    <cellStyle name="説明文 4 3 2" xfId="3231"/>
    <cellStyle name="説明文 4 4" xfId="3232"/>
    <cellStyle name="説明文 4 5" xfId="3233"/>
    <cellStyle name="説明文 4 5 2" xfId="3234"/>
    <cellStyle name="説明文 4 6" xfId="3235"/>
    <cellStyle name="説明文 4_建設BU４月月次報告書式" xfId="3236"/>
    <cellStyle name="説明文 5" xfId="3237"/>
    <cellStyle name="説明文 5 2" xfId="3238"/>
    <cellStyle name="説明文 5 3" xfId="3239"/>
    <cellStyle name="説明文 6" xfId="3240"/>
    <cellStyle name="説明文 6 2" xfId="3241"/>
    <cellStyle name="説明文 7" xfId="3242"/>
    <cellStyle name="説明文 7 2" xfId="3243"/>
    <cellStyle name="説明文 8" xfId="3244"/>
    <cellStyle name="説明文 9" xfId="3245"/>
    <cellStyle name="千分位[0]_Sheet1" xfId="3246"/>
    <cellStyle name="脱浦 [0.00]_Sheet1" xfId="3247"/>
    <cellStyle name="脱浦_Sheet1" xfId="3248"/>
    <cellStyle name="注释" xfId="3249"/>
    <cellStyle name="注释 2" xfId="3250"/>
    <cellStyle name="通貨 2" xfId="3251"/>
    <cellStyle name="日付 [yy/mm/dd]" xfId="3252"/>
    <cellStyle name="入力 10" xfId="3253"/>
    <cellStyle name="入力 2" xfId="3254"/>
    <cellStyle name="入力 2 2" xfId="3255"/>
    <cellStyle name="入力 2 3" xfId="3256"/>
    <cellStyle name="入力 2 3 2" xfId="3257"/>
    <cellStyle name="入力 2 4" xfId="3258"/>
    <cellStyle name="入力 2_セツ_将来売上計画_画面遷移図" xfId="3259"/>
    <cellStyle name="入力 3" xfId="3260"/>
    <cellStyle name="入力 3 2" xfId="3261"/>
    <cellStyle name="入力 3 2 2" xfId="3262"/>
    <cellStyle name="入力 3 2 2 2" xfId="3263"/>
    <cellStyle name="入力 3 2 3" xfId="3264"/>
    <cellStyle name="入力 3 2_セツ_将来売上計画_画面遷移図" xfId="3265"/>
    <cellStyle name="入力 3 3" xfId="3266"/>
    <cellStyle name="入力 3 4" xfId="3267"/>
    <cellStyle name="入力 3 5" xfId="3268"/>
    <cellStyle name="入力 3 6" xfId="3269"/>
    <cellStyle name="入力 3 7" xfId="3270"/>
    <cellStyle name="入力 3 8" xfId="3271"/>
    <cellStyle name="入力 3_セツ_将来売上計画_画面遷移図" xfId="3272"/>
    <cellStyle name="入力 4" xfId="3273"/>
    <cellStyle name="入力 4 2" xfId="3274"/>
    <cellStyle name="入力 4 2 2" xfId="3275"/>
    <cellStyle name="入力 4 2 3" xfId="3276"/>
    <cellStyle name="入力 4 2_セツ_将来売上計画_画面遷移図" xfId="3277"/>
    <cellStyle name="入力 4 3" xfId="3278"/>
    <cellStyle name="入力 4 3 2" xfId="3279"/>
    <cellStyle name="入力 4 4" xfId="3280"/>
    <cellStyle name="入力 4 5" xfId="3281"/>
    <cellStyle name="入力 4 5 2" xfId="3282"/>
    <cellStyle name="入力 4 6" xfId="3283"/>
    <cellStyle name="入力 4 7" xfId="3284"/>
    <cellStyle name="入力 4 8" xfId="3285"/>
    <cellStyle name="入力 4_セツ_将来売上計画_画面遷移図" xfId="3286"/>
    <cellStyle name="入力 5" xfId="3287"/>
    <cellStyle name="入力 5 2" xfId="3288"/>
    <cellStyle name="入力 5 3" xfId="3289"/>
    <cellStyle name="入力 5_セツ_将来売上計画_画面遷移図" xfId="3290"/>
    <cellStyle name="入力 6" xfId="3291"/>
    <cellStyle name="入力 6 2" xfId="3292"/>
    <cellStyle name="入力 7" xfId="3293"/>
    <cellStyle name="入力 7 2" xfId="3294"/>
    <cellStyle name="入力 8" xfId="3295"/>
    <cellStyle name="入力 9" xfId="3296"/>
    <cellStyle name="標準" xfId="0" builtinId="0"/>
    <cellStyle name="標準 10" xfId="3297"/>
    <cellStyle name="標準 10 2" xfId="3298"/>
    <cellStyle name="標準 10 2 2" xfId="3299"/>
    <cellStyle name="標準 10 3" xfId="3300"/>
    <cellStyle name="標準 10 3 2" xfId="3301"/>
    <cellStyle name="標準 10 4" xfId="3302"/>
    <cellStyle name="標準 11" xfId="3303"/>
    <cellStyle name="標準 11 2" xfId="3304"/>
    <cellStyle name="標準 11 3" xfId="3305"/>
    <cellStyle name="標準 12" xfId="3306"/>
    <cellStyle name="標準 12 2" xfId="3307"/>
    <cellStyle name="標準 12 3" xfId="3308"/>
    <cellStyle name="標準 13" xfId="3309"/>
    <cellStyle name="標準 13 2" xfId="3310"/>
    <cellStyle name="標準 13 3" xfId="3311"/>
    <cellStyle name="標準 14" xfId="3312"/>
    <cellStyle name="標準 14 2" xfId="3313"/>
    <cellStyle name="標準 14 3" xfId="3314"/>
    <cellStyle name="標準 15" xfId="3315"/>
    <cellStyle name="標準 15 2" xfId="3316"/>
    <cellStyle name="標準 15 3" xfId="3317"/>
    <cellStyle name="標準 16" xfId="3318"/>
    <cellStyle name="標準 16 2" xfId="3319"/>
    <cellStyle name="標準 16 2 2" xfId="3320"/>
    <cellStyle name="標準 16 3" xfId="3321"/>
    <cellStyle name="標準 16 4" xfId="3322"/>
    <cellStyle name="標準 16 4 2" xfId="3323"/>
    <cellStyle name="標準 16_建設BU４月月次報告書式" xfId="3324"/>
    <cellStyle name="標準 17" xfId="3325"/>
    <cellStyle name="標準 17 2" xfId="3326"/>
    <cellStyle name="標準 17 3" xfId="3327"/>
    <cellStyle name="標準 18" xfId="3328"/>
    <cellStyle name="標準 18 2" xfId="3329"/>
    <cellStyle name="標準 18 3" xfId="3330"/>
    <cellStyle name="標準 19" xfId="3331"/>
    <cellStyle name="標準 19 2" xfId="3332"/>
    <cellStyle name="標準 2" xfId="3"/>
    <cellStyle name="標準 2 10" xfId="3333"/>
    <cellStyle name="標準 2 14" xfId="3334"/>
    <cellStyle name="標準 2 2" xfId="2"/>
    <cellStyle name="標準 2 2 2" xfId="3335"/>
    <cellStyle name="標準 2 2 3" xfId="3336"/>
    <cellStyle name="標準 2 2_IFRS04-01-020C_共通IFフォーマット_仕訳_ver1.1" xfId="3337"/>
    <cellStyle name="標準 2 3" xfId="3338"/>
    <cellStyle name="標準 2 3 2" xfId="3339"/>
    <cellStyle name="標準 2 4" xfId="3340"/>
    <cellStyle name="標準 2 4 2" xfId="3341"/>
    <cellStyle name="標準 2 5" xfId="3342"/>
    <cellStyle name="標準 2 5 2" xfId="3343"/>
    <cellStyle name="標準 2 6" xfId="3344"/>
    <cellStyle name="標準 2 7" xfId="3345"/>
    <cellStyle name="標準 2 7 2" xfId="3346"/>
    <cellStyle name="標準 2 8" xfId="3347"/>
    <cellStyle name="標準 2 8 2" xfId="3348"/>
    <cellStyle name="標準 2 9" xfId="3349"/>
    <cellStyle name="標準 2_2012下_JOB管理改善_テスト結果_1109" xfId="3350"/>
    <cellStyle name="標準 20" xfId="3351"/>
    <cellStyle name="標準 20 2" xfId="3352"/>
    <cellStyle name="標準 21" xfId="3353"/>
    <cellStyle name="標準 21 2" xfId="3354"/>
    <cellStyle name="標準 22" xfId="3355"/>
    <cellStyle name="標準 22 2" xfId="3356"/>
    <cellStyle name="標準 23" xfId="3357"/>
    <cellStyle name="標準 23 2" xfId="3358"/>
    <cellStyle name="標準 23 6" xfId="3359"/>
    <cellStyle name="標準 24" xfId="3360"/>
    <cellStyle name="標準 24 2" xfId="3361"/>
    <cellStyle name="標準 25" xfId="3362"/>
    <cellStyle name="標準 25 2" xfId="3363"/>
    <cellStyle name="標準 26" xfId="3364"/>
    <cellStyle name="標準 26 2" xfId="3365"/>
    <cellStyle name="標準 27" xfId="3366"/>
    <cellStyle name="標準 27 2" xfId="3367"/>
    <cellStyle name="標準 27 2 2" xfId="3368"/>
    <cellStyle name="標準 27 2 2 2" xfId="3369"/>
    <cellStyle name="標準 27 2 3" xfId="3370"/>
    <cellStyle name="標準 27 2 3 2" xfId="3371"/>
    <cellStyle name="標準 27 2 4" xfId="3372"/>
    <cellStyle name="標準 27 3" xfId="3373"/>
    <cellStyle name="標準 27 4" xfId="3374"/>
    <cellStyle name="標準 27 4 2" xfId="3375"/>
    <cellStyle name="標準 27 5" xfId="3376"/>
    <cellStyle name="標準 28" xfId="3377"/>
    <cellStyle name="標準 28 2" xfId="3378"/>
    <cellStyle name="標準 28 3" xfId="3379"/>
    <cellStyle name="標準 28 3 2" xfId="3380"/>
    <cellStyle name="標準 28 4" xfId="3381"/>
    <cellStyle name="標準 29" xfId="3382"/>
    <cellStyle name="標準 3" xfId="3383"/>
    <cellStyle name="標準 3 2" xfId="3384"/>
    <cellStyle name="標準 3 3" xfId="3385"/>
    <cellStyle name="標準 3 4" xfId="3386"/>
    <cellStyle name="標準 3 5" xfId="3387"/>
    <cellStyle name="標準 30" xfId="3388"/>
    <cellStyle name="標準 31" xfId="3389"/>
    <cellStyle name="標準 32" xfId="3390"/>
    <cellStyle name="標準 33" xfId="3391"/>
    <cellStyle name="標準 34" xfId="3392"/>
    <cellStyle name="標準 35" xfId="3393"/>
    <cellStyle name="標準 36" xfId="3394"/>
    <cellStyle name="標準 37" xfId="3395"/>
    <cellStyle name="標準 38" xfId="3396"/>
    <cellStyle name="標準 39" xfId="3397"/>
    <cellStyle name="標準 4" xfId="3398"/>
    <cellStyle name="標準 4 2" xfId="3399"/>
    <cellStyle name="標準 4 3" xfId="3400"/>
    <cellStyle name="標準 4 4" xfId="3401"/>
    <cellStyle name="標準 40" xfId="3402"/>
    <cellStyle name="標準 41" xfId="3403"/>
    <cellStyle name="標準 42" xfId="3404"/>
    <cellStyle name="標準 43" xfId="3405"/>
    <cellStyle name="標準 44" xfId="3406"/>
    <cellStyle name="標準 45" xfId="3407"/>
    <cellStyle name="標準 46" xfId="3408"/>
    <cellStyle name="標準 47" xfId="3409"/>
    <cellStyle name="標準 48" xfId="3410"/>
    <cellStyle name="標準 49" xfId="3411"/>
    <cellStyle name="標準 5" xfId="3412"/>
    <cellStyle name="標準 5 2" xfId="3413"/>
    <cellStyle name="標準 5 3" xfId="3414"/>
    <cellStyle name="標準 50" xfId="3415"/>
    <cellStyle name="標準 51" xfId="3416"/>
    <cellStyle name="標準 52" xfId="3417"/>
    <cellStyle name="標準 53" xfId="3418"/>
    <cellStyle name="標準 54" xfId="3419"/>
    <cellStyle name="標準 55" xfId="3420"/>
    <cellStyle name="標準 56" xfId="3421"/>
    <cellStyle name="標準 57" xfId="3422"/>
    <cellStyle name="標準 57 2" xfId="3423"/>
    <cellStyle name="標準 58" xfId="3424"/>
    <cellStyle name="標準 59" xfId="3425"/>
    <cellStyle name="標準 6" xfId="3426"/>
    <cellStyle name="標準 6 2" xfId="3427"/>
    <cellStyle name="標準 6 3" xfId="3428"/>
    <cellStyle name="標準 6 3 2" xfId="3429"/>
    <cellStyle name="標準 6 3 2 2" xfId="3430"/>
    <cellStyle name="標準 6 3 3" xfId="3431"/>
    <cellStyle name="標準 6 3 4" xfId="3432"/>
    <cellStyle name="標準 6 4" xfId="3433"/>
    <cellStyle name="標準 6 5" xfId="3434"/>
    <cellStyle name="標準 6 6" xfId="3435"/>
    <cellStyle name="標準 6 6 2" xfId="3436"/>
    <cellStyle name="標準 6 7" xfId="3437"/>
    <cellStyle name="標準 6_建設BU４月月次報告書式" xfId="3438"/>
    <cellStyle name="標準 60" xfId="3439"/>
    <cellStyle name="標準 61" xfId="3440"/>
    <cellStyle name="標準 61 2" xfId="3441"/>
    <cellStyle name="標準 62" xfId="3442"/>
    <cellStyle name="標準 62 2" xfId="3443"/>
    <cellStyle name="標準 63" xfId="3444"/>
    <cellStyle name="標準 63 2" xfId="3445"/>
    <cellStyle name="標準 63 2 2" xfId="3446"/>
    <cellStyle name="標準 63 3" xfId="3447"/>
    <cellStyle name="標準 63 3 2" xfId="3448"/>
    <cellStyle name="標準 63 4" xfId="3449"/>
    <cellStyle name="標準 64" xfId="3450"/>
    <cellStyle name="標準 65" xfId="3451"/>
    <cellStyle name="標準 65 2" xfId="3452"/>
    <cellStyle name="標準 66" xfId="3453"/>
    <cellStyle name="標準 67" xfId="3454"/>
    <cellStyle name="標準 68" xfId="3455"/>
    <cellStyle name="標準 69" xfId="3456"/>
    <cellStyle name="標準 7" xfId="3457"/>
    <cellStyle name="標準 7 2" xfId="3458"/>
    <cellStyle name="標準 7 3" xfId="3459"/>
    <cellStyle name="標準 7 3 2" xfId="3460"/>
    <cellStyle name="標準 7 4" xfId="3461"/>
    <cellStyle name="標準 7 5" xfId="3462"/>
    <cellStyle name="標準 7 6" xfId="3463"/>
    <cellStyle name="標準 7 6 2" xfId="3464"/>
    <cellStyle name="標準 7 7" xfId="3465"/>
    <cellStyle name="標準 7 8" xfId="3466"/>
    <cellStyle name="標準 7_建設BU４月月次報告書式" xfId="3467"/>
    <cellStyle name="標準 70" xfId="3468"/>
    <cellStyle name="標準 71" xfId="3469"/>
    <cellStyle name="標準 72" xfId="3470"/>
    <cellStyle name="標準 73" xfId="3471"/>
    <cellStyle name="標準 74" xfId="3472"/>
    <cellStyle name="標準 75" xfId="3473"/>
    <cellStyle name="標準 76" xfId="3474"/>
    <cellStyle name="標準 77" xfId="3475"/>
    <cellStyle name="標準 78" xfId="3476"/>
    <cellStyle name="標準 78 2" xfId="3477"/>
    <cellStyle name="標準 79" xfId="3478"/>
    <cellStyle name="標準 79 2" xfId="3479"/>
    <cellStyle name="標準 8" xfId="3480"/>
    <cellStyle name="標準 8 2" xfId="3481"/>
    <cellStyle name="標準 8 3" xfId="3482"/>
    <cellStyle name="標準 8 4" xfId="3483"/>
    <cellStyle name="標準 8 5" xfId="3484"/>
    <cellStyle name="標準 8 5 2" xfId="3485"/>
    <cellStyle name="標準 80" xfId="3486"/>
    <cellStyle name="標準 81" xfId="3487"/>
    <cellStyle name="標準 81 2" xfId="3488"/>
    <cellStyle name="標準 81 2 2" xfId="3489"/>
    <cellStyle name="標準 81 2 2 2" xfId="3490"/>
    <cellStyle name="標準 81 2 3" xfId="3491"/>
    <cellStyle name="標準 81 2 3 2" xfId="3492"/>
    <cellStyle name="標準 81 2 4" xfId="3493"/>
    <cellStyle name="標準 81 2 5" xfId="3494"/>
    <cellStyle name="標準 81 3" xfId="3495"/>
    <cellStyle name="標準 81 3 2" xfId="3496"/>
    <cellStyle name="標準 81 3 2 2" xfId="3497"/>
    <cellStyle name="標準 81 3 3" xfId="3498"/>
    <cellStyle name="標準 81 3 3 2" xfId="3499"/>
    <cellStyle name="標準 81 3 4" xfId="3500"/>
    <cellStyle name="標準 81 4" xfId="3501"/>
    <cellStyle name="標準 81 4 2" xfId="3502"/>
    <cellStyle name="標準 81 5" xfId="3503"/>
    <cellStyle name="標準 81 5 2" xfId="3504"/>
    <cellStyle name="標準 81 6" xfId="3505"/>
    <cellStyle name="標準 81 7" xfId="3506"/>
    <cellStyle name="標準 82" xfId="3507"/>
    <cellStyle name="標準 82 2" xfId="3508"/>
    <cellStyle name="標準 82 2 2" xfId="3509"/>
    <cellStyle name="標準 82 2 2 2" xfId="3510"/>
    <cellStyle name="標準 82 2 3" xfId="3511"/>
    <cellStyle name="標準 82 2 3 2" xfId="3512"/>
    <cellStyle name="標準 82 2 4" xfId="3513"/>
    <cellStyle name="標準 82 2 5" xfId="3514"/>
    <cellStyle name="標準 82 3" xfId="3515"/>
    <cellStyle name="標準 82 3 2" xfId="3516"/>
    <cellStyle name="標準 82 3 2 2" xfId="3517"/>
    <cellStyle name="標準 82 3 3" xfId="3518"/>
    <cellStyle name="標準 82 3 3 2" xfId="3519"/>
    <cellStyle name="標準 82 3 4" xfId="3520"/>
    <cellStyle name="標準 82 4" xfId="3521"/>
    <cellStyle name="標準 82 4 2" xfId="3522"/>
    <cellStyle name="標準 82 5" xfId="3523"/>
    <cellStyle name="標準 82 5 2" xfId="3524"/>
    <cellStyle name="標準 82 6" xfId="3525"/>
    <cellStyle name="標準 82 7" xfId="3526"/>
    <cellStyle name="標準 83" xfId="3527"/>
    <cellStyle name="標準 83 2" xfId="3528"/>
    <cellStyle name="標準 83 2 2" xfId="3529"/>
    <cellStyle name="標準 83 2 2 2" xfId="3530"/>
    <cellStyle name="標準 83 2 3" xfId="3531"/>
    <cellStyle name="標準 83 2 3 2" xfId="3532"/>
    <cellStyle name="標準 83 2 4" xfId="3533"/>
    <cellStyle name="標準 83 2 5" xfId="3534"/>
    <cellStyle name="標準 83 3" xfId="3535"/>
    <cellStyle name="標準 83 3 2" xfId="3536"/>
    <cellStyle name="標準 83 3 2 2" xfId="3537"/>
    <cellStyle name="標準 83 3 3" xfId="3538"/>
    <cellStyle name="標準 83 3 3 2" xfId="3539"/>
    <cellStyle name="標準 83 3 4" xfId="3540"/>
    <cellStyle name="標準 83 4" xfId="3541"/>
    <cellStyle name="標準 83 4 2" xfId="3542"/>
    <cellStyle name="標準 83 5" xfId="3543"/>
    <cellStyle name="標準 83 5 2" xfId="3544"/>
    <cellStyle name="標準 83 6" xfId="3545"/>
    <cellStyle name="標準 83 7" xfId="3546"/>
    <cellStyle name="標準 84" xfId="3547"/>
    <cellStyle name="標準 84 2" xfId="3548"/>
    <cellStyle name="標準 84 2 2" xfId="3549"/>
    <cellStyle name="標準 84 2 2 2" xfId="3550"/>
    <cellStyle name="標準 84 2 3" xfId="3551"/>
    <cellStyle name="標準 84 2 3 2" xfId="3552"/>
    <cellStyle name="標準 84 2 4" xfId="3553"/>
    <cellStyle name="標準 84 3" xfId="3554"/>
    <cellStyle name="標準 84 3 2" xfId="3555"/>
    <cellStyle name="標準 84 4" xfId="3556"/>
    <cellStyle name="標準 85" xfId="3557"/>
    <cellStyle name="標準 85 2" xfId="3558"/>
    <cellStyle name="標準 85 2 2" xfId="3559"/>
    <cellStyle name="標準 85 3" xfId="3560"/>
    <cellStyle name="標準 85 3 2" xfId="3561"/>
    <cellStyle name="標準 85 4" xfId="3562"/>
    <cellStyle name="標準 85 5" xfId="3563"/>
    <cellStyle name="標準 86" xfId="3564"/>
    <cellStyle name="標準 86 2" xfId="3565"/>
    <cellStyle name="標準 86 2 2" xfId="3566"/>
    <cellStyle name="標準 86 3" xfId="3567"/>
    <cellStyle name="標準 86 3 2" xfId="3568"/>
    <cellStyle name="標準 86 4" xfId="3569"/>
    <cellStyle name="標準 86 5" xfId="3570"/>
    <cellStyle name="標準 87" xfId="3571"/>
    <cellStyle name="標準 87 2" xfId="3572"/>
    <cellStyle name="標準 88" xfId="1"/>
    <cellStyle name="標準 9" xfId="3573"/>
    <cellStyle name="標準 9 2" xfId="3574"/>
    <cellStyle name="標準 9 2 2" xfId="3575"/>
    <cellStyle name="標準 9 2 2 2" xfId="3576"/>
    <cellStyle name="標準 9 2 3" xfId="3577"/>
    <cellStyle name="標準 9 2 4" xfId="3578"/>
    <cellStyle name="標準 9 3" xfId="3579"/>
    <cellStyle name="標準 9 3 2" xfId="3580"/>
    <cellStyle name="標準 9 4" xfId="3581"/>
    <cellStyle name="標準 9 5" xfId="3582"/>
    <cellStyle name="表示済みのハイパーリンク 2" xfId="3583"/>
    <cellStyle name="表示済みのハイパーリンク 2 2" xfId="3584"/>
    <cellStyle name="表示済みのハイパーリンク 2 2 2" xfId="3585"/>
    <cellStyle name="表示済みのハイパーリンク 2 2 2 2" xfId="3586"/>
    <cellStyle name="表示済みのハイパーリンク 2 2 3" xfId="3587"/>
    <cellStyle name="表示済みのハイパーリンク 2 3" xfId="3588"/>
    <cellStyle name="表示済みのハイパーリンク 2 3 2" xfId="3589"/>
    <cellStyle name="表示済みのハイパーリンク 2 4" xfId="3590"/>
    <cellStyle name="表示済みのハイパーリンク 3" xfId="3591"/>
    <cellStyle name="表示済みのハイパーリンク 4" xfId="3592"/>
    <cellStyle name="表示済みのハイパーリンク 4 2" xfId="3593"/>
    <cellStyle name="不良" xfId="3594"/>
    <cellStyle name="普通" xfId="3595"/>
    <cellStyle name="文字" xfId="3596"/>
    <cellStyle name="未定義" xfId="3597"/>
    <cellStyle name="良" xfId="3598"/>
    <cellStyle name="良い 10" xfId="3599"/>
    <cellStyle name="良い 2" xfId="3600"/>
    <cellStyle name="良い 2 2" xfId="3601"/>
    <cellStyle name="良い 2 3" xfId="3602"/>
    <cellStyle name="良い 2 3 2" xfId="3603"/>
    <cellStyle name="良い 2 4" xfId="3604"/>
    <cellStyle name="良い 2_建設BU４月月次報告書式" xfId="3605"/>
    <cellStyle name="良い 3" xfId="3606"/>
    <cellStyle name="良い 3 2" xfId="3607"/>
    <cellStyle name="良い 3 2 2" xfId="3608"/>
    <cellStyle name="良い 3 2 2 2" xfId="3609"/>
    <cellStyle name="良い 3 2 3" xfId="3610"/>
    <cellStyle name="良い 3 3" xfId="3611"/>
    <cellStyle name="良い 3 4" xfId="3612"/>
    <cellStyle name="良い 3 5" xfId="3613"/>
    <cellStyle name="良い 4" xfId="3614"/>
    <cellStyle name="良い 4 2" xfId="3615"/>
    <cellStyle name="良い 4 2 2" xfId="3616"/>
    <cellStyle name="良い 4 2 3" xfId="3617"/>
    <cellStyle name="良い 4 3" xfId="3618"/>
    <cellStyle name="良い 4 3 2" xfId="3619"/>
    <cellStyle name="良い 4 4" xfId="3620"/>
    <cellStyle name="良い 4 5" xfId="3621"/>
    <cellStyle name="良い 4 5 2" xfId="3622"/>
    <cellStyle name="良い 4 6" xfId="3623"/>
    <cellStyle name="良い 4_建設BU４月月次報告書式" xfId="3624"/>
    <cellStyle name="良い 5" xfId="3625"/>
    <cellStyle name="良い 5 2" xfId="3626"/>
    <cellStyle name="良い 5 3" xfId="3627"/>
    <cellStyle name="良い 6" xfId="3628"/>
    <cellStyle name="良い 6 2" xfId="3629"/>
    <cellStyle name="良い 7" xfId="3630"/>
    <cellStyle name="良い 7 2" xfId="3631"/>
    <cellStyle name="良い 8" xfId="3632"/>
    <cellStyle name="良い 9" xfId="3633"/>
    <cellStyle name="冉0" xfId="3634"/>
    <cellStyle name="표준_당진56(GEN)특수공구&amp;Spare parts" xfId="3635"/>
    <cellStyle name="剑" xfId="3636"/>
    <cellStyle name="强调文字颜色 1" xfId="3637"/>
    <cellStyle name="强调文字颜色 1 2" xfId="3638"/>
    <cellStyle name="强调文字颜色 2" xfId="3639"/>
    <cellStyle name="强调文字颜色 2 2" xfId="3640"/>
    <cellStyle name="强调文字颜色 3" xfId="3641"/>
    <cellStyle name="强调文字颜色 3 2" xfId="3642"/>
    <cellStyle name="强调文字颜色 4" xfId="3643"/>
    <cellStyle name="强调文字颜色 4 2" xfId="3644"/>
    <cellStyle name="强调文字颜色 5" xfId="3645"/>
    <cellStyle name="强调文字颜色 5 2" xfId="3646"/>
    <cellStyle name="强调文字颜色 6" xfId="3647"/>
    <cellStyle name="强调文字颜色 6 2" xfId="3648"/>
    <cellStyle name="暊e" xfId="3649"/>
    <cellStyle name="标题" xfId="3650"/>
    <cellStyle name="标题 1" xfId="3651"/>
    <cellStyle name="标题 1 2" xfId="3652"/>
    <cellStyle name="标题 2" xfId="3653"/>
    <cellStyle name="标题 2 2" xfId="3654"/>
    <cellStyle name="标题 3" xfId="3655"/>
    <cellStyle name="标题 3 10" xfId="3656"/>
    <cellStyle name="标题 3 10 2" xfId="3657"/>
    <cellStyle name="标题 3 11" xfId="3658"/>
    <cellStyle name="标题 3 11 2" xfId="3659"/>
    <cellStyle name="标题 3 12" xfId="3660"/>
    <cellStyle name="标题 3 12 2" xfId="3661"/>
    <cellStyle name="标题 3 13" xfId="3662"/>
    <cellStyle name="标题 3 13 2" xfId="3663"/>
    <cellStyle name="标题 3 14" xfId="3664"/>
    <cellStyle name="标题 3 2" xfId="3665"/>
    <cellStyle name="标题 3 2 2" xfId="3666"/>
    <cellStyle name="标题 3 3" xfId="3667"/>
    <cellStyle name="标题 3 3 2" xfId="3668"/>
    <cellStyle name="标题 3 4" xfId="3669"/>
    <cellStyle name="标题 3 4 2" xfId="3670"/>
    <cellStyle name="标题 3 5" xfId="3671"/>
    <cellStyle name="标题 3 5 2" xfId="3672"/>
    <cellStyle name="标题 3 6" xfId="3673"/>
    <cellStyle name="标题 3 6 2" xfId="3674"/>
    <cellStyle name="标题 3 7" xfId="3675"/>
    <cellStyle name="标题 3 7 2" xfId="3676"/>
    <cellStyle name="标题 3 8" xfId="3677"/>
    <cellStyle name="标题 3 8 2" xfId="3678"/>
    <cellStyle name="标题 3 9" xfId="3679"/>
    <cellStyle name="标题 3 9 2" xfId="3680"/>
    <cellStyle name="标题 4" xfId="3681"/>
    <cellStyle name="标题 4 2" xfId="3682"/>
    <cellStyle name="标题 5" xfId="3683"/>
    <cellStyle name="标题_20110525鹿瀬" xfId="3684"/>
    <cellStyle name="检查单元格" xfId="3685"/>
    <cellStyle name="检查单元格 2" xfId="3686"/>
    <cellStyle name="汇总" xfId="3687"/>
    <cellStyle name="汇总 2" xfId="3688"/>
    <cellStyle name="湪" xfId="3689"/>
    <cellStyle name="箊" xfId="3690"/>
    <cellStyle name="誖" xfId="3691"/>
    <cellStyle name="计算" xfId="3692"/>
    <cellStyle name="计算 2" xfId="3693"/>
    <cellStyle name="输出" xfId="3694"/>
    <cellStyle name="输出 2" xfId="3695"/>
    <cellStyle name="输入" xfId="3696"/>
    <cellStyle name="输入 2" xfId="3697"/>
    <cellStyle name="适中" xfId="3698"/>
    <cellStyle name="适中 2" xfId="3699"/>
    <cellStyle name="链接单元格" xfId="3700"/>
    <cellStyle name="链接单元格 2" xfId="3701"/>
  </cellStyles>
  <dxfs count="0"/>
  <tableStyles count="0" defaultTableStyle="TableStyleMedium2" defaultPivotStyle="PivotStyleMedium9"/>
  <colors>
    <mruColors>
      <color rgb="FFFF9999"/>
      <color rgb="FF95B3D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 tabSelected="true">
      <pane xSplit="5" ySplit="5" topLeftCell="F30" activePane="bottomRight" state="frozen"/>
      <selection pane="topRight" activeCell="A1" sqref="A1"/>
      <selection pane="bottomLeft" activeCell="A6" sqref="A6"/>
      <selection pane="bottomRight" activeCell="F46" sqref="F46"/>
    </sheetView>
  </sheetViews>
  <sheetFormatPr defaultColWidth="8.88671875" defaultRowHeight="13.2"/>
  <cols>
    <col min="78" max="16384" style="27" width="8.88671875" collapsed="true"/>
    <col min="77" max="77" style="27" width="15.0" collapsed="true" customWidth="true"/>
    <col min="76" max="76" style="27" width="15.0" collapsed="true" customWidth="true"/>
    <col min="75" max="75" style="27" width="15.0" collapsed="true" customWidth="true"/>
    <col min="74" max="74" style="27" width="15.0" collapsed="true" customWidth="true"/>
    <col min="73" max="73" style="27" width="15.0" collapsed="true" customWidth="true"/>
    <col min="72" max="72" style="27" width="15.0" collapsed="true" customWidth="true"/>
    <col min="71" max="71" style="27" width="15.0" collapsed="true" customWidth="true"/>
    <col min="70" max="70" style="27" width="15.0" collapsed="true" customWidth="true"/>
    <col min="69" max="69" style="27" width="15.0" collapsed="true" customWidth="true"/>
    <col min="68" max="68" style="27" width="15.0" collapsed="true" customWidth="true"/>
    <col min="67" max="67" style="27" width="15.0" collapsed="true" customWidth="true"/>
    <col min="66" max="66" style="27" width="15.0" collapsed="true" customWidth="true"/>
    <col min="65" max="65" style="27" width="15.0" collapsed="true" customWidth="true"/>
    <col min="64" max="64" style="27" width="15.0" collapsed="true" customWidth="true"/>
    <col min="63" max="63" style="27" width="15.0" collapsed="true" customWidth="true"/>
    <col min="62" max="62" style="27" width="15.0" collapsed="true" customWidth="true"/>
    <col min="61" max="61" style="27" width="15.0" collapsed="true" customWidth="true"/>
    <col min="60" max="60" style="27" width="15.0" collapsed="true" customWidth="true"/>
    <col min="59" max="59" style="27" width="15.0" collapsed="true" customWidth="true"/>
    <col min="58" max="58" style="27" width="15.0" collapsed="true" customWidth="true"/>
    <col min="57" max="57" style="27" width="15.0" collapsed="true" customWidth="true"/>
    <col min="56" max="56" style="27" width="15.0" collapsed="true" customWidth="true"/>
    <col min="55" max="55" style="27" width="15.0" collapsed="true" customWidth="true"/>
    <col min="54" max="54" style="27" width="15.0" collapsed="true" customWidth="true"/>
    <col min="53" max="53" style="27" width="15.0" collapsed="true" customWidth="true"/>
    <col min="52" max="52" style="27" width="15.0" collapsed="true" customWidth="true"/>
    <col min="51" max="51" style="27" width="15.0" collapsed="true" customWidth="true"/>
    <col min="50" max="50" style="27" width="15.0" collapsed="true" customWidth="true"/>
    <col min="49" max="49" style="27" width="15.0" collapsed="true" customWidth="true"/>
    <col min="48" max="48" style="27" width="15.0" collapsed="true" customWidth="true"/>
    <col min="47" max="47" style="27" width="15.0" collapsed="true" customWidth="true"/>
    <col min="46" max="46" style="27" width="15.0" collapsed="true" customWidth="true"/>
    <col min="45" max="45" style="27" width="15.0" collapsed="true" customWidth="true"/>
    <col min="44" max="44" style="27" width="15.0" collapsed="true" customWidth="true"/>
    <col min="43" max="43" style="27" width="15.0" collapsed="true" customWidth="true"/>
    <col min="42" max="42" style="27" width="15.0" collapsed="true" customWidth="true"/>
    <col min="41" max="41" style="27" width="15.0" collapsed="true" customWidth="true"/>
    <col min="40" max="40" style="27" width="15.0" collapsed="true" customWidth="true"/>
    <col min="39" max="39" style="27" width="15.0" collapsed="true" customWidth="true"/>
    <col min="38" max="38" style="27" width="15.0" collapsed="true" customWidth="true"/>
    <col min="37" max="37" style="27" width="15.0" collapsed="true" customWidth="true"/>
    <col min="36" max="36" style="27" width="15.0" collapsed="true" customWidth="true"/>
    <col min="35" max="35" style="27" width="15.0" collapsed="true" customWidth="true"/>
    <col min="34" max="34" style="27" width="15.0" collapsed="true" customWidth="true"/>
    <col min="33" max="33" style="27" width="15.0" collapsed="true" customWidth="true"/>
    <col min="32" max="32" style="27" width="15.0" collapsed="true" customWidth="true"/>
    <col min="31" max="31" style="27" width="15.0" collapsed="true" customWidth="true"/>
    <col min="30" max="30" style="27" width="15.0" collapsed="true" customWidth="true"/>
    <col min="29" max="29" style="27" width="15.0" collapsed="true" customWidth="true"/>
    <col min="28" max="28" style="27" width="15.0" collapsed="true" customWidth="true"/>
    <col min="27" max="27" style="27" width="15.0" collapsed="true" customWidth="true"/>
    <col min="26" max="26" style="27" width="15.0" collapsed="true" customWidth="true"/>
    <col min="25" max="25" style="27" width="15.0" collapsed="true" customWidth="true"/>
    <col min="24" max="24" style="27" width="15.0" collapsed="true" customWidth="true"/>
    <col min="23" max="23" style="27" width="15.0" collapsed="true" customWidth="true"/>
    <col min="22" max="22" style="27" width="15.0" collapsed="true" customWidth="true"/>
    <col min="21" max="21" style="27" width="15.0" collapsed="true" customWidth="true"/>
    <col min="20" max="20" style="27" width="15.0" collapsed="true" customWidth="true"/>
    <col min="19" max="19" style="27" width="15.0" collapsed="true" customWidth="true"/>
    <col min="18" max="18" style="27" width="15.0" collapsed="true" customWidth="true"/>
    <col min="17" max="17" style="27" width="15.0" collapsed="true" customWidth="true"/>
    <col min="16" max="16" style="27" width="15.0" collapsed="true" customWidth="true"/>
    <col min="15" max="15" style="27" width="15.0" collapsed="true" customWidth="true"/>
    <col min="14" max="14" style="27" width="15.0" collapsed="true" customWidth="true"/>
    <col min="13" max="13" style="27" width="15.0" collapsed="true" customWidth="true"/>
    <col min="12" max="12" style="27" width="15.0" collapsed="true" customWidth="true"/>
    <col min="11" max="11" style="27" width="15.0" collapsed="true" customWidth="true"/>
    <col min="10" max="10" style="27" width="15.0" collapsed="true" customWidth="true"/>
    <col min="9" max="9" style="27" width="15.0" collapsed="true" customWidth="true"/>
    <col min="8" max="8" style="27" width="15.0" collapsed="true" customWidth="true"/>
    <col min="1" max="2" style="27" width="8.88671875" collapsed="false"/>
    <col min="3" max="3" customWidth="true" style="27" width="13.6640625" collapsed="false"/>
    <col min="4" max="4" customWidth="true" style="27" width="11.44140625" collapsed="false"/>
    <col min="5" max="5" customWidth="true" style="27" width="14.33203125" collapsed="false"/>
    <col min="6" max="6" customWidth="true" style="27" width="15.0" collapsed="false"/>
    <col min="7" max="7" style="27" width="15.0" collapsed="false" customWidth="true"/>
  </cols>
  <sheetData>
    <row r="1" spans="1:6">
      <c r="A1" s="2" t="s">
        <v>14</v>
      </c>
      <c r="B1" s="3" t="s">
        <v>6</v>
      </c>
      <c r="C1" t="s">
        <v>200</v>
      </c>
      <c r="D1" s="3" t="s">
        <v>7</v>
      </c>
      <c r="E1" s="28" t="n">
        <v>43493.69666666666</v>
      </c>
      <c r="F1" t="s">
        <v>201</v>
      </c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</row>
    <row r="2" spans="1:6">
      <c r="A2" s="2" t="s">
        <v>8</v>
      </c>
      <c r="B2" t="s">
        <v>202</v>
      </c>
      <c r="D2" s="5" t="s">
        <v>9</v>
      </c>
      <c r="E2" s="29" t="s">
        <v>15</v>
      </c>
      <c r="F2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</row>
    <row r="3" spans="1:6" ht="18">
      <c r="A3" s="6" t="s">
        <v>203</v>
      </c>
      <c r="D3" s="6" t="s">
        <v>204</v>
      </c>
      <c r="F3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</row>
    <row r="4" spans="1:6" ht="18">
      <c r="A4" s="6"/>
      <c r="D4" s="6"/>
      <c r="F4" s="30" t="s">
        <v>216</v>
      </c>
      <c r="G4" s="30" t="s">
        <v>218</v>
      </c>
      <c r="H4" s="30" t="s">
        <v>219</v>
      </c>
      <c r="I4" s="30" t="s">
        <v>220</v>
      </c>
      <c r="J4" s="30" t="s">
        <v>221</v>
      </c>
      <c r="K4" s="30" t="s">
        <v>222</v>
      </c>
      <c r="L4" s="30" t="s">
        <v>223</v>
      </c>
      <c r="M4" s="30" t="s">
        <v>224</v>
      </c>
      <c r="N4" s="30" t="s">
        <v>225</v>
      </c>
      <c r="O4" s="30" t="s">
        <v>226</v>
      </c>
      <c r="P4" s="30" t="s">
        <v>227</v>
      </c>
      <c r="Q4" s="30" t="s">
        <v>228</v>
      </c>
      <c r="R4" s="30" t="s">
        <v>229</v>
      </c>
      <c r="S4" s="30" t="s">
        <v>230</v>
      </c>
      <c r="T4" s="30" t="s">
        <v>231</v>
      </c>
      <c r="U4" s="30" t="s">
        <v>232</v>
      </c>
      <c r="V4" s="30" t="s">
        <v>233</v>
      </c>
      <c r="W4" s="30" t="s">
        <v>234</v>
      </c>
      <c r="X4" s="30" t="s">
        <v>235</v>
      </c>
      <c r="Y4" s="30" t="s">
        <v>236</v>
      </c>
      <c r="Z4" s="30" t="s">
        <v>237</v>
      </c>
      <c r="AA4" s="30" t="s">
        <v>238</v>
      </c>
      <c r="AB4" s="30" t="s">
        <v>239</v>
      </c>
      <c r="AC4" s="30" t="s">
        <v>240</v>
      </c>
      <c r="AD4" s="30" t="s">
        <v>241</v>
      </c>
      <c r="AE4" s="30" t="s">
        <v>242</v>
      </c>
      <c r="AF4" s="30" t="s">
        <v>243</v>
      </c>
      <c r="AG4" s="30" t="s">
        <v>244</v>
      </c>
      <c r="AH4" s="30" t="s">
        <v>245</v>
      </c>
      <c r="AI4" s="30" t="s">
        <v>246</v>
      </c>
      <c r="AJ4" s="30" t="s">
        <v>247</v>
      </c>
      <c r="AK4" s="30" t="s">
        <v>248</v>
      </c>
      <c r="AL4" s="30" t="s">
        <v>249</v>
      </c>
      <c r="AM4" s="30" t="s">
        <v>250</v>
      </c>
      <c r="AN4" s="30" t="s">
        <v>251</v>
      </c>
      <c r="AO4" s="30" t="s">
        <v>252</v>
      </c>
      <c r="AP4" s="30" t="s">
        <v>253</v>
      </c>
      <c r="AQ4" s="30" t="s">
        <v>254</v>
      </c>
      <c r="AR4" s="30" t="s">
        <v>255</v>
      </c>
      <c r="AS4" s="30" t="s">
        <v>256</v>
      </c>
      <c r="AT4" s="30" t="s">
        <v>257</v>
      </c>
      <c r="AU4" s="30" t="s">
        <v>258</v>
      </c>
      <c r="AV4" s="30" t="s">
        <v>259</v>
      </c>
      <c r="AW4" s="30" t="s">
        <v>260</v>
      </c>
      <c r="AX4" s="30" t="s">
        <v>261</v>
      </c>
      <c r="AY4" s="30" t="s">
        <v>262</v>
      </c>
      <c r="AZ4" s="30" t="s">
        <v>263</v>
      </c>
      <c r="BA4" s="30" t="s">
        <v>264</v>
      </c>
      <c r="BB4" s="30" t="s">
        <v>265</v>
      </c>
      <c r="BC4" s="30" t="s">
        <v>266</v>
      </c>
      <c r="BD4" s="30" t="s">
        <v>267</v>
      </c>
      <c r="BE4" s="30" t="s">
        <v>268</v>
      </c>
      <c r="BF4" s="30" t="s">
        <v>269</v>
      </c>
      <c r="BG4" s="30" t="s">
        <v>270</v>
      </c>
      <c r="BH4" s="30" t="s">
        <v>271</v>
      </c>
      <c r="BI4" s="30" t="s">
        <v>272</v>
      </c>
      <c r="BJ4" s="30" t="s">
        <v>273</v>
      </c>
      <c r="BK4" s="30" t="s">
        <v>274</v>
      </c>
      <c r="BL4" s="30" t="s">
        <v>275</v>
      </c>
      <c r="BM4" s="30" t="s">
        <v>276</v>
      </c>
      <c r="BN4" s="30" t="s">
        <v>277</v>
      </c>
      <c r="BO4" s="30" t="s">
        <v>278</v>
      </c>
      <c r="BP4" s="30" t="s">
        <v>279</v>
      </c>
      <c r="BQ4" s="30" t="s">
        <v>280</v>
      </c>
      <c r="BR4" s="30" t="s">
        <v>281</v>
      </c>
      <c r="BS4" s="30" t="s">
        <v>282</v>
      </c>
      <c r="BT4" s="30" t="s">
        <v>283</v>
      </c>
      <c r="BU4" s="30" t="s">
        <v>284</v>
      </c>
      <c r="BV4" s="30" t="s">
        <v>285</v>
      </c>
    </row>
    <row r="5" spans="1:6" ht="13.8" thickBot="1">
      <c r="A5" s="31"/>
      <c r="B5" s="31"/>
      <c r="C5" s="31"/>
      <c r="D5" s="31"/>
      <c r="E5" s="31"/>
      <c r="F5" s="32" t="s">
        <v>217</v>
      </c>
      <c r="G5" s="32" t="s">
        <v>217</v>
      </c>
      <c r="H5" s="32" t="s">
        <v>217</v>
      </c>
      <c r="I5" s="32" t="s">
        <v>217</v>
      </c>
      <c r="J5" s="32" t="s">
        <v>217</v>
      </c>
      <c r="K5" s="32" t="s">
        <v>217</v>
      </c>
      <c r="L5" s="32" t="s">
        <v>217</v>
      </c>
      <c r="M5" s="32" t="s">
        <v>217</v>
      </c>
      <c r="N5" s="32" t="s">
        <v>217</v>
      </c>
      <c r="O5" s="32" t="s">
        <v>217</v>
      </c>
      <c r="P5" s="32" t="s">
        <v>217</v>
      </c>
      <c r="Q5" s="32" t="s">
        <v>217</v>
      </c>
      <c r="R5" s="32" t="s">
        <v>217</v>
      </c>
      <c r="S5" s="32" t="s">
        <v>217</v>
      </c>
      <c r="T5" s="32" t="s">
        <v>217</v>
      </c>
      <c r="U5" s="32" t="s">
        <v>217</v>
      </c>
      <c r="V5" s="32" t="s">
        <v>217</v>
      </c>
      <c r="W5" s="32" t="s">
        <v>217</v>
      </c>
      <c r="X5" s="32" t="s">
        <v>217</v>
      </c>
      <c r="Y5" s="32" t="s">
        <v>217</v>
      </c>
      <c r="Z5" s="32" t="s">
        <v>217</v>
      </c>
      <c r="AA5" s="32" t="s">
        <v>217</v>
      </c>
      <c r="AB5" s="32" t="s">
        <v>217</v>
      </c>
      <c r="AC5" s="32" t="s">
        <v>217</v>
      </c>
      <c r="AD5" s="32" t="s">
        <v>217</v>
      </c>
      <c r="AE5" s="32" t="s">
        <v>217</v>
      </c>
      <c r="AF5" s="32" t="s">
        <v>217</v>
      </c>
      <c r="AG5" s="32" t="s">
        <v>217</v>
      </c>
      <c r="AH5" s="32" t="s">
        <v>217</v>
      </c>
      <c r="AI5" s="32" t="s">
        <v>217</v>
      </c>
      <c r="AJ5" s="32" t="s">
        <v>217</v>
      </c>
      <c r="AK5" s="32" t="s">
        <v>217</v>
      </c>
      <c r="AL5" s="32" t="s">
        <v>217</v>
      </c>
      <c r="AM5" s="32" t="s">
        <v>217</v>
      </c>
      <c r="AN5" s="32" t="s">
        <v>217</v>
      </c>
      <c r="AO5" s="32" t="s">
        <v>217</v>
      </c>
      <c r="AP5" s="32" t="s">
        <v>217</v>
      </c>
      <c r="AQ5" s="32" t="s">
        <v>217</v>
      </c>
      <c r="AR5" s="32" t="s">
        <v>217</v>
      </c>
      <c r="AS5" s="32" t="s">
        <v>217</v>
      </c>
      <c r="AT5" s="32" t="s">
        <v>217</v>
      </c>
      <c r="AU5" s="32" t="s">
        <v>217</v>
      </c>
      <c r="AV5" s="32" t="s">
        <v>217</v>
      </c>
      <c r="AW5" s="32" t="s">
        <v>217</v>
      </c>
      <c r="AX5" s="32" t="s">
        <v>217</v>
      </c>
      <c r="AY5" s="32" t="s">
        <v>217</v>
      </c>
      <c r="AZ5" s="32" t="s">
        <v>217</v>
      </c>
      <c r="BA5" s="32" t="s">
        <v>217</v>
      </c>
      <c r="BB5" s="32" t="s">
        <v>217</v>
      </c>
      <c r="BC5" s="32" t="s">
        <v>41</v>
      </c>
      <c r="BD5" s="32" t="s">
        <v>41</v>
      </c>
      <c r="BE5" s="32" t="s">
        <v>41</v>
      </c>
      <c r="BF5" s="32" t="s">
        <v>41</v>
      </c>
      <c r="BG5" s="32" t="s">
        <v>41</v>
      </c>
      <c r="BH5" s="32" t="s">
        <v>41</v>
      </c>
      <c r="BI5" s="32" t="s">
        <v>41</v>
      </c>
      <c r="BJ5" s="32" t="s">
        <v>41</v>
      </c>
      <c r="BK5" s="32" t="s">
        <v>41</v>
      </c>
      <c r="BL5" s="32" t="s">
        <v>41</v>
      </c>
      <c r="BM5" s="32" t="s">
        <v>41</v>
      </c>
      <c r="BN5" s="32" t="s">
        <v>41</v>
      </c>
      <c r="BO5" s="32" t="s">
        <v>41</v>
      </c>
      <c r="BP5" s="32" t="s">
        <v>41</v>
      </c>
      <c r="BQ5" s="32" t="s">
        <v>41</v>
      </c>
      <c r="BR5" s="32" t="s">
        <v>41</v>
      </c>
      <c r="BS5" s="32" t="s">
        <v>41</v>
      </c>
      <c r="BT5" s="32" t="s">
        <v>41</v>
      </c>
      <c r="BU5" s="32" t="s">
        <v>41</v>
      </c>
      <c r="BV5" s="32" t="s">
        <v>286</v>
      </c>
    </row>
    <row r="6" spans="1:6">
      <c r="A6" s="33" t="s">
        <v>18</v>
      </c>
      <c r="B6" s="34"/>
      <c r="C6" s="35" t="s">
        <v>19</v>
      </c>
      <c r="D6" s="36" t="s">
        <v>205</v>
      </c>
      <c r="E6" s="37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88" t="n">
        <v>320000.0</v>
      </c>
      <c r="BD6" s="88">
        <f>SUM(BC6)+SUM(BC7)</f>
      </c>
      <c r="BE6" s="88">
        <f>SUM(BD6)+SUM(BD7)</f>
      </c>
      <c r="BF6" s="88">
        <f>SUM(BE6)+SUM(BE7)</f>
      </c>
      <c r="BG6" s="88">
        <f>SUM(BF6)+SUM(BF7)</f>
      </c>
      <c r="BH6" s="88">
        <f>SUM(BG6)+SUM(BG7)</f>
      </c>
      <c r="BI6" s="88">
        <f>SUM(BH6)+SUM(BH7)</f>
      </c>
      <c r="BJ6" s="88">
        <f>SUM(BI6)+SUM(BI7)</f>
      </c>
      <c r="BK6" s="88">
        <f>SUM(BJ6)+SUM(BJ7)</f>
      </c>
      <c r="BL6" s="88">
        <f>SUM(BK6)+SUM(BK7)</f>
      </c>
      <c r="BM6" s="88">
        <f>SUM(BL6)+SUM(BL7)</f>
      </c>
      <c r="BN6" s="88">
        <f>SUM(BM6)+SUM(BM7)</f>
      </c>
      <c r="BO6" s="88">
        <f>SUM(BN6)+SUM(BN7)</f>
      </c>
      <c r="BP6" s="88">
        <f>SUM(BO6)+SUM(BO7)</f>
      </c>
      <c r="BQ6" s="88">
        <f>SUM(BP6)+SUM(BP7)</f>
      </c>
      <c r="BR6" s="88">
        <f>SUM(BQ6)+SUM(BQ7)</f>
      </c>
      <c r="BS6" s="88">
        <f>SUM(BR6)+SUM(BR7)</f>
      </c>
      <c r="BT6" s="88">
        <f>SUM(BS6)+SUM(BS7)</f>
      </c>
      <c r="BU6" s="88">
        <f>SUM(BT6)+SUM(BT7)</f>
      </c>
      <c r="BV6" s="88">
        <f>SUM(BU6)+SUM(BU7)</f>
      </c>
    </row>
    <row r="7" spans="1:6">
      <c r="A7" s="39"/>
      <c r="B7" s="40"/>
      <c r="C7" s="41"/>
      <c r="D7" s="42" t="s">
        <v>205</v>
      </c>
      <c r="E7" s="42" t="s">
        <v>206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89" t="n">
        <v>4000.0</v>
      </c>
      <c r="BD7" s="89" t="n">
        <v>2000.0</v>
      </c>
      <c r="BE7" s="89" t="n">
        <v>9000.0</v>
      </c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</row>
    <row r="8" spans="1:6">
      <c r="A8" s="39"/>
      <c r="B8" s="40"/>
      <c r="C8" s="44" t="s">
        <v>21</v>
      </c>
      <c r="D8" s="42" t="s">
        <v>205</v>
      </c>
      <c r="E8" s="42"/>
      <c r="F8" s="43" t="n">
        <v>1.0</v>
      </c>
      <c r="G8" s="43" t="n">
        <v>1.0</v>
      </c>
      <c r="H8" s="43" t="n">
        <v>1.0</v>
      </c>
      <c r="I8" s="43" t="n">
        <v>1.0</v>
      </c>
      <c r="J8" s="43" t="n">
        <v>1.0</v>
      </c>
      <c r="K8" s="43" t="n">
        <v>1.0</v>
      </c>
      <c r="L8" s="43" t="n">
        <v>1.0</v>
      </c>
      <c r="M8" s="43" t="n">
        <v>1.0</v>
      </c>
      <c r="N8" s="43" t="n">
        <v>1.0</v>
      </c>
      <c r="O8" s="43" t="n">
        <v>1.0</v>
      </c>
      <c r="P8" s="43" t="n">
        <v>1.0</v>
      </c>
      <c r="Q8" s="43" t="n">
        <v>1.0</v>
      </c>
      <c r="R8" s="43" t="n">
        <v>1.0</v>
      </c>
      <c r="S8" s="43" t="n">
        <v>1.0</v>
      </c>
      <c r="T8" s="43" t="n">
        <v>1.0</v>
      </c>
      <c r="U8" s="43" t="n">
        <v>1.0</v>
      </c>
      <c r="V8" s="43" t="n">
        <v>1.0</v>
      </c>
      <c r="W8" s="43" t="n">
        <v>1.0</v>
      </c>
      <c r="X8" s="43" t="n">
        <v>1.0</v>
      </c>
      <c r="Y8" s="43" t="n">
        <v>1.0</v>
      </c>
      <c r="Z8" s="43" t="n">
        <v>1.0</v>
      </c>
      <c r="AA8" s="43" t="n">
        <v>1.0</v>
      </c>
      <c r="AB8" s="43" t="n">
        <v>1.0</v>
      </c>
      <c r="AC8" s="43" t="n">
        <v>1.0</v>
      </c>
      <c r="AD8" s="43" t="n">
        <v>1.0</v>
      </c>
      <c r="AE8" s="43" t="n">
        <v>1.0</v>
      </c>
      <c r="AF8" s="43" t="n">
        <v>1.0</v>
      </c>
      <c r="AG8" s="43" t="n">
        <v>1.0</v>
      </c>
      <c r="AH8" s="43" t="n">
        <v>1.0</v>
      </c>
      <c r="AI8" s="43" t="n">
        <v>1.0</v>
      </c>
      <c r="AJ8" s="43" t="n">
        <v>1.0</v>
      </c>
      <c r="AK8" s="43" t="n">
        <v>1.0</v>
      </c>
      <c r="AL8" s="43" t="n">
        <v>1.0</v>
      </c>
      <c r="AM8" s="43" t="n">
        <v>1.0</v>
      </c>
      <c r="AN8" s="43" t="n">
        <v>1.0</v>
      </c>
      <c r="AO8" s="43" t="n">
        <v>1.0</v>
      </c>
      <c r="AP8" s="43" t="n">
        <v>1.0</v>
      </c>
      <c r="AQ8" s="43" t="n">
        <v>1.0</v>
      </c>
      <c r="AR8" s="43" t="n">
        <v>1.0</v>
      </c>
      <c r="AS8" s="43" t="n">
        <v>1.0</v>
      </c>
      <c r="AT8" s="43" t="n">
        <v>1.0</v>
      </c>
      <c r="AU8" s="43" t="n">
        <v>1.0</v>
      </c>
      <c r="AV8" s="43" t="n">
        <v>1.0</v>
      </c>
      <c r="AW8" s="43" t="n">
        <v>1.0</v>
      </c>
      <c r="AX8" s="43" t="n">
        <v>1.0</v>
      </c>
      <c r="AY8" s="43" t="n">
        <v>1.0</v>
      </c>
      <c r="AZ8" s="43" t="n">
        <v>1.0</v>
      </c>
      <c r="BA8" s="43" t="n">
        <v>1.0</v>
      </c>
      <c r="BB8" s="43" t="n">
        <v>1.0</v>
      </c>
      <c r="BC8" s="91" t="n">
        <v>1.0</v>
      </c>
      <c r="BD8" s="91" t="n">
        <v>1.0</v>
      </c>
      <c r="BE8" s="91" t="n">
        <v>1.0</v>
      </c>
      <c r="BF8" s="91" t="n">
        <v>1.0</v>
      </c>
      <c r="BG8" s="91" t="n">
        <v>1.0</v>
      </c>
      <c r="BH8" s="91" t="n">
        <v>1.0</v>
      </c>
      <c r="BI8" s="91" t="n">
        <v>1.0</v>
      </c>
      <c r="BJ8" s="91" t="n">
        <v>1.0</v>
      </c>
      <c r="BK8" s="91" t="n">
        <v>1.0</v>
      </c>
      <c r="BL8" s="91" t="n">
        <v>1.0</v>
      </c>
      <c r="BM8" s="91" t="n">
        <v>1.0</v>
      </c>
      <c r="BN8" s="91" t="n">
        <v>1.0</v>
      </c>
      <c r="BO8" s="91" t="n">
        <v>1.0</v>
      </c>
      <c r="BP8" s="91" t="n">
        <v>1.0</v>
      </c>
      <c r="BQ8" s="91" t="n">
        <v>1.0</v>
      </c>
      <c r="BR8" s="91" t="n">
        <v>1.0</v>
      </c>
      <c r="BS8" s="91" t="n">
        <v>1.0</v>
      </c>
      <c r="BT8" s="91" t="n">
        <v>1.0</v>
      </c>
      <c r="BU8" s="91" t="n">
        <v>1.0</v>
      </c>
      <c r="BV8" s="91" t="n">
        <v>1.0</v>
      </c>
    </row>
    <row r="9" spans="1:6">
      <c r="A9" s="39"/>
      <c r="B9" s="40"/>
      <c r="C9" s="44" t="s">
        <v>22</v>
      </c>
      <c r="D9" s="42" t="s">
        <v>205</v>
      </c>
      <c r="E9" s="42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92">
        <f>ROUND((SUM(BC6)+SUM(BC7))*SUM(BC8),0)</f>
      </c>
      <c r="BD9" s="92">
        <f>ROUND((SUM(BD6)+SUM(BD7))*SUM(BD8),0)</f>
      </c>
      <c r="BE9" s="92">
        <f>ROUND((SUM(BE6)+SUM(BE7))*SUM(BE8),0)</f>
      </c>
      <c r="BF9" s="92">
        <f>ROUND((SUM(BF6)+SUM(BF7))*SUM(BF8),0)</f>
      </c>
      <c r="BG9" s="92">
        <f>ROUND((SUM(BG6)+SUM(BG7))*SUM(BG8),0)</f>
      </c>
      <c r="BH9" s="92">
        <f>ROUND((SUM(BH6)+SUM(BH7))*SUM(BH8),0)</f>
      </c>
      <c r="BI9" s="92">
        <f>ROUND((SUM(BI6)+SUM(BI7))*SUM(BI8),0)</f>
      </c>
      <c r="BJ9" s="92">
        <f>ROUND((SUM(BJ6)+SUM(BJ7))*SUM(BJ8),0)</f>
      </c>
      <c r="BK9" s="92">
        <f>ROUND((SUM(BK6)+SUM(BK7))*SUM(BK8),0)</f>
      </c>
      <c r="BL9" s="92">
        <f>ROUND((SUM(BL6)+SUM(BL7))*SUM(BL8),0)</f>
      </c>
      <c r="BM9" s="92">
        <f>ROUND((SUM(BM6)+SUM(BM7))*SUM(BM8),0)</f>
      </c>
      <c r="BN9" s="92">
        <f>ROUND((SUM(BN6)+SUM(BN7))*SUM(BN8),0)</f>
      </c>
      <c r="BO9" s="92">
        <f>ROUND((SUM(BO6)+SUM(BO7))*SUM(BO8),0)</f>
      </c>
      <c r="BP9" s="92">
        <f>ROUND((SUM(BP6)+SUM(BP7))*SUM(BP8),0)</f>
      </c>
      <c r="BQ9" s="92">
        <f>ROUND((SUM(BQ6)+SUM(BQ7))*SUM(BQ8),0)</f>
      </c>
      <c r="BR9" s="92">
        <f>ROUND((SUM(BR6)+SUM(BR7))*SUM(BR8),0)</f>
      </c>
      <c r="BS9" s="92">
        <f>ROUND((SUM(BS6)+SUM(BS7))*SUM(BS8),0)</f>
      </c>
      <c r="BT9" s="92">
        <f>ROUND((SUM(BT6)+SUM(BT7))*SUM(BT8),0)</f>
      </c>
      <c r="BU9" s="92">
        <f>ROUND((SUM(BU6)+SUM(BU7))*SUM(BU8),0)</f>
      </c>
      <c r="BV9" s="92">
        <f>ROUND((SUM(BV6)+SUM(BV7))*SUM(BV8),0)</f>
      </c>
    </row>
    <row r="10" spans="1:6" thickBot="1">
      <c r="A10" s="47"/>
      <c r="B10" s="48"/>
      <c r="C10" s="49" t="s">
        <v>23</v>
      </c>
      <c r="D10" s="49" t="s">
        <v>24</v>
      </c>
      <c r="E10" s="49" t="s">
        <v>24</v>
      </c>
      <c r="F10" s="50">
        <f>SUM(F9:F9)</f>
        <v>0</v>
      </c>
      <c r="G10" s="50">
        <f>SUM(G9:G9)</f>
      </c>
      <c r="H10" s="50">
        <f>SUM(H9:H9)</f>
      </c>
      <c r="I10" s="50">
        <f>SUM(I9:I9)</f>
      </c>
      <c r="J10" s="50">
        <f>SUM(J9:J9)</f>
      </c>
      <c r="K10" s="50">
        <f>SUM(K9:K9)</f>
      </c>
      <c r="L10" s="50">
        <f>SUM(L9:L9)</f>
      </c>
      <c r="M10" s="50">
        <f>SUM(M9:M9)</f>
      </c>
      <c r="N10" s="50">
        <f>SUM(N9:N9)</f>
      </c>
      <c r="O10" s="50">
        <f>SUM(O9:O9)</f>
      </c>
      <c r="P10" s="50">
        <f>SUM(P9:P9)</f>
      </c>
      <c r="Q10" s="50">
        <f>SUM(Q9:Q9)</f>
      </c>
      <c r="R10" s="50">
        <f>SUM(R9:R9)</f>
      </c>
      <c r="S10" s="50">
        <f>SUM(S9:S9)</f>
      </c>
      <c r="T10" s="50">
        <f>SUM(T9:T9)</f>
      </c>
      <c r="U10" s="50">
        <f>SUM(U9:U9)</f>
      </c>
      <c r="V10" s="50">
        <f>SUM(V9:V9)</f>
      </c>
      <c r="W10" s="50">
        <f>SUM(W9:W9)</f>
      </c>
      <c r="X10" s="50">
        <f>SUM(X9:X9)</f>
      </c>
      <c r="Y10" s="50">
        <f>SUM(Y9:Y9)</f>
      </c>
      <c r="Z10" s="50">
        <f>SUM(Z9:Z9)</f>
      </c>
      <c r="AA10" s="50">
        <f>SUM(AA9:AA9)</f>
      </c>
      <c r="AB10" s="50">
        <f>SUM(AB9:AB9)</f>
      </c>
      <c r="AC10" s="50">
        <f>SUM(AC9:AC9)</f>
      </c>
      <c r="AD10" s="50">
        <f>SUM(AD9:AD9)</f>
      </c>
      <c r="AE10" s="50">
        <f>SUM(AE9:AE9)</f>
      </c>
      <c r="AF10" s="50">
        <f>SUM(AF9:AF9)</f>
      </c>
      <c r="AG10" s="50">
        <f>SUM(AG9:AG9)</f>
      </c>
      <c r="AH10" s="50">
        <f>SUM(AH9:AH9)</f>
      </c>
      <c r="AI10" s="50">
        <f>SUM(AI9:AI9)</f>
      </c>
      <c r="AJ10" s="50">
        <f>SUM(AJ9:AJ9)</f>
      </c>
      <c r="AK10" s="50">
        <f>SUM(AK9:AK9)</f>
      </c>
      <c r="AL10" s="50">
        <f>SUM(AL9:AL9)</f>
      </c>
      <c r="AM10" s="50">
        <f>SUM(AM9:AM9)</f>
      </c>
      <c r="AN10" s="50">
        <f>SUM(AN9:AN9)</f>
      </c>
      <c r="AO10" s="50">
        <f>SUM(AO9:AO9)</f>
      </c>
      <c r="AP10" s="50">
        <f>SUM(AP9:AP9)</f>
      </c>
      <c r="AQ10" s="50">
        <f>SUM(AQ9:AQ9)</f>
      </c>
      <c r="AR10" s="50">
        <f>SUM(AR9:AR9)</f>
      </c>
      <c r="AS10" s="50">
        <f>SUM(AS9:AS9)</f>
      </c>
      <c r="AT10" s="50">
        <f>SUM(AT9:AT9)</f>
      </c>
      <c r="AU10" s="50">
        <f>SUM(AU9:AU9)</f>
      </c>
      <c r="AV10" s="50">
        <f>SUM(AV9:AV9)</f>
      </c>
      <c r="AW10" s="50">
        <f>SUM(AW9:AW9)</f>
      </c>
      <c r="AX10" s="50">
        <f>SUM(AX9:AX9)</f>
      </c>
      <c r="AY10" s="50">
        <f>SUM(AY9:AY9)</f>
      </c>
      <c r="AZ10" s="50">
        <f>SUM(AZ9:AZ9)</f>
      </c>
      <c r="BA10" s="50">
        <f>SUM(BA9:BA9)</f>
      </c>
      <c r="BB10" s="50">
        <f>SUM(BB9:BB9)</f>
      </c>
      <c r="BC10" s="50">
        <f>SUM(BC9:BC9)</f>
      </c>
      <c r="BD10" s="50">
        <f>SUM(BD9:BD9)</f>
      </c>
      <c r="BE10" s="50">
        <f>SUM(BE9:BE9)</f>
      </c>
      <c r="BF10" s="50">
        <f>SUM(BF9:BF9)</f>
      </c>
      <c r="BG10" s="50">
        <f>SUM(BG9:BG9)</f>
      </c>
      <c r="BH10" s="50">
        <f>SUM(BH9:BH9)</f>
      </c>
      <c r="BI10" s="50">
        <f>SUM(BI9:BI9)</f>
      </c>
      <c r="BJ10" s="50">
        <f>SUM(BJ9:BJ9)</f>
      </c>
      <c r="BK10" s="50">
        <f>SUM(BK9:BK9)</f>
      </c>
      <c r="BL10" s="50">
        <f>SUM(BL9:BL9)</f>
      </c>
      <c r="BM10" s="50">
        <f>SUM(BM9:BM9)</f>
      </c>
      <c r="BN10" s="50">
        <f>SUM(BN9:BN9)</f>
      </c>
      <c r="BO10" s="50">
        <f>SUM(BO9:BO9)</f>
      </c>
      <c r="BP10" s="50">
        <f>SUM(BP9:BP9)</f>
      </c>
      <c r="BQ10" s="50">
        <f>SUM(BQ9:BQ9)</f>
      </c>
      <c r="BR10" s="50">
        <f>SUM(BR9:BR9)</f>
      </c>
      <c r="BS10" s="50">
        <f>SUM(BS9:BS9)</f>
      </c>
      <c r="BT10" s="50">
        <f>SUM(BT9:BT9)</f>
      </c>
      <c r="BU10" s="50">
        <f>SUM(BU9:BU9)</f>
      </c>
      <c r="BV10" s="50">
        <f>SUM(BV9:BV9)</f>
      </c>
    </row>
    <row r="11" spans="1:6">
      <c r="A11" s="291" t="s">
        <v>25</v>
      </c>
      <c r="B11" s="292"/>
      <c r="C11" s="51" t="s">
        <v>26</v>
      </c>
      <c r="D11" s="51" t="s">
        <v>24</v>
      </c>
      <c r="E11" s="51" t="s">
        <v>24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93" t="n">
        <v>6000.0</v>
      </c>
      <c r="BD11" s="93" t="n">
        <v>6000.0</v>
      </c>
      <c r="BE11" s="93" t="n">
        <v>6.66666E8</v>
      </c>
      <c r="BF11" s="93" t="n">
        <v>6000.0</v>
      </c>
      <c r="BG11" s="93" t="n">
        <v>6000.0</v>
      </c>
      <c r="BH11" s="93" t="n">
        <v>6000.0</v>
      </c>
      <c r="BI11" s="93" t="n">
        <v>6000.0</v>
      </c>
      <c r="BJ11" s="93" t="n">
        <v>6000.0</v>
      </c>
      <c r="BK11" s="93" t="n">
        <v>6000.0</v>
      </c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 t="n">
        <v>12000.0</v>
      </c>
    </row>
    <row r="12" spans="1:6">
      <c r="A12" s="291"/>
      <c r="B12" s="292"/>
      <c r="C12" s="51" t="s">
        <v>27</v>
      </c>
      <c r="D12" s="51" t="s">
        <v>24</v>
      </c>
      <c r="E12" s="51" t="s">
        <v>24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93" t="n">
        <v>7000.0</v>
      </c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 t="n">
        <v>4000.0</v>
      </c>
    </row>
    <row r="13" spans="1:6">
      <c r="A13" s="291"/>
      <c r="B13" s="292"/>
      <c r="C13" s="51" t="s">
        <v>28</v>
      </c>
      <c r="D13" s="51" t="s">
        <v>24</v>
      </c>
      <c r="E13" s="51" t="s">
        <v>24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93"/>
      <c r="BD13" s="93"/>
      <c r="BE13" s="93" t="n">
        <v>2000.0</v>
      </c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</row>
    <row r="14" spans="1:6">
      <c r="A14" s="291"/>
      <c r="B14" s="292"/>
      <c r="C14" s="53" t="s">
        <v>29</v>
      </c>
      <c r="D14" s="53"/>
      <c r="E14" s="53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</row>
    <row r="15" spans="1:6" thickBot="1">
      <c r="A15" s="293"/>
      <c r="B15" s="294"/>
      <c r="C15" s="49" t="s">
        <v>23</v>
      </c>
      <c r="D15" s="49" t="s">
        <v>24</v>
      </c>
      <c r="E15" s="49" t="s">
        <v>24</v>
      </c>
      <c r="F15" s="50"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 t="n">
        <v>0.0</v>
      </c>
      <c r="BB15" s="50"/>
      <c r="BC15" s="50">
        <f>BC11+BC12-BC13+BC14</f>
      </c>
      <c r="BD15" s="50">
        <f>BD11+BD12-BD13+BD14</f>
      </c>
      <c r="BE15" s="50">
        <f>BE11+BE12-BE13+BE14</f>
      </c>
      <c r="BF15" s="50">
        <f>BF11+BF12-BF13+BF14</f>
      </c>
      <c r="BG15" s="50">
        <f>BG11+BG12-BG13+BG14</f>
      </c>
      <c r="BH15" s="50">
        <f>BH11+BH12-BH13+BH14</f>
      </c>
      <c r="BI15" s="50">
        <f>BI11+BI12-BI13+BI14</f>
      </c>
      <c r="BJ15" s="50">
        <f>BJ11+BJ12-BJ13+BJ14</f>
      </c>
      <c r="BK15" s="50">
        <f>BK11+BK12-BK13+BK14</f>
      </c>
      <c r="BL15" s="50">
        <f>BL11+BL12-BL13+BL14</f>
      </c>
      <c r="BM15" s="50">
        <f>BM11+BM12-BM13+BM14</f>
      </c>
      <c r="BN15" s="50">
        <f>BN11+BN12-BN13+BN14</f>
      </c>
      <c r="BO15" s="50">
        <f>BO11+BO12-BO13+BO14</f>
      </c>
      <c r="BP15" s="50">
        <f>BP11+BP12-BP13+BP14</f>
      </c>
      <c r="BQ15" s="50">
        <f>BQ11+BQ12-BQ13+BQ14</f>
      </c>
      <c r="BR15" s="50">
        <f>BR11+BR12-BR13+BR14</f>
      </c>
      <c r="BS15" s="50">
        <f>BS11+BS12-BS13+BS14</f>
      </c>
      <c r="BT15" s="50">
        <f>BT11+BT12-BT13+BT14</f>
      </c>
      <c r="BU15" s="50">
        <f>BU11+BU12-BU13+BU14</f>
      </c>
      <c r="BV15" s="50">
        <f>BV11+BV12-BV13+BV14</f>
      </c>
    </row>
    <row r="16" spans="1:6" thickBot="1">
      <c r="A16" s="295" t="s">
        <v>30</v>
      </c>
      <c r="B16" s="296"/>
      <c r="C16" s="55" t="s">
        <v>31</v>
      </c>
      <c r="D16" s="55" t="s">
        <v>24</v>
      </c>
      <c r="E16" s="55" t="s">
        <v>24</v>
      </c>
      <c r="F16" s="56">
        <f>IF(F15=0,0,F10/F15)</f>
        <v>0</v>
      </c>
      <c r="G16" s="56">
        <f>IF(G15=0,0,G10/G15)</f>
      </c>
      <c r="H16" s="56">
        <f>IF(H15=0,0,H10/H15)</f>
      </c>
      <c r="I16" s="56">
        <f>IF(I15=0,0,I10/I15)</f>
      </c>
      <c r="J16" s="56">
        <f>IF(J15=0,0,J10/J15)</f>
      </c>
      <c r="K16" s="56">
        <f>IF(K15=0,0,K10/K15)</f>
      </c>
      <c r="L16" s="56">
        <f>IF(L15=0,0,L10/L15)</f>
      </c>
      <c r="M16" s="56">
        <f>IF(M15=0,0,M10/M15)</f>
      </c>
      <c r="N16" s="56">
        <f>IF(N15=0,0,N10/N15)</f>
      </c>
      <c r="O16" s="56">
        <f>IF(O15=0,0,O10/O15)</f>
      </c>
      <c r="P16" s="56">
        <f>IF(P15=0,0,P10/P15)</f>
      </c>
      <c r="Q16" s="56">
        <f>IF(Q15=0,0,Q10/Q15)</f>
      </c>
      <c r="R16" s="56">
        <f>IF(R15=0,0,R10/R15)</f>
      </c>
      <c r="S16" s="56">
        <f>IF(S15=0,0,S10/S15)</f>
      </c>
      <c r="T16" s="56">
        <f>IF(T15=0,0,T10/T15)</f>
      </c>
      <c r="U16" s="56">
        <f>IF(U15=0,0,U10/U15)</f>
      </c>
      <c r="V16" s="56">
        <f>IF(V15=0,0,V10/V15)</f>
      </c>
      <c r="W16" s="56">
        <f>IF(W15=0,0,W10/W15)</f>
      </c>
      <c r="X16" s="56">
        <f>IF(X15=0,0,X10/X15)</f>
      </c>
      <c r="Y16" s="56">
        <f>IF(Y15=0,0,Y10/Y15)</f>
      </c>
      <c r="Z16" s="56">
        <f>IF(Z15=0,0,Z10/Z15)</f>
      </c>
      <c r="AA16" s="56">
        <f>IF(AA15=0,0,AA10/AA15)</f>
      </c>
      <c r="AB16" s="56">
        <f>IF(AB15=0,0,AB10/AB15)</f>
      </c>
      <c r="AC16" s="56">
        <f>IF(AC15=0,0,AC10/AC15)</f>
      </c>
      <c r="AD16" s="56">
        <f>IF(AD15=0,0,AD10/AD15)</f>
      </c>
      <c r="AE16" s="56">
        <f>IF(AE15=0,0,AE10/AE15)</f>
      </c>
      <c r="AF16" s="56">
        <f>IF(AF15=0,0,AF10/AF15)</f>
      </c>
      <c r="AG16" s="56">
        <f>IF(AG15=0,0,AG10/AG15)</f>
      </c>
      <c r="AH16" s="56">
        <f>IF(AH15=0,0,AH10/AH15)</f>
      </c>
      <c r="AI16" s="56">
        <f>IF(AI15=0,0,AI10/AI15)</f>
      </c>
      <c r="AJ16" s="56">
        <f>IF(AJ15=0,0,AJ10/AJ15)</f>
      </c>
      <c r="AK16" s="56">
        <f>IF(AK15=0,0,AK10/AK15)</f>
      </c>
      <c r="AL16" s="56">
        <f>IF(AL15=0,0,AL10/AL15)</f>
      </c>
      <c r="AM16" s="56">
        <f>IF(AM15=0,0,AM10/AM15)</f>
      </c>
      <c r="AN16" s="56">
        <f>IF(AN15=0,0,AN10/AN15)</f>
      </c>
      <c r="AO16" s="56">
        <f>IF(AO15=0,0,AO10/AO15)</f>
      </c>
      <c r="AP16" s="56">
        <f>IF(AP15=0,0,AP10/AP15)</f>
      </c>
      <c r="AQ16" s="56">
        <f>IF(AQ15=0,0,AQ10/AQ15)</f>
      </c>
      <c r="AR16" s="56">
        <f>IF(AR15=0,0,AR10/AR15)</f>
      </c>
      <c r="AS16" s="56">
        <f>IF(AS15=0,0,AS10/AS15)</f>
      </c>
      <c r="AT16" s="56">
        <f>IF(AT15=0,0,AT10/AT15)</f>
      </c>
      <c r="AU16" s="56">
        <f>IF(AU15=0,0,AU10/AU15)</f>
      </c>
      <c r="AV16" s="56">
        <f>IF(AV15=0,0,AV10/AV15)</f>
      </c>
      <c r="AW16" s="56">
        <f>IF(AW15=0,0,AW10/AW15)</f>
      </c>
      <c r="AX16" s="56">
        <f>IF(AX15=0,0,AX10/AX15)</f>
      </c>
      <c r="AY16" s="56">
        <f>IF(AY15=0,0,AY10/AY15)</f>
      </c>
      <c r="AZ16" s="56">
        <f>IF(AZ15=0,0,AZ10/AZ15)</f>
      </c>
      <c r="BA16" s="56">
        <f>IF(BA15=0,0,BA10/BA15)</f>
      </c>
      <c r="BB16" s="56">
        <f>IF(BB15=0,0,BB10/BB15)</f>
      </c>
      <c r="BC16" s="56">
        <f>IF(BC15=0,0,BC10/BC15)</f>
      </c>
      <c r="BD16" s="56">
        <f>IF(BD15=0,0,BD10/BD15)</f>
      </c>
      <c r="BE16" s="56">
        <f>IF(BE15=0,0,BE10/BE15)</f>
      </c>
      <c r="BF16" s="56">
        <f>IF(BF15=0,0,BF10/BF15)</f>
      </c>
      <c r="BG16" s="56">
        <f>IF(BG15=0,0,BG10/BG15)</f>
      </c>
      <c r="BH16" s="56">
        <f>IF(BH15=0,0,BH10/BH15)</f>
      </c>
      <c r="BI16" s="56">
        <f>IF(BI15=0,0,BI10/BI15)</f>
      </c>
      <c r="BJ16" s="56">
        <f>IF(BJ15=0,0,BJ10/BJ15)</f>
      </c>
      <c r="BK16" s="56">
        <f>IF(BK15=0,0,BK10/BK15)</f>
      </c>
      <c r="BL16" s="56">
        <f>IF(BL15=0,0,BL10/BL15)</f>
      </c>
      <c r="BM16" s="56">
        <f>IF(BM15=0,0,BM10/BM15)</f>
      </c>
      <c r="BN16" s="56">
        <f>IF(BN15=0,0,BN10/BN15)</f>
      </c>
      <c r="BO16" s="56">
        <f>IF(BO15=0,0,BO10/BO15)</f>
      </c>
      <c r="BP16" s="56">
        <f>IF(BP15=0,0,BP10/BP15)</f>
      </c>
      <c r="BQ16" s="56">
        <f>IF(BQ15=0,0,BQ10/BQ15)</f>
      </c>
      <c r="BR16" s="56">
        <f>IF(BR15=0,0,BR10/BR15)</f>
      </c>
      <c r="BS16" s="56">
        <f>IF(BS15=0,0,BS10/BS15)</f>
      </c>
      <c r="BT16" s="56">
        <f>IF(BT15=0,0,BT10/BT15)</f>
      </c>
      <c r="BU16" s="56">
        <f>IF(BU15=0,0,BU10/BU15)</f>
      </c>
      <c r="BV16" s="56">
        <f>IF(BV15=0,0,BV10/BV15)</f>
      </c>
    </row>
    <row r="17" spans="1:6">
      <c r="A17" s="57" t="s">
        <v>32</v>
      </c>
      <c r="B17" s="58" t="s">
        <v>33</v>
      </c>
      <c r="C17" s="59" t="s">
        <v>19</v>
      </c>
      <c r="D17" s="37" t="s">
        <v>205</v>
      </c>
      <c r="E17" s="37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88">
        <f>ROUND((SUM(BC9)/SUM(BC10))*SUM(BC33)/SUM(BC18),3)</f>
      </c>
      <c r="BD17" s="88">
        <f>ROUND((SUM(BD9)/SUM(BD10))*SUM(BD33)/SUM(BD18),3)</f>
      </c>
      <c r="BE17" s="88">
        <f>ROUND((SUM(BE9)/SUM(BE10))*SUM(BE33)/SUM(BE18),3)</f>
      </c>
      <c r="BF17" s="88">
        <f>ROUND((SUM(BF9)/SUM(BF10))*SUM(BF33)/SUM(BF18),3)</f>
      </c>
      <c r="BG17" s="88">
        <f>ROUND((SUM(BG9)/SUM(BG10))*SUM(BG33)/SUM(BG18),3)</f>
      </c>
      <c r="BH17" s="88">
        <f>ROUND((SUM(BH9)/SUM(BH10))*SUM(BH33)/SUM(BH18),3)</f>
      </c>
      <c r="BI17" s="88">
        <f>ROUND((SUM(BI9)/SUM(BI10))*SUM(BI33)/SUM(BI18),3)</f>
      </c>
      <c r="BJ17" s="88">
        <f>ROUND((SUM(BJ9)/SUM(BJ10))*SUM(BJ33)/SUM(BJ18),3)</f>
      </c>
      <c r="BK17" s="88">
        <f>ROUND((SUM(BK9)/SUM(BK10))*SUM(BK33)/SUM(BK18),3)</f>
      </c>
      <c r="BL17" s="88">
        <f>ROUND((SUM(BL9)/SUM(BL10))*SUM(BL33)/SUM(BL18),3)</f>
      </c>
      <c r="BM17" s="88">
        <f>ROUND((SUM(BM9)/SUM(BM10))*SUM(BM33)/SUM(BM18),3)</f>
      </c>
      <c r="BN17" s="88">
        <f>ROUND((SUM(BN9)/SUM(BN10))*SUM(BN33)/SUM(BN18),3)</f>
      </c>
      <c r="BO17" s="88">
        <f>ROUND((SUM(BO9)/SUM(BO10))*SUM(BO33)/SUM(BO18),3)</f>
      </c>
      <c r="BP17" s="88">
        <f>ROUND((SUM(BP9)/SUM(BP10))*SUM(BP33)/SUM(BP18),3)</f>
      </c>
      <c r="BQ17" s="88">
        <f>ROUND((SUM(BQ9)/SUM(BQ10))*SUM(BQ33)/SUM(BQ18),3)</f>
      </c>
      <c r="BR17" s="88">
        <f>ROUND((SUM(BR9)/SUM(BR10))*SUM(BR33)/SUM(BR18),3)</f>
      </c>
      <c r="BS17" s="88">
        <f>ROUND((SUM(BS9)/SUM(BS10))*SUM(BS33)/SUM(BS18),3)</f>
      </c>
      <c r="BT17" s="88">
        <f>ROUND((SUM(BT9)/SUM(BT10))*SUM(BT33)/SUM(BT18),3)</f>
      </c>
      <c r="BU17" s="88">
        <f>ROUND((SUM(BU9)/SUM(BU10))*SUM(BU33)/SUM(BU18),3)</f>
      </c>
      <c r="BV17" s="88">
        <f>SUM(BV21)-SUM(BU21)</f>
      </c>
    </row>
    <row r="18" spans="1:6">
      <c r="A18" s="60"/>
      <c r="B18" s="61"/>
      <c r="C18" s="65" t="s">
        <v>34</v>
      </c>
      <c r="D18" s="42" t="s">
        <v>205</v>
      </c>
      <c r="E18" s="66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91" t="n">
        <v>1.0</v>
      </c>
      <c r="BD18" s="91" t="n">
        <v>1.0</v>
      </c>
      <c r="BE18" s="91" t="n">
        <v>1.0</v>
      </c>
      <c r="BF18" s="91" t="n">
        <v>1.0</v>
      </c>
      <c r="BG18" s="91" t="n">
        <v>1.0</v>
      </c>
      <c r="BH18" s="91" t="n">
        <v>1.0</v>
      </c>
      <c r="BI18" s="91" t="n">
        <v>1.0</v>
      </c>
      <c r="BJ18" s="91" t="n">
        <v>1.0</v>
      </c>
      <c r="BK18" s="91" t="n">
        <v>1.0</v>
      </c>
      <c r="BL18" s="91" t="n">
        <v>1.0</v>
      </c>
      <c r="BM18" s="91" t="n">
        <v>1.0</v>
      </c>
      <c r="BN18" s="91" t="n">
        <v>1.0</v>
      </c>
      <c r="BO18" s="91" t="n">
        <v>1.0</v>
      </c>
      <c r="BP18" s="91" t="n">
        <v>1.0</v>
      </c>
      <c r="BQ18" s="91" t="n">
        <v>1.0</v>
      </c>
      <c r="BR18" s="91" t="n">
        <v>1.0</v>
      </c>
      <c r="BS18" s="91" t="n">
        <v>1.0</v>
      </c>
      <c r="BT18" s="91" t="n">
        <v>1.0</v>
      </c>
      <c r="BU18" s="91" t="n">
        <v>1.0</v>
      </c>
      <c r="BV18" s="91" t="n">
        <v>1.0</v>
      </c>
    </row>
    <row r="19" spans="1:6">
      <c r="A19" s="60"/>
      <c r="B19" s="61"/>
      <c r="C19" s="65" t="s">
        <v>22</v>
      </c>
      <c r="D19" s="42" t="s">
        <v>205</v>
      </c>
      <c r="E19" s="66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92">
        <f>ROUND(SUM(BC17)*SUM(BC18),0)</f>
      </c>
      <c r="BD19" s="92">
        <f>ROUND(SUM(BD17)*SUM(BD18),0)</f>
      </c>
      <c r="BE19" s="92">
        <f>ROUND(SUM(BE17)*SUM(BE18),0)</f>
      </c>
      <c r="BF19" s="92">
        <f>ROUND(SUM(BF17)*SUM(BF18),0)</f>
      </c>
      <c r="BG19" s="92">
        <f>ROUND(SUM(BG17)*SUM(BG18),0)</f>
      </c>
      <c r="BH19" s="92">
        <f>ROUND(SUM(BH17)*SUM(BH18),0)</f>
      </c>
      <c r="BI19" s="92">
        <f>ROUND(SUM(BI17)*SUM(BI18),0)</f>
      </c>
      <c r="BJ19" s="92">
        <f>ROUND(SUM(BJ17)*SUM(BJ18),0)</f>
      </c>
      <c r="BK19" s="92">
        <f>ROUND(SUM(BK17)*SUM(BK18),0)</f>
      </c>
      <c r="BL19" s="92">
        <f>ROUND(SUM(BL17)*SUM(BL18),0)</f>
      </c>
      <c r="BM19" s="92">
        <f>ROUND(SUM(BM17)*SUM(BM18),0)</f>
      </c>
      <c r="BN19" s="92">
        <f>ROUND(SUM(BN17)*SUM(BN18),0)</f>
      </c>
      <c r="BO19" s="92">
        <f>ROUND(SUM(BO17)*SUM(BO18),0)</f>
      </c>
      <c r="BP19" s="92">
        <f>ROUND(SUM(BP17)*SUM(BP18),0)</f>
      </c>
      <c r="BQ19" s="92">
        <f>ROUND(SUM(BQ17)*SUM(BQ18),0)</f>
      </c>
      <c r="BR19" s="92">
        <f>ROUND(SUM(BR17)*SUM(BR18),0)</f>
      </c>
      <c r="BS19" s="92">
        <f>ROUND(SUM(BS17)*SUM(BS18),0)</f>
      </c>
      <c r="BT19" s="92">
        <f>ROUND(SUM(BT17)*SUM(BT18),0)</f>
      </c>
      <c r="BU19" s="92">
        <f>ROUND(SUM(BU17)*SUM(BU18),0)</f>
      </c>
      <c r="BV19" s="92">
        <f>ROUND(SUM(BV17)*SUM(BV18),0)</f>
      </c>
    </row>
    <row r="20" spans="1:6">
      <c r="A20" s="60"/>
      <c r="B20" s="62"/>
      <c r="C20" s="68" t="s">
        <v>23</v>
      </c>
      <c r="D20" s="68" t="s">
        <v>24</v>
      </c>
      <c r="E20" s="69" t="s">
        <v>24</v>
      </c>
      <c r="F20" s="96">
        <f>SUM(F19:F19)</f>
        <v>0</v>
      </c>
      <c r="G20" s="96">
        <f>SUM(G19:G19)</f>
      </c>
      <c r="H20" s="96">
        <f>SUM(H19:H19)</f>
      </c>
      <c r="I20" s="96">
        <f>SUM(I19:I19)</f>
      </c>
      <c r="J20" s="96">
        <f>SUM(J19:J19)</f>
      </c>
      <c r="K20" s="96">
        <f>SUM(K19:K19)</f>
      </c>
      <c r="L20" s="96">
        <f>SUM(L19:L19)</f>
      </c>
      <c r="M20" s="96">
        <f>SUM(M19:M19)</f>
      </c>
      <c r="N20" s="96">
        <f>SUM(N19:N19)</f>
      </c>
      <c r="O20" s="96">
        <f>SUM(O19:O19)</f>
      </c>
      <c r="P20" s="96">
        <f>SUM(P19:P19)</f>
      </c>
      <c r="Q20" s="96">
        <f>SUM(Q19:Q19)</f>
      </c>
      <c r="R20" s="96">
        <f>SUM(R19:R19)</f>
      </c>
      <c r="S20" s="96">
        <f>SUM(S19:S19)</f>
      </c>
      <c r="T20" s="96">
        <f>SUM(T19:T19)</f>
      </c>
      <c r="U20" s="96">
        <f>SUM(U19:U19)</f>
      </c>
      <c r="V20" s="96">
        <f>SUM(V19:V19)</f>
      </c>
      <c r="W20" s="96">
        <f>SUM(W19:W19)</f>
      </c>
      <c r="X20" s="96">
        <f>SUM(X19:X19)</f>
      </c>
      <c r="Y20" s="96">
        <f>SUM(Y19:Y19)</f>
      </c>
      <c r="Z20" s="96">
        <f>SUM(Z19:Z19)</f>
      </c>
      <c r="AA20" s="96">
        <f>SUM(AA19:AA19)</f>
      </c>
      <c r="AB20" s="96">
        <f>SUM(AB19:AB19)</f>
      </c>
      <c r="AC20" s="96">
        <f>SUM(AC19:AC19)</f>
      </c>
      <c r="AD20" s="96">
        <f>SUM(AD19:AD19)</f>
      </c>
      <c r="AE20" s="96">
        <f>SUM(AE19:AE19)</f>
      </c>
      <c r="AF20" s="96">
        <f>SUM(AF19:AF19)</f>
      </c>
      <c r="AG20" s="96">
        <f>SUM(AG19:AG19)</f>
      </c>
      <c r="AH20" s="96">
        <f>SUM(AH19:AH19)</f>
      </c>
      <c r="AI20" s="96">
        <f>SUM(AI19:AI19)</f>
      </c>
      <c r="AJ20" s="96">
        <f>SUM(AJ19:AJ19)</f>
      </c>
      <c r="AK20" s="96">
        <f>SUM(AK19:AK19)</f>
      </c>
      <c r="AL20" s="96">
        <f>SUM(AL19:AL19)</f>
      </c>
      <c r="AM20" s="96">
        <f>SUM(AM19:AM19)</f>
      </c>
      <c r="AN20" s="96">
        <f>SUM(AN19:AN19)</f>
      </c>
      <c r="AO20" s="96">
        <f>SUM(AO19:AO19)</f>
      </c>
      <c r="AP20" s="96">
        <f>SUM(AP19:AP19)</f>
      </c>
      <c r="AQ20" s="96">
        <f>SUM(AQ19:AQ19)</f>
      </c>
      <c r="AR20" s="96">
        <f>SUM(AR19:AR19)</f>
      </c>
      <c r="AS20" s="96">
        <f>SUM(AS19:AS19)</f>
      </c>
      <c r="AT20" s="96">
        <f>SUM(AT19:AT19)</f>
      </c>
      <c r="AU20" s="96">
        <f>SUM(AU19:AU19)</f>
      </c>
      <c r="AV20" s="96">
        <f>SUM(AV19:AV19)</f>
      </c>
      <c r="AW20" s="96">
        <f>SUM(AW19:AW19)</f>
      </c>
      <c r="AX20" s="96">
        <f>SUM(AX19:AX19)</f>
      </c>
      <c r="AY20" s="96">
        <f>SUM(AY19:AY19)</f>
      </c>
      <c r="AZ20" s="96">
        <f>SUM(AZ19:AZ19)</f>
      </c>
      <c r="BA20" s="96">
        <f>SUM(BA19:BA19)</f>
      </c>
      <c r="BB20" s="96">
        <f>SUM(BB19:BB19)</f>
      </c>
      <c r="BC20" s="96">
        <f>SUM(BC19:BC19)</f>
      </c>
      <c r="BD20" s="96">
        <f>SUM(BD19:BD19)</f>
      </c>
      <c r="BE20" s="96">
        <f>SUM(BE19:BE19)</f>
      </c>
      <c r="BF20" s="96">
        <f>SUM(BF19:BF19)</f>
      </c>
      <c r="BG20" s="96">
        <f>SUM(BG19:BG19)</f>
      </c>
      <c r="BH20" s="96">
        <f>SUM(BH19:BH19)</f>
      </c>
      <c r="BI20" s="96">
        <f>SUM(BI19:BI19)</f>
      </c>
      <c r="BJ20" s="96">
        <f>SUM(BJ19:BJ19)</f>
      </c>
      <c r="BK20" s="96">
        <f>SUM(BK19:BK19)</f>
      </c>
      <c r="BL20" s="96">
        <f>SUM(BL19:BL19)</f>
      </c>
      <c r="BM20" s="96">
        <f>SUM(BM19:BM19)</f>
      </c>
      <c r="BN20" s="96">
        <f>SUM(BN19:BN19)</f>
      </c>
      <c r="BO20" s="96">
        <f>SUM(BO19:BO19)</f>
      </c>
      <c r="BP20" s="96">
        <f>SUM(BP19:BP19)</f>
      </c>
      <c r="BQ20" s="96">
        <f>SUM(BQ19:BQ19)</f>
      </c>
      <c r="BR20" s="96">
        <f>SUM(BR19:BR19)</f>
      </c>
      <c r="BS20" s="96">
        <f>SUM(BS19:BS19)</f>
      </c>
      <c r="BT20" s="96">
        <f>SUM(BT19:BT19)</f>
      </c>
      <c r="BU20" s="96">
        <f>SUM(BU19:BU19)</f>
      </c>
      <c r="BV20" s="96">
        <f>SUM(BV19:BV19)</f>
      </c>
    </row>
    <row r="21" spans="1:6">
      <c r="A21" s="60"/>
      <c r="B21" s="71" t="s">
        <v>36</v>
      </c>
      <c r="C21" s="65" t="s">
        <v>19</v>
      </c>
      <c r="D21" s="42" t="s">
        <v>205</v>
      </c>
      <c r="E21" s="66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91">
        <f>SUM(BC17)+SUM(BB21)</f>
      </c>
      <c r="BD21" s="91">
        <f>SUM(BD17)+SUM(BC21)</f>
      </c>
      <c r="BE21" s="91">
        <f>SUM(BE17)+SUM(BD21)</f>
      </c>
      <c r="BF21" s="91">
        <f>SUM(BF17)+SUM(BE21)</f>
      </c>
      <c r="BG21" s="91">
        <f>SUM(BG17)+SUM(BF21)</f>
      </c>
      <c r="BH21" s="91">
        <f>SUM(BH17)+SUM(BG21)</f>
      </c>
      <c r="BI21" s="91">
        <f>SUM(BI17)+SUM(BH21)</f>
      </c>
      <c r="BJ21" s="91">
        <f>SUM(BJ17)+SUM(BI21)</f>
      </c>
      <c r="BK21" s="91">
        <f>SUM(BK17)+SUM(BJ21)</f>
      </c>
      <c r="BL21" s="91">
        <f>SUM(BL17)+SUM(BK21)</f>
      </c>
      <c r="BM21" s="91">
        <f>SUM(BM17)+SUM(BL21)</f>
      </c>
      <c r="BN21" s="91">
        <f>SUM(BN17)+SUM(BM21)</f>
      </c>
      <c r="BO21" s="91">
        <f>SUM(BO17)+SUM(BN21)</f>
      </c>
      <c r="BP21" s="91">
        <f>SUM(BP17)+SUM(BO21)</f>
      </c>
      <c r="BQ21" s="91">
        <f>SUM(BQ17)+SUM(BP21)</f>
      </c>
      <c r="BR21" s="91">
        <f>SUM(BR17)+SUM(BQ21)</f>
      </c>
      <c r="BS21" s="91">
        <f>SUM(BS17)+SUM(BR21)</f>
      </c>
      <c r="BT21" s="91">
        <f>SUM(BT17)+SUM(BS21)</f>
      </c>
      <c r="BU21" s="91">
        <f>SUM(BU17)+SUM(BT21)</f>
      </c>
      <c r="BV21" s="91">
        <f>SUM(BV6)+SUM(BV7)</f>
      </c>
    </row>
    <row r="22" spans="1:6">
      <c r="A22" s="60"/>
      <c r="B22" s="61"/>
      <c r="C22" s="65" t="s">
        <v>22</v>
      </c>
      <c r="D22" s="42" t="s">
        <v>205</v>
      </c>
      <c r="E22" s="66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92">
        <f>SUM(BB22)+(SUM(BC19))</f>
      </c>
      <c r="BD22" s="92">
        <f>SUM(BC22)+(SUM(BD19))</f>
      </c>
      <c r="BE22" s="92">
        <f>SUM(BD22)+(SUM(BE19))</f>
      </c>
      <c r="BF22" s="92">
        <f>SUM(BE22)+(SUM(BF19))</f>
      </c>
      <c r="BG22" s="92">
        <f>SUM(BF22)+(SUM(BG19))</f>
      </c>
      <c r="BH22" s="92">
        <f>SUM(BG22)+(SUM(BH19))</f>
      </c>
      <c r="BI22" s="92">
        <f>SUM(BH22)+(SUM(BI19))</f>
      </c>
      <c r="BJ22" s="92">
        <f>SUM(BI22)+(SUM(BJ19))</f>
      </c>
      <c r="BK22" s="92">
        <f>SUM(BJ22)+(SUM(BK19))</f>
      </c>
      <c r="BL22" s="92">
        <f>SUM(BK22)+(SUM(BL19))</f>
      </c>
      <c r="BM22" s="92">
        <f>SUM(BL22)+(SUM(BM19))</f>
      </c>
      <c r="BN22" s="92">
        <f>SUM(BM22)+(SUM(BN19))</f>
      </c>
      <c r="BO22" s="92">
        <f>SUM(BN22)+(SUM(BO19))</f>
      </c>
      <c r="BP22" s="92">
        <f>SUM(BO22)+(SUM(BP19))</f>
      </c>
      <c r="BQ22" s="92">
        <f>SUM(BP22)+(SUM(BQ19))</f>
      </c>
      <c r="BR22" s="92">
        <f>SUM(BQ22)+(SUM(BR19))</f>
      </c>
      <c r="BS22" s="92">
        <f>SUM(BR22)+(SUM(BS19))</f>
      </c>
      <c r="BT22" s="92">
        <f>SUM(BS22)+(SUM(BT19))</f>
      </c>
      <c r="BU22" s="92">
        <f>SUM(BT22)+(SUM(BU19))</f>
      </c>
      <c r="BV22" s="92">
        <f>SUM(BU22)+(SUM(BV19))</f>
      </c>
    </row>
    <row r="23" spans="1:6">
      <c r="A23" s="72"/>
      <c r="B23" s="62"/>
      <c r="C23" s="68" t="s">
        <v>23</v>
      </c>
      <c r="D23" s="68" t="s">
        <v>24</v>
      </c>
      <c r="E23" s="69" t="s">
        <v>24</v>
      </c>
      <c r="F23" s="96">
        <f>SUM(F22:F22)</f>
        <v>0</v>
      </c>
      <c r="G23" s="96">
        <f>SUM(G22:G22)</f>
      </c>
      <c r="H23" s="96">
        <f>SUM(H22:H22)</f>
      </c>
      <c r="I23" s="96">
        <f>SUM(I22:I22)</f>
      </c>
      <c r="J23" s="96">
        <f>SUM(J22:J22)</f>
      </c>
      <c r="K23" s="96">
        <f>SUM(K22:K22)</f>
      </c>
      <c r="L23" s="96">
        <f>SUM(L22:L22)</f>
      </c>
      <c r="M23" s="96">
        <f>SUM(M22:M22)</f>
      </c>
      <c r="N23" s="96">
        <f>SUM(N22:N22)</f>
      </c>
      <c r="O23" s="96">
        <f>SUM(O22:O22)</f>
      </c>
      <c r="P23" s="96">
        <f>SUM(P22:P22)</f>
      </c>
      <c r="Q23" s="96">
        <f>SUM(Q22:Q22)</f>
      </c>
      <c r="R23" s="96">
        <f>SUM(R22:R22)</f>
      </c>
      <c r="S23" s="96">
        <f>SUM(S22:S22)</f>
      </c>
      <c r="T23" s="96">
        <f>SUM(T22:T22)</f>
      </c>
      <c r="U23" s="96">
        <f>SUM(U22:U22)</f>
      </c>
      <c r="V23" s="96">
        <f>SUM(V22:V22)</f>
      </c>
      <c r="W23" s="96">
        <f>SUM(W22:W22)</f>
      </c>
      <c r="X23" s="96">
        <f>SUM(X22:X22)</f>
      </c>
      <c r="Y23" s="96">
        <f>SUM(Y22:Y22)</f>
      </c>
      <c r="Z23" s="96">
        <f>SUM(Z22:Z22)</f>
      </c>
      <c r="AA23" s="96">
        <f>SUM(AA22:AA22)</f>
      </c>
      <c r="AB23" s="96">
        <f>SUM(AB22:AB22)</f>
      </c>
      <c r="AC23" s="96">
        <f>SUM(AC22:AC22)</f>
      </c>
      <c r="AD23" s="96">
        <f>SUM(AD22:AD22)</f>
      </c>
      <c r="AE23" s="96">
        <f>SUM(AE22:AE22)</f>
      </c>
      <c r="AF23" s="96">
        <f>SUM(AF22:AF22)</f>
      </c>
      <c r="AG23" s="96">
        <f>SUM(AG22:AG22)</f>
      </c>
      <c r="AH23" s="96">
        <f>SUM(AH22:AH22)</f>
      </c>
      <c r="AI23" s="96">
        <f>SUM(AI22:AI22)</f>
      </c>
      <c r="AJ23" s="96">
        <f>SUM(AJ22:AJ22)</f>
      </c>
      <c r="AK23" s="96">
        <f>SUM(AK22:AK22)</f>
      </c>
      <c r="AL23" s="96">
        <f>SUM(AL22:AL22)</f>
      </c>
      <c r="AM23" s="96">
        <f>SUM(AM22:AM22)</f>
      </c>
      <c r="AN23" s="96">
        <f>SUM(AN22:AN22)</f>
      </c>
      <c r="AO23" s="96">
        <f>SUM(AO22:AO22)</f>
      </c>
      <c r="AP23" s="96">
        <f>SUM(AP22:AP22)</f>
      </c>
      <c r="AQ23" s="96">
        <f>SUM(AQ22:AQ22)</f>
      </c>
      <c r="AR23" s="96">
        <f>SUM(AR22:AR22)</f>
      </c>
      <c r="AS23" s="96">
        <f>SUM(AS22:AS22)</f>
      </c>
      <c r="AT23" s="96">
        <f>SUM(AT22:AT22)</f>
      </c>
      <c r="AU23" s="96">
        <f>SUM(AU22:AU22)</f>
      </c>
      <c r="AV23" s="96">
        <f>SUM(AV22:AV22)</f>
      </c>
      <c r="AW23" s="96">
        <f>SUM(AW22:AW22)</f>
      </c>
      <c r="AX23" s="96">
        <f>SUM(AX22:AX22)</f>
      </c>
      <c r="AY23" s="96">
        <f>SUM(AY22:AY22)</f>
      </c>
      <c r="AZ23" s="96">
        <f>SUM(AZ22:AZ22)</f>
      </c>
      <c r="BA23" s="96">
        <f>SUM(BA22:BA22)</f>
      </c>
      <c r="BB23" s="96">
        <f>SUM(BB22:BB22)</f>
      </c>
      <c r="BC23" s="96">
        <f>SUM(BC22:BC22)</f>
      </c>
      <c r="BD23" s="96">
        <f>SUM(BD22:BD22)</f>
      </c>
      <c r="BE23" s="96">
        <f>SUM(BE22:BE22)</f>
      </c>
      <c r="BF23" s="96">
        <f>SUM(BF22:BF22)</f>
      </c>
      <c r="BG23" s="96">
        <f>SUM(BG22:BG22)</f>
      </c>
      <c r="BH23" s="96">
        <f>SUM(BH22:BH22)</f>
      </c>
      <c r="BI23" s="96">
        <f>SUM(BI22:BI22)</f>
      </c>
      <c r="BJ23" s="96">
        <f>SUM(BJ22:BJ22)</f>
      </c>
      <c r="BK23" s="96">
        <f>SUM(BK22:BK22)</f>
      </c>
      <c r="BL23" s="96">
        <f>SUM(BL22:BL22)</f>
      </c>
      <c r="BM23" s="96">
        <f>SUM(BM22:BM22)</f>
      </c>
      <c r="BN23" s="96">
        <f>SUM(BN22:BN22)</f>
      </c>
      <c r="BO23" s="96">
        <f>SUM(BO22:BO22)</f>
      </c>
      <c r="BP23" s="96">
        <f>SUM(BP22:BP22)</f>
      </c>
      <c r="BQ23" s="96">
        <f>SUM(BQ22:BQ22)</f>
      </c>
      <c r="BR23" s="96">
        <f>SUM(BR22:BR22)</f>
      </c>
      <c r="BS23" s="96">
        <f>SUM(BS22:BS22)</f>
      </c>
      <c r="BT23" s="96">
        <f>SUM(BT22:BT22)</f>
      </c>
      <c r="BU23" s="96">
        <f>SUM(BU22:BU22)</f>
      </c>
      <c r="BV23" s="96">
        <f>SUM(BV22:BV22)</f>
      </c>
    </row>
    <row r="24" spans="1:6">
      <c r="A24" s="73" t="s">
        <v>37</v>
      </c>
      <c r="B24" s="71" t="s">
        <v>33</v>
      </c>
      <c r="C24" s="42" t="s">
        <v>207</v>
      </c>
      <c r="D24" s="42"/>
      <c r="E24" s="66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97" t="n">
        <v>3400.0</v>
      </c>
      <c r="BD24" s="97"/>
      <c r="BE24" s="97"/>
      <c r="BF24" s="97" t="n">
        <v>556.0</v>
      </c>
      <c r="BG24" s="97"/>
      <c r="BH24" s="97"/>
      <c r="BI24" s="97"/>
      <c r="BJ24" s="97" t="n">
        <v>89000.0</v>
      </c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 t="n">
        <v>-92956.0</v>
      </c>
    </row>
    <row r="25">
      <c r="A25" s="60" t="s">
        <v>24</v>
      </c>
      <c r="B25" s="61" t="s">
        <v>24</v>
      </c>
      <c r="C25" s="42" t="s">
        <v>208</v>
      </c>
      <c r="D25" s="42" t="s">
        <v>24</v>
      </c>
      <c r="E25" s="66" t="s">
        <v>24</v>
      </c>
      <c r="F25" s="52" t="s">
        <v>24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97"/>
      <c r="BD25" s="97"/>
      <c r="BE25" s="97"/>
      <c r="BF25" s="97" t="n">
        <v>67.0</v>
      </c>
      <c r="BG25" s="97"/>
      <c r="BH25" s="97"/>
      <c r="BI25" s="97"/>
      <c r="BJ25" s="97"/>
      <c r="BK25" s="97" t="n">
        <v>1200.0</v>
      </c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 t="n">
        <v>-1267.0</v>
      </c>
    </row>
    <row r="26">
      <c r="A26" s="60" t="s">
        <v>24</v>
      </c>
      <c r="B26" s="61" t="s">
        <v>24</v>
      </c>
      <c r="C26" s="42" t="s">
        <v>209</v>
      </c>
      <c r="D26" s="42" t="s">
        <v>24</v>
      </c>
      <c r="E26" s="66" t="s">
        <v>24</v>
      </c>
      <c r="F26" s="52" t="s">
        <v>24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97"/>
      <c r="BD26" s="97"/>
      <c r="BE26" s="97" t="n">
        <v>2000.0</v>
      </c>
      <c r="BF26" s="97"/>
      <c r="BG26" s="97" t="n">
        <v>1000.0</v>
      </c>
      <c r="BH26" s="97"/>
      <c r="BI26" s="97"/>
      <c r="BJ26" s="97"/>
      <c r="BK26" s="97" t="n">
        <v>300.0</v>
      </c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 t="n">
        <v>-3300.0</v>
      </c>
    </row>
    <row r="27">
      <c r="A27" s="60" t="s">
        <v>24</v>
      </c>
      <c r="B27" s="61" t="s">
        <v>24</v>
      </c>
      <c r="C27" s="42" t="s">
        <v>210</v>
      </c>
      <c r="D27" s="42" t="s">
        <v>24</v>
      </c>
      <c r="E27" s="66" t="s">
        <v>24</v>
      </c>
      <c r="F27" s="52" t="s">
        <v>24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97"/>
      <c r="BD27" s="97"/>
      <c r="BE27" s="97" t="n">
        <v>66.0</v>
      </c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 t="n">
        <v>-66.0</v>
      </c>
    </row>
    <row r="28">
      <c r="A28" s="60" t="s">
        <v>24</v>
      </c>
      <c r="B28" s="61" t="s">
        <v>24</v>
      </c>
      <c r="C28" s="42" t="s">
        <v>211</v>
      </c>
      <c r="D28" s="42" t="s">
        <v>24</v>
      </c>
      <c r="E28" s="66" t="s">
        <v>24</v>
      </c>
      <c r="F28" s="52" t="s">
        <v>24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97"/>
      <c r="BD28" s="97" t="n">
        <v>6000.0</v>
      </c>
      <c r="BE28" s="97" t="n">
        <v>5000.0</v>
      </c>
      <c r="BF28" s="97"/>
      <c r="BG28" s="97" t="n">
        <v>777.0</v>
      </c>
      <c r="BH28" s="97"/>
      <c r="BI28" s="97" t="n">
        <v>5700.0</v>
      </c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 t="n">
        <v>-17477.0</v>
      </c>
    </row>
    <row r="29">
      <c r="A29" s="60" t="s">
        <v>24</v>
      </c>
      <c r="B29" s="61" t="s">
        <v>24</v>
      </c>
      <c r="C29" s="42" t="s">
        <v>212</v>
      </c>
      <c r="D29" s="42" t="s">
        <v>24</v>
      </c>
      <c r="E29" s="66" t="s">
        <v>24</v>
      </c>
      <c r="F29" s="52" t="s">
        <v>24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97"/>
      <c r="BD29" s="97"/>
      <c r="BE29" s="97"/>
      <c r="BF29" s="97" t="n">
        <v>686.0</v>
      </c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 t="n">
        <v>-686.0</v>
      </c>
    </row>
    <row r="30">
      <c r="A30" s="60" t="s">
        <v>24</v>
      </c>
      <c r="B30" s="61" t="s">
        <v>24</v>
      </c>
      <c r="C30" s="42" t="s">
        <v>213</v>
      </c>
      <c r="D30" s="42" t="s">
        <v>24</v>
      </c>
      <c r="E30" s="66" t="s">
        <v>24</v>
      </c>
      <c r="F30" s="52" t="s">
        <v>24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97" t="n">
        <v>2000.0</v>
      </c>
      <c r="BD30" s="97"/>
      <c r="BE30" s="97" t="n">
        <v>100000.0</v>
      </c>
      <c r="BF30" s="97"/>
      <c r="BG30" s="97"/>
      <c r="BH30" s="97" t="n">
        <v>21000.0</v>
      </c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 t="n">
        <v>-123000.0</v>
      </c>
    </row>
    <row r="31">
      <c r="A31" s="60" t="s">
        <v>24</v>
      </c>
      <c r="B31" s="61" t="s">
        <v>24</v>
      </c>
      <c r="C31" s="42" t="s">
        <v>214</v>
      </c>
      <c r="D31" s="42" t="s">
        <v>24</v>
      </c>
      <c r="E31" s="66" t="s">
        <v>24</v>
      </c>
      <c r="F31" s="52" t="s">
        <v>24</v>
      </c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97"/>
      <c r="BD31" s="97"/>
      <c r="BE31" s="97" t="n">
        <v>200000.0</v>
      </c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 t="n">
        <v>-200000.0</v>
      </c>
    </row>
    <row r="32">
      <c r="A32" s="60" t="s">
        <v>24</v>
      </c>
      <c r="B32" s="61" t="s">
        <v>24</v>
      </c>
      <c r="C32" s="42" t="s">
        <v>215</v>
      </c>
      <c r="D32" s="42" t="s">
        <v>24</v>
      </c>
      <c r="E32" s="66" t="s">
        <v>24</v>
      </c>
      <c r="F32" s="52" t="s">
        <v>24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97"/>
      <c r="BD32" s="97"/>
      <c r="BE32" s="97" t="n">
        <v>300000.0</v>
      </c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 t="n">
        <v>-300000.0</v>
      </c>
    </row>
    <row r="33" spans="1:6">
      <c r="A33" s="60"/>
      <c r="B33" s="62"/>
      <c r="C33" s="75" t="s">
        <v>23</v>
      </c>
      <c r="D33" s="75"/>
      <c r="E33" s="76"/>
      <c r="F33" s="98">
        <f>SUM(F24:F32)</f>
        <v>0</v>
      </c>
      <c r="G33" s="98">
        <f>SUM(G24:G32)</f>
      </c>
      <c r="H33" s="98">
        <f>SUM(H24:H32)</f>
      </c>
      <c r="I33" s="98">
        <f>SUM(I24:I32)</f>
      </c>
      <c r="J33" s="98">
        <f>SUM(J24:J32)</f>
      </c>
      <c r="K33" s="98">
        <f>SUM(K24:K32)</f>
      </c>
      <c r="L33" s="98">
        <f>SUM(L24:L32)</f>
      </c>
      <c r="M33" s="98">
        <f>SUM(M24:M32)</f>
      </c>
      <c r="N33" s="98">
        <f>SUM(N24:N32)</f>
      </c>
      <c r="O33" s="98">
        <f>SUM(O24:O32)</f>
      </c>
      <c r="P33" s="98">
        <f>SUM(P24:P32)</f>
      </c>
      <c r="Q33" s="98">
        <f>SUM(Q24:Q32)</f>
      </c>
      <c r="R33" s="98">
        <f>SUM(R24:R32)</f>
      </c>
      <c r="S33" s="98">
        <f>SUM(S24:S32)</f>
      </c>
      <c r="T33" s="98">
        <f>SUM(T24:T32)</f>
      </c>
      <c r="U33" s="98">
        <f>SUM(U24:U32)</f>
      </c>
      <c r="V33" s="98">
        <f>SUM(V24:V32)</f>
      </c>
      <c r="W33" s="98">
        <f>SUM(W24:W32)</f>
      </c>
      <c r="X33" s="98">
        <f>SUM(X24:X32)</f>
      </c>
      <c r="Y33" s="98">
        <f>SUM(Y24:Y32)</f>
      </c>
      <c r="Z33" s="98">
        <f>SUM(Z24:Z32)</f>
      </c>
      <c r="AA33" s="98">
        <f>SUM(AA24:AA32)</f>
      </c>
      <c r="AB33" s="98">
        <f>SUM(AB24:AB32)</f>
      </c>
      <c r="AC33" s="98">
        <f>SUM(AC24:AC32)</f>
      </c>
      <c r="AD33" s="98">
        <f>SUM(AD24:AD32)</f>
      </c>
      <c r="AE33" s="98">
        <f>SUM(AE24:AE32)</f>
      </c>
      <c r="AF33" s="98">
        <f>SUM(AF24:AF32)</f>
      </c>
      <c r="AG33" s="98">
        <f>SUM(AG24:AG32)</f>
      </c>
      <c r="AH33" s="98">
        <f>SUM(AH24:AH32)</f>
      </c>
      <c r="AI33" s="98">
        <f>SUM(AI24:AI32)</f>
      </c>
      <c r="AJ33" s="98">
        <f>SUM(AJ24:AJ32)</f>
      </c>
      <c r="AK33" s="98">
        <f>SUM(AK24:AK32)</f>
      </c>
      <c r="AL33" s="98">
        <f>SUM(AL24:AL32)</f>
      </c>
      <c r="AM33" s="98">
        <f>SUM(AM24:AM32)</f>
      </c>
      <c r="AN33" s="98">
        <f>SUM(AN24:AN32)</f>
      </c>
      <c r="AO33" s="98">
        <f>SUM(AO24:AO32)</f>
      </c>
      <c r="AP33" s="98">
        <f>SUM(AP24:AP32)</f>
      </c>
      <c r="AQ33" s="98">
        <f>SUM(AQ24:AQ32)</f>
      </c>
      <c r="AR33" s="98">
        <f>SUM(AR24:AR32)</f>
      </c>
      <c r="AS33" s="98">
        <f>SUM(AS24:AS32)</f>
      </c>
      <c r="AT33" s="98">
        <f>SUM(AT24:AT32)</f>
      </c>
      <c r="AU33" s="98">
        <f>SUM(AU24:AU32)</f>
      </c>
      <c r="AV33" s="98">
        <f>SUM(AV24:AV32)</f>
      </c>
      <c r="AW33" s="98">
        <f>SUM(AW24:AW32)</f>
      </c>
      <c r="AX33" s="98">
        <f>SUM(AX24:AX32)</f>
      </c>
      <c r="AY33" s="98">
        <f>SUM(AY24:AY32)</f>
      </c>
      <c r="AZ33" s="98">
        <f>SUM(AZ24:AZ32)</f>
      </c>
      <c r="BA33" s="98">
        <f>SUM(BA24:BA32)</f>
      </c>
      <c r="BB33" s="98">
        <f>SUM(BB24:BB32)</f>
      </c>
      <c r="BC33" s="98">
        <f>SUM(BC24:BC32)</f>
      </c>
      <c r="BD33" s="98">
        <f>SUM(BD24:BD32)</f>
      </c>
      <c r="BE33" s="98">
        <f>SUM(BE24:BE32)</f>
      </c>
      <c r="BF33" s="98">
        <f>SUM(BF24:BF32)</f>
      </c>
      <c r="BG33" s="98">
        <f>SUM(BG24:BG32)</f>
      </c>
      <c r="BH33" s="98">
        <f>SUM(BH24:BH32)</f>
      </c>
      <c r="BI33" s="98">
        <f>SUM(BI24:BI32)</f>
      </c>
      <c r="BJ33" s="98">
        <f>SUM(BJ24:BJ32)</f>
      </c>
      <c r="BK33" s="98">
        <f>SUM(BK24:BK32)</f>
      </c>
      <c r="BL33" s="98">
        <f>SUM(BL24:BL32)</f>
      </c>
      <c r="BM33" s="98">
        <f>SUM(BM24:BM32)</f>
      </c>
      <c r="BN33" s="98">
        <f>SUM(BN24:BN32)</f>
      </c>
      <c r="BO33" s="98">
        <f>SUM(BO24:BO32)</f>
      </c>
      <c r="BP33" s="98">
        <f>SUM(BP24:BP32)</f>
      </c>
      <c r="BQ33" s="98">
        <f>SUM(BQ24:BQ32)</f>
      </c>
      <c r="BR33" s="98">
        <f>SUM(BR24:BR32)</f>
      </c>
      <c r="BS33" s="98">
        <f>SUM(BS24:BS32)</f>
      </c>
      <c r="BT33" s="98">
        <f>SUM(BT24:BT32)</f>
      </c>
      <c r="BU33" s="98">
        <f>SUM(BU24:BU32)</f>
      </c>
      <c r="BV33" s="98">
        <f>BV34-BU34</f>
      </c>
    </row>
    <row r="34" spans="1:6" thickBot="1">
      <c r="A34" s="78"/>
      <c r="B34" s="71" t="s">
        <v>36</v>
      </c>
      <c r="C34" s="68" t="s">
        <v>23</v>
      </c>
      <c r="D34" s="68"/>
      <c r="E34" s="69"/>
      <c r="F34" s="96">
        <f>E34+F33</f>
      </c>
      <c r="G34" s="96">
        <f>F34+G33</f>
      </c>
      <c r="H34" s="96">
        <f>G34+H33</f>
      </c>
      <c r="I34" s="96">
        <f>H34+I33</f>
      </c>
      <c r="J34" s="96">
        <f>I34+J33</f>
      </c>
      <c r="K34" s="96">
        <f>J34+K33</f>
      </c>
      <c r="L34" s="96">
        <f>K34+L33</f>
      </c>
      <c r="M34" s="96">
        <f>L34+M33</f>
      </c>
      <c r="N34" s="96">
        <f>M34+N33</f>
      </c>
      <c r="O34" s="96">
        <f>N34+O33</f>
      </c>
      <c r="P34" s="96">
        <f>O34+P33</f>
      </c>
      <c r="Q34" s="96">
        <f>P34+Q33</f>
      </c>
      <c r="R34" s="96">
        <f>Q34+R33</f>
      </c>
      <c r="S34" s="96">
        <f>R34+S33</f>
      </c>
      <c r="T34" s="96">
        <f>S34+T33</f>
      </c>
      <c r="U34" s="96">
        <f>T34+U33</f>
      </c>
      <c r="V34" s="96">
        <f>U34+V33</f>
      </c>
      <c r="W34" s="96">
        <f>V34+W33</f>
      </c>
      <c r="X34" s="96">
        <f>W34+X33</f>
      </c>
      <c r="Y34" s="96">
        <f>X34+Y33</f>
      </c>
      <c r="Z34" s="96">
        <f>Y34+Z33</f>
      </c>
      <c r="AA34" s="96">
        <f>Z34+AA33</f>
      </c>
      <c r="AB34" s="96">
        <f>AA34+AB33</f>
      </c>
      <c r="AC34" s="96">
        <f>AB34+AC33</f>
      </c>
      <c r="AD34" s="96">
        <f>AC34+AD33</f>
      </c>
      <c r="AE34" s="96">
        <f>AD34+AE33</f>
      </c>
      <c r="AF34" s="96">
        <f>AE34+AF33</f>
      </c>
      <c r="AG34" s="96">
        <f>AF34+AG33</f>
      </c>
      <c r="AH34" s="96">
        <f>AG34+AH33</f>
      </c>
      <c r="AI34" s="96">
        <f>AH34+AI33</f>
      </c>
      <c r="AJ34" s="96">
        <f>AI34+AJ33</f>
      </c>
      <c r="AK34" s="96">
        <f>AJ34+AK33</f>
      </c>
      <c r="AL34" s="96">
        <f>AK34+AL33</f>
      </c>
      <c r="AM34" s="96">
        <f>AL34+AM33</f>
      </c>
      <c r="AN34" s="96">
        <f>AM34+AN33</f>
      </c>
      <c r="AO34" s="96">
        <f>AN34+AO33</f>
      </c>
      <c r="AP34" s="96">
        <f>AO34+AP33</f>
      </c>
      <c r="AQ34" s="96">
        <f>AP34+AQ33</f>
      </c>
      <c r="AR34" s="96">
        <f>AQ34+AR33</f>
      </c>
      <c r="AS34" s="96">
        <f>AR34+AS33</f>
      </c>
      <c r="AT34" s="96">
        <f>AS34+AT33</f>
      </c>
      <c r="AU34" s="96">
        <f>AT34+AU33</f>
      </c>
      <c r="AV34" s="96">
        <f>AU34+AV33</f>
      </c>
      <c r="AW34" s="96">
        <f>AV34+AW33</f>
      </c>
      <c r="AX34" s="96">
        <f>AW34+AX33</f>
      </c>
      <c r="AY34" s="96">
        <f>AX34+AY33</f>
      </c>
      <c r="AZ34" s="96">
        <f>AY34+AZ33</f>
      </c>
      <c r="BA34" s="96">
        <f>AZ34+BA33</f>
      </c>
      <c r="BB34" s="96">
        <f>BA34+BB33</f>
      </c>
      <c r="BC34" s="96">
        <f>BB34+BC33</f>
      </c>
      <c r="BD34" s="96">
        <f>BC34+BD33</f>
      </c>
      <c r="BE34" s="96">
        <f>BD34+BE33</f>
      </c>
      <c r="BF34" s="96">
        <f>BE34+BF33</f>
      </c>
      <c r="BG34" s="96">
        <f>BF34+BG33</f>
      </c>
      <c r="BH34" s="96">
        <f>BG34+BH33</f>
      </c>
      <c r="BI34" s="96">
        <f>BH34+BI33</f>
      </c>
      <c r="BJ34" s="96">
        <f>BI34+BJ33</f>
      </c>
      <c r="BK34" s="96">
        <f>BJ34+BK33</f>
      </c>
      <c r="BL34" s="96">
        <f>BK34+BL33</f>
      </c>
      <c r="BM34" s="96">
        <f>BL34+BM33</f>
      </c>
      <c r="BN34" s="96">
        <f>BM34+BN33</f>
      </c>
      <c r="BO34" s="96">
        <f>BN34+BO33</f>
      </c>
      <c r="BP34" s="96">
        <f>BO34+BP33</f>
      </c>
      <c r="BQ34" s="96">
        <f>BP34+BQ33</f>
      </c>
      <c r="BR34" s="96">
        <f>BQ34+BR33</f>
      </c>
      <c r="BS34" s="96">
        <f>BR34+BS33</f>
      </c>
      <c r="BT34" s="96">
        <f>BS34+BT33</f>
      </c>
      <c r="BU34" s="96">
        <f>BT34+BU33</f>
      </c>
      <c r="BV34" s="96">
        <f>BV15</f>
      </c>
    </row>
    <row r="35" spans="1:6">
      <c r="A35" s="297" t="s">
        <v>38</v>
      </c>
      <c r="B35" s="79" t="s">
        <v>33</v>
      </c>
      <c r="C35" s="37"/>
      <c r="D35" s="37"/>
      <c r="E35" s="80"/>
      <c r="F35" s="99">
        <f>F20-F33</f>
        <v>0</v>
      </c>
      <c r="G35" s="99">
        <f>G20-G33</f>
      </c>
      <c r="H35" s="99">
        <f>H20-H33</f>
      </c>
      <c r="I35" s="99">
        <f>I20-I33</f>
      </c>
      <c r="J35" s="99">
        <f>J20-J33</f>
      </c>
      <c r="K35" s="99">
        <f>K20-K33</f>
      </c>
      <c r="L35" s="99">
        <f>L20-L33</f>
      </c>
      <c r="M35" s="99">
        <f>M20-M33</f>
      </c>
      <c r="N35" s="99">
        <f>N20-N33</f>
      </c>
      <c r="O35" s="99">
        <f>O20-O33</f>
      </c>
      <c r="P35" s="99">
        <f>P20-P33</f>
      </c>
      <c r="Q35" s="99">
        <f>Q20-Q33</f>
      </c>
      <c r="R35" s="99">
        <f>R20-R33</f>
      </c>
      <c r="S35" s="99">
        <f>S20-S33</f>
      </c>
      <c r="T35" s="99">
        <f>T20-T33</f>
      </c>
      <c r="U35" s="99">
        <f>U20-U33</f>
      </c>
      <c r="V35" s="99">
        <f>V20-V33</f>
      </c>
      <c r="W35" s="99">
        <f>W20-W33</f>
      </c>
      <c r="X35" s="99">
        <f>X20-X33</f>
      </c>
      <c r="Y35" s="99">
        <f>Y20-Y33</f>
      </c>
      <c r="Z35" s="99">
        <f>Z20-Z33</f>
      </c>
      <c r="AA35" s="99">
        <f>AA20-AA33</f>
      </c>
      <c r="AB35" s="99">
        <f>AB20-AB33</f>
      </c>
      <c r="AC35" s="99">
        <f>AC20-AC33</f>
      </c>
      <c r="AD35" s="99">
        <f>AD20-AD33</f>
      </c>
      <c r="AE35" s="99">
        <f>AE20-AE33</f>
      </c>
      <c r="AF35" s="99">
        <f>AF20-AF33</f>
      </c>
      <c r="AG35" s="99">
        <f>AG20-AG33</f>
      </c>
      <c r="AH35" s="99">
        <f>AH20-AH33</f>
      </c>
      <c r="AI35" s="99">
        <f>AI20-AI33</f>
      </c>
      <c r="AJ35" s="99">
        <f>AJ20-AJ33</f>
      </c>
      <c r="AK35" s="99">
        <f>AK20-AK33</f>
      </c>
      <c r="AL35" s="99">
        <f>AL20-AL33</f>
      </c>
      <c r="AM35" s="99">
        <f>AM20-AM33</f>
      </c>
      <c r="AN35" s="99">
        <f>AN20-AN33</f>
      </c>
      <c r="AO35" s="99">
        <f>AO20-AO33</f>
      </c>
      <c r="AP35" s="99">
        <f>AP20-AP33</f>
      </c>
      <c r="AQ35" s="99">
        <f>AQ20-AQ33</f>
      </c>
      <c r="AR35" s="99">
        <f>AR20-AR33</f>
      </c>
      <c r="AS35" s="99">
        <f>AS20-AS33</f>
      </c>
      <c r="AT35" s="99">
        <f>AT20-AT33</f>
      </c>
      <c r="AU35" s="99">
        <f>AU20-AU33</f>
      </c>
      <c r="AV35" s="99">
        <f>AV20-AV33</f>
      </c>
      <c r="AW35" s="99">
        <f>AW20-AW33</f>
      </c>
      <c r="AX35" s="99">
        <f>AX20-AX33</f>
      </c>
      <c r="AY35" s="99">
        <f>AY20-AY33</f>
      </c>
      <c r="AZ35" s="99">
        <f>AZ20-AZ33</f>
      </c>
      <c r="BA35" s="99">
        <f>BA20-BA33</f>
      </c>
      <c r="BB35" s="99">
        <f>BB20-BB33</f>
      </c>
      <c r="BC35" s="100">
        <f>BC20-BC33</f>
      </c>
      <c r="BD35" s="100">
        <f>BD20-BD33</f>
      </c>
      <c r="BE35" s="100">
        <f>BE20-BE33</f>
      </c>
      <c r="BF35" s="100">
        <f>BF20-BF33</f>
      </c>
      <c r="BG35" s="100">
        <f>BG20-BG33</f>
      </c>
      <c r="BH35" s="100">
        <f>BH20-BH33</f>
      </c>
      <c r="BI35" s="100">
        <f>BI20-BI33</f>
      </c>
      <c r="BJ35" s="100">
        <f>BJ20-BJ33</f>
      </c>
      <c r="BK35" s="100">
        <f>BK20-BK33</f>
      </c>
      <c r="BL35" s="100">
        <f>BL20-BL33</f>
      </c>
      <c r="BM35" s="100">
        <f>BM20-BM33</f>
      </c>
      <c r="BN35" s="100">
        <f>BN20-BN33</f>
      </c>
      <c r="BO35" s="100">
        <f>BO20-BO33</f>
      </c>
      <c r="BP35" s="100">
        <f>BP20-BP33</f>
      </c>
      <c r="BQ35" s="100">
        <f>BQ20-BQ33</f>
      </c>
      <c r="BR35" s="100">
        <f>BR20-BR33</f>
      </c>
      <c r="BS35" s="100">
        <f>BS20-BS33</f>
      </c>
      <c r="BT35" s="100">
        <f>BT20-BT33</f>
      </c>
      <c r="BU35" s="100">
        <f>BU20-BU33</f>
      </c>
      <c r="BV35" s="100">
        <f>BV20-BV33</f>
      </c>
    </row>
    <row r="36" spans="1:6" thickBot="1">
      <c r="A36" s="298"/>
      <c r="B36" s="82" t="s">
        <v>36</v>
      </c>
      <c r="C36" s="83"/>
      <c r="D36" s="83"/>
      <c r="E36" s="84"/>
      <c r="F36" s="101">
        <f>F23-F34</f>
        <v>0</v>
      </c>
      <c r="G36" s="101">
        <f>G23-G34</f>
      </c>
      <c r="H36" s="101">
        <f>H23-H34</f>
      </c>
      <c r="I36" s="101">
        <f>I23-I34</f>
      </c>
      <c r="J36" s="101">
        <f>J23-J34</f>
      </c>
      <c r="K36" s="101">
        <f>K23-K34</f>
      </c>
      <c r="L36" s="101">
        <f>L23-L34</f>
      </c>
      <c r="M36" s="101">
        <f>M23-M34</f>
      </c>
      <c r="N36" s="101">
        <f>N23-N34</f>
      </c>
      <c r="O36" s="101">
        <f>O23-O34</f>
      </c>
      <c r="P36" s="101">
        <f>P23-P34</f>
      </c>
      <c r="Q36" s="101">
        <f>Q23-Q34</f>
      </c>
      <c r="R36" s="101">
        <f>R23-R34</f>
      </c>
      <c r="S36" s="101">
        <f>S23-S34</f>
      </c>
      <c r="T36" s="101">
        <f>T23-T34</f>
      </c>
      <c r="U36" s="101">
        <f>U23-U34</f>
      </c>
      <c r="V36" s="101">
        <f>V23-V34</f>
      </c>
      <c r="W36" s="101">
        <f>W23-W34</f>
      </c>
      <c r="X36" s="101">
        <f>X23-X34</f>
      </c>
      <c r="Y36" s="101">
        <f>Y23-Y34</f>
      </c>
      <c r="Z36" s="101">
        <f>Z23-Z34</f>
      </c>
      <c r="AA36" s="101">
        <f>AA23-AA34</f>
      </c>
      <c r="AB36" s="101">
        <f>AB23-AB34</f>
      </c>
      <c r="AC36" s="101">
        <f>AC23-AC34</f>
      </c>
      <c r="AD36" s="101">
        <f>AD23-AD34</f>
      </c>
      <c r="AE36" s="101">
        <f>AE23-AE34</f>
      </c>
      <c r="AF36" s="101">
        <f>AF23-AF34</f>
      </c>
      <c r="AG36" s="101">
        <f>AG23-AG34</f>
      </c>
      <c r="AH36" s="101">
        <f>AH23-AH34</f>
      </c>
      <c r="AI36" s="101">
        <f>AI23-AI34</f>
      </c>
      <c r="AJ36" s="101">
        <f>AJ23-AJ34</f>
      </c>
      <c r="AK36" s="101">
        <f>AK23-AK34</f>
      </c>
      <c r="AL36" s="101">
        <f>AL23-AL34</f>
      </c>
      <c r="AM36" s="101">
        <f>AM23-AM34</f>
      </c>
      <c r="AN36" s="101">
        <f>AN23-AN34</f>
      </c>
      <c r="AO36" s="101">
        <f>AO23-AO34</f>
      </c>
      <c r="AP36" s="101">
        <f>AP23-AP34</f>
      </c>
      <c r="AQ36" s="101">
        <f>AQ23-AQ34</f>
      </c>
      <c r="AR36" s="101">
        <f>AR23-AR34</f>
      </c>
      <c r="AS36" s="101">
        <f>AS23-AS34</f>
      </c>
      <c r="AT36" s="101">
        <f>AT23-AT34</f>
      </c>
      <c r="AU36" s="101">
        <f>AU23-AU34</f>
      </c>
      <c r="AV36" s="101">
        <f>AV23-AV34</f>
      </c>
      <c r="AW36" s="101">
        <f>AW23-AW34</f>
      </c>
      <c r="AX36" s="101">
        <f>AX23-AX34</f>
      </c>
      <c r="AY36" s="101">
        <f>AY23-AY34</f>
      </c>
      <c r="AZ36" s="101">
        <f>AZ23-AZ34</f>
      </c>
      <c r="BA36" s="101">
        <f>BA23-BA34</f>
      </c>
      <c r="BB36" s="101">
        <f>BB23-BB34</f>
      </c>
      <c r="BC36" s="102">
        <f>BC23-BC34</f>
      </c>
      <c r="BD36" s="102">
        <f>BD23-BD34</f>
      </c>
      <c r="BE36" s="102">
        <f>BE23-BE34</f>
      </c>
      <c r="BF36" s="102">
        <f>BF23-BF34</f>
      </c>
      <c r="BG36" s="102">
        <f>BG23-BG34</f>
      </c>
      <c r="BH36" s="102">
        <f>BH23-BH34</f>
      </c>
      <c r="BI36" s="102">
        <f>BI23-BI34</f>
      </c>
      <c r="BJ36" s="102">
        <f>BJ23-BJ34</f>
      </c>
      <c r="BK36" s="102">
        <f>BK23-BK34</f>
      </c>
      <c r="BL36" s="102">
        <f>BL23-BL34</f>
      </c>
      <c r="BM36" s="102">
        <f>BM23-BM34</f>
      </c>
      <c r="BN36" s="102">
        <f>BN23-BN34</f>
      </c>
      <c r="BO36" s="102">
        <f>BO23-BO34</f>
      </c>
      <c r="BP36" s="102">
        <f>BP23-BP34</f>
      </c>
      <c r="BQ36" s="102">
        <f>BQ23-BQ34</f>
      </c>
      <c r="BR36" s="102">
        <f>BR23-BR34</f>
      </c>
      <c r="BS36" s="102">
        <f>BS23-BS34</f>
      </c>
      <c r="BT36" s="102">
        <f>BT23-BT34</f>
      </c>
      <c r="BU36" s="102">
        <f>BU23-BU34</f>
      </c>
      <c r="BV36" s="102">
        <f>BV23-BV34</f>
      </c>
    </row>
    <row r="37" spans="1:6">
      <c r="A37" s="297" t="s">
        <v>31</v>
      </c>
      <c r="B37" s="46" t="s">
        <v>33</v>
      </c>
      <c r="C37" s="42"/>
      <c r="D37" s="42"/>
      <c r="E37" s="66"/>
      <c r="F37" s="103">
        <f>IF(F33=0,0,F20/F33)</f>
        <v>0</v>
      </c>
      <c r="G37" s="103">
        <f>IF(G33=0,0,G20/G33)</f>
      </c>
      <c r="H37" s="103">
        <f>IF(H33=0,0,H20/H33)</f>
      </c>
      <c r="I37" s="103">
        <f>IF(I33=0,0,I20/I33)</f>
      </c>
      <c r="J37" s="103">
        <f>IF(J33=0,0,J20/J33)</f>
      </c>
      <c r="K37" s="103">
        <f>IF(K33=0,0,K20/K33)</f>
      </c>
      <c r="L37" s="103">
        <f>IF(L33=0,0,L20/L33)</f>
      </c>
      <c r="M37" s="103">
        <f>IF(M33=0,0,M20/M33)</f>
      </c>
      <c r="N37" s="103">
        <f>IF(N33=0,0,N20/N33)</f>
      </c>
      <c r="O37" s="103">
        <f>IF(O33=0,0,O20/O33)</f>
      </c>
      <c r="P37" s="103">
        <f>IF(P33=0,0,P20/P33)</f>
      </c>
      <c r="Q37" s="103">
        <f>IF(Q33=0,0,Q20/Q33)</f>
      </c>
      <c r="R37" s="103">
        <f>IF(R33=0,0,R20/R33)</f>
      </c>
      <c r="S37" s="103">
        <f>IF(S33=0,0,S20/S33)</f>
      </c>
      <c r="T37" s="103">
        <f>IF(T33=0,0,T20/T33)</f>
      </c>
      <c r="U37" s="103">
        <f>IF(U33=0,0,U20/U33)</f>
      </c>
      <c r="V37" s="103">
        <f>IF(V33=0,0,V20/V33)</f>
      </c>
      <c r="W37" s="103">
        <f>IF(W33=0,0,W20/W33)</f>
      </c>
      <c r="X37" s="103">
        <f>IF(X33=0,0,X20/X33)</f>
      </c>
      <c r="Y37" s="103">
        <f>IF(Y33=0,0,Y20/Y33)</f>
      </c>
      <c r="Z37" s="103">
        <f>IF(Z33=0,0,Z20/Z33)</f>
      </c>
      <c r="AA37" s="103">
        <f>IF(AA33=0,0,AA20/AA33)</f>
      </c>
      <c r="AB37" s="103">
        <f>IF(AB33=0,0,AB20/AB33)</f>
      </c>
      <c r="AC37" s="103">
        <f>IF(AC33=0,0,AC20/AC33)</f>
      </c>
      <c r="AD37" s="103">
        <f>IF(AD33=0,0,AD20/AD33)</f>
      </c>
      <c r="AE37" s="103">
        <f>IF(AE33=0,0,AE20/AE33)</f>
      </c>
      <c r="AF37" s="103">
        <f>IF(AF33=0,0,AF20/AF33)</f>
      </c>
      <c r="AG37" s="103">
        <f>IF(AG33=0,0,AG20/AG33)</f>
      </c>
      <c r="AH37" s="103">
        <f>IF(AH33=0,0,AH20/AH33)</f>
      </c>
      <c r="AI37" s="103">
        <f>IF(AI33=0,0,AI20/AI33)</f>
      </c>
      <c r="AJ37" s="103">
        <f>IF(AJ33=0,0,AJ20/AJ33)</f>
      </c>
      <c r="AK37" s="103">
        <f>IF(AK33=0,0,AK20/AK33)</f>
      </c>
      <c r="AL37" s="103">
        <f>IF(AL33=0,0,AL20/AL33)</f>
      </c>
      <c r="AM37" s="103">
        <f>IF(AM33=0,0,AM20/AM33)</f>
      </c>
      <c r="AN37" s="103">
        <f>IF(AN33=0,0,AN20/AN33)</f>
      </c>
      <c r="AO37" s="103">
        <f>IF(AO33=0,0,AO20/AO33)</f>
      </c>
      <c r="AP37" s="103">
        <f>IF(AP33=0,0,AP20/AP33)</f>
      </c>
      <c r="AQ37" s="103">
        <f>IF(AQ33=0,0,AQ20/AQ33)</f>
      </c>
      <c r="AR37" s="103">
        <f>IF(AR33=0,0,AR20/AR33)</f>
      </c>
      <c r="AS37" s="103">
        <f>IF(AS33=0,0,AS20/AS33)</f>
      </c>
      <c r="AT37" s="103">
        <f>IF(AT33=0,0,AT20/AT33)</f>
      </c>
      <c r="AU37" s="103">
        <f>IF(AU33=0,0,AU20/AU33)</f>
      </c>
      <c r="AV37" s="103">
        <f>IF(AV33=0,0,AV20/AV33)</f>
      </c>
      <c r="AW37" s="103">
        <f>IF(AW33=0,0,AW20/AW33)</f>
      </c>
      <c r="AX37" s="103">
        <f>IF(AX33=0,0,AX20/AX33)</f>
      </c>
      <c r="AY37" s="103">
        <f>IF(AY33=0,0,AY20/AY33)</f>
      </c>
      <c r="AZ37" s="103">
        <f>IF(AZ33=0,0,AZ20/AZ33)</f>
      </c>
      <c r="BA37" s="103">
        <f>IF(BA33=0,0,BA20/BA33)</f>
      </c>
      <c r="BB37" s="103">
        <f>IF(BB33=0,0,BB20/BB33)</f>
      </c>
      <c r="BC37" s="104">
        <f>IF(BC33=0,0,BC20/BC33)</f>
      </c>
      <c r="BD37" s="104">
        <f>IF(BD33=0,0,BD20/BD33)</f>
      </c>
      <c r="BE37" s="104">
        <f>IF(BE33=0,0,BE20/BE33)</f>
      </c>
      <c r="BF37" s="104">
        <f>IF(BF33=0,0,BF20/BF33)</f>
      </c>
      <c r="BG37" s="104">
        <f>IF(BG33=0,0,BG20/BG33)</f>
      </c>
      <c r="BH37" s="104">
        <f>IF(BH33=0,0,BH20/BH33)</f>
      </c>
      <c r="BI37" s="104">
        <f>IF(BI33=0,0,BI20/BI33)</f>
      </c>
      <c r="BJ37" s="104">
        <f>IF(BJ33=0,0,BJ20/BJ33)</f>
      </c>
      <c r="BK37" s="104">
        <f>IF(BK33=0,0,BK20/BK33)</f>
      </c>
      <c r="BL37" s="104">
        <f>IF(BL33=0,0,BL20/BL33)</f>
      </c>
      <c r="BM37" s="104">
        <f>IF(BM33=0,0,BM20/BM33)</f>
      </c>
      <c r="BN37" s="104">
        <f>IF(BN33=0,0,BN20/BN33)</f>
      </c>
      <c r="BO37" s="104">
        <f>IF(BO33=0,0,BO20/BO33)</f>
      </c>
      <c r="BP37" s="104">
        <f>IF(BP33=0,0,BP20/BP33)</f>
      </c>
      <c r="BQ37" s="104">
        <f>IF(BQ33=0,0,BQ20/BQ33)</f>
      </c>
      <c r="BR37" s="104">
        <f>IF(BR33=0,0,BR20/BR33)</f>
      </c>
      <c r="BS37" s="104">
        <f>IF(BS33=0,0,BS20/BS33)</f>
      </c>
      <c r="BT37" s="104">
        <f>IF(BT33=0,0,BT20/BT33)</f>
      </c>
      <c r="BU37" s="104">
        <f>IF(BU33=0,0,BU20/BU33)</f>
      </c>
      <c r="BV37" s="104">
        <f>IF(BV33=0,0,BV20/BV33)</f>
      </c>
    </row>
    <row r="38" spans="1:6" thickBot="1">
      <c r="A38" s="299"/>
      <c r="B38" s="247" t="s">
        <v>36</v>
      </c>
      <c r="C38" s="248"/>
      <c r="D38" s="248"/>
      <c r="E38" s="249"/>
      <c r="F38" s="105">
        <f>IF(F34=0,0,F23/F34)</f>
        <v>0</v>
      </c>
      <c r="G38" s="105">
        <f>IF(G34=0,0,G23/G34)</f>
      </c>
      <c r="H38" s="105">
        <f>IF(H34=0,0,H23/H34)</f>
      </c>
      <c r="I38" s="105">
        <f>IF(I34=0,0,I23/I34)</f>
      </c>
      <c r="J38" s="105">
        <f>IF(J34=0,0,J23/J34)</f>
      </c>
      <c r="K38" s="105">
        <f>IF(K34=0,0,K23/K34)</f>
      </c>
      <c r="L38" s="105">
        <f>IF(L34=0,0,L23/L34)</f>
      </c>
      <c r="M38" s="105">
        <f>IF(M34=0,0,M23/M34)</f>
      </c>
      <c r="N38" s="105">
        <f>IF(N34=0,0,N23/N34)</f>
      </c>
      <c r="O38" s="105">
        <f>IF(O34=0,0,O23/O34)</f>
      </c>
      <c r="P38" s="105">
        <f>IF(P34=0,0,P23/P34)</f>
      </c>
      <c r="Q38" s="105">
        <f>IF(Q34=0,0,Q23/Q34)</f>
      </c>
      <c r="R38" s="105">
        <f>IF(R34=0,0,R23/R34)</f>
      </c>
      <c r="S38" s="105">
        <f>IF(S34=0,0,S23/S34)</f>
      </c>
      <c r="T38" s="105">
        <f>IF(T34=0,0,T23/T34)</f>
      </c>
      <c r="U38" s="105">
        <f>IF(U34=0,0,U23/U34)</f>
      </c>
      <c r="V38" s="105">
        <f>IF(V34=0,0,V23/V34)</f>
      </c>
      <c r="W38" s="105">
        <f>IF(W34=0,0,W23/W34)</f>
      </c>
      <c r="X38" s="105">
        <f>IF(X34=0,0,X23/X34)</f>
      </c>
      <c r="Y38" s="105">
        <f>IF(Y34=0,0,Y23/Y34)</f>
      </c>
      <c r="Z38" s="105">
        <f>IF(Z34=0,0,Z23/Z34)</f>
      </c>
      <c r="AA38" s="105">
        <f>IF(AA34=0,0,AA23/AA34)</f>
      </c>
      <c r="AB38" s="105">
        <f>IF(AB34=0,0,AB23/AB34)</f>
      </c>
      <c r="AC38" s="105">
        <f>IF(AC34=0,0,AC23/AC34)</f>
      </c>
      <c r="AD38" s="105">
        <f>IF(AD34=0,0,AD23/AD34)</f>
      </c>
      <c r="AE38" s="105">
        <f>IF(AE34=0,0,AE23/AE34)</f>
      </c>
      <c r="AF38" s="105">
        <f>IF(AF34=0,0,AF23/AF34)</f>
      </c>
      <c r="AG38" s="105">
        <f>IF(AG34=0,0,AG23/AG34)</f>
      </c>
      <c r="AH38" s="105">
        <f>IF(AH34=0,0,AH23/AH34)</f>
      </c>
      <c r="AI38" s="105">
        <f>IF(AI34=0,0,AI23/AI34)</f>
      </c>
      <c r="AJ38" s="105">
        <f>IF(AJ34=0,0,AJ23/AJ34)</f>
      </c>
      <c r="AK38" s="105">
        <f>IF(AK34=0,0,AK23/AK34)</f>
      </c>
      <c r="AL38" s="105">
        <f>IF(AL34=0,0,AL23/AL34)</f>
      </c>
      <c r="AM38" s="105">
        <f>IF(AM34=0,0,AM23/AM34)</f>
      </c>
      <c r="AN38" s="105">
        <f>IF(AN34=0,0,AN23/AN34)</f>
      </c>
      <c r="AO38" s="105">
        <f>IF(AO34=0,0,AO23/AO34)</f>
      </c>
      <c r="AP38" s="105">
        <f>IF(AP34=0,0,AP23/AP34)</f>
      </c>
      <c r="AQ38" s="105">
        <f>IF(AQ34=0,0,AQ23/AQ34)</f>
      </c>
      <c r="AR38" s="105">
        <f>IF(AR34=0,0,AR23/AR34)</f>
      </c>
      <c r="AS38" s="105">
        <f>IF(AS34=0,0,AS23/AS34)</f>
      </c>
      <c r="AT38" s="105">
        <f>IF(AT34=0,0,AT23/AT34)</f>
      </c>
      <c r="AU38" s="105">
        <f>IF(AU34=0,0,AU23/AU34)</f>
      </c>
      <c r="AV38" s="105">
        <f>IF(AV34=0,0,AV23/AV34)</f>
      </c>
      <c r="AW38" s="105">
        <f>IF(AW34=0,0,AW23/AW34)</f>
      </c>
      <c r="AX38" s="105">
        <f>IF(AX34=0,0,AX23/AX34)</f>
      </c>
      <c r="AY38" s="105">
        <f>IF(AY34=0,0,AY23/AY34)</f>
      </c>
      <c r="AZ38" s="105">
        <f>IF(AZ34=0,0,AZ23/AZ34)</f>
      </c>
      <c r="BA38" s="105">
        <f>IF(BA34=0,0,BA23/BA34)</f>
      </c>
      <c r="BB38" s="105">
        <f>IF(BB34=0,0,BB23/BB34)</f>
      </c>
      <c r="BC38" s="106">
        <f>IF(BC34=0,0,BC23/BC34)</f>
      </c>
      <c r="BD38" s="106">
        <f>IF(BD34=0,0,BD23/BD34)</f>
      </c>
      <c r="BE38" s="106">
        <f>IF(BE34=0,0,BE23/BE34)</f>
      </c>
      <c r="BF38" s="106">
        <f>IF(BF34=0,0,BF23/BF34)</f>
      </c>
      <c r="BG38" s="106">
        <f>IF(BG34=0,0,BG23/BG34)</f>
      </c>
      <c r="BH38" s="106">
        <f>IF(BH34=0,0,BH23/BH34)</f>
      </c>
      <c r="BI38" s="106">
        <f>IF(BI34=0,0,BI23/BI34)</f>
      </c>
      <c r="BJ38" s="106">
        <f>IF(BJ34=0,0,BJ23/BJ34)</f>
      </c>
      <c r="BK38" s="106">
        <f>IF(BK34=0,0,BK23/BK34)</f>
      </c>
      <c r="BL38" s="106">
        <f>IF(BL34=0,0,BL23/BL34)</f>
      </c>
      <c r="BM38" s="106">
        <f>IF(BM34=0,0,BM23/BM34)</f>
      </c>
      <c r="BN38" s="106">
        <f>IF(BN34=0,0,BN23/BN34)</f>
      </c>
      <c r="BO38" s="106">
        <f>IF(BO34=0,0,BO23/BO34)</f>
      </c>
      <c r="BP38" s="106">
        <f>IF(BP34=0,0,BP23/BP34)</f>
      </c>
      <c r="BQ38" s="106">
        <f>IF(BQ34=0,0,BQ23/BQ34)</f>
      </c>
      <c r="BR38" s="106">
        <f>IF(BR34=0,0,BR23/BR34)</f>
      </c>
      <c r="BS38" s="106">
        <f>IF(BS34=0,0,BS23/BS34)</f>
      </c>
      <c r="BT38" s="106">
        <f>IF(BT34=0,0,BT23/BT34)</f>
      </c>
      <c r="BU38" s="106">
        <f>IF(BU34=0,0,BU23/BU34)</f>
      </c>
      <c r="BV38" s="106">
        <f>IF(BV34=0,0,BV23/BV34)</f>
      </c>
    </row>
    <row r="39" spans="1:6">
      <c r="A39" s="225" t="s">
        <v>192</v>
      </c>
      <c r="B39" s="226" t="s">
        <v>193</v>
      </c>
      <c r="C39" s="227"/>
      <c r="D39" s="228"/>
      <c r="E39" s="22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100"/>
      <c r="BD39" s="100"/>
      <c r="BE39" s="100">
        <f>ROUND(BE23*(BE16-1),0)+BE44</f>
      </c>
      <c r="BF39" s="100">
        <f>BF35</f>
      </c>
      <c r="BG39" s="100">
        <f>BG35</f>
      </c>
      <c r="BH39" s="100">
        <f>ROUND(BH23*(BH16-1),0)-ROUND(BE23*(BE16-1),0)</f>
      </c>
      <c r="BI39" s="100">
        <f>BI35</f>
      </c>
      <c r="BJ39" s="100">
        <f>BJ35</f>
      </c>
      <c r="BK39" s="100">
        <f>ROUND(BK23*(BK16-1),0)-ROUND(BH23*(BH16-1),0)</f>
      </c>
      <c r="BL39" s="100">
        <f>BL35</f>
      </c>
      <c r="BM39" s="100">
        <f>BM35</f>
      </c>
      <c r="BN39" s="100">
        <f>ROUND(BN23*(BN16-1),0)-ROUND(BK23*(BK16-1),0)</f>
      </c>
      <c r="BO39" s="100">
        <f>BO35</f>
      </c>
      <c r="BP39" s="100">
        <f>BP35</f>
      </c>
      <c r="BQ39" s="100">
        <f>ROUND(BQ23*(BQ16-1),0)-ROUND(BN23*(BN16-1),0)</f>
      </c>
      <c r="BR39" s="100">
        <f>BR35</f>
      </c>
      <c r="BS39" s="100">
        <f>BS35</f>
      </c>
      <c r="BT39" s="100">
        <f>ROUND(BT23*(BT16-1),0)-ROUND(BQ23*(BQ16-1),0)</f>
      </c>
      <c r="BU39" s="100">
        <f>BU35</f>
      </c>
      <c r="BV39" s="100">
        <f>(SUM(F39:BU39))*(-1)</f>
      </c>
    </row>
    <row r="40" spans="1:6">
      <c r="A40" s="231"/>
      <c r="B40" s="252" t="s">
        <v>199</v>
      </c>
      <c r="C40" s="253"/>
      <c r="D40" s="257"/>
      <c r="E40" s="258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6"/>
      <c r="BB40" s="236"/>
      <c r="BC40" s="236"/>
      <c r="BD40" s="236"/>
      <c r="BE40" s="236">
        <f>BE33</f>
      </c>
      <c r="BF40" s="236">
        <f>BF33</f>
      </c>
      <c r="BG40" s="236">
        <f>BG33</f>
      </c>
      <c r="BH40" s="236">
        <f>BH33</f>
      </c>
      <c r="BI40" s="236">
        <f>BI33</f>
      </c>
      <c r="BJ40" s="236">
        <f>BJ33</f>
      </c>
      <c r="BK40" s="236">
        <f>BK33</f>
      </c>
      <c r="BL40" s="236">
        <f>BL33</f>
      </c>
      <c r="BM40" s="236">
        <f>BM33</f>
      </c>
      <c r="BN40" s="236">
        <f>BN33</f>
      </c>
      <c r="BO40" s="236">
        <f>BO33</f>
      </c>
      <c r="BP40" s="236">
        <f>BP33</f>
      </c>
      <c r="BQ40" s="236">
        <f>BQ33</f>
      </c>
      <c r="BR40" s="236">
        <f>BR33</f>
      </c>
      <c r="BS40" s="236">
        <f>BS33</f>
      </c>
      <c r="BT40" s="236">
        <f>BT33</f>
      </c>
      <c r="BU40" s="236">
        <f>BU33</f>
      </c>
      <c r="BV40" s="236">
        <f>BV33</f>
      </c>
    </row>
    <row r="41" spans="1:6" thickBot="1">
      <c r="A41" s="231"/>
      <c r="B41" s="250" t="s">
        <v>194</v>
      </c>
      <c r="C41" s="251"/>
      <c r="D41" s="254"/>
      <c r="E41" s="255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6"/>
      <c r="AI41" s="236"/>
      <c r="AJ41" s="236"/>
      <c r="AK41" s="236"/>
      <c r="AL41" s="236"/>
      <c r="AM41" s="236"/>
      <c r="AN41" s="236"/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6"/>
      <c r="BA41" s="236"/>
      <c r="BB41" s="236"/>
      <c r="BC41" s="236"/>
      <c r="BD41" s="236"/>
      <c r="BE41" s="236">
        <f>BE20+BE39</f>
      </c>
      <c r="BF41" s="236">
        <f>BF20+BF39+BF44</f>
      </c>
      <c r="BG41" s="236">
        <f>BG20+BG39+BG44</f>
      </c>
      <c r="BH41" s="236">
        <f>BH20+BH39+BH44</f>
      </c>
      <c r="BI41" s="236">
        <f>BI20+BI39+BI44</f>
      </c>
      <c r="BJ41" s="236">
        <f>BJ20+BJ39+BJ44</f>
      </c>
      <c r="BK41" s="236">
        <f>BK20+BK39+BK44</f>
      </c>
      <c r="BL41" s="236">
        <f>BL20+BL39+BL44</f>
      </c>
      <c r="BM41" s="236">
        <f>BM20+BM39+BM44</f>
      </c>
      <c r="BN41" s="236">
        <f>BN20+BN39+BN44</f>
      </c>
      <c r="BO41" s="236">
        <f>BO20+BO39+BO44</f>
      </c>
      <c r="BP41" s="236">
        <f>BP20+BP39+BP44</f>
      </c>
      <c r="BQ41" s="236">
        <f>BQ20+BQ39+BQ44</f>
      </c>
      <c r="BR41" s="236">
        <f>BR20+BR39+BR44</f>
      </c>
      <c r="BS41" s="236">
        <f>BS20+BS39+BS44</f>
      </c>
      <c r="BT41" s="236">
        <f>BT20+BT39+BT44</f>
      </c>
      <c r="BU41" s="236">
        <f>BU20+BU39+BU44</f>
      </c>
      <c r="BV41" s="236">
        <f>BV20+BV39</f>
      </c>
    </row>
    <row r="42" spans="1:6">
      <c r="A42" s="231"/>
      <c r="B42" s="226" t="s">
        <v>195</v>
      </c>
      <c r="C42" s="237"/>
      <c r="D42" s="238"/>
      <c r="E42" s="229"/>
      <c r="F42" s="230" t="str">
        <f>IF(F41="","",F40-F41)</f>
        <v/>
      </c>
      <c r="G42" s="230">
        <f>IF(G41="","",G40-G41)</f>
      </c>
      <c r="H42" s="230">
        <f>IF(H41="","",H40-H41)</f>
      </c>
      <c r="I42" s="230">
        <f>IF(I41="","",I40-I41)</f>
      </c>
      <c r="J42" s="230">
        <f>IF(J41="","",J40-J41)</f>
      </c>
      <c r="K42" s="230">
        <f>IF(K41="","",K40-K41)</f>
      </c>
      <c r="L42" s="230">
        <f>IF(L41="","",L40-L41)</f>
      </c>
      <c r="M42" s="230">
        <f>IF(M41="","",M40-M41)</f>
      </c>
      <c r="N42" s="230">
        <f>IF(N41="","",N40-N41)</f>
      </c>
      <c r="O42" s="230">
        <f>IF(O41="","",O40-O41)</f>
      </c>
      <c r="P42" s="230">
        <f>IF(P41="","",P40-P41)</f>
      </c>
      <c r="Q42" s="230">
        <f>IF(Q41="","",Q40-Q41)</f>
      </c>
      <c r="R42" s="230">
        <f>IF(R41="","",R40-R41)</f>
      </c>
      <c r="S42" s="230">
        <f>IF(S41="","",S40-S41)</f>
      </c>
      <c r="T42" s="230">
        <f>IF(T41="","",T40-T41)</f>
      </c>
      <c r="U42" s="230">
        <f>IF(U41="","",U40-U41)</f>
      </c>
      <c r="V42" s="230">
        <f>IF(V41="","",V40-V41)</f>
      </c>
      <c r="W42" s="230">
        <f>IF(W41="","",W40-W41)</f>
      </c>
      <c r="X42" s="230">
        <f>IF(X41="","",X40-X41)</f>
      </c>
      <c r="Y42" s="230">
        <f>IF(Y41="","",Y40-Y41)</f>
      </c>
      <c r="Z42" s="230">
        <f>IF(Z41="","",Z40-Z41)</f>
      </c>
      <c r="AA42" s="230">
        <f>IF(AA41="","",AA40-AA41)</f>
      </c>
      <c r="AB42" s="230">
        <f>IF(AB41="","",AB40-AB41)</f>
      </c>
      <c r="AC42" s="230">
        <f>IF(AC41="","",AC40-AC41)</f>
      </c>
      <c r="AD42" s="230">
        <f>IF(AD41="","",AD40-AD41)</f>
      </c>
      <c r="AE42" s="230">
        <f>IF(AE41="","",AE40-AE41)</f>
      </c>
      <c r="AF42" s="230">
        <f>IF(AF41="","",AF40-AF41)</f>
      </c>
      <c r="AG42" s="230">
        <f>IF(AG41="","",AG40-AG41)</f>
      </c>
      <c r="AH42" s="230">
        <f>IF(AH41="","",AH40-AH41)</f>
      </c>
      <c r="AI42" s="230">
        <f>IF(AI41="","",AI40-AI41)</f>
      </c>
      <c r="AJ42" s="230">
        <f>IF(AJ41="","",AJ40-AJ41)</f>
      </c>
      <c r="AK42" s="230">
        <f>IF(AK41="","",AK40-AK41)</f>
      </c>
      <c r="AL42" s="230">
        <f>IF(AL41="","",AL40-AL41)</f>
      </c>
      <c r="AM42" s="230">
        <f>IF(AM41="","",AM40-AM41)</f>
      </c>
      <c r="AN42" s="230">
        <f>IF(AN41="","",AN40-AN41)</f>
      </c>
      <c r="AO42" s="230">
        <f>IF(AO41="","",AO40-AO41)</f>
      </c>
      <c r="AP42" s="230">
        <f>IF(AP41="","",AP40-AP41)</f>
      </c>
      <c r="AQ42" s="230">
        <f>IF(AQ41="","",AQ40-AQ41)</f>
      </c>
      <c r="AR42" s="230">
        <f>IF(AR41="","",AR40-AR41)</f>
      </c>
      <c r="AS42" s="230">
        <f>IF(AS41="","",AS40-AS41)</f>
      </c>
      <c r="AT42" s="230">
        <f>IF(AT41="","",AT40-AT41)</f>
      </c>
      <c r="AU42" s="230">
        <f>IF(AU41="","",AU40-AU41)</f>
      </c>
      <c r="AV42" s="230">
        <f>IF(AV41="","",AV40-AV41)</f>
      </c>
      <c r="AW42" s="230">
        <f>IF(AW41="","",AW40-AW41)</f>
      </c>
      <c r="AX42" s="230">
        <f>IF(AX41="","",AX40-AX41)</f>
      </c>
      <c r="AY42" s="230">
        <f>IF(AY41="","",AY40-AY41)</f>
      </c>
      <c r="AZ42" s="230">
        <f>IF(AZ41="","",AZ40-AZ41)</f>
      </c>
      <c r="BA42" s="230">
        <f>IF(BA41="","",BA40-BA41)</f>
      </c>
      <c r="BB42" s="230">
        <f>IF(BB41="","",BB40-BB41)</f>
      </c>
      <c r="BC42" s="243">
        <f>IF(BC41="","",BC40-BC41)</f>
      </c>
      <c r="BD42" s="243">
        <f>IF(BD41="","",BD40-BD41)</f>
      </c>
      <c r="BE42" s="243">
        <f>IF(BE41="","",BE40-BE41)</f>
      </c>
      <c r="BF42" s="243">
        <f>IF(BF41="","",BF40-BF41)</f>
      </c>
      <c r="BG42" s="243">
        <f>IF(BG41="","",BG40-BG41)</f>
      </c>
      <c r="BH42" s="243">
        <f>IF(BH41="","",BH40-BH41)</f>
      </c>
      <c r="BI42" s="243">
        <f>IF(BI41="","",BI40-BI41)</f>
      </c>
      <c r="BJ42" s="243">
        <f>IF(BJ41="","",BJ40-BJ41)</f>
      </c>
      <c r="BK42" s="243">
        <f>IF(BK41="","",BK40-BK41)</f>
      </c>
      <c r="BL42" s="243">
        <f>IF(BL41="","",BL40-BL41)</f>
      </c>
      <c r="BM42" s="243">
        <f>IF(BM41="","",BM40-BM41)</f>
      </c>
      <c r="BN42" s="243">
        <f>IF(BN41="","",BN40-BN41)</f>
      </c>
      <c r="BO42" s="243">
        <f>IF(BO41="","",BO40-BO41)</f>
      </c>
      <c r="BP42" s="243">
        <f>IF(BP41="","",BP40-BP41)</f>
      </c>
      <c r="BQ42" s="243">
        <f>IF(BQ41="","",BQ40-BQ41)</f>
      </c>
      <c r="BR42" s="243">
        <f>IF(BR41="","",BR40-BR41)</f>
      </c>
      <c r="BS42" s="243">
        <f>IF(BS41="","",BS40-BS41)</f>
      </c>
      <c r="BT42" s="243">
        <f>IF(BT41="","",BT40-BT41)</f>
      </c>
      <c r="BU42" s="243">
        <f>IF(BU41="","",BU40-BU41)</f>
      </c>
      <c r="BV42" s="243">
        <f>IF(BV41="","",BV40-BV41)</f>
      </c>
    </row>
    <row r="43" spans="1:6" thickBot="1">
      <c r="A43" s="231"/>
      <c r="B43" s="232" t="s">
        <v>196</v>
      </c>
      <c r="C43" s="233"/>
      <c r="D43" s="234"/>
      <c r="E43" s="235"/>
      <c r="F43" s="239" t="str">
        <f>IF(F41="","",IF(F41=0,0,(F40/F41)))</f>
        <v/>
      </c>
      <c r="G43" s="239">
        <f>IF(G41="","",IF(G41=0,0,(G40/G41)))</f>
      </c>
      <c r="H43" s="239">
        <f>IF(H41="","",IF(H41=0,0,(H40/H41)))</f>
      </c>
      <c r="I43" s="239">
        <f>IF(I41="","",IF(I41=0,0,(I40/I41)))</f>
      </c>
      <c r="J43" s="239">
        <f>IF(J41="","",IF(J41=0,0,(J40/J41)))</f>
      </c>
      <c r="K43" s="239">
        <f>IF(K41="","",IF(K41=0,0,(K40/K41)))</f>
      </c>
      <c r="L43" s="239">
        <f>IF(L41="","",IF(L41=0,0,(L40/L41)))</f>
      </c>
      <c r="M43" s="239">
        <f>IF(M41="","",IF(M41=0,0,(M40/M41)))</f>
      </c>
      <c r="N43" s="239">
        <f>IF(N41="","",IF(N41=0,0,(N40/N41)))</f>
      </c>
      <c r="O43" s="239">
        <f>IF(O41="","",IF(O41=0,0,(O40/O41)))</f>
      </c>
      <c r="P43" s="239">
        <f>IF(P41="","",IF(P41=0,0,(P40/P41)))</f>
      </c>
      <c r="Q43" s="239">
        <f>IF(Q41="","",IF(Q41=0,0,(Q40/Q41)))</f>
      </c>
      <c r="R43" s="239">
        <f>IF(R41="","",IF(R41=0,0,(R40/R41)))</f>
      </c>
      <c r="S43" s="239">
        <f>IF(S41="","",IF(S41=0,0,(S40/S41)))</f>
      </c>
      <c r="T43" s="239">
        <f>IF(T41="","",IF(T41=0,0,(T40/T41)))</f>
      </c>
      <c r="U43" s="239">
        <f>IF(U41="","",IF(U41=0,0,(U40/U41)))</f>
      </c>
      <c r="V43" s="239">
        <f>IF(V41="","",IF(V41=0,0,(V40/V41)))</f>
      </c>
      <c r="W43" s="239">
        <f>IF(W41="","",IF(W41=0,0,(W40/W41)))</f>
      </c>
      <c r="X43" s="239">
        <f>IF(X41="","",IF(X41=0,0,(X40/X41)))</f>
      </c>
      <c r="Y43" s="239">
        <f>IF(Y41="","",IF(Y41=0,0,(Y40/Y41)))</f>
      </c>
      <c r="Z43" s="239">
        <f>IF(Z41="","",IF(Z41=0,0,(Z40/Z41)))</f>
      </c>
      <c r="AA43" s="239">
        <f>IF(AA41="","",IF(AA41=0,0,(AA40/AA41)))</f>
      </c>
      <c r="AB43" s="239">
        <f>IF(AB41="","",IF(AB41=0,0,(AB40/AB41)))</f>
      </c>
      <c r="AC43" s="239">
        <f>IF(AC41="","",IF(AC41=0,0,(AC40/AC41)))</f>
      </c>
      <c r="AD43" s="239">
        <f>IF(AD41="","",IF(AD41=0,0,(AD40/AD41)))</f>
      </c>
      <c r="AE43" s="239">
        <f>IF(AE41="","",IF(AE41=0,0,(AE40/AE41)))</f>
      </c>
      <c r="AF43" s="239">
        <f>IF(AF41="","",IF(AF41=0,0,(AF40/AF41)))</f>
      </c>
      <c r="AG43" s="239">
        <f>IF(AG41="","",IF(AG41=0,0,(AG40/AG41)))</f>
      </c>
      <c r="AH43" s="239">
        <f>IF(AH41="","",IF(AH41=0,0,(AH40/AH41)))</f>
      </c>
      <c r="AI43" s="239">
        <f>IF(AI41="","",IF(AI41=0,0,(AI40/AI41)))</f>
      </c>
      <c r="AJ43" s="239">
        <f>IF(AJ41="","",IF(AJ41=0,0,(AJ40/AJ41)))</f>
      </c>
      <c r="AK43" s="239">
        <f>IF(AK41="","",IF(AK41=0,0,(AK40/AK41)))</f>
      </c>
      <c r="AL43" s="239">
        <f>IF(AL41="","",IF(AL41=0,0,(AL40/AL41)))</f>
      </c>
      <c r="AM43" s="239">
        <f>IF(AM41="","",IF(AM41=0,0,(AM40/AM41)))</f>
      </c>
      <c r="AN43" s="239">
        <f>IF(AN41="","",IF(AN41=0,0,(AN40/AN41)))</f>
      </c>
      <c r="AO43" s="239">
        <f>IF(AO41="","",IF(AO41=0,0,(AO40/AO41)))</f>
      </c>
      <c r="AP43" s="239">
        <f>IF(AP41="","",IF(AP41=0,0,(AP40/AP41)))</f>
      </c>
      <c r="AQ43" s="239">
        <f>IF(AQ41="","",IF(AQ41=0,0,(AQ40/AQ41)))</f>
      </c>
      <c r="AR43" s="239">
        <f>IF(AR41="","",IF(AR41=0,0,(AR40/AR41)))</f>
      </c>
      <c r="AS43" s="239">
        <f>IF(AS41="","",IF(AS41=0,0,(AS40/AS41)))</f>
      </c>
      <c r="AT43" s="239">
        <f>IF(AT41="","",IF(AT41=0,0,(AT40/AT41)))</f>
      </c>
      <c r="AU43" s="239">
        <f>IF(AU41="","",IF(AU41=0,0,(AU40/AU41)))</f>
      </c>
      <c r="AV43" s="239">
        <f>IF(AV41="","",IF(AV41=0,0,(AV40/AV41)))</f>
      </c>
      <c r="AW43" s="239">
        <f>IF(AW41="","",IF(AW41=0,0,(AW40/AW41)))</f>
      </c>
      <c r="AX43" s="239">
        <f>IF(AX41="","",IF(AX41=0,0,(AX40/AX41)))</f>
      </c>
      <c r="AY43" s="239">
        <f>IF(AY41="","",IF(AY41=0,0,(AY40/AY41)))</f>
      </c>
      <c r="AZ43" s="239">
        <f>IF(AZ41="","",IF(AZ41=0,0,(AZ40/AZ41)))</f>
      </c>
      <c r="BA43" s="239">
        <f>IF(BA41="","",IF(BA41=0,0,(BA40/BA41)))</f>
      </c>
      <c r="BB43" s="239">
        <f>IF(BB41="","",IF(BB41=0,0,(BB40/BB41)))</f>
      </c>
      <c r="BC43" s="244">
        <f>IF(BC41="","",IF(BC41=0,0,(BC40/BC41)))</f>
      </c>
      <c r="BD43" s="244">
        <f>IF(BD41="","",IF(BD41=0,0,(BD40/BD41)))</f>
      </c>
      <c r="BE43" s="244">
        <f>IF(BE41="","",IF(BE41=0,0,(BE40/BE41)))</f>
      </c>
      <c r="BF43" s="244">
        <f>IF(BF41="","",IF(BF41=0,0,(BF40/BF41)))</f>
      </c>
      <c r="BG43" s="244">
        <f>IF(BG41="","",IF(BG41=0,0,(BG40/BG41)))</f>
      </c>
      <c r="BH43" s="244">
        <f>IF(BH41="","",IF(BH41=0,0,(BH40/BH41)))</f>
      </c>
      <c r="BI43" s="244">
        <f>IF(BI41="","",IF(BI41=0,0,(BI40/BI41)))</f>
      </c>
      <c r="BJ43" s="244">
        <f>IF(BJ41="","",IF(BJ41=0,0,(BJ40/BJ41)))</f>
      </c>
      <c r="BK43" s="244">
        <f>IF(BK41="","",IF(BK41=0,0,(BK40/BK41)))</f>
      </c>
      <c r="BL43" s="244">
        <f>IF(BL41="","",IF(BL41=0,0,(BL40/BL41)))</f>
      </c>
      <c r="BM43" s="244">
        <f>IF(BM41="","",IF(BM41=0,0,(BM40/BM41)))</f>
      </c>
      <c r="BN43" s="244">
        <f>IF(BN41="","",IF(BN41=0,0,(BN40/BN41)))</f>
      </c>
      <c r="BO43" s="244">
        <f>IF(BO41="","",IF(BO41=0,0,(BO40/BO41)))</f>
      </c>
      <c r="BP43" s="244">
        <f>IF(BP41="","",IF(BP41=0,0,(BP40/BP41)))</f>
      </c>
      <c r="BQ43" s="244">
        <f>IF(BQ41="","",IF(BQ41=0,0,(BQ40/BQ41)))</f>
      </c>
      <c r="BR43" s="244">
        <f>IF(BR41="","",IF(BR41=0,0,(BR40/BR41)))</f>
      </c>
      <c r="BS43" s="244">
        <f>IF(BS41="","",IF(BS41=0,0,(BS40/BS41)))</f>
      </c>
      <c r="BT43" s="244">
        <f>IF(BT41="","",IF(BT41=0,0,(BT40/BT41)))</f>
      </c>
      <c r="BU43" s="244">
        <f>IF(BU41="","",IF(BU41=0,0,(BU40/BU41)))</f>
      </c>
      <c r="BV43" s="244">
        <f>IF(BV41="","",IF(BV41=0,0,(BV40/BV41)))</f>
      </c>
    </row>
    <row r="44" spans="1:6">
      <c r="A44" s="231"/>
      <c r="B44" s="226" t="s">
        <v>197</v>
      </c>
      <c r="C44" s="237"/>
      <c r="D44" s="238"/>
      <c r="E44" s="22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  <c r="BD44" s="100"/>
      <c r="BE44" s="100">
        <f>BE45-BB45</f>
      </c>
      <c r="BF44" s="100"/>
      <c r="BG44" s="100"/>
      <c r="BH44" s="100">
        <f>BH45-BE45</f>
      </c>
      <c r="BI44" s="100"/>
      <c r="BJ44" s="100"/>
      <c r="BK44" s="100">
        <f>BK45-BH45</f>
      </c>
      <c r="BL44" s="100"/>
      <c r="BM44" s="100"/>
      <c r="BN44" s="100">
        <f>BN45-BK45</f>
      </c>
      <c r="BO44" s="100"/>
      <c r="BP44" s="100"/>
      <c r="BQ44" s="100">
        <f>BQ45-BN45</f>
      </c>
      <c r="BR44" s="100"/>
      <c r="BS44" s="100"/>
      <c r="BT44" s="100">
        <f>BT45-BQ45</f>
      </c>
      <c r="BU44" s="100"/>
      <c r="BV44" s="100">
        <f>BV45-BT45</f>
      </c>
    </row>
    <row r="45" spans="1:6" thickBot="1">
      <c r="A45" s="241"/>
      <c r="B45" s="232" t="s">
        <v>198</v>
      </c>
      <c r="C45" s="233"/>
      <c r="D45" s="234"/>
      <c r="E45" s="235"/>
      <c r="F45" s="245"/>
      <c r="G45" s="245"/>
      <c r="H45" s="245"/>
      <c r="I45" s="245"/>
      <c r="J45" s="245"/>
      <c r="K45" s="245"/>
      <c r="L45" s="245"/>
      <c r="M45" s="245"/>
      <c r="N45" s="245"/>
      <c r="O45" s="245"/>
      <c r="P45" s="245"/>
      <c r="Q45" s="245"/>
      <c r="R45" s="245"/>
      <c r="S45" s="245"/>
      <c r="T45" s="245"/>
      <c r="U45" s="245"/>
      <c r="V45" s="245"/>
      <c r="W45" s="245"/>
      <c r="X45" s="245"/>
      <c r="Y45" s="245"/>
      <c r="Z45" s="245"/>
      <c r="AA45" s="245"/>
      <c r="AB45" s="245"/>
      <c r="AC45" s="245"/>
      <c r="AD45" s="245"/>
      <c r="AE45" s="245"/>
      <c r="AF45" s="245"/>
      <c r="AG45" s="245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45"/>
      <c r="BC45" s="246"/>
      <c r="BD45" s="246"/>
      <c r="BE45" s="246">
        <f>BE10-BE15</f>
      </c>
      <c r="BF45" s="246">
        <f>BE45</f>
      </c>
      <c r="BG45" s="246">
        <f>BE45</f>
      </c>
      <c r="BH45" s="246">
        <f>BH10-BH15</f>
      </c>
      <c r="BI45" s="246">
        <f>BH45</f>
      </c>
      <c r="BJ45" s="246">
        <f>BH45</f>
      </c>
      <c r="BK45" s="246">
        <f>BK10-BK15</f>
      </c>
      <c r="BL45" s="246">
        <f>BK45</f>
      </c>
      <c r="BM45" s="246">
        <f>BK45</f>
      </c>
      <c r="BN45" s="246">
        <f>BN10-BN15</f>
      </c>
      <c r="BO45" s="246">
        <f>BN45</f>
      </c>
      <c r="BP45" s="246">
        <f>BN45</f>
      </c>
      <c r="BQ45" s="246">
        <f>BQ10-BQ15</f>
      </c>
      <c r="BR45" s="246">
        <f>BQ45</f>
      </c>
      <c r="BS45" s="246">
        <f>BQ45</f>
      </c>
      <c r="BT45" s="246">
        <f>BT10-BT15</f>
      </c>
      <c r="BU45" s="246">
        <f>BT45</f>
      </c>
      <c r="BV45" s="246">
        <f>BV10-BV15</f>
      </c>
    </row>
    <row r="46" spans="1:6">
      <c r="A46" s="224"/>
      <c r="B46" s="224"/>
      <c r="C46" s="224"/>
      <c r="D46" s="224"/>
      <c r="E46" s="224"/>
      <c r="F46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</row>
    <row r="47" spans="1:6" thickBot="1">
      <c r="A47" s="207" t="s">
        <v>187</v>
      </c>
      <c r="C47" t="s">
        <v>287</v>
      </c>
      <c r="F47" s="30" t="s">
        <v>216</v>
      </c>
      <c r="G47" s="30" t="s">
        <v>218</v>
      </c>
      <c r="H47" s="30" t="s">
        <v>219</v>
      </c>
      <c r="I47" s="30" t="s">
        <v>220</v>
      </c>
      <c r="J47" s="30" t="s">
        <v>221</v>
      </c>
      <c r="K47" s="30" t="s">
        <v>222</v>
      </c>
      <c r="L47" s="30" t="s">
        <v>223</v>
      </c>
      <c r="M47" s="30" t="s">
        <v>224</v>
      </c>
      <c r="N47" s="30" t="s">
        <v>225</v>
      </c>
      <c r="O47" s="30" t="s">
        <v>226</v>
      </c>
      <c r="P47" s="30" t="s">
        <v>227</v>
      </c>
      <c r="Q47" s="30" t="s">
        <v>228</v>
      </c>
      <c r="R47" s="30" t="s">
        <v>229</v>
      </c>
      <c r="S47" s="30" t="s">
        <v>230</v>
      </c>
      <c r="T47" s="30" t="s">
        <v>231</v>
      </c>
      <c r="U47" s="30" t="s">
        <v>232</v>
      </c>
      <c r="V47" s="30" t="s">
        <v>233</v>
      </c>
      <c r="W47" s="30" t="s">
        <v>234</v>
      </c>
      <c r="X47" s="30" t="s">
        <v>235</v>
      </c>
      <c r="Y47" s="30" t="s">
        <v>236</v>
      </c>
      <c r="Z47" s="30" t="s">
        <v>237</v>
      </c>
      <c r="AA47" s="30" t="s">
        <v>238</v>
      </c>
      <c r="AB47" s="30" t="s">
        <v>239</v>
      </c>
      <c r="AC47" s="30" t="s">
        <v>240</v>
      </c>
      <c r="AD47" s="30" t="s">
        <v>241</v>
      </c>
      <c r="AE47" s="30" t="s">
        <v>242</v>
      </c>
      <c r="AF47" s="30" t="s">
        <v>243</v>
      </c>
      <c r="AG47" s="30" t="s">
        <v>244</v>
      </c>
      <c r="AH47" s="30" t="s">
        <v>245</v>
      </c>
      <c r="AI47" s="30" t="s">
        <v>246</v>
      </c>
      <c r="AJ47" s="30" t="s">
        <v>247</v>
      </c>
      <c r="AK47" s="30" t="s">
        <v>248</v>
      </c>
      <c r="AL47" s="30" t="s">
        <v>249</v>
      </c>
      <c r="AM47" s="30" t="s">
        <v>250</v>
      </c>
      <c r="AN47" s="30" t="s">
        <v>251</v>
      </c>
      <c r="AO47" s="30" t="s">
        <v>252</v>
      </c>
      <c r="AP47" s="30" t="s">
        <v>253</v>
      </c>
      <c r="AQ47" s="30" t="s">
        <v>254</v>
      </c>
      <c r="AR47" s="30" t="s">
        <v>255</v>
      </c>
      <c r="AS47" s="30" t="s">
        <v>256</v>
      </c>
      <c r="AT47" s="30" t="s">
        <v>257</v>
      </c>
      <c r="AU47" s="30" t="s">
        <v>258</v>
      </c>
      <c r="AV47" s="30" t="s">
        <v>259</v>
      </c>
      <c r="AW47" s="30" t="s">
        <v>260</v>
      </c>
      <c r="AX47" s="30" t="s">
        <v>261</v>
      </c>
      <c r="AY47" s="30" t="s">
        <v>262</v>
      </c>
      <c r="AZ47" s="30" t="s">
        <v>263</v>
      </c>
      <c r="BA47" s="30" t="s">
        <v>264</v>
      </c>
      <c r="BB47" s="30" t="s">
        <v>265</v>
      </c>
      <c r="BC47" s="30" t="s">
        <v>266</v>
      </c>
      <c r="BD47" s="30" t="s">
        <v>267</v>
      </c>
      <c r="BE47" s="30" t="s">
        <v>268</v>
      </c>
      <c r="BF47" s="30" t="s">
        <v>269</v>
      </c>
      <c r="BG47" s="30" t="s">
        <v>270</v>
      </c>
      <c r="BH47" s="30" t="s">
        <v>271</v>
      </c>
      <c r="BI47" s="30" t="s">
        <v>272</v>
      </c>
      <c r="BJ47" s="30" t="s">
        <v>273</v>
      </c>
      <c r="BK47" s="30" t="s">
        <v>274</v>
      </c>
      <c r="BL47" s="30" t="s">
        <v>275</v>
      </c>
      <c r="BM47" s="30" t="s">
        <v>276</v>
      </c>
      <c r="BN47" s="30" t="s">
        <v>277</v>
      </c>
      <c r="BO47" s="30" t="s">
        <v>278</v>
      </c>
      <c r="BP47" s="30" t="s">
        <v>279</v>
      </c>
      <c r="BQ47" s="30" t="s">
        <v>280</v>
      </c>
      <c r="BR47" s="30" t="s">
        <v>281</v>
      </c>
      <c r="BS47" s="30" t="s">
        <v>282</v>
      </c>
      <c r="BT47" s="30" t="s">
        <v>283</v>
      </c>
      <c r="BU47" s="30" t="s">
        <v>284</v>
      </c>
      <c r="BV47" s="30" t="s">
        <v>285</v>
      </c>
      <c r="BW47" s="30" t="s">
        <v>296</v>
      </c>
      <c r="BX47" s="30" t="s">
        <v>297</v>
      </c>
      <c r="BY47" s="30" t="s">
        <v>298</v>
      </c>
    </row>
    <row r="48" spans="1:6" thickBot="1">
      <c r="A48" s="209" t="s">
        <v>118</v>
      </c>
      <c r="B48" s="210" t="s">
        <v>188</v>
      </c>
      <c r="C48" s="210" t="s">
        <v>189</v>
      </c>
      <c r="D48" s="210" t="s">
        <v>190</v>
      </c>
      <c r="E48" s="211"/>
      <c r="F48" s="32" t="s">
        <v>217</v>
      </c>
      <c r="G48" s="32" t="s">
        <v>217</v>
      </c>
      <c r="H48" s="32" t="s">
        <v>217</v>
      </c>
      <c r="I48" s="32" t="s">
        <v>217</v>
      </c>
      <c r="J48" s="32" t="s">
        <v>217</v>
      </c>
      <c r="K48" s="32" t="s">
        <v>217</v>
      </c>
      <c r="L48" s="32" t="s">
        <v>217</v>
      </c>
      <c r="M48" s="32" t="s">
        <v>217</v>
      </c>
      <c r="N48" s="32" t="s">
        <v>217</v>
      </c>
      <c r="O48" s="32" t="s">
        <v>217</v>
      </c>
      <c r="P48" s="32" t="s">
        <v>217</v>
      </c>
      <c r="Q48" s="32" t="s">
        <v>217</v>
      </c>
      <c r="R48" s="32" t="s">
        <v>217</v>
      </c>
      <c r="S48" s="32" t="s">
        <v>217</v>
      </c>
      <c r="T48" s="32" t="s">
        <v>217</v>
      </c>
      <c r="U48" s="32" t="s">
        <v>217</v>
      </c>
      <c r="V48" s="32" t="s">
        <v>217</v>
      </c>
      <c r="W48" s="32" t="s">
        <v>217</v>
      </c>
      <c r="X48" s="32" t="s">
        <v>217</v>
      </c>
      <c r="Y48" s="32" t="s">
        <v>217</v>
      </c>
      <c r="Z48" s="32" t="s">
        <v>217</v>
      </c>
      <c r="AA48" s="32" t="s">
        <v>217</v>
      </c>
      <c r="AB48" s="32" t="s">
        <v>217</v>
      </c>
      <c r="AC48" s="32" t="s">
        <v>217</v>
      </c>
      <c r="AD48" s="32" t="s">
        <v>217</v>
      </c>
      <c r="AE48" s="32" t="s">
        <v>217</v>
      </c>
      <c r="AF48" s="32" t="s">
        <v>217</v>
      </c>
      <c r="AG48" s="32" t="s">
        <v>217</v>
      </c>
      <c r="AH48" s="32" t="s">
        <v>217</v>
      </c>
      <c r="AI48" s="32" t="s">
        <v>217</v>
      </c>
      <c r="AJ48" s="32" t="s">
        <v>217</v>
      </c>
      <c r="AK48" s="32" t="s">
        <v>217</v>
      </c>
      <c r="AL48" s="32" t="s">
        <v>217</v>
      </c>
      <c r="AM48" s="32" t="s">
        <v>217</v>
      </c>
      <c r="AN48" s="32" t="s">
        <v>217</v>
      </c>
      <c r="AO48" s="32" t="s">
        <v>217</v>
      </c>
      <c r="AP48" s="32" t="s">
        <v>217</v>
      </c>
      <c r="AQ48" s="32" t="s">
        <v>217</v>
      </c>
      <c r="AR48" s="32" t="s">
        <v>217</v>
      </c>
      <c r="AS48" s="32" t="s">
        <v>217</v>
      </c>
      <c r="AT48" s="32" t="s">
        <v>217</v>
      </c>
      <c r="AU48" s="32" t="s">
        <v>217</v>
      </c>
      <c r="AV48" s="32" t="s">
        <v>217</v>
      </c>
      <c r="AW48" s="32" t="s">
        <v>217</v>
      </c>
      <c r="AX48" s="32" t="s">
        <v>217</v>
      </c>
      <c r="AY48" s="32" t="s">
        <v>217</v>
      </c>
      <c r="AZ48" s="32" t="s">
        <v>217</v>
      </c>
      <c r="BA48" s="32" t="s">
        <v>217</v>
      </c>
      <c r="BB48" s="32" t="s">
        <v>217</v>
      </c>
      <c r="BC48" s="32" t="s">
        <v>41</v>
      </c>
      <c r="BD48" s="32" t="s">
        <v>41</v>
      </c>
      <c r="BE48" s="32" t="s">
        <v>41</v>
      </c>
      <c r="BF48" s="32" t="s">
        <v>41</v>
      </c>
      <c r="BG48" s="32" t="s">
        <v>41</v>
      </c>
      <c r="BH48" s="32" t="s">
        <v>41</v>
      </c>
      <c r="BI48" s="32" t="s">
        <v>41</v>
      </c>
      <c r="BJ48" s="32" t="s">
        <v>41</v>
      </c>
      <c r="BK48" s="32" t="s">
        <v>41</v>
      </c>
      <c r="BL48" s="32" t="s">
        <v>41</v>
      </c>
      <c r="BM48" s="32" t="s">
        <v>41</v>
      </c>
      <c r="BN48" s="32" t="s">
        <v>41</v>
      </c>
      <c r="BO48" s="32" t="s">
        <v>41</v>
      </c>
      <c r="BP48" s="32" t="s">
        <v>41</v>
      </c>
      <c r="BQ48" s="32" t="s">
        <v>41</v>
      </c>
      <c r="BR48" s="32" t="s">
        <v>41</v>
      </c>
      <c r="BS48" s="32" t="s">
        <v>41</v>
      </c>
      <c r="BT48" s="32" t="s">
        <v>41</v>
      </c>
      <c r="BU48" s="32" t="s">
        <v>41</v>
      </c>
      <c r="BV48" s="32" t="s">
        <v>286</v>
      </c>
      <c r="BW48" s="32" t="s">
        <v>41</v>
      </c>
      <c r="BX48" s="32" t="s">
        <v>41</v>
      </c>
      <c r="BY48" s="32" t="s">
        <v>41</v>
      </c>
    </row>
    <row r="49" spans="1:6">
      <c r="A49" s="213"/>
      <c r="B49" s="214"/>
      <c r="C49" s="214"/>
      <c r="D49" s="214"/>
      <c r="E49" s="215" t="s">
        <v>191</v>
      </c>
      <c r="F49" s="220">
        <f>SUM(F50,F51,F52)</f>
      </c>
      <c r="G49" s="220">
        <f>SUM(G50,G51,G52)</f>
      </c>
      <c r="H49" s="220">
        <f>SUM(H50,H51,H52)</f>
      </c>
      <c r="I49" s="220">
        <f>SUM(I50,I51,I52)</f>
      </c>
      <c r="J49" s="220">
        <f>SUM(J50,J51,J52)</f>
      </c>
      <c r="K49" s="220">
        <f>SUM(K50,K51,K52)</f>
      </c>
      <c r="L49" s="220">
        <f>SUM(L50,L51,L52)</f>
      </c>
      <c r="M49" s="220">
        <f>SUM(M50,M51,M52)</f>
      </c>
      <c r="N49" s="220">
        <f>SUM(N50,N51,N52)</f>
      </c>
      <c r="O49" s="220">
        <f>SUM(O50,O51,O52)</f>
      </c>
      <c r="P49" s="220">
        <f>SUM(P50,P51,P52)</f>
      </c>
      <c r="Q49" s="220">
        <f>SUM(Q50,Q51,Q52)</f>
      </c>
      <c r="R49" s="220">
        <f>SUM(R50,R51,R52)</f>
      </c>
      <c r="S49" s="220">
        <f>SUM(S50,S51,S52)</f>
      </c>
      <c r="T49" s="220">
        <f>SUM(T50,T51,T52)</f>
      </c>
      <c r="U49" s="220">
        <f>SUM(U50,U51,U52)</f>
      </c>
      <c r="V49" s="220">
        <f>SUM(V50,V51,V52)</f>
      </c>
      <c r="W49" s="220">
        <f>SUM(W50,W51,W52)</f>
      </c>
      <c r="X49" s="220">
        <f>SUM(X50,X51,X52)</f>
      </c>
      <c r="Y49" s="220">
        <f>SUM(Y50,Y51,Y52)</f>
      </c>
      <c r="Z49" s="220">
        <f>SUM(Z50,Z51,Z52)</f>
      </c>
      <c r="AA49" s="220">
        <f>SUM(AA50,AA51,AA52)</f>
      </c>
      <c r="AB49" s="220">
        <f>SUM(AB50,AB51,AB52)</f>
      </c>
      <c r="AC49" s="220">
        <f>SUM(AC50,AC51,AC52)</f>
      </c>
      <c r="AD49" s="220">
        <f>SUM(AD50,AD51,AD52)</f>
      </c>
      <c r="AE49" s="220">
        <f>SUM(AE50,AE51,AE52)</f>
      </c>
      <c r="AF49" s="220">
        <f>SUM(AF50,AF51,AF52)</f>
      </c>
      <c r="AG49" s="220">
        <f>SUM(AG50,AG51,AG52)</f>
      </c>
      <c r="AH49" s="220">
        <f>SUM(AH50,AH51,AH52)</f>
      </c>
      <c r="AI49" s="220">
        <f>SUM(AI50,AI51,AI52)</f>
      </c>
      <c r="AJ49" s="220">
        <f>SUM(AJ50,AJ51,AJ52)</f>
      </c>
      <c r="AK49" s="220">
        <f>SUM(AK50,AK51,AK52)</f>
      </c>
      <c r="AL49" s="220">
        <f>SUM(AL50,AL51,AL52)</f>
      </c>
      <c r="AM49" s="220">
        <f>SUM(AM50,AM51,AM52)</f>
      </c>
      <c r="AN49" s="220">
        <f>SUM(AN50,AN51,AN52)</f>
      </c>
      <c r="AO49" s="220">
        <f>SUM(AO50,AO51,AO52)</f>
      </c>
      <c r="AP49" s="220">
        <f>SUM(AP50,AP51,AP52)</f>
      </c>
      <c r="AQ49" s="220">
        <f>SUM(AQ50,AQ51,AQ52)</f>
      </c>
      <c r="AR49" s="220">
        <f>SUM(AR50,AR51,AR52)</f>
      </c>
      <c r="AS49" s="220">
        <f>SUM(AS50,AS51,AS52)</f>
      </c>
      <c r="AT49" s="220">
        <f>SUM(AT50,AT51,AT52)</f>
      </c>
      <c r="AU49" s="220">
        <f>SUM(AU50,AU51,AU52)</f>
      </c>
      <c r="AV49" s="220">
        <f>SUM(AV50,AV51,AV52)</f>
      </c>
      <c r="AW49" s="220">
        <f>SUM(AW50,AW51,AW52)</f>
      </c>
      <c r="AX49" s="220">
        <f>SUM(AX50,AX51,AX52)</f>
      </c>
      <c r="AY49" s="220">
        <f>SUM(AY50,AY51,AY52)</f>
      </c>
      <c r="AZ49" s="220">
        <f>SUM(AZ50,AZ51,AZ52)</f>
      </c>
      <c r="BA49" s="220">
        <f>SUM(BA50,BA51,BA52)</f>
      </c>
      <c r="BB49" s="220">
        <f>SUM(BB50,BB51,BB52)</f>
      </c>
      <c r="BC49" s="220">
        <f>SUM(BC50,BC51,BC52)</f>
      </c>
      <c r="BD49" s="220">
        <f>SUM(BD50,BD51,BD52)</f>
      </c>
      <c r="BE49" s="220">
        <f>SUM(BE50,BE51,BE52)</f>
      </c>
      <c r="BF49" s="220">
        <f>SUM(BF50,BF51,BF52)</f>
      </c>
      <c r="BG49" s="220">
        <f>SUM(BG50,BG51,BG52)</f>
      </c>
      <c r="BH49" s="220">
        <f>SUM(BH50,BH51,BH52)</f>
      </c>
      <c r="BI49" s="220">
        <f>SUM(BI50,BI51,BI52)</f>
      </c>
      <c r="BJ49" s="220">
        <f>SUM(BJ50,BJ51,BJ52)</f>
      </c>
      <c r="BK49" s="220">
        <f>SUM(BK50,BK51,BK52)</f>
      </c>
      <c r="BL49" s="220">
        <f>SUM(BL50,BL51,BL52)</f>
      </c>
      <c r="BM49" s="220">
        <f>SUM(BM50,BM51,BM52)</f>
      </c>
      <c r="BN49" s="220">
        <f>SUM(BN50,BN51,BN52)</f>
      </c>
      <c r="BO49" s="220">
        <f>SUM(BO50,BO51,BO52)</f>
      </c>
      <c r="BP49" s="220">
        <f>SUM(BP50,BP51,BP52)</f>
      </c>
      <c r="BQ49" s="220">
        <f>SUM(BQ50,BQ51,BQ52)</f>
      </c>
      <c r="BR49" s="220">
        <f>SUM(BR50,BR51,BR52)</f>
      </c>
      <c r="BS49" s="220">
        <f>SUM(BS50,BS51,BS52)</f>
      </c>
      <c r="BT49" s="220">
        <f>SUM(BT50,BT51,BT52)</f>
      </c>
      <c r="BU49" s="220">
        <f>SUM(BU50,BU51,BU52)</f>
      </c>
      <c r="BV49" s="220">
        <f>SUM(BV50,BV51,BV52)</f>
      </c>
      <c r="BW49" s="220">
        <f>SUM(BW50,BW51,BW52)</f>
      </c>
      <c r="BX49" s="220">
        <f>SUM(BX50,BX51,BX52)</f>
      </c>
      <c r="BY49" s="220">
        <f>SUM(BY50,BY51,BY52)</f>
      </c>
    </row>
    <row r="50" spans="1:6">
      <c r="A50" s="217" t="s">
        <v>205</v>
      </c>
      <c r="B50" s="218" t="s">
        <v>288</v>
      </c>
      <c r="C50" s="218" t="s">
        <v>289</v>
      </c>
      <c r="D50" s="218" t="s">
        <v>290</v>
      </c>
      <c r="E50" s="219" t="s">
        <v>291</v>
      </c>
      <c r="F50" s="304"/>
      <c r="G50" s="304"/>
      <c r="H50" s="304"/>
      <c r="I50" s="304"/>
      <c r="J50" s="304"/>
      <c r="K50" s="304"/>
      <c r="L50" s="304"/>
      <c r="M50" s="304"/>
      <c r="N50" s="304"/>
      <c r="O50" s="304"/>
      <c r="P50" s="304"/>
      <c r="Q50" s="304"/>
      <c r="R50" s="304"/>
      <c r="S50" s="304"/>
      <c r="T50" s="304"/>
      <c r="U50" s="304"/>
      <c r="V50" s="304"/>
      <c r="W50" s="304"/>
      <c r="X50" s="304"/>
      <c r="Y50" s="304"/>
      <c r="Z50" s="304"/>
      <c r="AA50" s="304"/>
      <c r="AB50" s="304"/>
      <c r="AC50" s="304"/>
      <c r="AD50" s="304"/>
      <c r="AE50" s="304"/>
      <c r="AF50" s="304"/>
      <c r="AG50" s="304"/>
      <c r="AH50" s="304"/>
      <c r="AI50" s="304"/>
      <c r="AJ50" s="304"/>
      <c r="AK50" s="304"/>
      <c r="AL50" s="304"/>
      <c r="AM50" s="304"/>
      <c r="AN50" s="304"/>
      <c r="AO50" s="304"/>
      <c r="AP50" s="304"/>
      <c r="AQ50" s="304"/>
      <c r="AR50" s="304" t="n">
        <v>223000.0</v>
      </c>
      <c r="AS50" s="304" t="n">
        <v>560000.0</v>
      </c>
      <c r="AT50" s="304" t="n">
        <v>33.0</v>
      </c>
      <c r="AU50" s="304" t="n">
        <v>780000.0</v>
      </c>
      <c r="AV50" s="304"/>
      <c r="AW50" s="304"/>
      <c r="AX50" s="304"/>
      <c r="AY50" s="304"/>
      <c r="AZ50" s="304"/>
      <c r="BA50" s="304"/>
      <c r="BB50" s="304" t="n">
        <v>6000.0</v>
      </c>
      <c r="BC50" s="305"/>
      <c r="BD50" s="305"/>
      <c r="BE50" s="305"/>
      <c r="BF50" s="305"/>
      <c r="BG50" s="305"/>
      <c r="BH50" s="305"/>
      <c r="BI50" s="305"/>
      <c r="BJ50" s="305"/>
      <c r="BK50" s="305"/>
      <c r="BL50" s="305"/>
      <c r="BM50" s="305"/>
      <c r="BN50" s="305"/>
      <c r="BO50" s="305"/>
      <c r="BP50" s="305"/>
      <c r="BQ50" s="305"/>
      <c r="BR50" s="305"/>
      <c r="BS50" s="305"/>
      <c r="BT50" s="305"/>
      <c r="BU50" s="305"/>
      <c r="BV50" s="305"/>
      <c r="BW50" s="305"/>
      <c r="BX50" s="305"/>
      <c r="BY50" s="305"/>
    </row>
    <row r="51">
      <c r="A51" s="217" t="s">
        <v>205</v>
      </c>
      <c r="B51" s="218" t="s">
        <v>288</v>
      </c>
      <c r="C51" s="218" t="s">
        <v>289</v>
      </c>
      <c r="D51" s="218" t="s">
        <v>290</v>
      </c>
      <c r="E51" s="219" t="s">
        <v>292</v>
      </c>
      <c r="F51" s="307" t="s">
        <f>IF(F50="",0,F50*0.08)</f>
      </c>
      <c r="G51" s="307" t="s">
        <f>IF(G50="",0,G50*0.08)</f>
      </c>
      <c r="H51" s="307" t="s">
        <f>IF(H50="",0,H50*0.08)</f>
      </c>
      <c r="I51" s="307" t="s">
        <f>IF(I50="",0,I50*0.08)</f>
      </c>
      <c r="J51" s="307" t="s">
        <f>IF(J50="",0,J50*0.08)</f>
      </c>
      <c r="K51" s="307" t="s">
        <f>IF(K50="",0,K50*0.08)</f>
      </c>
      <c r="L51" s="307" t="s">
        <f>IF(L50="",0,L50*0.08)</f>
      </c>
      <c r="M51" s="307" t="s">
        <f>IF(M50="",0,M50*0.08)</f>
      </c>
      <c r="N51" s="307" t="s">
        <f>IF(N50="",0,N50*0.08)</f>
      </c>
      <c r="O51" s="307" t="s">
        <f>IF(O50="",0,O50*0.08)</f>
      </c>
      <c r="P51" s="307" t="s">
        <f>IF(P50="",0,P50*0.08)</f>
      </c>
      <c r="Q51" s="307" t="s">
        <f>IF(Q50="",0,Q50*0.08)</f>
      </c>
      <c r="R51" s="307" t="s">
        <f>IF(R50="",0,R50*0.08)</f>
      </c>
      <c r="S51" s="307" t="s">
        <f>IF(S50="",0,S50*0.08)</f>
      </c>
      <c r="T51" s="307" t="s">
        <f>IF(T50="",0,T50*0.08)</f>
      </c>
      <c r="U51" s="307" t="s">
        <f>IF(U50="",0,U50*0.08)</f>
      </c>
      <c r="V51" s="307" t="s">
        <f>IF(V50="",0,V50*0.08)</f>
      </c>
      <c r="W51" s="307" t="s">
        <f>IF(W50="",0,W50*0.08)</f>
      </c>
      <c r="X51" s="307" t="s">
        <f>IF(X50="",0,X50*0.08)</f>
      </c>
      <c r="Y51" s="307" t="s">
        <f>IF(Y50="",0,Y50*0.08)</f>
      </c>
      <c r="Z51" s="307" t="s">
        <f>IF(Z50="",0,Z50*0.08)</f>
      </c>
      <c r="AA51" s="307" t="s">
        <f>IF(AA50="",0,AA50*0.08)</f>
      </c>
      <c r="AB51" s="307" t="s">
        <f>IF(AB50="",0,AB50*0.08)</f>
      </c>
      <c r="AC51" s="307" t="s">
        <f>IF(AC50="",0,AC50*0.08)</f>
      </c>
      <c r="AD51" s="307" t="s">
        <f>IF(AD50="",0,AD50*0.08)</f>
      </c>
      <c r="AE51" s="307" t="s">
        <f>IF(AE50="",0,AE50*0.08)</f>
      </c>
      <c r="AF51" s="307" t="s">
        <f>IF(AF50="",0,AF50*0.08)</f>
      </c>
      <c r="AG51" s="307" t="s">
        <f>IF(AG50="",0,AG50*0.08)</f>
      </c>
      <c r="AH51" s="307" t="s">
        <f>IF(AH50="",0,AH50*0.08)</f>
      </c>
      <c r="AI51" s="307" t="s">
        <f>IF(AI50="",0,AI50*0.08)</f>
      </c>
      <c r="AJ51" s="307" t="s">
        <f>IF(AJ50="",0,AJ50*0.08)</f>
      </c>
      <c r="AK51" s="307" t="s">
        <f>IF(AK50="",0,AK50*0.08)</f>
      </c>
      <c r="AL51" s="307" t="s">
        <f>IF(AL50="",0,AL50*0.08)</f>
      </c>
      <c r="AM51" s="307" t="s">
        <f>IF(AM50="",0,AM50*0.08)</f>
      </c>
      <c r="AN51" s="307" t="s">
        <f>IF(AN50="",0,AN50*0.08)</f>
      </c>
      <c r="AO51" s="307" t="s">
        <f>IF(AO50="",0,AO50*0.08)</f>
      </c>
      <c r="AP51" s="307" t="s">
        <f>IF(AP50="",0,AP50*0.08)</f>
      </c>
      <c r="AQ51" s="307" t="s">
        <f>IF(AQ50="",0,AQ50*0.08)</f>
      </c>
      <c r="AR51" s="307" t="n">
        <f>IF(AR50="",0,AR50*0.08)</f>
      </c>
      <c r="AS51" s="307" t="n">
        <f>IF(AS50="",0,AS50*0.08)</f>
      </c>
      <c r="AT51" s="307" t="n">
        <f>IF(AT50="",0,AT50*0.08)</f>
      </c>
      <c r="AU51" s="307" t="n">
        <f>IF(AU50="",0,AU50*0.08)</f>
      </c>
      <c r="AV51" s="307" t="s">
        <f>IF(AV50="",0,AV50*0.08)</f>
      </c>
      <c r="AW51" s="307" t="s">
        <f>IF(AW50="",0,AW50*0.08)</f>
      </c>
      <c r="AX51" s="307" t="s">
        <f>IF(AX50="",0,AX50*0.08)</f>
      </c>
      <c r="AY51" s="307" t="s">
        <f>IF(AY50="",0,AY50*0.08)</f>
      </c>
      <c r="AZ51" s="307" t="s">
        <f>IF(AZ50="",0,AZ50*0.08)</f>
      </c>
      <c r="BA51" s="307" t="s">
        <f>IF(BA50="",0,BA50*0.08)</f>
      </c>
      <c r="BB51" s="307" t="n">
        <f>IF(BB50="",0,BB50*0.08)</f>
      </c>
      <c r="BC51" s="309" t="s">
        <f>IF(BC50="",0,BC50*0.08)</f>
      </c>
      <c r="BD51" s="309" t="s">
        <f>IF(BD50="",0,BD50*0.08)</f>
      </c>
      <c r="BE51" s="309" t="s">
        <f>IF(BE50="",0,BE50*0.08)</f>
      </c>
      <c r="BF51" s="309" t="s">
        <f>IF(BF50="",0,BF50*0.08)</f>
      </c>
      <c r="BG51" s="309" t="s">
        <f>IF(BG50="",0,BG50*0.08)</f>
      </c>
      <c r="BH51" s="309" t="s">
        <f>IF(BH50="",0,BH50*0.08)</f>
      </c>
      <c r="BI51" s="309" t="s">
        <f>IF(BI50="",0,BI50*0.08)</f>
      </c>
      <c r="BJ51" s="309" t="s">
        <f>IF(BJ50="",0,BJ50*0.08)</f>
      </c>
      <c r="BK51" s="309" t="s">
        <f>IF(BK50="",0,BK50*0.08)</f>
      </c>
      <c r="BL51" s="309" t="s">
        <f>IF(BL50="",0,BL50*0.08)</f>
      </c>
      <c r="BM51" s="309" t="s">
        <f>IF(BM50="",0,BM50*0.08)</f>
      </c>
      <c r="BN51" s="309" t="s">
        <f>IF(BN50="",0,BN50*0.08)</f>
      </c>
      <c r="BO51" s="309" t="s">
        <f>IF(BO50="",0,BO50*0.08)</f>
      </c>
      <c r="BP51" s="309" t="s">
        <f>IF(BP50="",0,BP50*0.08)</f>
      </c>
      <c r="BQ51" s="309" t="s">
        <f>IF(BQ50="",0,BQ50*0.08)</f>
      </c>
      <c r="BR51" s="309" t="s">
        <f>IF(BR50="",0,BR50*0.08)</f>
      </c>
      <c r="BS51" s="309" t="s">
        <f>IF(BS50="",0,BS50*0.08)</f>
      </c>
      <c r="BT51" s="309" t="s">
        <f>IF(BT50="",0,BT50*0.08)</f>
      </c>
      <c r="BU51" s="309" t="s">
        <f>IF(BU50="",0,BU50*0.08)</f>
      </c>
      <c r="BV51" s="309" t="s">
        <f>IF(BV50="",0,BV50*0.08)</f>
      </c>
      <c r="BW51" s="309">
        <f>IF(BW50="",0,BW50*0.08)</f>
      </c>
      <c r="BX51" s="309">
        <f>IF(BX50="",0,BX50*0.08)</f>
      </c>
      <c r="BY51" s="309">
        <f>IF(BY50="",0,BY50*0.08)</f>
      </c>
    </row>
    <row r="52">
      <c r="A52" s="217" t="s">
        <v>205</v>
      </c>
      <c r="B52" s="218" t="s">
        <v>293</v>
      </c>
      <c r="C52" s="218" t="s">
        <v>294</v>
      </c>
      <c r="D52" s="218" t="s">
        <v>295</v>
      </c>
      <c r="E52" s="219" t="s">
        <v>291</v>
      </c>
      <c r="F52" s="310" t="s">
        <v>24</v>
      </c>
      <c r="G52" s="310" t="s">
        <v>24</v>
      </c>
      <c r="H52" s="310" t="s">
        <v>24</v>
      </c>
      <c r="I52" s="310" t="s">
        <v>24</v>
      </c>
      <c r="J52" s="310" t="s">
        <v>24</v>
      </c>
      <c r="K52" s="310" t="s">
        <v>24</v>
      </c>
      <c r="L52" s="310" t="s">
        <v>24</v>
      </c>
      <c r="M52" s="310" t="s">
        <v>24</v>
      </c>
      <c r="N52" s="310" t="s">
        <v>24</v>
      </c>
      <c r="O52" s="310" t="s">
        <v>24</v>
      </c>
      <c r="P52" s="310" t="s">
        <v>24</v>
      </c>
      <c r="Q52" s="310" t="s">
        <v>24</v>
      </c>
      <c r="R52" s="310" t="s">
        <v>24</v>
      </c>
      <c r="S52" s="310" t="s">
        <v>24</v>
      </c>
      <c r="T52" s="310" t="s">
        <v>24</v>
      </c>
      <c r="U52" s="310" t="s">
        <v>24</v>
      </c>
      <c r="V52" s="310" t="s">
        <v>24</v>
      </c>
      <c r="W52" s="310" t="s">
        <v>24</v>
      </c>
      <c r="X52" s="310" t="s">
        <v>24</v>
      </c>
      <c r="Y52" s="310" t="s">
        <v>24</v>
      </c>
      <c r="Z52" s="310" t="s">
        <v>24</v>
      </c>
      <c r="AA52" s="310" t="s">
        <v>24</v>
      </c>
      <c r="AB52" s="310" t="s">
        <v>24</v>
      </c>
      <c r="AC52" s="310" t="s">
        <v>24</v>
      </c>
      <c r="AD52" s="310" t="s">
        <v>24</v>
      </c>
      <c r="AE52" s="310" t="s">
        <v>24</v>
      </c>
      <c r="AF52" s="310" t="s">
        <v>24</v>
      </c>
      <c r="AG52" s="310" t="s">
        <v>24</v>
      </c>
      <c r="AH52" s="310" t="s">
        <v>24</v>
      </c>
      <c r="AI52" s="310" t="s">
        <v>24</v>
      </c>
      <c r="AJ52" s="310" t="s">
        <v>24</v>
      </c>
      <c r="AK52" s="310" t="s">
        <v>24</v>
      </c>
      <c r="AL52" s="310" t="s">
        <v>24</v>
      </c>
      <c r="AM52" s="310" t="s">
        <v>24</v>
      </c>
      <c r="AN52" s="310" t="s">
        <v>24</v>
      </c>
      <c r="AO52" s="310" t="s">
        <v>24</v>
      </c>
      <c r="AP52" s="310" t="s">
        <v>24</v>
      </c>
      <c r="AQ52" s="310" t="s">
        <v>24</v>
      </c>
      <c r="AR52" s="310" t="n">
        <v>89000.0</v>
      </c>
      <c r="AS52" s="310" t="n">
        <v>11222.89</v>
      </c>
      <c r="AT52" s="310" t="n">
        <v>33000.0</v>
      </c>
      <c r="AU52" s="310" t="n">
        <v>12000.0</v>
      </c>
      <c r="AV52" s="310" t="s">
        <v>24</v>
      </c>
      <c r="AW52" s="310" t="s">
        <v>24</v>
      </c>
      <c r="AX52" s="310" t="s">
        <v>24</v>
      </c>
      <c r="AY52" s="310" t="s">
        <v>24</v>
      </c>
      <c r="AZ52" s="310" t="s">
        <v>24</v>
      </c>
      <c r="BA52" s="310" t="s">
        <v>24</v>
      </c>
      <c r="BB52" s="310" t="n">
        <v>3000.0</v>
      </c>
      <c r="BC52" s="311" t="s">
        <v>24</v>
      </c>
      <c r="BD52" s="311" t="s">
        <v>24</v>
      </c>
      <c r="BE52" s="311" t="s">
        <v>24</v>
      </c>
      <c r="BF52" s="311" t="s">
        <v>24</v>
      </c>
      <c r="BG52" s="311" t="s">
        <v>24</v>
      </c>
      <c r="BH52" s="311" t="s">
        <v>24</v>
      </c>
      <c r="BI52" s="311" t="s">
        <v>24</v>
      </c>
      <c r="BJ52" s="311" t="s">
        <v>24</v>
      </c>
      <c r="BK52" s="311" t="s">
        <v>24</v>
      </c>
      <c r="BL52" s="311" t="s">
        <v>24</v>
      </c>
      <c r="BM52" s="311" t="s">
        <v>24</v>
      </c>
      <c r="BN52" s="311" t="s">
        <v>24</v>
      </c>
      <c r="BO52" s="311" t="s">
        <v>24</v>
      </c>
      <c r="BP52" s="311" t="s">
        <v>24</v>
      </c>
      <c r="BQ52" s="311" t="s">
        <v>24</v>
      </c>
      <c r="BR52" s="311" t="s">
        <v>24</v>
      </c>
      <c r="BS52" s="311" t="s">
        <v>24</v>
      </c>
      <c r="BT52" s="311" t="s">
        <v>24</v>
      </c>
      <c r="BU52" s="311" t="s">
        <v>24</v>
      </c>
      <c r="BV52" s="311" t="s">
        <v>24</v>
      </c>
      <c r="BW52" s="311"/>
      <c r="BX52" s="311"/>
      <c r="BY52" s="311"/>
    </row>
  </sheetData>
  <sheetCalcPr fullCalcOnLoad="true"/>
  <mergeCells>
    <mergeCell ref="C8"/>
    <mergeCell ref="A11:B15"/>
    <mergeCell ref="A16:B16"/>
    <mergeCell ref="C9"/>
    <mergeCell ref="A6:B10"/>
    <mergeCell ref="C17"/>
    <mergeCell ref="C18"/>
    <mergeCell ref="C21"/>
    <mergeCell ref="C22"/>
    <mergeCell ref="B21:B23"/>
    <mergeCell ref="A35:A36"/>
    <mergeCell ref="A37:A38"/>
    <mergeCell ref="B24:B32"/>
    <mergeCell ref="A24:A34"/>
    <mergeCell ref="A17:A23"/>
    <mergeCell ref="B17:B20"/>
    <mergeCell ref="C19"/>
    <mergeCell ref="C6"/>
    <mergeCell ref="B50:B51"/>
    <mergeCell ref="C50:C51"/>
    <mergeCell ref="D50:D51"/>
    <mergeCell ref="A50:A52"/>
    <mergeCell ref="B52"/>
    <mergeCell ref="C52"/>
    <mergeCell ref="D52"/>
  </mergeCells>
  <phoneticPr fontId="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55"/>
  <sheetViews>
    <sheetView tabSelected="false" topLeftCell="A22" workbookViewId="0">
      <selection activeCell="J45" sqref="J45"/>
    </sheetView>
  </sheetViews>
  <sheetFormatPr defaultColWidth="8.88671875" defaultRowHeight="13.2"/>
  <cols>
    <col min="1" max="16384" style="27" width="8.88671875" collapsed="false"/>
  </cols>
  <sheetData>
    <row r="4" spans="6:8">
      <c r="F4" s="30" t="s">
        <v>16</v>
      </c>
      <c r="G4" s="30" t="s">
        <v>39</v>
      </c>
      <c r="H4" s="30" t="s">
        <v>40</v>
      </c>
    </row>
    <row r="5" spans="6:8" ht="13.8" thickBot="1">
      <c r="F5" s="32" t="s">
        <v>17</v>
      </c>
      <c r="G5" s="32" t="s">
        <v>41</v>
      </c>
      <c r="H5" s="32" t="s">
        <v>41</v>
      </c>
    </row>
    <row r="6" spans="6:8">
      <c r="F6" s="38"/>
      <c r="G6" s="88"/>
      <c r="H6" s="88"/>
    </row>
    <row r="7" spans="6:8">
      <c r="F7" s="43"/>
      <c r="G7" s="89"/>
      <c r="H7" s="90"/>
    </row>
    <row r="8" spans="6:8">
      <c r="F8" s="43"/>
      <c r="G8" s="91"/>
      <c r="H8" s="90"/>
    </row>
    <row r="9" spans="6:8">
      <c r="F9" s="45"/>
      <c r="G9" s="92"/>
      <c r="H9" s="92"/>
    </row>
    <row r="10" spans="6:8" thickBot="1">
      <c r="F10" s="50">
        <f>SUM(F9:F9)</f>
        <v>0</v>
      </c>
      <c r="G10" s="50">
        <f t="shared" ref="G10:H10" si="0">SUM(G9:G9)</f>
        <v>0</v>
      </c>
      <c r="H10" s="50">
        <f t="shared" si="0"/>
        <v>0</v>
      </c>
    </row>
    <row r="11" spans="6:8">
      <c r="F11" s="52"/>
      <c r="G11" s="93"/>
      <c r="H11" s="94"/>
    </row>
    <row r="12" spans="6:8">
      <c r="F12" s="45"/>
      <c r="G12" s="93"/>
      <c r="H12" s="95"/>
    </row>
    <row r="13" spans="6:8">
      <c r="F13" s="45"/>
      <c r="G13" s="93"/>
      <c r="H13" s="95"/>
    </row>
    <row r="14" spans="6:8">
      <c r="F14" s="45"/>
      <c r="G14" s="93"/>
      <c r="H14" s="95"/>
    </row>
    <row r="15" spans="6:8" thickBot="1">
      <c r="F15" s="50">
        <f>SUM(F11:F13)</f>
        <v>0</v>
      </c>
      <c r="G15" s="50">
        <f t="shared" ref="G15:H15" si="1">SUM(G11:G13)</f>
        <v>0</v>
      </c>
      <c r="H15" s="50">
        <f t="shared" si="1"/>
        <v>0</v>
      </c>
    </row>
    <row r="16" spans="6:8" thickBot="1">
      <c r="F16" s="56">
        <f>IF(F15=0,0,F10/F15)</f>
        <v>0</v>
      </c>
      <c r="G16" s="56">
        <f t="shared" ref="G16:H16" si="2">IF(G15=0,0,G10/G15)</f>
        <v>0</v>
      </c>
      <c r="H16" s="56">
        <f t="shared" si="2"/>
        <v>0</v>
      </c>
    </row>
    <row r="17" spans="6:8">
      <c r="F17" s="38"/>
      <c r="G17" s="88"/>
      <c r="H17" s="88"/>
    </row>
    <row r="18" spans="6:8">
      <c r="F18" s="43"/>
      <c r="G18" s="91"/>
      <c r="H18" s="91"/>
    </row>
    <row r="19" spans="6:8">
      <c r="F19" s="45"/>
      <c r="G19" s="92"/>
      <c r="H19" s="92"/>
    </row>
    <row r="20" spans="6:8">
      <c r="F20" s="96">
        <f>SUM(F19:F19)</f>
        <v>0</v>
      </c>
      <c r="G20" s="96">
        <f t="shared" ref="G20:H20" si="3">SUM(G19:G19)</f>
        <v>0</v>
      </c>
      <c r="H20" s="96">
        <f t="shared" si="3"/>
        <v>0</v>
      </c>
    </row>
    <row r="21" spans="6:8">
      <c r="F21" s="43"/>
      <c r="G21" s="91"/>
      <c r="H21" s="91"/>
    </row>
    <row r="22" spans="6:8">
      <c r="F22" s="45"/>
      <c r="G22" s="92"/>
      <c r="H22" s="92"/>
    </row>
    <row r="23" spans="6:8">
      <c r="F23" s="96">
        <f>SUM(F22:F22)</f>
        <v>0</v>
      </c>
      <c r="G23" s="96">
        <f>SUM(G22:G22)</f>
        <v>0</v>
      </c>
      <c r="H23" s="96">
        <f>SUM(H22:H22)</f>
        <v>0</v>
      </c>
    </row>
    <row r="24" spans="6:8">
      <c r="F24" s="52"/>
      <c r="G24" s="97"/>
      <c r="H24" s="94"/>
    </row>
    <row r="25">
      <c r="A25" s="0" t="s">
        <v>24</v>
      </c>
      <c r="B25" s="0" t="s">
        <v>24</v>
      </c>
      <c r="C25" s="0" t="s">
        <v>24</v>
      </c>
      <c r="D25" s="0" t="s">
        <v>24</v>
      </c>
      <c r="E25" s="0" t="s">
        <v>24</v>
      </c>
      <c r="F25" s="52" t="s">
        <v>24</v>
      </c>
      <c r="G25" s="97" t="s">
        <v>24</v>
      </c>
      <c r="H25" s="94" t="s">
        <v>24</v>
      </c>
    </row>
    <row r="26">
      <c r="A26" s="0" t="s">
        <v>24</v>
      </c>
      <c r="B26" s="0" t="s">
        <v>24</v>
      </c>
      <c r="C26" s="0" t="s">
        <v>24</v>
      </c>
      <c r="D26" s="0" t="s">
        <v>24</v>
      </c>
      <c r="E26" s="0" t="s">
        <v>24</v>
      </c>
      <c r="F26" s="52" t="s">
        <v>24</v>
      </c>
      <c r="G26" s="97" t="s">
        <v>24</v>
      </c>
      <c r="H26" s="94" t="s">
        <v>24</v>
      </c>
    </row>
    <row r="27">
      <c r="A27" s="0" t="s">
        <v>24</v>
      </c>
      <c r="B27" s="0" t="s">
        <v>24</v>
      </c>
      <c r="C27" s="0" t="s">
        <v>24</v>
      </c>
      <c r="D27" s="0" t="s">
        <v>24</v>
      </c>
      <c r="E27" s="0" t="s">
        <v>24</v>
      </c>
      <c r="F27" s="52" t="s">
        <v>24</v>
      </c>
      <c r="G27" s="97" t="s">
        <v>24</v>
      </c>
      <c r="H27" s="94" t="s">
        <v>24</v>
      </c>
    </row>
    <row r="28">
      <c r="A28" s="0" t="s">
        <v>24</v>
      </c>
      <c r="B28" s="0" t="s">
        <v>24</v>
      </c>
      <c r="C28" s="0" t="s">
        <v>24</v>
      </c>
      <c r="D28" s="0" t="s">
        <v>24</v>
      </c>
      <c r="E28" s="0" t="s">
        <v>24</v>
      </c>
      <c r="F28" s="52" t="s">
        <v>24</v>
      </c>
      <c r="G28" s="97" t="s">
        <v>24</v>
      </c>
      <c r="H28" s="94" t="s">
        <v>24</v>
      </c>
    </row>
    <row r="29">
      <c r="A29" s="0" t="s">
        <v>24</v>
      </c>
      <c r="B29" s="0" t="s">
        <v>24</v>
      </c>
      <c r="C29" s="0" t="s">
        <v>24</v>
      </c>
      <c r="D29" s="0" t="s">
        <v>24</v>
      </c>
      <c r="E29" s="0" t="s">
        <v>24</v>
      </c>
      <c r="F29" s="52" t="s">
        <v>24</v>
      </c>
      <c r="G29" s="97" t="s">
        <v>24</v>
      </c>
      <c r="H29" s="94" t="s">
        <v>24</v>
      </c>
    </row>
    <row r="30">
      <c r="A30" s="0" t="s">
        <v>24</v>
      </c>
      <c r="B30" s="0" t="s">
        <v>24</v>
      </c>
      <c r="C30" s="0" t="s">
        <v>24</v>
      </c>
      <c r="D30" s="0" t="s">
        <v>24</v>
      </c>
      <c r="E30" s="0" t="s">
        <v>24</v>
      </c>
      <c r="F30" s="52" t="s">
        <v>24</v>
      </c>
      <c r="G30" s="97" t="s">
        <v>24</v>
      </c>
      <c r="H30" s="94" t="s">
        <v>24</v>
      </c>
    </row>
    <row r="31">
      <c r="A31" s="0" t="s">
        <v>24</v>
      </c>
      <c r="B31" s="0" t="s">
        <v>24</v>
      </c>
      <c r="C31" s="0" t="s">
        <v>24</v>
      </c>
      <c r="D31" s="0" t="s">
        <v>24</v>
      </c>
      <c r="E31" s="0" t="s">
        <v>24</v>
      </c>
      <c r="F31" s="52" t="s">
        <v>24</v>
      </c>
      <c r="G31" s="97" t="s">
        <v>24</v>
      </c>
      <c r="H31" s="94" t="s">
        <v>24</v>
      </c>
    </row>
    <row r="32">
      <c r="A32" s="0" t="s">
        <v>24</v>
      </c>
      <c r="B32" s="0" t="s">
        <v>24</v>
      </c>
      <c r="C32" s="0" t="s">
        <v>24</v>
      </c>
      <c r="D32" s="0" t="s">
        <v>24</v>
      </c>
      <c r="E32" s="0" t="s">
        <v>24</v>
      </c>
      <c r="F32" s="52" t="s">
        <v>24</v>
      </c>
      <c r="G32" s="97" t="s">
        <v>24</v>
      </c>
      <c r="H32" s="94" t="s">
        <v>24</v>
      </c>
    </row>
    <row r="33" spans="6:8">
      <c r="F33" s="98">
        <f>SUM(F24:F32)</f>
        <v>0</v>
      </c>
      <c r="G33" s="98">
        <f>SUM(G24:G32)</f>
        <v>0</v>
      </c>
      <c r="H33" s="98">
        <f>SUM(H24:H32)</f>
        <v>0</v>
      </c>
    </row>
    <row r="34" spans="6:8" thickBot="1">
      <c r="F34" s="96">
        <f>F33+SUM(E34)</f>
        <v>0</v>
      </c>
      <c r="G34" s="96">
        <f t="shared" ref="G34:H34" si="4">G33+SUM(F34)</f>
        <v>0</v>
      </c>
      <c r="H34" s="96">
        <f t="shared" si="4"/>
        <v>0</v>
      </c>
    </row>
    <row r="35" spans="6:8">
      <c r="F35" s="99">
        <f>F20-F33</f>
        <v>0</v>
      </c>
      <c r="G35" s="100">
        <f>G20-G33</f>
        <v>0</v>
      </c>
      <c r="H35" s="100">
        <f>H20-H33</f>
        <v>0</v>
      </c>
    </row>
    <row r="36" spans="6:8" thickBot="1">
      <c r="F36" s="101">
        <f>F23-F34</f>
        <v>0</v>
      </c>
      <c r="G36" s="102">
        <f>G23-G34</f>
        <v>0</v>
      </c>
      <c r="H36" s="102">
        <f>H23-H34</f>
        <v>0</v>
      </c>
    </row>
    <row r="37" spans="6:8">
      <c r="F37" s="103">
        <f>IF(F33=0,0,F20/F33)</f>
        <v>0</v>
      </c>
      <c r="G37" s="104">
        <f>IF(G33=0,0,G20/G33)</f>
        <v>0</v>
      </c>
      <c r="H37" s="104">
        <f>IF(H33=0,0,H20/H33)</f>
        <v>0</v>
      </c>
    </row>
    <row r="38" spans="6:8" thickBot="1">
      <c r="F38" s="105">
        <f>IF(F34=0,0,F23/F34)</f>
        <v>0</v>
      </c>
      <c r="G38" s="106">
        <f>IF(G34=0,0,G23/G34)</f>
        <v>0</v>
      </c>
      <c r="H38" s="106">
        <f>IF(H34=0,0,H23/H34)</f>
        <v>0</v>
      </c>
    </row>
    <row r="39" spans="6:8">
      <c r="F39" s="99"/>
      <c r="G39" s="100"/>
      <c r="H39" s="100"/>
    </row>
    <row r="40" spans="6:8" thickBot="1">
      <c r="F40" s="236"/>
      <c r="G40" s="236"/>
      <c r="H40" s="236"/>
    </row>
    <row r="41" spans="6:8" thickBot="1">
      <c r="F41" s="236"/>
      <c r="G41" s="236"/>
      <c r="H41" s="236"/>
    </row>
    <row r="42" spans="6:8">
      <c r="F42" s="230" t="str">
        <f>IF(F41="","",F40-F41)</f>
        <v/>
      </c>
      <c r="G42" s="243" t="str">
        <f>IF(G41="","",G40-G41)</f>
        <v/>
      </c>
      <c r="H42" s="243" t="str">
        <f>IF(H41=0,"",H40-H41)</f>
        <v/>
      </c>
    </row>
    <row r="43" spans="6:8" thickBot="1">
      <c r="F43" s="239" t="str">
        <f>IF(F41="","",IF(F41=0,0,(F40/F41)))</f>
        <v/>
      </c>
      <c r="G43" s="244" t="str">
        <f>IF(G41="","",IF(G41=0,0,(G40/G41)))</f>
        <v/>
      </c>
      <c r="H43" s="244" t="str">
        <f>IF(H41=0,"",(H40/H41))</f>
        <v/>
      </c>
    </row>
    <row r="44" spans="6:8">
      <c r="F44" s="99"/>
      <c r="G44" s="100"/>
      <c r="H44" s="100"/>
    </row>
    <row r="45" spans="6:8" thickBot="1">
      <c r="F45" s="245"/>
      <c r="G45" s="246"/>
      <c r="H45" s="246"/>
    </row>
    <row r="47" spans="6:8">
      <c r="F47" s="30" t="s">
        <v>16</v>
      </c>
      <c r="G47" s="30" t="s">
        <v>39</v>
      </c>
      <c r="H47" s="30" t="s">
        <v>40</v>
      </c>
    </row>
    <row r="48" spans="6:8" thickBot="1">
      <c r="F48" s="32" t="s">
        <v>17</v>
      </c>
      <c r="G48" s="32" t="s">
        <v>41</v>
      </c>
      <c r="H48" s="32" t="s">
        <v>41</v>
      </c>
    </row>
    <row r="49" spans="6:8">
      <c r="F49" s="220">
        <f>SUM(F47:F48)</f>
        <v>0</v>
      </c>
      <c r="G49" s="220">
        <f>SUM(G47:G48)</f>
        <v>0</v>
      </c>
      <c r="H49" s="220">
        <f>SUM(H47:H48)</f>
        <v>0</v>
      </c>
    </row>
    <row r="50" spans="6:8">
      <c r="F50" s="304"/>
      <c r="G50" s="305"/>
      <c r="H50" s="306"/>
    </row>
    <row r="51">
      <c r="A51" s="0" t="s">
        <v>24</v>
      </c>
      <c r="B51" s="0" t="s">
        <v>24</v>
      </c>
      <c r="C51" s="0" t="s">
        <v>24</v>
      </c>
      <c r="D51" s="0" t="s">
        <v>24</v>
      </c>
      <c r="E51" s="0" t="s">
        <v>24</v>
      </c>
      <c r="F51" s="307" t="s">
        <v>24</v>
      </c>
      <c r="G51" s="309" t="s">
        <v>24</v>
      </c>
      <c r="H51" s="309" t="s">
        <v>24</v>
      </c>
    </row>
    <row r="52">
      <c r="A52" s="0" t="s">
        <v>24</v>
      </c>
      <c r="B52" s="0" t="s">
        <v>24</v>
      </c>
      <c r="C52" s="0" t="s">
        <v>24</v>
      </c>
      <c r="D52" s="0" t="s">
        <v>24</v>
      </c>
      <c r="E52" s="0" t="s">
        <v>24</v>
      </c>
      <c r="F52" s="310" t="s">
        <v>24</v>
      </c>
      <c r="G52" s="311" t="s">
        <v>24</v>
      </c>
      <c r="H52" s="312" t="s">
        <v>24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saisyu_ankenNotExsit</vt:lpstr>
      <vt:lpstr>saisyu_potentialNotExsit</vt:lpstr>
      <vt:lpstr>saisyu_childTemplateExsit</vt:lpstr>
      <vt:lpstr>kikanS_list</vt:lpstr>
      <vt:lpstr>kikanS_style</vt:lpstr>
      <vt:lpstr>kikanI_list</vt:lpstr>
      <vt:lpstr>koban_list</vt:lpstr>
      <vt:lpstr>koban_style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2019-01-23T08:02:24Z</dcterms:modified>
</coreProperties>
</file>