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현재_통합_문서"/>
  <xr:revisionPtr revIDLastSave="0" documentId="13_ncr:1_{E478DBE8-8D00-4B4D-9AF0-75C6393AB30C}" xr6:coauthVersionLast="47" xr6:coauthVersionMax="47" xr10:uidLastSave="{00000000-0000-0000-0000-000000000000}"/>
  <bookViews>
    <workbookView xWindow="28680" yWindow="-120" windowWidth="29040" windowHeight="15840" tabRatio="866" xr2:uid="{00000000-000D-0000-FFFF-FFFF00000000}"/>
  </bookViews>
  <sheets>
    <sheet name="1-의료기관" sheetId="42" r:id="rId1"/>
    <sheet name="2-의료기관종사 의료인력" sheetId="34" r:id="rId2"/>
    <sheet name="3-보건소인력" sheetId="40" r:id="rId3"/>
    <sheet name="4-보건지소및보건진료소,건강생활지원센터인력" sheetId="41" r:id="rId4"/>
    <sheet name="5-의약품등 판매업소" sheetId="30" r:id="rId5"/>
    <sheet name="6-식품위생관계업소" sheetId="31" r:id="rId6"/>
    <sheet name="7-공중위생영업소" sheetId="32" r:id="rId7"/>
    <sheet name="8-예방접종" sheetId="39" r:id="rId8"/>
    <sheet name="9-주요법정전염병발생및사망" sheetId="43" r:id="rId9"/>
    <sheet name="10-결핵환자현황" sheetId="28" r:id="rId10"/>
    <sheet name="11-보건소구강보건사업실적" sheetId="35" r:id="rId11"/>
    <sheet name="12-모자보건사업실적" sheetId="27" r:id="rId12"/>
    <sheet name="13-건강보험적용인구" sheetId="20" r:id="rId13"/>
    <sheet name="14-건강보험급여" sheetId="23" r:id="rId14"/>
    <sheet name="15-건강보험대상자진료실적" sheetId="24" r:id="rId15"/>
  </sheets>
  <definedNames>
    <definedName name="Document_array" localSheetId="10">{"Book1","참석및불참명단(5월).xls"}</definedName>
    <definedName name="Document_array" localSheetId="1">{"Book1","참석및불참명단(5월).xls"}</definedName>
    <definedName name="Document_array" localSheetId="4">{"Book1","참석및불참명단(5월).xls"}</definedName>
    <definedName name="Document_array" localSheetId="5">{"Book1","2009년 이웃돕기성금모금 현황(게시).xls"}</definedName>
    <definedName name="Document_array" localSheetId="6">{"Book1","2009년 이웃돕기성금모금 현황(게시).xls"}</definedName>
    <definedName name="Document_array" localSheetId="7">{"Book1","참석및불참명단(5월).xls"}</definedName>
    <definedName name="Document_array" localSheetId="8">{"Book1","참석및불참명단(5월).xls"}</definedName>
    <definedName name="Document_array">{"Book1","참석및불참명단(5월).xls"}</definedName>
    <definedName name="_xlnm.Print_Area" localSheetId="9">'10-결핵환자현황'!$A$1:$AN$21</definedName>
    <definedName name="_xlnm.Print_Area" localSheetId="10">'11-보건소구강보건사업실적'!$A$1:$F$19</definedName>
    <definedName name="_xlnm.Print_Area" localSheetId="11">'12-모자보건사업실적'!$A$1:$D$19</definedName>
    <definedName name="_xlnm.Print_Area" localSheetId="12">'13-건강보험적용인구'!$A$1:$R$21</definedName>
    <definedName name="_xlnm.Print_Area" localSheetId="13">'14-건강보험급여'!$A$1:$H$20</definedName>
    <definedName name="_xlnm.Print_Area" localSheetId="14">'15-건강보험대상자진료실적'!$A$1:$I$19</definedName>
    <definedName name="_xlnm.Print_Area" localSheetId="1">'2-의료기관종사 의료인력'!$A$1:$M$20</definedName>
    <definedName name="_xlnm.Print_Area" localSheetId="2">'3-보건소인력'!$A$1:$AF$22</definedName>
    <definedName name="_xlnm.Print_Area" localSheetId="3">'4-보건지소및보건진료소,건강생활지원센터인력'!$A$1:$AC$21</definedName>
    <definedName name="_xlnm.Print_Area" localSheetId="5">'6-식품위생관계업소'!$A$1:$AA$57</definedName>
    <definedName name="_xlnm.Print_Area" localSheetId="6">'7-공중위생영업소'!$A$1:$L$55</definedName>
    <definedName name="_xlnm.Print_Area" localSheetId="7">'8-예방접종'!$A$1:$R$57</definedName>
    <definedName name="_xlnm.Print_Area" localSheetId="8">'9-주요법정전염병발생및사망'!$A$1:$FW$17</definedName>
    <definedName name="강남욱" localSheetId="10">{"Book1","2008년 9월활동보조 판정표.xls"}</definedName>
    <definedName name="강남욱" localSheetId="1">{"Book1","2008년 9월활동보조 판정표.xls"}</definedName>
    <definedName name="강남욱" localSheetId="4">{"Book1","2008년 9월활동보조 판정표.xls"}</definedName>
    <definedName name="강남욱" localSheetId="5">{"Book1","2008년 9월활동보조 판정표.xls"}</definedName>
    <definedName name="강남욱" localSheetId="6">{"Book1","2008년 9월활동보조 판정표.xls"}</definedName>
    <definedName name="강남욱" localSheetId="7">{"Book1","2008년 9월활동보조 판정표.xls"}</definedName>
    <definedName name="강남욱" localSheetId="8">{"Book1","2008년 9월활동보조 판정표.xls"}</definedName>
    <definedName name="강남욱">{"Book1","2008년 9월활동보조 판정표.xls"}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0" l="1"/>
  <c r="J18" i="40"/>
  <c r="F18" i="40"/>
  <c r="C18" i="40"/>
  <c r="B17" i="40"/>
  <c r="Q16" i="40"/>
  <c r="L16" i="40"/>
  <c r="K16" i="31" l="1"/>
  <c r="R40" i="31"/>
  <c r="R41" i="31"/>
  <c r="R42" i="31"/>
  <c r="R44" i="31"/>
  <c r="R45" i="31"/>
  <c r="R46" i="31"/>
  <c r="R47" i="31"/>
  <c r="R48" i="31"/>
  <c r="R50" i="31"/>
  <c r="R51" i="31"/>
  <c r="R52" i="31"/>
  <c r="R53" i="31"/>
  <c r="R54" i="31"/>
  <c r="R39" i="31"/>
  <c r="R18" i="31"/>
  <c r="R19" i="31"/>
  <c r="R20" i="31"/>
  <c r="R22" i="31"/>
  <c r="R23" i="31"/>
  <c r="R24" i="31"/>
  <c r="R25" i="31"/>
  <c r="R27" i="31"/>
  <c r="R28" i="31"/>
  <c r="R29" i="31"/>
  <c r="R30" i="31"/>
  <c r="R32" i="31"/>
  <c r="R33" i="31"/>
  <c r="R34" i="31"/>
  <c r="R35" i="31"/>
  <c r="R36" i="31"/>
  <c r="X22" i="31"/>
  <c r="X23" i="31"/>
  <c r="R17" i="31"/>
  <c r="N22" i="31"/>
  <c r="N23" i="31"/>
  <c r="C22" i="31"/>
  <c r="C23" i="31"/>
  <c r="S18" i="42"/>
  <c r="C21" i="42"/>
  <c r="C22" i="42"/>
  <c r="B21" i="42"/>
  <c r="O18" i="28"/>
  <c r="P18" i="28"/>
  <c r="DJ14" i="43"/>
  <c r="DJ13" i="43"/>
  <c r="DG14" i="43"/>
  <c r="DG13" i="43"/>
  <c r="AX14" i="43"/>
  <c r="AX13" i="43"/>
  <c r="AU14" i="43"/>
  <c r="AU13" i="43"/>
  <c r="AW12" i="43"/>
  <c r="AV12" i="43"/>
  <c r="FS12" i="43"/>
  <c r="FT12" i="43"/>
  <c r="W16" i="41"/>
  <c r="Z16" i="40"/>
  <c r="P17" i="28"/>
  <c r="O17" i="28"/>
  <c r="S15" i="30"/>
  <c r="C14" i="34"/>
  <c r="E14" i="43"/>
  <c r="B14" i="43"/>
  <c r="E13" i="43"/>
  <c r="B13" i="43"/>
  <c r="FV12" i="43"/>
  <c r="FU12" i="43"/>
  <c r="FR12" i="43"/>
  <c r="FQ12" i="43"/>
  <c r="FP12" i="43"/>
  <c r="FO12" i="43"/>
  <c r="FN12" i="43"/>
  <c r="FM12" i="43"/>
  <c r="FL12" i="43"/>
  <c r="FK12" i="43"/>
  <c r="FJ12" i="43"/>
  <c r="FI12" i="43"/>
  <c r="FH12" i="43"/>
  <c r="FG12" i="43"/>
  <c r="FC12" i="43"/>
  <c r="FB12" i="43"/>
  <c r="FA12" i="43"/>
  <c r="EZ12" i="43"/>
  <c r="EY12" i="43"/>
  <c r="EX12" i="43"/>
  <c r="EW12" i="43"/>
  <c r="EV12" i="43"/>
  <c r="EU12" i="43"/>
  <c r="ET12" i="43"/>
  <c r="ES12" i="43"/>
  <c r="ER12" i="43"/>
  <c r="EO12" i="43"/>
  <c r="EN12" i="43"/>
  <c r="EM12" i="43"/>
  <c r="EL12" i="43"/>
  <c r="EK12" i="43"/>
  <c r="EJ12" i="43"/>
  <c r="EI12" i="43"/>
  <c r="EH12" i="43"/>
  <c r="EG12" i="43"/>
  <c r="EF12" i="43"/>
  <c r="EE12" i="43"/>
  <c r="ED12" i="43"/>
  <c r="EC12" i="43"/>
  <c r="EB12" i="43"/>
  <c r="DX12" i="43"/>
  <c r="DW12" i="43"/>
  <c r="DV12" i="43"/>
  <c r="DU12" i="43"/>
  <c r="DT12" i="43"/>
  <c r="DS12" i="43"/>
  <c r="DR12" i="43"/>
  <c r="DQ12" i="43"/>
  <c r="DP12" i="43"/>
  <c r="DO12" i="43"/>
  <c r="DN12" i="43"/>
  <c r="DM12" i="43"/>
  <c r="DL12" i="43"/>
  <c r="DK12" i="43"/>
  <c r="DI12" i="43"/>
  <c r="DH12" i="43"/>
  <c r="DD12" i="43"/>
  <c r="DC12" i="43"/>
  <c r="DB12" i="43"/>
  <c r="DA12" i="43"/>
  <c r="CZ12" i="43"/>
  <c r="CY12" i="43"/>
  <c r="CX12" i="43"/>
  <c r="CW12" i="43"/>
  <c r="CV12" i="43"/>
  <c r="CU12" i="43"/>
  <c r="CT12" i="43"/>
  <c r="CS12" i="43"/>
  <c r="CR12" i="43"/>
  <c r="CQ12" i="43"/>
  <c r="CP12" i="43"/>
  <c r="CO12" i="43"/>
  <c r="CN12" i="43"/>
  <c r="CM12" i="43"/>
  <c r="CI12" i="43"/>
  <c r="CH12" i="43"/>
  <c r="CG12" i="43"/>
  <c r="CF12" i="43"/>
  <c r="CE12" i="43"/>
  <c r="CD12" i="43"/>
  <c r="CC12" i="43"/>
  <c r="CB12" i="43"/>
  <c r="CA12" i="43"/>
  <c r="BZ12" i="43"/>
  <c r="BY12" i="43"/>
  <c r="BX12" i="43"/>
  <c r="BW12" i="43"/>
  <c r="BV12" i="43"/>
  <c r="BS12" i="43"/>
  <c r="BR12" i="43"/>
  <c r="BQ12" i="43"/>
  <c r="BP12" i="43"/>
  <c r="BO12" i="43"/>
  <c r="BN12" i="43"/>
  <c r="BM12" i="43"/>
  <c r="BL12" i="43"/>
  <c r="BK12" i="43"/>
  <c r="BJ12" i="43"/>
  <c r="BI12" i="43"/>
  <c r="BH12" i="43"/>
  <c r="BG12" i="43"/>
  <c r="BF12" i="43"/>
  <c r="BB12" i="43"/>
  <c r="BA12" i="43"/>
  <c r="AZ12" i="43"/>
  <c r="AY12" i="43"/>
  <c r="AT12" i="43"/>
  <c r="AS12" i="43"/>
  <c r="AR12" i="43"/>
  <c r="AQ12" i="43"/>
  <c r="AP12" i="43"/>
  <c r="AO12" i="43"/>
  <c r="AN12" i="43"/>
  <c r="AM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D12" i="43"/>
  <c r="C12" i="43"/>
  <c r="DJ12" i="43" l="1"/>
  <c r="DG12" i="43"/>
  <c r="AU12" i="43"/>
  <c r="AX12" i="43"/>
  <c r="B23" i="31"/>
  <c r="B22" i="31"/>
  <c r="B12" i="43"/>
  <c r="E12" i="43"/>
  <c r="D40" i="42"/>
  <c r="E40" i="42"/>
  <c r="F40" i="42"/>
  <c r="G40" i="42"/>
  <c r="H40" i="42"/>
  <c r="I40" i="42"/>
  <c r="K40" i="42"/>
  <c r="L40" i="42"/>
  <c r="M40" i="42"/>
  <c r="N40" i="42"/>
  <c r="O40" i="42"/>
  <c r="P40" i="42"/>
  <c r="K38" i="31" l="1"/>
  <c r="K15" i="31" l="1"/>
  <c r="X54" i="31"/>
  <c r="N54" i="31"/>
  <c r="X53" i="31"/>
  <c r="N53" i="31"/>
  <c r="X52" i="31"/>
  <c r="N52" i="31"/>
  <c r="X51" i="31"/>
  <c r="N51" i="31"/>
  <c r="X50" i="31"/>
  <c r="N50" i="31"/>
  <c r="X48" i="31"/>
  <c r="N48" i="31"/>
  <c r="X47" i="31"/>
  <c r="N47" i="31"/>
  <c r="X46" i="31"/>
  <c r="N46" i="31"/>
  <c r="X45" i="31"/>
  <c r="N45" i="31"/>
  <c r="X44" i="31"/>
  <c r="N44" i="31"/>
  <c r="X42" i="31"/>
  <c r="N42" i="31"/>
  <c r="X41" i="31"/>
  <c r="N41" i="31"/>
  <c r="X40" i="31"/>
  <c r="N40" i="31"/>
  <c r="X39" i="31"/>
  <c r="N39" i="31"/>
  <c r="Z38" i="31"/>
  <c r="Y38" i="31"/>
  <c r="W38" i="31"/>
  <c r="V38" i="31"/>
  <c r="U38" i="31"/>
  <c r="S38" i="31"/>
  <c r="R38" i="31"/>
  <c r="Q38" i="31"/>
  <c r="P38" i="31"/>
  <c r="O38" i="31"/>
  <c r="X36" i="31"/>
  <c r="N36" i="31"/>
  <c r="X35" i="31"/>
  <c r="N35" i="31"/>
  <c r="X34" i="31"/>
  <c r="N34" i="31"/>
  <c r="X33" i="31"/>
  <c r="N33" i="31"/>
  <c r="X32" i="31"/>
  <c r="N32" i="31"/>
  <c r="X30" i="31"/>
  <c r="N30" i="31"/>
  <c r="X29" i="31"/>
  <c r="N29" i="31"/>
  <c r="X28" i="31"/>
  <c r="N28" i="31"/>
  <c r="X27" i="31"/>
  <c r="N27" i="31"/>
  <c r="X25" i="31"/>
  <c r="N25" i="31"/>
  <c r="X24" i="31"/>
  <c r="N24" i="31"/>
  <c r="X20" i="31"/>
  <c r="N20" i="31"/>
  <c r="X19" i="31"/>
  <c r="N19" i="31"/>
  <c r="X18" i="31"/>
  <c r="N18" i="31"/>
  <c r="X17" i="31"/>
  <c r="N17" i="31"/>
  <c r="Z16" i="31"/>
  <c r="Y16" i="31"/>
  <c r="W16" i="31"/>
  <c r="V16" i="31"/>
  <c r="U16" i="31"/>
  <c r="S16" i="31"/>
  <c r="R16" i="31"/>
  <c r="Q16" i="31"/>
  <c r="P16" i="31"/>
  <c r="O16" i="31"/>
  <c r="N16" i="31" l="1"/>
  <c r="X16" i="31"/>
  <c r="X38" i="31"/>
  <c r="N38" i="31"/>
  <c r="B54" i="39"/>
  <c r="B53" i="39"/>
  <c r="B52" i="39"/>
  <c r="B51" i="39"/>
  <c r="B50" i="39"/>
  <c r="B48" i="39"/>
  <c r="B47" i="39"/>
  <c r="B46" i="39"/>
  <c r="B45" i="39"/>
  <c r="B44" i="39"/>
  <c r="B42" i="39"/>
  <c r="B41" i="39"/>
  <c r="B40" i="39"/>
  <c r="B39" i="39"/>
  <c r="Q38" i="39"/>
  <c r="P38" i="39"/>
  <c r="O38" i="39"/>
  <c r="N38" i="39"/>
  <c r="M38" i="39"/>
  <c r="L38" i="39"/>
  <c r="K38" i="39"/>
  <c r="J38" i="39"/>
  <c r="H38" i="39"/>
  <c r="G38" i="39"/>
  <c r="F38" i="39"/>
  <c r="E38" i="39"/>
  <c r="D38" i="39"/>
  <c r="C38" i="39"/>
  <c r="B36" i="39"/>
  <c r="B35" i="39"/>
  <c r="B34" i="39"/>
  <c r="B33" i="39"/>
  <c r="B32" i="39"/>
  <c r="B30" i="39"/>
  <c r="B29" i="39"/>
  <c r="B28" i="39"/>
  <c r="B27" i="39"/>
  <c r="B25" i="39"/>
  <c r="B24" i="39"/>
  <c r="B23" i="39"/>
  <c r="B22" i="39"/>
  <c r="B20" i="39"/>
  <c r="B19" i="39"/>
  <c r="B18" i="39"/>
  <c r="B17" i="39"/>
  <c r="J53" i="30"/>
  <c r="J52" i="30"/>
  <c r="J51" i="30"/>
  <c r="J50" i="30"/>
  <c r="J49" i="30"/>
  <c r="J47" i="30"/>
  <c r="J46" i="30"/>
  <c r="J45" i="30"/>
  <c r="J44" i="30"/>
  <c r="J43" i="30"/>
  <c r="J41" i="30"/>
  <c r="J40" i="30"/>
  <c r="J39" i="30"/>
  <c r="J38" i="30"/>
  <c r="R18" i="41"/>
  <c r="J18" i="41"/>
  <c r="G18" i="41"/>
  <c r="C18" i="41"/>
  <c r="B18" i="41"/>
  <c r="R17" i="41"/>
  <c r="J17" i="41"/>
  <c r="G17" i="41"/>
  <c r="C17" i="41"/>
  <c r="U18" i="40"/>
  <c r="B18" i="40" s="1"/>
  <c r="U17" i="40"/>
  <c r="M17" i="40"/>
  <c r="J17" i="40"/>
  <c r="F17" i="40"/>
  <c r="C17" i="40"/>
  <c r="B17" i="41" l="1"/>
  <c r="B38" i="39"/>
  <c r="C42" i="42"/>
  <c r="C43" i="42"/>
  <c r="C44" i="42"/>
  <c r="C46" i="42"/>
  <c r="C47" i="42"/>
  <c r="C48" i="42"/>
  <c r="C49" i="42"/>
  <c r="C50" i="42"/>
  <c r="C52" i="42"/>
  <c r="C53" i="42"/>
  <c r="C54" i="42"/>
  <c r="C55" i="42"/>
  <c r="C56" i="42"/>
  <c r="C41" i="42"/>
  <c r="C20" i="42"/>
  <c r="C24" i="42"/>
  <c r="C25" i="42"/>
  <c r="C26" i="42"/>
  <c r="C27" i="42"/>
  <c r="C29" i="42"/>
  <c r="C30" i="42"/>
  <c r="C31" i="42"/>
  <c r="C32" i="42"/>
  <c r="C34" i="42"/>
  <c r="C35" i="42"/>
  <c r="C36" i="42"/>
  <c r="C37" i="42"/>
  <c r="C38" i="42"/>
  <c r="C19" i="42"/>
  <c r="B42" i="42"/>
  <c r="B43" i="42"/>
  <c r="B44" i="42"/>
  <c r="B46" i="42"/>
  <c r="B47" i="42"/>
  <c r="B48" i="42"/>
  <c r="B49" i="42"/>
  <c r="B50" i="42"/>
  <c r="B52" i="42"/>
  <c r="B53" i="42"/>
  <c r="B54" i="42"/>
  <c r="B55" i="42"/>
  <c r="B56" i="42"/>
  <c r="B41" i="42"/>
  <c r="B19" i="42"/>
  <c r="B24" i="42"/>
  <c r="B25" i="42"/>
  <c r="B26" i="42"/>
  <c r="B27" i="42"/>
  <c r="B29" i="42"/>
  <c r="B30" i="42"/>
  <c r="B31" i="42"/>
  <c r="B32" i="42"/>
  <c r="B34" i="42"/>
  <c r="B35" i="42"/>
  <c r="B36" i="42"/>
  <c r="B37" i="42"/>
  <c r="B38" i="42"/>
  <c r="B20" i="42"/>
  <c r="C16" i="40"/>
  <c r="G18" i="42"/>
  <c r="F18" i="42"/>
  <c r="H14" i="34"/>
  <c r="AF16" i="28"/>
  <c r="J16" i="41"/>
  <c r="F18" i="28"/>
  <c r="F17" i="28"/>
  <c r="AC17" i="28"/>
  <c r="AH17" i="28"/>
  <c r="AC18" i="28"/>
  <c r="AH18" i="28"/>
  <c r="E16" i="20"/>
  <c r="H16" i="20"/>
  <c r="J37" i="30"/>
  <c r="J17" i="30"/>
  <c r="J18" i="30"/>
  <c r="J19" i="30"/>
  <c r="J21" i="30"/>
  <c r="J22" i="30"/>
  <c r="J23" i="30"/>
  <c r="J24" i="30"/>
  <c r="J26" i="30"/>
  <c r="J27" i="30"/>
  <c r="J28" i="30"/>
  <c r="J29" i="30"/>
  <c r="J31" i="30"/>
  <c r="J32" i="30"/>
  <c r="J33" i="30"/>
  <c r="J34" i="30"/>
  <c r="J35" i="30"/>
  <c r="J16" i="30"/>
  <c r="AE40" i="42"/>
  <c r="AD40" i="42"/>
  <c r="AC40" i="42"/>
  <c r="AB40" i="42"/>
  <c r="AA40" i="42"/>
  <c r="Z40" i="42"/>
  <c r="X40" i="42"/>
  <c r="W40" i="42"/>
  <c r="V40" i="42"/>
  <c r="U40" i="42"/>
  <c r="T40" i="42"/>
  <c r="S40" i="42"/>
  <c r="AE18" i="42"/>
  <c r="AD18" i="42"/>
  <c r="AC18" i="42"/>
  <c r="AB18" i="42"/>
  <c r="AA18" i="42"/>
  <c r="AA17" i="42" s="1"/>
  <c r="Z18" i="42"/>
  <c r="X18" i="42"/>
  <c r="X17" i="42" s="1"/>
  <c r="W18" i="42"/>
  <c r="W17" i="42" s="1"/>
  <c r="V18" i="42"/>
  <c r="U18" i="42"/>
  <c r="T18" i="42"/>
  <c r="P18" i="42"/>
  <c r="P17" i="42" s="1"/>
  <c r="O18" i="42"/>
  <c r="O17" i="42" s="1"/>
  <c r="N18" i="42"/>
  <c r="M18" i="42"/>
  <c r="M17" i="42" s="1"/>
  <c r="L18" i="42"/>
  <c r="L17" i="42" s="1"/>
  <c r="K18" i="42"/>
  <c r="K17" i="42" s="1"/>
  <c r="I18" i="42"/>
  <c r="I17" i="42" s="1"/>
  <c r="H18" i="42"/>
  <c r="E18" i="42"/>
  <c r="E17" i="42" s="1"/>
  <c r="D18" i="42"/>
  <c r="C14" i="27"/>
  <c r="B14" i="27"/>
  <c r="C15" i="32"/>
  <c r="B15" i="32" s="1"/>
  <c r="D36" i="32"/>
  <c r="C16" i="32"/>
  <c r="B16" i="32" s="1"/>
  <c r="R16" i="41"/>
  <c r="E17" i="20"/>
  <c r="F17" i="20"/>
  <c r="F16" i="20"/>
  <c r="D17" i="20"/>
  <c r="D16" i="20"/>
  <c r="C17" i="20"/>
  <c r="C16" i="20"/>
  <c r="K15" i="20"/>
  <c r="C16" i="23"/>
  <c r="C17" i="23"/>
  <c r="C15" i="23"/>
  <c r="B16" i="23"/>
  <c r="B17" i="23"/>
  <c r="B15" i="23"/>
  <c r="Q18" i="28"/>
  <c r="Q17" i="28"/>
  <c r="K36" i="32"/>
  <c r="J36" i="32"/>
  <c r="I36" i="32"/>
  <c r="H36" i="32"/>
  <c r="G36" i="32"/>
  <c r="E36" i="32"/>
  <c r="C38" i="32"/>
  <c r="B38" i="32" s="1"/>
  <c r="C39" i="32"/>
  <c r="B39" i="32" s="1"/>
  <c r="C40" i="32"/>
  <c r="B40" i="32" s="1"/>
  <c r="C42" i="32"/>
  <c r="B42" i="32" s="1"/>
  <c r="C43" i="32"/>
  <c r="B43" i="32" s="1"/>
  <c r="C44" i="32"/>
  <c r="B44" i="32" s="1"/>
  <c r="C45" i="32"/>
  <c r="B45" i="32"/>
  <c r="C46" i="32"/>
  <c r="B46" i="32" s="1"/>
  <c r="C48" i="32"/>
  <c r="B48" i="32" s="1"/>
  <c r="C49" i="32"/>
  <c r="B49" i="32" s="1"/>
  <c r="C50" i="32"/>
  <c r="B50" i="32" s="1"/>
  <c r="C51" i="32"/>
  <c r="B51" i="32" s="1"/>
  <c r="C52" i="32"/>
  <c r="B52" i="32" s="1"/>
  <c r="C37" i="32"/>
  <c r="B37" i="32" s="1"/>
  <c r="H14" i="32"/>
  <c r="I14" i="32"/>
  <c r="J14" i="32"/>
  <c r="K14" i="32"/>
  <c r="G14" i="32"/>
  <c r="G13" i="32" s="1"/>
  <c r="D14" i="32"/>
  <c r="E14" i="32"/>
  <c r="C17" i="32"/>
  <c r="B17" i="32" s="1"/>
  <c r="C18" i="32"/>
  <c r="B18" i="32" s="1"/>
  <c r="C20" i="32"/>
  <c r="B20" i="32" s="1"/>
  <c r="C21" i="32"/>
  <c r="B21" i="32" s="1"/>
  <c r="C22" i="32"/>
  <c r="B22" i="32" s="1"/>
  <c r="C23" i="32"/>
  <c r="B23" i="32" s="1"/>
  <c r="C25" i="32"/>
  <c r="C26" i="32"/>
  <c r="B26" i="32" s="1"/>
  <c r="C27" i="32"/>
  <c r="B27" i="32" s="1"/>
  <c r="C28" i="32"/>
  <c r="B28" i="32" s="1"/>
  <c r="C30" i="32"/>
  <c r="B30" i="32" s="1"/>
  <c r="C31" i="32"/>
  <c r="B31" i="32" s="1"/>
  <c r="C32" i="32"/>
  <c r="B32" i="32" s="1"/>
  <c r="C33" i="32"/>
  <c r="B33" i="32" s="1"/>
  <c r="C34" i="32"/>
  <c r="B34" i="32" s="1"/>
  <c r="Z15" i="31"/>
  <c r="C51" i="31"/>
  <c r="B51" i="31" s="1"/>
  <c r="Y15" i="31"/>
  <c r="X16" i="41"/>
  <c r="Y16" i="41"/>
  <c r="Q16" i="41"/>
  <c r="T16" i="40"/>
  <c r="U16" i="40"/>
  <c r="AA16" i="40"/>
  <c r="X15" i="31"/>
  <c r="V15" i="31"/>
  <c r="U15" i="31"/>
  <c r="S15" i="31"/>
  <c r="W15" i="31"/>
  <c r="R15" i="31"/>
  <c r="Q15" i="31"/>
  <c r="H16" i="31"/>
  <c r="I16" i="31"/>
  <c r="J16" i="31"/>
  <c r="G16" i="31"/>
  <c r="E16" i="31"/>
  <c r="D16" i="31"/>
  <c r="H38" i="31"/>
  <c r="I38" i="31"/>
  <c r="J38" i="31"/>
  <c r="G38" i="31"/>
  <c r="E38" i="31"/>
  <c r="D38" i="31"/>
  <c r="C40" i="31"/>
  <c r="B40" i="31" s="1"/>
  <c r="C41" i="31"/>
  <c r="C42" i="31"/>
  <c r="B42" i="31" s="1"/>
  <c r="C44" i="31"/>
  <c r="C45" i="31"/>
  <c r="B45" i="31" s="1"/>
  <c r="C46" i="31"/>
  <c r="B46" i="31" s="1"/>
  <c r="C47" i="31"/>
  <c r="B47" i="31" s="1"/>
  <c r="C48" i="31"/>
  <c r="B48" i="31" s="1"/>
  <c r="C50" i="31"/>
  <c r="C52" i="31"/>
  <c r="B52" i="31" s="1"/>
  <c r="C53" i="31"/>
  <c r="B53" i="31" s="1"/>
  <c r="C54" i="31"/>
  <c r="B54" i="31" s="1"/>
  <c r="C39" i="31"/>
  <c r="C18" i="31"/>
  <c r="B18" i="31" s="1"/>
  <c r="C19" i="31"/>
  <c r="B19" i="31" s="1"/>
  <c r="C20" i="31"/>
  <c r="B20" i="31" s="1"/>
  <c r="C24" i="31"/>
  <c r="C25" i="31"/>
  <c r="B25" i="31" s="1"/>
  <c r="C27" i="31"/>
  <c r="B27" i="31" s="1"/>
  <c r="C28" i="31"/>
  <c r="B28" i="31" s="1"/>
  <c r="C29" i="31"/>
  <c r="B29" i="31" s="1"/>
  <c r="C30" i="31"/>
  <c r="B30" i="31" s="1"/>
  <c r="C32" i="31"/>
  <c r="B32" i="31" s="1"/>
  <c r="C33" i="31"/>
  <c r="B33" i="31" s="1"/>
  <c r="C34" i="31"/>
  <c r="B34" i="31" s="1"/>
  <c r="C35" i="31"/>
  <c r="C36" i="31"/>
  <c r="B36" i="31" s="1"/>
  <c r="C17" i="31"/>
  <c r="C16" i="28"/>
  <c r="D16" i="28"/>
  <c r="E16" i="28"/>
  <c r="G16" i="28"/>
  <c r="H16" i="28"/>
  <c r="I16" i="28"/>
  <c r="J16" i="28"/>
  <c r="K16" i="28"/>
  <c r="L16" i="28"/>
  <c r="O16" i="28"/>
  <c r="P16" i="28"/>
  <c r="R16" i="28"/>
  <c r="S16" i="28"/>
  <c r="T16" i="28"/>
  <c r="U16" i="28"/>
  <c r="G16" i="41"/>
  <c r="AB16" i="41"/>
  <c r="AA16" i="41"/>
  <c r="Z16" i="41"/>
  <c r="V16" i="41"/>
  <c r="U16" i="41"/>
  <c r="T16" i="41"/>
  <c r="S16" i="41"/>
  <c r="P16" i="41"/>
  <c r="O16" i="41"/>
  <c r="N16" i="41"/>
  <c r="L16" i="41"/>
  <c r="K16" i="41"/>
  <c r="I16" i="41"/>
  <c r="H16" i="41"/>
  <c r="F16" i="41"/>
  <c r="E16" i="41"/>
  <c r="D16" i="41"/>
  <c r="G12" i="24"/>
  <c r="D12" i="24"/>
  <c r="F13" i="24"/>
  <c r="C12" i="24"/>
  <c r="B12" i="24"/>
  <c r="F14" i="23"/>
  <c r="E14" i="23"/>
  <c r="M17" i="20"/>
  <c r="M16" i="20"/>
  <c r="H17" i="20"/>
  <c r="AB16" i="40"/>
  <c r="M16" i="40"/>
  <c r="J16" i="40"/>
  <c r="F16" i="40"/>
  <c r="AE16" i="40"/>
  <c r="O16" i="40"/>
  <c r="N16" i="40"/>
  <c r="K16" i="40"/>
  <c r="I16" i="40"/>
  <c r="H16" i="40"/>
  <c r="G16" i="40"/>
  <c r="E16" i="40"/>
  <c r="AC16" i="40"/>
  <c r="AD16" i="40"/>
  <c r="S16" i="40"/>
  <c r="X16" i="40"/>
  <c r="Y16" i="40"/>
  <c r="V16" i="40"/>
  <c r="W16" i="40"/>
  <c r="R16" i="40"/>
  <c r="D16" i="40"/>
  <c r="Q15" i="20"/>
  <c r="P15" i="20"/>
  <c r="O15" i="20"/>
  <c r="N15" i="20"/>
  <c r="L15" i="20"/>
  <c r="J15" i="20"/>
  <c r="I15" i="20"/>
  <c r="G15" i="20"/>
  <c r="N18" i="28"/>
  <c r="N17" i="28"/>
  <c r="Y16" i="28"/>
  <c r="X16" i="28" s="1"/>
  <c r="Z16" i="28"/>
  <c r="AA16" i="28"/>
  <c r="AB16" i="28"/>
  <c r="AD16" i="28"/>
  <c r="AE16" i="28"/>
  <c r="AI16" i="28"/>
  <c r="AJ16" i="28"/>
  <c r="AK16" i="28"/>
  <c r="AL16" i="28"/>
  <c r="AM16" i="28"/>
  <c r="P16" i="39"/>
  <c r="P15" i="39" s="1"/>
  <c r="Q16" i="39"/>
  <c r="Q15" i="39" s="1"/>
  <c r="O16" i="39"/>
  <c r="N16" i="39"/>
  <c r="N15" i="39" s="1"/>
  <c r="M16" i="39"/>
  <c r="M15" i="39" s="1"/>
  <c r="L16" i="39"/>
  <c r="L15" i="39"/>
  <c r="K16" i="39"/>
  <c r="K15" i="39" s="1"/>
  <c r="J16" i="39"/>
  <c r="J15" i="39" s="1"/>
  <c r="H16" i="39"/>
  <c r="H15" i="39" s="1"/>
  <c r="G16" i="39"/>
  <c r="G15" i="39" s="1"/>
  <c r="F16" i="39"/>
  <c r="F15" i="39" s="1"/>
  <c r="E16" i="39"/>
  <c r="E15" i="39" s="1"/>
  <c r="D16" i="39"/>
  <c r="D15" i="39" s="1"/>
  <c r="C16" i="39"/>
  <c r="C15" i="39" s="1"/>
  <c r="U37" i="30"/>
  <c r="U14" i="30" s="1"/>
  <c r="T37" i="30"/>
  <c r="S37" i="30"/>
  <c r="R37" i="30"/>
  <c r="Q37" i="30"/>
  <c r="O37" i="30"/>
  <c r="N37" i="30"/>
  <c r="M37" i="30"/>
  <c r="L37" i="30"/>
  <c r="K37" i="30"/>
  <c r="I37" i="30"/>
  <c r="H37" i="30"/>
  <c r="G37" i="30"/>
  <c r="G14" i="30" s="1"/>
  <c r="F37" i="30"/>
  <c r="E37" i="30"/>
  <c r="D37" i="30"/>
  <c r="C37" i="30"/>
  <c r="B37" i="30"/>
  <c r="B35" i="30"/>
  <c r="B34" i="30"/>
  <c r="B33" i="30"/>
  <c r="B32" i="30"/>
  <c r="B31" i="30"/>
  <c r="B29" i="30"/>
  <c r="B28" i="30"/>
  <c r="B27" i="30"/>
  <c r="B26" i="30"/>
  <c r="B24" i="30"/>
  <c r="B23" i="30"/>
  <c r="B22" i="30"/>
  <c r="B21" i="30"/>
  <c r="B19" i="30"/>
  <c r="B18" i="30"/>
  <c r="B17" i="30"/>
  <c r="B16" i="30"/>
  <c r="U15" i="30"/>
  <c r="T15" i="30"/>
  <c r="S14" i="30"/>
  <c r="R15" i="30"/>
  <c r="Q15" i="30"/>
  <c r="O15" i="30"/>
  <c r="N15" i="30"/>
  <c r="N14" i="30" s="1"/>
  <c r="M15" i="30"/>
  <c r="L15" i="30"/>
  <c r="K15" i="30"/>
  <c r="I15" i="30"/>
  <c r="H15" i="30"/>
  <c r="H14" i="30" s="1"/>
  <c r="F15" i="30"/>
  <c r="E15" i="30"/>
  <c r="E14" i="30" s="1"/>
  <c r="D15" i="30"/>
  <c r="D14" i="30" s="1"/>
  <c r="C15" i="30"/>
  <c r="X18" i="28"/>
  <c r="X17" i="28"/>
  <c r="B16" i="34"/>
  <c r="B15" i="34"/>
  <c r="L14" i="34"/>
  <c r="K14" i="34"/>
  <c r="J14" i="34"/>
  <c r="I14" i="34"/>
  <c r="F14" i="34"/>
  <c r="E14" i="34"/>
  <c r="D14" i="34"/>
  <c r="E14" i="35"/>
  <c r="C14" i="35"/>
  <c r="B14" i="35"/>
  <c r="B18" i="28"/>
  <c r="B17" i="28"/>
  <c r="D14" i="35"/>
  <c r="D14" i="23"/>
  <c r="F14" i="24"/>
  <c r="H12" i="24"/>
  <c r="F15" i="24"/>
  <c r="G14" i="23"/>
  <c r="B24" i="31"/>
  <c r="B25" i="32"/>
  <c r="B16" i="40"/>
  <c r="Z17" i="42"/>
  <c r="AH16" i="28"/>
  <c r="E13" i="32"/>
  <c r="O15" i="39"/>
  <c r="B16" i="39"/>
  <c r="B15" i="39" s="1"/>
  <c r="K14" i="30" l="1"/>
  <c r="F14" i="30"/>
  <c r="Q14" i="30"/>
  <c r="C14" i="30"/>
  <c r="C14" i="23"/>
  <c r="B14" i="23"/>
  <c r="M15" i="20"/>
  <c r="AC16" i="28"/>
  <c r="Q16" i="28"/>
  <c r="J13" i="32"/>
  <c r="I13" i="32"/>
  <c r="H13" i="32"/>
  <c r="J15" i="31"/>
  <c r="H15" i="31"/>
  <c r="AD17" i="42"/>
  <c r="AC17" i="42"/>
  <c r="I15" i="31"/>
  <c r="G15" i="31"/>
  <c r="R14" i="30"/>
  <c r="J15" i="30"/>
  <c r="J14" i="30" s="1"/>
  <c r="N16" i="28"/>
  <c r="AB17" i="42"/>
  <c r="V17" i="42"/>
  <c r="C40" i="42"/>
  <c r="F16" i="28"/>
  <c r="O14" i="30"/>
  <c r="S17" i="42"/>
  <c r="AE17" i="42"/>
  <c r="T17" i="42"/>
  <c r="D17" i="42"/>
  <c r="U17" i="42"/>
  <c r="F17" i="42"/>
  <c r="C18" i="42"/>
  <c r="H17" i="42"/>
  <c r="G17" i="42"/>
  <c r="B40" i="42"/>
  <c r="M14" i="30"/>
  <c r="F12" i="24"/>
  <c r="T14" i="30"/>
  <c r="I14" i="30"/>
  <c r="N17" i="42"/>
  <c r="B16" i="28"/>
  <c r="B15" i="30"/>
  <c r="B14" i="30" s="1"/>
  <c r="E15" i="31"/>
  <c r="B18" i="42"/>
  <c r="B41" i="31"/>
  <c r="O15" i="31"/>
  <c r="P15" i="31"/>
  <c r="B44" i="31"/>
  <c r="N15" i="31"/>
  <c r="L14" i="30"/>
  <c r="B14" i="34"/>
  <c r="C36" i="32"/>
  <c r="K13" i="32"/>
  <c r="B36" i="32"/>
  <c r="B50" i="31"/>
  <c r="C38" i="31"/>
  <c r="D15" i="31"/>
  <c r="D13" i="32"/>
  <c r="B35" i="31"/>
  <c r="C16" i="31"/>
  <c r="F15" i="20"/>
  <c r="B17" i="20"/>
  <c r="D15" i="20"/>
  <c r="H15" i="20"/>
  <c r="C15" i="20"/>
  <c r="E15" i="20"/>
  <c r="B16" i="20"/>
  <c r="B14" i="32"/>
  <c r="B16" i="41"/>
  <c r="C16" i="41"/>
  <c r="B17" i="31"/>
  <c r="C14" i="32"/>
  <c r="B39" i="31"/>
  <c r="B16" i="31" l="1"/>
  <c r="C17" i="42"/>
  <c r="B17" i="42"/>
  <c r="C13" i="32"/>
  <c r="C15" i="31"/>
  <c r="B38" i="31"/>
  <c r="B13" i="32"/>
  <c r="B15" i="20"/>
  <c r="B15" i="31" l="1"/>
</calcChain>
</file>

<file path=xl/sharedStrings.xml><?xml version="1.0" encoding="utf-8"?>
<sst xmlns="http://schemas.openxmlformats.org/spreadsheetml/2006/main" count="2075" uniqueCount="814">
  <si>
    <t>Unit : establishment</t>
    <phoneticPr fontId="1" type="noConversion"/>
  </si>
  <si>
    <t>읍면동별</t>
    <phoneticPr fontId="1" type="noConversion"/>
  </si>
  <si>
    <t>Non-Drug</t>
    <phoneticPr fontId="1" type="noConversion"/>
  </si>
  <si>
    <t xml:space="preserve">Sanitary </t>
    <phoneticPr fontId="1" type="noConversion"/>
  </si>
  <si>
    <t xml:space="preserve">Compounding </t>
    <phoneticPr fontId="1" type="noConversion"/>
  </si>
  <si>
    <t>Dispensary of</t>
    <phoneticPr fontId="1" type="noConversion"/>
  </si>
  <si>
    <t>Oriental Medicine</t>
    <phoneticPr fontId="1" type="noConversion"/>
  </si>
  <si>
    <t>Medical</t>
    <phoneticPr fontId="1" type="noConversion"/>
  </si>
  <si>
    <t>Products</t>
    <phoneticPr fontId="1" type="noConversion"/>
  </si>
  <si>
    <t>Cosmetics</t>
    <phoneticPr fontId="1" type="noConversion"/>
  </si>
  <si>
    <t>Instruments</t>
    <phoneticPr fontId="1" type="noConversion"/>
  </si>
  <si>
    <t>Materials</t>
    <phoneticPr fontId="1" type="noConversion"/>
  </si>
  <si>
    <t>Drugs</t>
    <phoneticPr fontId="1" type="noConversion"/>
  </si>
  <si>
    <t>Pharmacies</t>
    <phoneticPr fontId="1" type="noConversion"/>
  </si>
  <si>
    <t>Oriental medicine</t>
    <phoneticPr fontId="1" type="noConversion"/>
  </si>
  <si>
    <t>Dong</t>
    <phoneticPr fontId="1" type="noConversion"/>
  </si>
  <si>
    <t>Druggists</t>
    <phoneticPr fontId="1" type="noConversion"/>
  </si>
  <si>
    <t>Wholesalers</t>
    <phoneticPr fontId="1" type="noConversion"/>
  </si>
  <si>
    <t>Dealers</t>
    <phoneticPr fontId="1" type="noConversion"/>
  </si>
  <si>
    <t xml:space="preserve"> </t>
    <phoneticPr fontId="1" type="noConversion"/>
  </si>
  <si>
    <t>세탁업</t>
  </si>
  <si>
    <t>Year
Eup ＆
Myeon &amp;
Dong</t>
    <phoneticPr fontId="1" type="noConversion"/>
  </si>
  <si>
    <t>목욕장업</t>
    <phoneticPr fontId="1" type="noConversion"/>
  </si>
  <si>
    <t>Others</t>
    <phoneticPr fontId="1" type="noConversion"/>
  </si>
  <si>
    <t>도청자료</t>
    <phoneticPr fontId="1" type="noConversion"/>
  </si>
  <si>
    <t>합  계</t>
  </si>
  <si>
    <t>소  계</t>
  </si>
  <si>
    <t>종합병원</t>
  </si>
  <si>
    <t>보건소</t>
  </si>
  <si>
    <t>보건진료소</t>
  </si>
  <si>
    <t>Total</t>
  </si>
  <si>
    <t>Primary</t>
  </si>
  <si>
    <t>병원수</t>
  </si>
  <si>
    <t>병상수</t>
  </si>
  <si>
    <t>Health</t>
  </si>
  <si>
    <t>Unit : Person</t>
  </si>
  <si>
    <t>치과의사</t>
  </si>
  <si>
    <t>간호조무사</t>
  </si>
  <si>
    <t>의료기사</t>
  </si>
  <si>
    <t>Medical</t>
  </si>
  <si>
    <t>Nurses</t>
  </si>
  <si>
    <t>계</t>
  </si>
  <si>
    <t>위생용품</t>
  </si>
  <si>
    <t>소분의약품</t>
  </si>
  <si>
    <t>한약업사</t>
  </si>
  <si>
    <t>Drugs</t>
  </si>
  <si>
    <t>집단급식소</t>
  </si>
  <si>
    <t>Grand</t>
  </si>
  <si>
    <t>제과점</t>
  </si>
  <si>
    <t>이용업</t>
  </si>
  <si>
    <t>임산부등록관리</t>
  </si>
  <si>
    <t>Hospitals</t>
    <phoneticPr fontId="1" type="noConversion"/>
  </si>
  <si>
    <t>Clinics</t>
    <phoneticPr fontId="1" type="noConversion"/>
  </si>
  <si>
    <t>General Hospitals</t>
    <phoneticPr fontId="1" type="noConversion"/>
  </si>
  <si>
    <t>성 거 읍</t>
  </si>
  <si>
    <t>입 장 면</t>
  </si>
  <si>
    <t>풍 세 면</t>
  </si>
  <si>
    <t>광 덕 면</t>
  </si>
  <si>
    <t>성 남 면</t>
  </si>
  <si>
    <t>수 신 면</t>
  </si>
  <si>
    <t>병 천 면</t>
  </si>
  <si>
    <t>중 앙 동</t>
  </si>
  <si>
    <t>문 성 동</t>
  </si>
  <si>
    <t>원성 1동</t>
  </si>
  <si>
    <t>원성 2동</t>
  </si>
  <si>
    <t>성정 1동</t>
  </si>
  <si>
    <t>성정 2동</t>
  </si>
  <si>
    <t>봉 명 동</t>
  </si>
  <si>
    <t>쌍용 1동</t>
  </si>
  <si>
    <t>쌍용 2동</t>
  </si>
  <si>
    <t>신 안 동</t>
  </si>
  <si>
    <t>Seonghwan-eup</t>
  </si>
  <si>
    <t>Seonggeo-eup</t>
  </si>
  <si>
    <t>Ipjang-myeon</t>
  </si>
  <si>
    <t>Pungse-myeon</t>
  </si>
  <si>
    <t>Buk-myeon</t>
  </si>
  <si>
    <t>Seongnam-myeon</t>
  </si>
  <si>
    <t>Susin-myeon</t>
  </si>
  <si>
    <t>Byeongcheon-myeon</t>
  </si>
  <si>
    <t>Dong-myeon</t>
  </si>
  <si>
    <t>Jungang-dong</t>
  </si>
  <si>
    <t>Munseong-dong</t>
  </si>
  <si>
    <t>Wonseong-1dong</t>
  </si>
  <si>
    <t>Wonseong-2dong</t>
  </si>
  <si>
    <t>Seongjeong-1dong</t>
  </si>
  <si>
    <t>Seongjeong-2dong</t>
  </si>
  <si>
    <t>Bongmyeong-dong</t>
  </si>
  <si>
    <t>Ssangyong-1dong</t>
  </si>
  <si>
    <t>Ssangyong-2dong</t>
  </si>
  <si>
    <t>Cheongryong-dong</t>
  </si>
  <si>
    <t>Sinan-dong</t>
  </si>
  <si>
    <t>Buseong-dong</t>
  </si>
  <si>
    <t>청 룡 동</t>
  </si>
  <si>
    <t>동    면</t>
  </si>
  <si>
    <t>직 산 읍</t>
  </si>
  <si>
    <t>목 천 읍</t>
  </si>
  <si>
    <t>Jiksan-eup</t>
  </si>
  <si>
    <t>Gwangdeok-myeon</t>
  </si>
  <si>
    <t>Mokcheon-eup</t>
  </si>
  <si>
    <t>Total</t>
    <phoneticPr fontId="1" type="noConversion"/>
  </si>
  <si>
    <t>Unit : number, room</t>
    <phoneticPr fontId="1" type="noConversion"/>
  </si>
  <si>
    <t>Ssangyong-3dong</t>
  </si>
  <si>
    <t>Surveillance</t>
    <phoneticPr fontId="1" type="noConversion"/>
  </si>
  <si>
    <t xml:space="preserve"> </t>
    <phoneticPr fontId="1" type="noConversion"/>
  </si>
  <si>
    <t>단위 : 개소</t>
  </si>
  <si>
    <t>의 약 품</t>
  </si>
  <si>
    <t>화 장 품</t>
  </si>
  <si>
    <t>약   국</t>
  </si>
  <si>
    <t>매 약 상</t>
  </si>
  <si>
    <t>의    원</t>
  </si>
  <si>
    <t>단위 : 명</t>
  </si>
  <si>
    <t>한 의 사</t>
  </si>
  <si>
    <t>간 호 사</t>
  </si>
  <si>
    <t>Technicians</t>
    <phoneticPr fontId="1" type="noConversion"/>
  </si>
  <si>
    <t>3. 보 건 소 인 력</t>
    <phoneticPr fontId="1" type="noConversion"/>
  </si>
  <si>
    <t>의  사</t>
    <phoneticPr fontId="1" type="noConversion"/>
  </si>
  <si>
    <t>약  사</t>
    <phoneticPr fontId="1" type="noConversion"/>
  </si>
  <si>
    <t>임  상
병리사</t>
    <phoneticPr fontId="1" type="noConversion"/>
  </si>
  <si>
    <t>물  리
치료사</t>
    <phoneticPr fontId="1" type="noConversion"/>
  </si>
  <si>
    <t>치  과
위생사</t>
    <phoneticPr fontId="1" type="noConversion"/>
  </si>
  <si>
    <t>영양사</t>
    <phoneticPr fontId="1" type="noConversion"/>
  </si>
  <si>
    <t>소계</t>
    <phoneticPr fontId="1" type="noConversion"/>
  </si>
  <si>
    <t>보건직</t>
    <phoneticPr fontId="1" type="noConversion"/>
  </si>
  <si>
    <t>행정직</t>
    <phoneticPr fontId="1" type="noConversion"/>
  </si>
  <si>
    <t>Physical</t>
    <phoneticPr fontId="1" type="noConversion"/>
  </si>
  <si>
    <t xml:space="preserve">Dental </t>
    <phoneticPr fontId="1" type="noConversion"/>
  </si>
  <si>
    <t>Public</t>
    <phoneticPr fontId="1" type="noConversion"/>
  </si>
  <si>
    <t>Pharma</t>
    <phoneticPr fontId="1" type="noConversion"/>
  </si>
  <si>
    <t>Health</t>
    <phoneticPr fontId="1" type="noConversion"/>
  </si>
  <si>
    <t>cists</t>
    <phoneticPr fontId="1" type="noConversion"/>
  </si>
  <si>
    <t>Workers</t>
    <phoneticPr fontId="1" type="noConversion"/>
  </si>
  <si>
    <t>Nurse</t>
    <phoneticPr fontId="1" type="noConversion"/>
  </si>
  <si>
    <t>방사선사</t>
    <phoneticPr fontId="1" type="noConversion"/>
  </si>
  <si>
    <t>Baekseok-dong</t>
  </si>
  <si>
    <t>1. 의 료 기 관(2-1)</t>
    <phoneticPr fontId="1" type="noConversion"/>
  </si>
  <si>
    <t>1. 의 료 기 관(2-2)</t>
    <phoneticPr fontId="1" type="noConversion"/>
  </si>
  <si>
    <t>한약도매상</t>
  </si>
  <si>
    <t>Oriental</t>
  </si>
  <si>
    <t>요관찰</t>
  </si>
  <si>
    <t xml:space="preserve"> </t>
    <phoneticPr fontId="1" type="noConversion"/>
  </si>
  <si>
    <t>Source : National Health Insurance Corporation</t>
    <phoneticPr fontId="1" type="noConversion"/>
  </si>
  <si>
    <t>건 수 Cases</t>
  </si>
  <si>
    <t>금  액 Amount</t>
  </si>
  <si>
    <t>단위 : 건, 천원</t>
    <phoneticPr fontId="1" type="noConversion"/>
  </si>
  <si>
    <t>Source : National Health Insurance Corporation</t>
    <phoneticPr fontId="1" type="noConversion"/>
  </si>
  <si>
    <t xml:space="preserve"> </t>
    <phoneticPr fontId="1" type="noConversion"/>
  </si>
  <si>
    <t>진   료
Medical treatment</t>
    <phoneticPr fontId="1" type="noConversion"/>
  </si>
  <si>
    <t>본인부담
Covered by the patient</t>
    <phoneticPr fontId="1" type="noConversion"/>
  </si>
  <si>
    <t xml:space="preserve">일  수      Days </t>
    <phoneticPr fontId="1" type="noConversion"/>
  </si>
  <si>
    <t>Unit : case, person</t>
    <phoneticPr fontId="1" type="noConversion"/>
  </si>
  <si>
    <t>단위 : 건, 명</t>
    <phoneticPr fontId="1" type="noConversion"/>
  </si>
  <si>
    <t>단위 : 건, 일, 천원</t>
    <phoneticPr fontId="1" type="noConversion"/>
  </si>
  <si>
    <t>입원</t>
  </si>
  <si>
    <t>In-patient</t>
  </si>
  <si>
    <t>외래</t>
  </si>
  <si>
    <t>Out-patient</t>
  </si>
  <si>
    <t>약국</t>
  </si>
  <si>
    <t>Pharmacy</t>
  </si>
  <si>
    <t>Year
class</t>
    <phoneticPr fontId="1" type="noConversion"/>
  </si>
  <si>
    <t>연  별
종류별</t>
    <phoneticPr fontId="1" type="noConversion"/>
  </si>
  <si>
    <t>보건소 Health center</t>
    <phoneticPr fontId="1" type="noConversion"/>
  </si>
  <si>
    <t>도말양성
Smear
Positive</t>
    <phoneticPr fontId="1" type="noConversion"/>
  </si>
  <si>
    <t>도말음성
Smear
Negative</t>
    <phoneticPr fontId="1" type="noConversion"/>
  </si>
  <si>
    <t>일 봉 동</t>
  </si>
  <si>
    <t>신 방 동</t>
  </si>
  <si>
    <t xml:space="preserve"> Ilbong-dong</t>
  </si>
  <si>
    <t>Sinbang-dong</t>
  </si>
  <si>
    <t>합   계</t>
    <phoneticPr fontId="1" type="noConversion"/>
  </si>
  <si>
    <t>합  계
Total</t>
    <phoneticPr fontId="1" type="noConversion"/>
  </si>
  <si>
    <t>동 남 구</t>
  </si>
  <si>
    <t>북    면</t>
  </si>
  <si>
    <t>서 북 구</t>
  </si>
  <si>
    <t>성 환 읍</t>
  </si>
  <si>
    <t>쌍용 3동</t>
  </si>
  <si>
    <t>백 석 동</t>
  </si>
  <si>
    <t>Dongnam-gu</t>
  </si>
  <si>
    <t>Seobuk-gu</t>
  </si>
  <si>
    <t>1. Number of Medical Institutions (Cont'd)</t>
    <phoneticPr fontId="1" type="noConversion"/>
  </si>
  <si>
    <t>2. 의료기관종사 의료인력</t>
    <phoneticPr fontId="1" type="noConversion"/>
  </si>
  <si>
    <t>조 산 사</t>
    <phoneticPr fontId="1" type="noConversion"/>
  </si>
  <si>
    <t>…</t>
  </si>
  <si>
    <t>구강보건교육
Oral health education</t>
    <phoneticPr fontId="1" type="noConversion"/>
  </si>
  <si>
    <t>인원
Person</t>
    <phoneticPr fontId="1" type="noConversion"/>
  </si>
  <si>
    <t>간호사</t>
    <phoneticPr fontId="1" type="noConversion"/>
  </si>
  <si>
    <t>의료기기 수리업</t>
    <phoneticPr fontId="1" type="noConversion"/>
  </si>
  <si>
    <t>불소용액양치사업
Fluoride mouth rinsing</t>
    <phoneticPr fontId="1" type="noConversion"/>
  </si>
  <si>
    <t>지      역 
Self-employed</t>
    <phoneticPr fontId="1" type="noConversion"/>
  </si>
  <si>
    <t>동남구</t>
    <phoneticPr fontId="1" type="noConversion"/>
  </si>
  <si>
    <t>서북구</t>
    <phoneticPr fontId="1" type="noConversion"/>
  </si>
  <si>
    <t>한방병원</t>
    <phoneticPr fontId="1" type="noConversion"/>
  </si>
  <si>
    <t>한 의 원</t>
    <phoneticPr fontId="1" type="noConversion"/>
  </si>
  <si>
    <t>부 속 의 원</t>
    <phoneticPr fontId="1" type="noConversion"/>
  </si>
  <si>
    <t>약국</t>
    <phoneticPr fontId="1" type="noConversion"/>
  </si>
  <si>
    <t>Year
Eup ＆
Myeon ＆
Dong</t>
    <phoneticPr fontId="1" type="noConversion"/>
  </si>
  <si>
    <t>한약</t>
    <phoneticPr fontId="1" type="noConversion"/>
  </si>
  <si>
    <t>연    별
읍면동별</t>
    <phoneticPr fontId="1" type="noConversion"/>
  </si>
  <si>
    <t>단위 : 명, 개소</t>
    <phoneticPr fontId="1" type="noConversion"/>
  </si>
  <si>
    <t>Unit : Person, number</t>
    <phoneticPr fontId="1" type="noConversion"/>
  </si>
  <si>
    <t>Year
gu</t>
    <phoneticPr fontId="1" type="noConversion"/>
  </si>
  <si>
    <t>가입자</t>
    <phoneticPr fontId="1" type="noConversion"/>
  </si>
  <si>
    <t>피부양자</t>
    <phoneticPr fontId="1" type="noConversion"/>
  </si>
  <si>
    <t>Insured</t>
    <phoneticPr fontId="1" type="noConversion"/>
  </si>
  <si>
    <t>Dependents</t>
    <phoneticPr fontId="1" type="noConversion"/>
  </si>
  <si>
    <t>Source : National Health Insurance Corporation</t>
    <phoneticPr fontId="1" type="noConversion"/>
  </si>
  <si>
    <t>Pharmacists</t>
    <phoneticPr fontId="1" type="noConversion"/>
  </si>
  <si>
    <t>단위 : 개소</t>
    <phoneticPr fontId="1" type="noConversion"/>
  </si>
  <si>
    <t>Unit : establishment</t>
    <phoneticPr fontId="1" type="noConversion"/>
  </si>
  <si>
    <t>식품 운반·판매·기타업</t>
    <phoneticPr fontId="1" type="noConversion"/>
  </si>
  <si>
    <t>Food Sales, Transportation, Others</t>
    <phoneticPr fontId="1" type="noConversion"/>
  </si>
  <si>
    <t>일반음식점</t>
    <phoneticPr fontId="1" type="noConversion"/>
  </si>
  <si>
    <t>콜레라</t>
    <phoneticPr fontId="1" type="noConversion"/>
  </si>
  <si>
    <t>디프테리아</t>
    <phoneticPr fontId="1" type="noConversion"/>
  </si>
  <si>
    <t>풍  진</t>
    <phoneticPr fontId="1" type="noConversion"/>
  </si>
  <si>
    <t>폴리오</t>
    <phoneticPr fontId="1" type="noConversion"/>
  </si>
  <si>
    <t>수   두</t>
    <phoneticPr fontId="1" type="noConversion"/>
  </si>
  <si>
    <t>성    병</t>
    <phoneticPr fontId="1" type="noConversion"/>
  </si>
  <si>
    <t>브루셀라증</t>
    <phoneticPr fontId="1" type="noConversion"/>
  </si>
  <si>
    <t>수막구균성
수막염</t>
    <phoneticPr fontId="1" type="noConversion"/>
  </si>
  <si>
    <t>레지오넬라증</t>
    <phoneticPr fontId="1" type="noConversion"/>
  </si>
  <si>
    <t>비브리오
패혈증</t>
    <phoneticPr fontId="1" type="noConversion"/>
  </si>
  <si>
    <t>Typhoid Fever</t>
    <phoneticPr fontId="1" type="noConversion"/>
  </si>
  <si>
    <t>Shigellosis</t>
    <phoneticPr fontId="1" type="noConversion"/>
  </si>
  <si>
    <t>Diphtheria</t>
    <phoneticPr fontId="1" type="noConversion"/>
  </si>
  <si>
    <t>Pertussis</t>
    <phoneticPr fontId="1" type="noConversion"/>
  </si>
  <si>
    <t>Poliomyelitis</t>
    <phoneticPr fontId="1" type="noConversion"/>
  </si>
  <si>
    <t>Varicella</t>
    <phoneticPr fontId="1" type="noConversion"/>
  </si>
  <si>
    <t>Venereal Bisease</t>
    <phoneticPr fontId="1" type="noConversion"/>
  </si>
  <si>
    <t>Meningococcal
Meningtis</t>
    <phoneticPr fontId="1" type="noConversion"/>
  </si>
  <si>
    <t>Legionellosis</t>
    <phoneticPr fontId="1" type="noConversion"/>
  </si>
  <si>
    <t>Vibrio Vulnificus Sepsis</t>
    <phoneticPr fontId="1" type="noConversion"/>
  </si>
  <si>
    <t>발생</t>
    <phoneticPr fontId="1" type="noConversion"/>
  </si>
  <si>
    <t>사망</t>
    <phoneticPr fontId="1" type="noConversion"/>
  </si>
  <si>
    <t>Incident</t>
    <phoneticPr fontId="1" type="noConversion"/>
  </si>
  <si>
    <t>Deaths</t>
    <phoneticPr fontId="1" type="noConversion"/>
  </si>
  <si>
    <t>Case</t>
    <phoneticPr fontId="1" type="noConversion"/>
  </si>
  <si>
    <t>미취학아동
Children not in school</t>
    <phoneticPr fontId="1" type="noConversion"/>
  </si>
  <si>
    <t>취학아동
Children in School</t>
    <phoneticPr fontId="1" type="noConversion"/>
  </si>
  <si>
    <t>Year
Eup ＆
Myeon ＆
Dong</t>
    <phoneticPr fontId="1" type="noConversion"/>
  </si>
  <si>
    <t>1. Number of Medical Institutions</t>
    <phoneticPr fontId="1" type="noConversion"/>
  </si>
  <si>
    <t>Year
gu</t>
    <phoneticPr fontId="1" type="noConversion"/>
  </si>
  <si>
    <t>Eup ＆</t>
    <phoneticPr fontId="1" type="noConversion"/>
  </si>
  <si>
    <t xml:space="preserve"> Myeon ＆</t>
    <phoneticPr fontId="1" type="noConversion"/>
  </si>
  <si>
    <t>단란주점</t>
    <phoneticPr fontId="1" type="noConversion"/>
  </si>
  <si>
    <t>유흥주점</t>
    <phoneticPr fontId="1" type="noConversion"/>
  </si>
  <si>
    <t>위탁급식영업</t>
    <phoneticPr fontId="1" type="noConversion"/>
  </si>
  <si>
    <t>소  계</t>
    <phoneticPr fontId="1" type="noConversion"/>
  </si>
  <si>
    <t>식품제조
가공업</t>
    <phoneticPr fontId="1" type="noConversion"/>
  </si>
  <si>
    <t>즉석판매
제조가공업</t>
    <phoneticPr fontId="1" type="noConversion"/>
  </si>
  <si>
    <t>소   계</t>
    <phoneticPr fontId="1" type="noConversion"/>
  </si>
  <si>
    <t>식  품
운반업</t>
    <phoneticPr fontId="1" type="noConversion"/>
  </si>
  <si>
    <t>식품소분
판매업</t>
    <phoneticPr fontId="1" type="noConversion"/>
  </si>
  <si>
    <t>용기포장
류제조업</t>
    <phoneticPr fontId="1" type="noConversion"/>
  </si>
  <si>
    <t>건강기능
식품제조업</t>
    <phoneticPr fontId="1" type="noConversion"/>
  </si>
  <si>
    <t>건강기능
식품판매업</t>
    <phoneticPr fontId="1" type="noConversion"/>
  </si>
  <si>
    <t>General</t>
    <phoneticPr fontId="1" type="noConversion"/>
  </si>
  <si>
    <t xml:space="preserve"> </t>
    <phoneticPr fontId="1" type="noConversion"/>
  </si>
  <si>
    <t>Amusement</t>
    <phoneticPr fontId="1" type="noConversion"/>
  </si>
  <si>
    <t>Contracted</t>
    <phoneticPr fontId="1" type="noConversion"/>
  </si>
  <si>
    <t>Food manufacturing</t>
    <phoneticPr fontId="1" type="noConversion"/>
  </si>
  <si>
    <t>Food</t>
    <phoneticPr fontId="1" type="noConversion"/>
  </si>
  <si>
    <t>Improvised</t>
    <phoneticPr fontId="1" type="noConversion"/>
  </si>
  <si>
    <t>Food Trans-</t>
    <phoneticPr fontId="1" type="noConversion"/>
  </si>
  <si>
    <t>Sales</t>
    <phoneticPr fontId="1" type="noConversion"/>
  </si>
  <si>
    <t>Restaurants</t>
    <phoneticPr fontId="1" type="noConversion"/>
  </si>
  <si>
    <t>Bakeries</t>
    <phoneticPr fontId="1" type="noConversion"/>
  </si>
  <si>
    <t>catering service</t>
    <phoneticPr fontId="1" type="noConversion"/>
  </si>
  <si>
    <t>portation</t>
    <phoneticPr fontId="1" type="noConversion"/>
  </si>
  <si>
    <t>연    별
읍면동별</t>
    <phoneticPr fontId="1" type="noConversion"/>
  </si>
  <si>
    <t>연  별
구  별</t>
    <phoneticPr fontId="1" type="noConversion"/>
  </si>
  <si>
    <t>연    별
구    별</t>
    <phoneticPr fontId="1" type="noConversion"/>
  </si>
  <si>
    <t>Year
gu</t>
    <phoneticPr fontId="1" type="noConversion"/>
  </si>
  <si>
    <t>연  별
종류별</t>
    <phoneticPr fontId="1" type="noConversion"/>
  </si>
  <si>
    <t>Year
 class</t>
    <phoneticPr fontId="1" type="noConversion"/>
  </si>
  <si>
    <t>연    별
구    별</t>
    <phoneticPr fontId="1" type="noConversion"/>
  </si>
  <si>
    <t>Year
gu</t>
    <phoneticPr fontId="1" type="noConversion"/>
  </si>
  <si>
    <t>Year
Eup ＆
Myeon ＆
Dong</t>
    <phoneticPr fontId="1" type="noConversion"/>
  </si>
  <si>
    <t>서 북 구</t>
    <phoneticPr fontId="1" type="noConversion"/>
  </si>
  <si>
    <t>성 환 읍</t>
    <phoneticPr fontId="1" type="noConversion"/>
  </si>
  <si>
    <t>직 산 읍</t>
    <phoneticPr fontId="1" type="noConversion"/>
  </si>
  <si>
    <t>쌍용 3동</t>
    <phoneticPr fontId="1" type="noConversion"/>
  </si>
  <si>
    <t>백 석 동</t>
    <phoneticPr fontId="1" type="noConversion"/>
  </si>
  <si>
    <t>부성 1동</t>
    <phoneticPr fontId="1" type="noConversion"/>
  </si>
  <si>
    <t>부성 2동</t>
    <phoneticPr fontId="1" type="noConversion"/>
  </si>
  <si>
    <t>Seobuk-gu</t>
    <phoneticPr fontId="1" type="noConversion"/>
  </si>
  <si>
    <t>Ssangyong-3dong</t>
    <phoneticPr fontId="1" type="noConversion"/>
  </si>
  <si>
    <t>Baekseok-dong</t>
    <phoneticPr fontId="1" type="noConversion"/>
  </si>
  <si>
    <t>Buseong-1dong</t>
    <phoneticPr fontId="1" type="noConversion"/>
  </si>
  <si>
    <t>Buseong-2dong</t>
    <phoneticPr fontId="1" type="noConversion"/>
  </si>
  <si>
    <t>부성 1동</t>
  </si>
  <si>
    <t>부성 2동</t>
  </si>
  <si>
    <t>남</t>
    <phoneticPr fontId="46" type="noConversion"/>
  </si>
  <si>
    <t>여</t>
    <phoneticPr fontId="46" type="noConversion"/>
  </si>
  <si>
    <t>Male</t>
    <phoneticPr fontId="46" type="noConversion"/>
  </si>
  <si>
    <t>Female</t>
    <phoneticPr fontId="46" type="noConversion"/>
  </si>
  <si>
    <t>합 계</t>
    <phoneticPr fontId="1" type="noConversion"/>
  </si>
  <si>
    <t>합 계 
Total</t>
    <phoneticPr fontId="1" type="noConversion"/>
  </si>
  <si>
    <t>지          역
Self-employeds</t>
    <phoneticPr fontId="1" type="noConversion"/>
  </si>
  <si>
    <t>쌍용 3동</t>
    <phoneticPr fontId="1" type="noConversion"/>
  </si>
  <si>
    <t>백 석 동</t>
    <phoneticPr fontId="1" type="noConversion"/>
  </si>
  <si>
    <t>부성 1동</t>
    <phoneticPr fontId="1" type="noConversion"/>
  </si>
  <si>
    <t>부성 2동</t>
    <phoneticPr fontId="1" type="noConversion"/>
  </si>
  <si>
    <t>Buseong-1dong</t>
  </si>
  <si>
    <t>Buseong-2dong</t>
  </si>
  <si>
    <t>DTaP</t>
    <phoneticPr fontId="1" type="noConversion"/>
  </si>
  <si>
    <t>계</t>
    <phoneticPr fontId="1" type="noConversion"/>
  </si>
  <si>
    <t>모 자 보 건 관 리
Maternal &amp; Child Health Care Program</t>
    <phoneticPr fontId="1" type="noConversion"/>
  </si>
  <si>
    <t xml:space="preserve">재치료자  ( Retreatment )
</t>
    <phoneticPr fontId="46" type="noConversion"/>
  </si>
  <si>
    <t>계</t>
    <phoneticPr fontId="1" type="noConversion"/>
  </si>
  <si>
    <t>미취학아동
Children not in school</t>
    <phoneticPr fontId="1" type="noConversion"/>
  </si>
  <si>
    <t>서북구</t>
  </si>
  <si>
    <t>Source : Gu Public Health Center</t>
  </si>
  <si>
    <t>Source : Gu Public Health Center</t>
    <phoneticPr fontId="1" type="noConversion"/>
  </si>
  <si>
    <t>Manufacturing</t>
    <phoneticPr fontId="1" type="noConversion"/>
  </si>
  <si>
    <t>Radiological</t>
    <phoneticPr fontId="1" type="noConversion"/>
  </si>
  <si>
    <t>Dispensaries</t>
    <phoneticPr fontId="1" type="noConversion"/>
  </si>
  <si>
    <t>Sub</t>
    <phoneticPr fontId="1" type="noConversion"/>
  </si>
  <si>
    <t>문 성 동</t>
    <phoneticPr fontId="1" type="noConversion"/>
  </si>
  <si>
    <t>주) 연도말 주민등록지 기준임,약국의 처방조제 내원일수는 합계에 제외함.</t>
    <phoneticPr fontId="1" type="noConversion"/>
  </si>
  <si>
    <t>재발자
Relapse</t>
    <phoneticPr fontId="46" type="noConversion"/>
  </si>
  <si>
    <t>기타
Others</t>
    <phoneticPr fontId="1" type="noConversion"/>
  </si>
  <si>
    <t>Source : Food Safety Division, Gu Office Environment and Sanitation Division</t>
    <phoneticPr fontId="1" type="noConversion"/>
  </si>
  <si>
    <t>동    면</t>
    <phoneticPr fontId="1" type="noConversion"/>
  </si>
  <si>
    <t>Unit : establishment</t>
    <phoneticPr fontId="1" type="noConversion"/>
  </si>
  <si>
    <t>연    별</t>
    <phoneticPr fontId="1" type="noConversion"/>
  </si>
  <si>
    <t>제     조    업     소        Number of Manufactures</t>
    <phoneticPr fontId="1" type="noConversion"/>
  </si>
  <si>
    <t>제 조 업 소</t>
    <phoneticPr fontId="1" type="noConversion"/>
  </si>
  <si>
    <t>Year</t>
    <phoneticPr fontId="1" type="noConversion"/>
  </si>
  <si>
    <t>의약외품</t>
    <phoneticPr fontId="1" type="noConversion"/>
  </si>
  <si>
    <t>의료기기</t>
    <phoneticPr fontId="1" type="noConversion"/>
  </si>
  <si>
    <t>한약국</t>
    <phoneticPr fontId="1" type="noConversion"/>
  </si>
  <si>
    <t>약업사</t>
    <phoneticPr fontId="1" type="noConversion"/>
  </si>
  <si>
    <t>의약품도매상</t>
    <phoneticPr fontId="1" type="noConversion"/>
  </si>
  <si>
    <t>의료기기 판매업</t>
    <phoneticPr fontId="1" type="noConversion"/>
  </si>
  <si>
    <t>의료기기 임대업</t>
    <phoneticPr fontId="1" type="noConversion"/>
  </si>
  <si>
    <t>목 천 읍</t>
    <phoneticPr fontId="1" type="noConversion"/>
  </si>
  <si>
    <t xml:space="preserve">휴게음식점  </t>
    <phoneticPr fontId="1" type="noConversion"/>
  </si>
  <si>
    <t>총계</t>
    <phoneticPr fontId="1" type="noConversion"/>
  </si>
  <si>
    <t>일반</t>
    <phoneticPr fontId="1" type="noConversion"/>
  </si>
  <si>
    <t>생활</t>
    <phoneticPr fontId="1" type="noConversion"/>
  </si>
  <si>
    <t xml:space="preserve">미용업 </t>
    <phoneticPr fontId="1" type="noConversion"/>
  </si>
  <si>
    <t>건물위생관리업</t>
    <phoneticPr fontId="1" type="noConversion"/>
  </si>
  <si>
    <t>단위 : 명</t>
    <phoneticPr fontId="1" type="noConversion"/>
  </si>
  <si>
    <t>Unit : person</t>
    <phoneticPr fontId="1" type="noConversion"/>
  </si>
  <si>
    <t xml:space="preserve">디프테리아, </t>
  </si>
  <si>
    <t>파상풍,</t>
    <phoneticPr fontId="1" type="noConversion"/>
  </si>
  <si>
    <t>폴 리 오</t>
    <phoneticPr fontId="1" type="noConversion"/>
  </si>
  <si>
    <t>홍역, 풍진</t>
    <phoneticPr fontId="1" type="noConversion"/>
  </si>
  <si>
    <t>일 본 뇌 염</t>
    <phoneticPr fontId="1" type="noConversion"/>
  </si>
  <si>
    <t>장 티 푸 스</t>
  </si>
  <si>
    <t>B 형 간 염</t>
  </si>
  <si>
    <t>결   핵</t>
    <phoneticPr fontId="1" type="noConversion"/>
  </si>
  <si>
    <t>인플루엔자</t>
    <phoneticPr fontId="1" type="noConversion"/>
  </si>
  <si>
    <t>유 행 성</t>
    <phoneticPr fontId="1" type="noConversion"/>
  </si>
  <si>
    <t>파상풍,백일해</t>
    <phoneticPr fontId="1" type="noConversion"/>
  </si>
  <si>
    <t>유행성이하선염</t>
    <phoneticPr fontId="1" type="noConversion"/>
  </si>
  <si>
    <t/>
  </si>
  <si>
    <t>출 혈 열</t>
    <phoneticPr fontId="1" type="noConversion"/>
  </si>
  <si>
    <t>Japanese</t>
    <phoneticPr fontId="1" type="noConversion"/>
  </si>
  <si>
    <t>Hemorrhagic</t>
    <phoneticPr fontId="1" type="noConversion"/>
  </si>
  <si>
    <t>(Td/Tdap)</t>
  </si>
  <si>
    <t>M. M. R</t>
  </si>
  <si>
    <t>Encephalitis</t>
    <phoneticPr fontId="1" type="noConversion"/>
  </si>
  <si>
    <t>Hepatitis B</t>
  </si>
  <si>
    <t>Influenza</t>
    <phoneticPr fontId="1" type="noConversion"/>
  </si>
  <si>
    <t>Fever</t>
    <phoneticPr fontId="1" type="noConversion"/>
  </si>
  <si>
    <t>폐렴구군</t>
    <phoneticPr fontId="45" type="noConversion"/>
  </si>
  <si>
    <t>PCV</t>
    <phoneticPr fontId="45" type="noConversion"/>
  </si>
  <si>
    <t>Hib</t>
    <phoneticPr fontId="45" type="noConversion"/>
  </si>
  <si>
    <t>b형헤모필루스</t>
    <phoneticPr fontId="45" type="noConversion"/>
  </si>
  <si>
    <t>인플루엔자</t>
    <phoneticPr fontId="45" type="noConversion"/>
  </si>
  <si>
    <t xml:space="preserve"> 5. 의약품 등 판매업소</t>
    <phoneticPr fontId="1" type="noConversion"/>
  </si>
  <si>
    <t>6. 식 품 위 생 관 계 업 소(2-2)</t>
    <phoneticPr fontId="1" type="noConversion"/>
  </si>
  <si>
    <t>8. 예  방  접  종</t>
    <phoneticPr fontId="1" type="noConversion"/>
  </si>
  <si>
    <t>330 보건 및 사회보장</t>
    <phoneticPr fontId="1" type="noConversion"/>
  </si>
  <si>
    <t>Source : Food Safety Division, Gu Office Environment and Sanitation Division</t>
  </si>
  <si>
    <t>부성 1동</t>
    <phoneticPr fontId="1" type="noConversion"/>
  </si>
  <si>
    <t>6. 식 품 위 생 관 계 업 소(2-1)</t>
    <phoneticPr fontId="1" type="noConversion"/>
  </si>
  <si>
    <r>
      <t xml:space="preserve">기  타 </t>
    </r>
    <r>
      <rPr>
        <vertAlign val="superscript"/>
        <sz val="10"/>
        <rFont val="맑은 고딕"/>
        <family val="3"/>
        <charset val="129"/>
      </rPr>
      <t xml:space="preserve"> </t>
    </r>
    <phoneticPr fontId="1" type="noConversion"/>
  </si>
  <si>
    <t>남
Male</t>
    <phoneticPr fontId="46" type="noConversion"/>
  </si>
  <si>
    <t>남
Male</t>
    <phoneticPr fontId="46" type="noConversion"/>
  </si>
  <si>
    <t>여
Female</t>
    <phoneticPr fontId="46" type="noConversion"/>
  </si>
  <si>
    <t>여
Female</t>
    <phoneticPr fontId="46" type="noConversion"/>
  </si>
  <si>
    <t xml:space="preserve">HEALTH AND SOCIAL SECURITY </t>
    <phoneticPr fontId="1" type="noConversion"/>
  </si>
  <si>
    <t>HEALTH AND SOCIAL SECURITY</t>
    <phoneticPr fontId="1" type="noConversion"/>
  </si>
  <si>
    <t>HEALTH AND SOCIAL SECURITY</t>
    <phoneticPr fontId="1" type="noConversion"/>
  </si>
  <si>
    <t xml:space="preserve">HEALTH AND SOCIAL SECURITY </t>
    <phoneticPr fontId="1" type="noConversion"/>
  </si>
  <si>
    <t xml:space="preserve">HEALTH AND SOCIAL SECURITY </t>
    <phoneticPr fontId="45" type="noConversion"/>
  </si>
  <si>
    <t xml:space="preserve">HEALTH AND SOCIAL SECURITY </t>
    <phoneticPr fontId="45" type="noConversion"/>
  </si>
  <si>
    <t xml:space="preserve">HEALTH AND SOCIAL SECURITY </t>
    <phoneticPr fontId="1" type="noConversion"/>
  </si>
  <si>
    <t>HEALTH AND SOCIAL SECURITY</t>
    <phoneticPr fontId="1" type="noConversion"/>
  </si>
  <si>
    <r>
      <t xml:space="preserve">7. </t>
    </r>
    <r>
      <rPr>
        <b/>
        <sz val="20"/>
        <rFont val="맑은 고딕"/>
        <family val="3"/>
        <charset val="129"/>
      </rPr>
      <t>공중위생영업소</t>
    </r>
    <phoneticPr fontId="1" type="noConversion"/>
  </si>
  <si>
    <t>합  계</t>
    <phoneticPr fontId="45" type="noConversion"/>
  </si>
  <si>
    <t>의    사  Physicians</t>
    <phoneticPr fontId="1" type="noConversion"/>
  </si>
  <si>
    <t>의사 외</t>
    <phoneticPr fontId="1" type="noConversion"/>
  </si>
  <si>
    <t>의무직</t>
    <phoneticPr fontId="1" type="noConversion"/>
  </si>
  <si>
    <t>Tempoary</t>
    <phoneticPr fontId="45" type="noConversion"/>
  </si>
  <si>
    <t>계약직</t>
    <phoneticPr fontId="1" type="noConversion"/>
  </si>
  <si>
    <t>Public</t>
  </si>
  <si>
    <t>Public</t>
    <phoneticPr fontId="45" type="noConversion"/>
  </si>
  <si>
    <t>health</t>
  </si>
  <si>
    <t>공중보건의</t>
    <phoneticPr fontId="1" type="noConversion"/>
  </si>
  <si>
    <t>치과의사  Dentists</t>
    <phoneticPr fontId="1" type="noConversion"/>
  </si>
  <si>
    <t>일  반</t>
    <phoneticPr fontId="1" type="noConversion"/>
  </si>
  <si>
    <t>Dental</t>
    <phoneticPr fontId="45" type="noConversion"/>
  </si>
  <si>
    <t>officer</t>
    <phoneticPr fontId="45" type="noConversion"/>
  </si>
  <si>
    <t>기능직 등</t>
    <phoneticPr fontId="1" type="noConversion"/>
  </si>
  <si>
    <t xml:space="preserve">Clinical </t>
    <phoneticPr fontId="1" type="noConversion"/>
  </si>
  <si>
    <t xml:space="preserve">Patholo </t>
    <phoneticPr fontId="1" type="noConversion"/>
  </si>
  <si>
    <t>gists</t>
    <phoneticPr fontId="1" type="noConversion"/>
  </si>
  <si>
    <t xml:space="preserve">Hygienists </t>
    <phoneticPr fontId="1" type="noConversion"/>
  </si>
  <si>
    <t>therapists</t>
    <phoneticPr fontId="1" type="noConversion"/>
  </si>
  <si>
    <t>의 료 기 사   Medical Technicians</t>
    <phoneticPr fontId="45" type="noConversion"/>
  </si>
  <si>
    <t xml:space="preserve">Medical </t>
    <phoneticPr fontId="45" type="noConversion"/>
  </si>
  <si>
    <t>주1) 정원기준</t>
    <phoneticPr fontId="1" type="noConversion"/>
  </si>
  <si>
    <t>dentist</t>
    <phoneticPr fontId="45" type="noConversion"/>
  </si>
  <si>
    <t>Oriental</t>
    <phoneticPr fontId="45" type="noConversion"/>
  </si>
  <si>
    <t>medical</t>
    <phoneticPr fontId="45" type="noConversion"/>
  </si>
  <si>
    <t>Dietitians</t>
    <phoneticPr fontId="1" type="noConversion"/>
  </si>
  <si>
    <t>Nursing</t>
    <phoneticPr fontId="1" type="noConversion"/>
  </si>
  <si>
    <t>Adminis</t>
    <phoneticPr fontId="1" type="noConversion"/>
  </si>
  <si>
    <t>trators</t>
    <phoneticPr fontId="1" type="noConversion"/>
  </si>
  <si>
    <t>간   호
조무사</t>
    <phoneticPr fontId="1" type="noConversion"/>
  </si>
  <si>
    <t>주1) 정원기준, 건강생활지원센터 인력 포함</t>
    <phoneticPr fontId="1" type="noConversion"/>
  </si>
  <si>
    <t>연 별
구 별</t>
    <phoneticPr fontId="1" type="noConversion"/>
  </si>
  <si>
    <t>식품보존업</t>
    <phoneticPr fontId="1" type="noConversion"/>
  </si>
  <si>
    <t>Storage</t>
    <phoneticPr fontId="1" type="noConversion"/>
  </si>
  <si>
    <t>주) 관광호텔 포함</t>
    <phoneticPr fontId="1" type="noConversion"/>
  </si>
  <si>
    <t>Note) Including tourist hotels</t>
    <phoneticPr fontId="1" type="noConversion"/>
  </si>
  <si>
    <t>Source : Seobuk-Gu Public Health Center Infectious Disease Control Center</t>
    <phoneticPr fontId="1" type="noConversion"/>
  </si>
  <si>
    <t>적   용   인   구  Covered persons</t>
    <phoneticPr fontId="1" type="noConversion"/>
  </si>
  <si>
    <t>자료 : 서북구보건소 감염병대응센터(감염병예방1,2팀)</t>
    <phoneticPr fontId="45" type="noConversion"/>
  </si>
  <si>
    <t>자료 : 식품안전과(식품정책팀), 각 구청 환경위생과(위생팀)</t>
    <phoneticPr fontId="1" type="noConversion"/>
  </si>
  <si>
    <t>자료 : 동남구보건소(의약팀), 서북구보건소(보건정책과-의약팀)</t>
    <phoneticPr fontId="1" type="noConversion"/>
  </si>
  <si>
    <r>
      <t>자료 : 동남구보건소(건강생활팀), 서북구보건소</t>
    </r>
    <r>
      <rPr>
        <sz val="11"/>
        <rFont val="맑은 고딕"/>
        <family val="3"/>
        <charset val="129"/>
      </rPr>
      <t>(건강관리과-건강생활팀)</t>
    </r>
    <phoneticPr fontId="1" type="noConversion"/>
  </si>
  <si>
    <r>
      <t>자료 : 동남구보건소(영유아모성팀), 서북구보건소</t>
    </r>
    <r>
      <rPr>
        <sz val="11"/>
        <rFont val="맑은 고딕"/>
        <family val="3"/>
        <charset val="129"/>
      </rPr>
      <t>(건강관리과-영유아모성팀)</t>
    </r>
    <phoneticPr fontId="1" type="noConversion"/>
  </si>
  <si>
    <t xml:space="preserve">주) 2019년 기준자료부터 치면세마→스케일링 또는
    치면세정술, 불소용액 도포 →불소도포로 항목수정
</t>
    <phoneticPr fontId="1" type="noConversion"/>
  </si>
  <si>
    <t>Note) From data as of 2019, item changed for oral prophylaxis to
        scaling or teeth cleaning, and fluoride solution application to
        fluoride application</t>
    <phoneticPr fontId="1" type="noConversion"/>
  </si>
  <si>
    <t>보건 및 사회보장</t>
    <phoneticPr fontId="1" type="noConversion"/>
  </si>
  <si>
    <t>10. 결핵환자 현황</t>
    <phoneticPr fontId="1" type="noConversion"/>
  </si>
  <si>
    <t>11. 보건소 구강보건사업 실적</t>
    <phoneticPr fontId="1" type="noConversion"/>
  </si>
  <si>
    <t>13. 건강보험 적용 인구</t>
    <phoneticPr fontId="1" type="noConversion"/>
  </si>
  <si>
    <t>13. Beneficiaries of Health Insurance</t>
    <phoneticPr fontId="1" type="noConversion"/>
  </si>
  <si>
    <t>14. 건강보험 급여</t>
    <phoneticPr fontId="1" type="noConversion"/>
  </si>
  <si>
    <t>15. 건강보험대상자 진료 실적</t>
    <phoneticPr fontId="1" type="noConversion"/>
  </si>
  <si>
    <t>주2) 개인약국약사 제외함</t>
    <phoneticPr fontId="1" type="noConversion"/>
  </si>
  <si>
    <t>Note2) Excluding pharmacists of private-run pharmacies</t>
    <phoneticPr fontId="1" type="noConversion"/>
  </si>
  <si>
    <t>주1) 의료법 제3조에 의한 의료기관(보건소 제외)</t>
    <phoneticPr fontId="1" type="noConversion"/>
  </si>
  <si>
    <t>Cases</t>
    <phoneticPr fontId="1" type="noConversion"/>
  </si>
  <si>
    <t>에볼라바이러스병</t>
    <phoneticPr fontId="1" type="noConversion"/>
  </si>
  <si>
    <t>마버그열</t>
    <phoneticPr fontId="1" type="noConversion"/>
  </si>
  <si>
    <t>라싸열</t>
    <phoneticPr fontId="1" type="noConversion"/>
  </si>
  <si>
    <t>크리미안콩고출혈열</t>
    <phoneticPr fontId="1" type="noConversion"/>
  </si>
  <si>
    <t>남아메리카출혈열</t>
    <phoneticPr fontId="1" type="noConversion"/>
  </si>
  <si>
    <t>리프트밸리열</t>
    <phoneticPr fontId="1" type="noConversion"/>
  </si>
  <si>
    <t>두  창</t>
    <phoneticPr fontId="1" type="noConversion"/>
  </si>
  <si>
    <t>페스트</t>
    <phoneticPr fontId="1" type="noConversion"/>
  </si>
  <si>
    <t>탄  저</t>
    <phoneticPr fontId="1" type="noConversion"/>
  </si>
  <si>
    <t>보툴리눔독소증</t>
    <phoneticPr fontId="1" type="noConversion"/>
  </si>
  <si>
    <t>야토병</t>
    <phoneticPr fontId="1" type="noConversion"/>
  </si>
  <si>
    <t>신종감염병증후군</t>
    <phoneticPr fontId="1" type="noConversion"/>
  </si>
  <si>
    <t>중증급성호흡기
증후군</t>
    <phoneticPr fontId="1" type="noConversion"/>
  </si>
  <si>
    <t>동물인플루엔자
인체감염증</t>
    <phoneticPr fontId="1" type="noConversion"/>
  </si>
  <si>
    <t>신종인플루엔자</t>
    <phoneticPr fontId="1" type="noConversion"/>
  </si>
  <si>
    <t>Ebola virus</t>
    <phoneticPr fontId="1" type="noConversion"/>
  </si>
  <si>
    <t>Marburg fever</t>
    <phoneticPr fontId="1" type="noConversion"/>
  </si>
  <si>
    <t>Lassa fever</t>
    <phoneticPr fontId="1" type="noConversion"/>
  </si>
  <si>
    <t>Crimean-congo
hemorrhagic fever</t>
    <phoneticPr fontId="1" type="noConversion"/>
  </si>
  <si>
    <t>South American
hemorrhagic fever</t>
    <phoneticPr fontId="1" type="noConversion"/>
  </si>
  <si>
    <t>Rift valley fever</t>
    <phoneticPr fontId="1" type="noConversion"/>
  </si>
  <si>
    <t>Smallpox</t>
    <phoneticPr fontId="1" type="noConversion"/>
  </si>
  <si>
    <t>Plague</t>
    <phoneticPr fontId="1" type="noConversion"/>
  </si>
  <si>
    <t>Anthrax</t>
    <phoneticPr fontId="1" type="noConversion"/>
  </si>
  <si>
    <t>Botulism</t>
    <phoneticPr fontId="1" type="noConversion"/>
  </si>
  <si>
    <t>Tularemia</t>
    <phoneticPr fontId="1" type="noConversion"/>
  </si>
  <si>
    <t>Emerging infectious
disease syndrome</t>
    <phoneticPr fontId="1" type="noConversion"/>
  </si>
  <si>
    <t>(SARS)</t>
    <phoneticPr fontId="1" type="noConversion"/>
  </si>
  <si>
    <t>(MERS)</t>
    <phoneticPr fontId="1" type="noConversion"/>
  </si>
  <si>
    <t>Animal influenza
infection in humans</t>
    <phoneticPr fontId="1" type="noConversion"/>
  </si>
  <si>
    <t>Novel influenza</t>
    <phoneticPr fontId="1" type="noConversion"/>
  </si>
  <si>
    <t>수  두</t>
    <phoneticPr fontId="1" type="noConversion"/>
  </si>
  <si>
    <t>장티푸스</t>
    <phoneticPr fontId="1" type="noConversion"/>
  </si>
  <si>
    <t>파라티푸스</t>
    <phoneticPr fontId="1" type="noConversion"/>
  </si>
  <si>
    <t>세균성이질</t>
    <phoneticPr fontId="1" type="noConversion"/>
  </si>
  <si>
    <t>백일해</t>
    <phoneticPr fontId="1" type="noConversion"/>
  </si>
  <si>
    <t>홍 역</t>
    <phoneticPr fontId="1" type="noConversion"/>
  </si>
  <si>
    <t>장출혈성대장균
감염증</t>
    <phoneticPr fontId="1" type="noConversion"/>
  </si>
  <si>
    <t>A형간염</t>
    <phoneticPr fontId="1" type="noConversion"/>
  </si>
  <si>
    <t>Measles</t>
    <phoneticPr fontId="1" type="noConversion"/>
  </si>
  <si>
    <t>Cholera</t>
    <phoneticPr fontId="1" type="noConversion"/>
  </si>
  <si>
    <t>Typhoid fever</t>
    <phoneticPr fontId="1" type="noConversion"/>
  </si>
  <si>
    <t>Paratyphoid fever</t>
    <phoneticPr fontId="1" type="noConversion"/>
  </si>
  <si>
    <t>Enterohemorr-hagic E. coli</t>
    <phoneticPr fontId="1" type="noConversion"/>
  </si>
  <si>
    <t>Viral hepatitis A</t>
    <phoneticPr fontId="1" type="noConversion"/>
  </si>
  <si>
    <t>풍진(선천성)</t>
    <phoneticPr fontId="1" type="noConversion"/>
  </si>
  <si>
    <t>풍진(후천성)</t>
    <phoneticPr fontId="1" type="noConversion"/>
  </si>
  <si>
    <t>수막구균감염증</t>
    <phoneticPr fontId="1" type="noConversion"/>
  </si>
  <si>
    <t>폐렴구균 감염증</t>
    <phoneticPr fontId="1" type="noConversion"/>
  </si>
  <si>
    <t>한센병</t>
    <phoneticPr fontId="1" type="noConversion"/>
  </si>
  <si>
    <t>성홍열</t>
    <phoneticPr fontId="1" type="noConversion"/>
  </si>
  <si>
    <t>반코마이신내성
황색포도알균 감염증</t>
    <phoneticPr fontId="1" type="noConversion"/>
  </si>
  <si>
    <t>카바페넴내성
장내세균속균종 감염증</t>
    <phoneticPr fontId="1" type="noConversion"/>
  </si>
  <si>
    <t>E형간염</t>
    <phoneticPr fontId="1" type="noConversion"/>
  </si>
  <si>
    <t>Mumps</t>
    <phoneticPr fontId="1" type="noConversion"/>
  </si>
  <si>
    <t>Congenital
Rubella</t>
    <phoneticPr fontId="1" type="noConversion"/>
  </si>
  <si>
    <t>Acquired Rubella</t>
    <phoneticPr fontId="1" type="noConversion"/>
  </si>
  <si>
    <t>Polio-myelitis</t>
    <phoneticPr fontId="1" type="noConversion"/>
  </si>
  <si>
    <t>Meningococcal
meningitis</t>
    <phoneticPr fontId="1" type="noConversion"/>
  </si>
  <si>
    <t>Haemophilus
influenza type B</t>
    <phoneticPr fontId="1" type="noConversion"/>
  </si>
  <si>
    <t>Streptococcus
pneumoniae</t>
    <phoneticPr fontId="1" type="noConversion"/>
  </si>
  <si>
    <t>Hansen's
disease</t>
    <phoneticPr fontId="1" type="noConversion"/>
  </si>
  <si>
    <t>Scarlet fever</t>
    <phoneticPr fontId="1" type="noConversion"/>
  </si>
  <si>
    <t>VRSA infection</t>
    <phoneticPr fontId="1" type="noConversion"/>
  </si>
  <si>
    <t>CRE infection</t>
    <phoneticPr fontId="1" type="noConversion"/>
  </si>
  <si>
    <t>Viral hepatitis E</t>
    <phoneticPr fontId="1" type="noConversion"/>
  </si>
  <si>
    <t>제3급 감 염 병   Infectious diseases,  Class 3</t>
  </si>
  <si>
    <t>파상풍</t>
    <phoneticPr fontId="1" type="noConversion"/>
  </si>
  <si>
    <t>B형간염</t>
    <phoneticPr fontId="1" type="noConversion"/>
  </si>
  <si>
    <t>일본뇌염</t>
    <phoneticPr fontId="1" type="noConversion"/>
  </si>
  <si>
    <t>C형간염</t>
    <phoneticPr fontId="1" type="noConversion"/>
  </si>
  <si>
    <t>말라리아</t>
    <phoneticPr fontId="1" type="noConversion"/>
  </si>
  <si>
    <t>비브리오패혈증</t>
    <phoneticPr fontId="1" type="noConversion"/>
  </si>
  <si>
    <t>발진티푸스</t>
    <phoneticPr fontId="1" type="noConversion"/>
  </si>
  <si>
    <t>발진열</t>
    <phoneticPr fontId="1" type="noConversion"/>
  </si>
  <si>
    <t>쯔쯔가무시증</t>
    <phoneticPr fontId="1" type="noConversion"/>
  </si>
  <si>
    <t>렙토스피라증</t>
    <phoneticPr fontId="1" type="noConversion"/>
  </si>
  <si>
    <t>공수병</t>
    <phoneticPr fontId="1" type="noConversion"/>
  </si>
  <si>
    <t>Tetanus</t>
    <phoneticPr fontId="1" type="noConversion"/>
  </si>
  <si>
    <t>Viral hepatitis B</t>
    <phoneticPr fontId="1" type="noConversion"/>
  </si>
  <si>
    <t>Japanese 
encephalitis</t>
    <phoneticPr fontId="1" type="noConversion"/>
  </si>
  <si>
    <t>Viral hepatitis C</t>
    <phoneticPr fontId="1" type="noConversion"/>
  </si>
  <si>
    <t>Malaria</t>
    <phoneticPr fontId="1" type="noConversion"/>
  </si>
  <si>
    <t>Vibrio vulnificus
sepsis</t>
    <phoneticPr fontId="1" type="noConversion"/>
  </si>
  <si>
    <t>Epidemic typhus</t>
    <phoneticPr fontId="1" type="noConversion"/>
  </si>
  <si>
    <t>Murine typhus</t>
    <phoneticPr fontId="1" type="noConversion"/>
  </si>
  <si>
    <t>Scrub typhus</t>
    <phoneticPr fontId="1" type="noConversion"/>
  </si>
  <si>
    <t>Leptospirosis</t>
    <phoneticPr fontId="1" type="noConversion"/>
  </si>
  <si>
    <t>Brucellosis</t>
    <phoneticPr fontId="1" type="noConversion"/>
  </si>
  <si>
    <t>Rabies</t>
    <phoneticPr fontId="1" type="noConversion"/>
  </si>
  <si>
    <t>신증후군출혈열</t>
    <phoneticPr fontId="1" type="noConversion"/>
  </si>
  <si>
    <t>크로이츠펠트-야콥병 및
변종크로이츠펠트-야콥병</t>
    <phoneticPr fontId="1" type="noConversion"/>
  </si>
  <si>
    <t>황 열</t>
    <phoneticPr fontId="1" type="noConversion"/>
  </si>
  <si>
    <t>뎅기열</t>
    <phoneticPr fontId="1" type="noConversion"/>
  </si>
  <si>
    <t>큐 열</t>
    <phoneticPr fontId="1" type="noConversion"/>
  </si>
  <si>
    <t>웨스트나일열</t>
    <phoneticPr fontId="1" type="noConversion"/>
  </si>
  <si>
    <t>라임병</t>
    <phoneticPr fontId="1" type="noConversion"/>
  </si>
  <si>
    <t>진드기매개뇌염</t>
    <phoneticPr fontId="1" type="noConversion"/>
  </si>
  <si>
    <t>유비저</t>
    <phoneticPr fontId="1" type="noConversion"/>
  </si>
  <si>
    <t>치쿤구니야열</t>
    <phoneticPr fontId="1" type="noConversion"/>
  </si>
  <si>
    <t>중증열성혈소판
감소증후군</t>
    <phoneticPr fontId="1" type="noConversion"/>
  </si>
  <si>
    <t>지카바이러스
감염병</t>
    <phoneticPr fontId="1" type="noConversion"/>
  </si>
  <si>
    <t>HFRS</t>
    <phoneticPr fontId="1" type="noConversion"/>
  </si>
  <si>
    <t>CJD&amp;vDJD</t>
    <phoneticPr fontId="1" type="noConversion"/>
  </si>
  <si>
    <t>Yellow fever</t>
    <phoneticPr fontId="1" type="noConversion"/>
  </si>
  <si>
    <t>Dengue fever</t>
    <phoneticPr fontId="1" type="noConversion"/>
  </si>
  <si>
    <t>Q fever</t>
    <phoneticPr fontId="1" type="noConversion"/>
  </si>
  <si>
    <t>West nile fever</t>
    <phoneticPr fontId="1" type="noConversion"/>
  </si>
  <si>
    <t>Lyme Borreliosis</t>
    <phoneticPr fontId="1" type="noConversion"/>
  </si>
  <si>
    <t>Tick-borne
Encephalitis</t>
    <phoneticPr fontId="1" type="noConversion"/>
  </si>
  <si>
    <t>Melioidosis</t>
    <phoneticPr fontId="1" type="noConversion"/>
  </si>
  <si>
    <t>Chikungunya
fever</t>
    <phoneticPr fontId="1" type="noConversion"/>
  </si>
  <si>
    <t>SFTS</t>
    <phoneticPr fontId="1" type="noConversion"/>
  </si>
  <si>
    <r>
      <t xml:space="preserve">9. </t>
    </r>
    <r>
      <rPr>
        <b/>
        <sz val="20"/>
        <rFont val="맑은 고딕"/>
        <family val="3"/>
        <charset val="129"/>
      </rPr>
      <t>주요 법정감염병 발생 및 사망(2-1)</t>
    </r>
    <phoneticPr fontId="1" type="noConversion"/>
  </si>
  <si>
    <t>Zika virus
infection</t>
    <phoneticPr fontId="1" type="noConversion"/>
  </si>
  <si>
    <r>
      <t xml:space="preserve">9. </t>
    </r>
    <r>
      <rPr>
        <b/>
        <sz val="20"/>
        <rFont val="맑은 고딕"/>
        <family val="3"/>
        <charset val="129"/>
      </rPr>
      <t>주요 법정감염병 발생 및 사망(2-2)</t>
    </r>
    <phoneticPr fontId="1" type="noConversion"/>
  </si>
  <si>
    <t>보건 및 사회보장</t>
    <phoneticPr fontId="45" type="noConversion"/>
  </si>
  <si>
    <t>9. Incidence and Mortality for Major National Infectious Diseases</t>
    <phoneticPr fontId="1" type="noConversion"/>
  </si>
  <si>
    <t>B형 헤모필루스
인플루엔자</t>
    <phoneticPr fontId="1" type="noConversion"/>
  </si>
  <si>
    <t>불소 도포
Fluoride topical application</t>
    <phoneticPr fontId="1" type="noConversion"/>
  </si>
  <si>
    <t>Specialized hospitals</t>
    <phoneticPr fontId="1" type="noConversion"/>
  </si>
  <si>
    <t>Dental hospitals and clinics</t>
    <phoneticPr fontId="1" type="noConversion"/>
  </si>
  <si>
    <t>Center</t>
    <phoneticPr fontId="1" type="noConversion"/>
  </si>
  <si>
    <t>care</t>
    <phoneticPr fontId="1" type="noConversion"/>
  </si>
  <si>
    <t xml:space="preserve"> Number of</t>
    <phoneticPr fontId="1" type="noConversion"/>
  </si>
  <si>
    <t xml:space="preserve">Number of </t>
    <phoneticPr fontId="1" type="noConversion"/>
  </si>
  <si>
    <t>establishments</t>
    <phoneticPr fontId="1" type="noConversion"/>
  </si>
  <si>
    <t>Number of</t>
    <phoneticPr fontId="1" type="noConversion"/>
  </si>
  <si>
    <t xml:space="preserve">Inpatient care </t>
    <phoneticPr fontId="1" type="noConversion"/>
  </si>
  <si>
    <t>beds</t>
    <phoneticPr fontId="1" type="noConversion"/>
  </si>
  <si>
    <t>2.Medical and Paramedical Personnel in Medical Institutions</t>
    <phoneticPr fontId="1" type="noConversion"/>
  </si>
  <si>
    <t>Nursing aides</t>
    <phoneticPr fontId="1" type="noConversion"/>
  </si>
  <si>
    <t>Note1) 'Medical Institutions' as stipulated in Article 3 of the Medical Service Act(excluding health centers)</t>
    <phoneticPr fontId="1" type="noConversion"/>
  </si>
  <si>
    <t>Non-</t>
    <phoneticPr fontId="45" type="noConversion"/>
  </si>
  <si>
    <t>Tempo-rary</t>
    <phoneticPr fontId="45" type="noConversion"/>
  </si>
  <si>
    <t xml:space="preserve">Dealers of </t>
    <phoneticPr fontId="1" type="noConversion"/>
  </si>
  <si>
    <t>restricted drugs</t>
    <phoneticPr fontId="1" type="noConversion"/>
  </si>
  <si>
    <t>bars</t>
    <phoneticPr fontId="1" type="noConversion"/>
  </si>
  <si>
    <t>manufacturing</t>
    <phoneticPr fontId="1" type="noConversion"/>
  </si>
  <si>
    <t>sub
total</t>
    <phoneticPr fontId="1" type="noConversion"/>
  </si>
  <si>
    <t>Non-cooking</t>
    <phoneticPr fontId="1" type="noConversion"/>
  </si>
  <si>
    <t>Cooking</t>
    <phoneticPr fontId="1" type="noConversion"/>
  </si>
  <si>
    <t>Bathhouse</t>
    <phoneticPr fontId="1" type="noConversion"/>
  </si>
  <si>
    <t>Barber</t>
    <phoneticPr fontId="1" type="noConversion"/>
  </si>
  <si>
    <t>Laundry</t>
    <phoneticPr fontId="1" type="noConversion"/>
  </si>
  <si>
    <t>Sanitary service business</t>
    <phoneticPr fontId="1" type="noConversion"/>
  </si>
  <si>
    <r>
      <t xml:space="preserve">Oral Health Activities at Health Centers </t>
    </r>
    <r>
      <rPr>
        <b/>
        <sz val="20"/>
        <color indexed="10"/>
        <rFont val="맑은 고딕"/>
        <family val="3"/>
        <charset val="129"/>
      </rPr>
      <t/>
    </r>
    <phoneticPr fontId="1" type="noConversion"/>
  </si>
  <si>
    <t>Unit : case, day, thousand won</t>
    <phoneticPr fontId="1" type="noConversion"/>
  </si>
  <si>
    <t>주) 2020년 기준자료부터 객담검사 삭제</t>
    <phoneticPr fontId="1" type="noConversion"/>
  </si>
  <si>
    <t>Note) Delete the sputum examination starting from the 2020 data.</t>
    <phoneticPr fontId="1" type="noConversion"/>
  </si>
  <si>
    <t>Physician</t>
    <phoneticPr fontId="45" type="noConversion"/>
  </si>
  <si>
    <t>aides</t>
    <phoneticPr fontId="1" type="noConversion"/>
  </si>
  <si>
    <t>Oriental
Medical doctors</t>
    <phoneticPr fontId="1" type="noConversion"/>
  </si>
  <si>
    <t>Medical
Technicians</t>
    <phoneticPr fontId="1" type="noConversion"/>
  </si>
  <si>
    <t xml:space="preserve">Pathologists </t>
    <phoneticPr fontId="1" type="noConversion"/>
  </si>
  <si>
    <t>식품첨가물
제조업</t>
    <phoneticPr fontId="1" type="noConversion"/>
  </si>
  <si>
    <r>
      <t xml:space="preserve">9. </t>
    </r>
    <r>
      <rPr>
        <b/>
        <sz val="20"/>
        <rFont val="맑은 고딕"/>
        <family val="3"/>
        <charset val="129"/>
      </rPr>
      <t xml:space="preserve">Incidence and Mortality for Major </t>
    </r>
    <r>
      <rPr>
        <b/>
        <sz val="20"/>
        <rFont val="맑은 고딕"/>
        <family val="3"/>
        <charset val="129"/>
      </rPr>
      <t>National Infectious Diseases(Cont'd)</t>
    </r>
    <phoneticPr fontId="1" type="noConversion"/>
  </si>
  <si>
    <t>계    Total</t>
    <phoneticPr fontId="46" type="noConversion"/>
  </si>
  <si>
    <t>단위 : 개</t>
    <phoneticPr fontId="1" type="noConversion"/>
  </si>
  <si>
    <r>
      <t xml:space="preserve"> </t>
    </r>
    <r>
      <rPr>
        <sz val="10"/>
        <rFont val="맑은 고딕"/>
        <family val="3"/>
        <charset val="129"/>
      </rPr>
      <t>Number of</t>
    </r>
    <phoneticPr fontId="1" type="noConversion"/>
  </si>
  <si>
    <r>
      <rPr>
        <sz val="10"/>
        <rFont val="맑은 고딕"/>
        <family val="3"/>
        <charset val="129"/>
      </rPr>
      <t xml:space="preserve">Number of </t>
    </r>
    <phoneticPr fontId="1" type="noConversion"/>
  </si>
  <si>
    <r>
      <t>Unit :</t>
    </r>
    <r>
      <rPr>
        <sz val="11"/>
        <rFont val="맑은 고딕"/>
        <family val="3"/>
        <charset val="129"/>
      </rPr>
      <t xml:space="preserve"> establishment</t>
    </r>
    <phoneticPr fontId="1" type="noConversion"/>
  </si>
  <si>
    <r>
      <t xml:space="preserve">Oriental medicine </t>
    </r>
    <r>
      <rPr>
        <sz val="10"/>
        <rFont val="맑은 고딕"/>
        <family val="3"/>
        <charset val="129"/>
      </rPr>
      <t>hospital</t>
    </r>
    <phoneticPr fontId="1" type="noConversion"/>
  </si>
  <si>
    <r>
      <t>Midwif</t>
    </r>
    <r>
      <rPr>
        <sz val="10"/>
        <rFont val="맑은 고딕"/>
        <family val="3"/>
        <charset val="129"/>
      </rPr>
      <t>ery Clinics</t>
    </r>
    <phoneticPr fontId="1" type="noConversion"/>
  </si>
  <si>
    <r>
      <t>소   장  Director</t>
    </r>
    <r>
      <rPr>
        <sz val="9"/>
        <rFont val="맑은 고딕"/>
        <family val="3"/>
        <charset val="129"/>
      </rPr>
      <t>s</t>
    </r>
    <phoneticPr fontId="1" type="noConversion"/>
  </si>
  <si>
    <r>
      <t xml:space="preserve">의    사  </t>
    </r>
    <r>
      <rPr>
        <sz val="9"/>
        <rFont val="맑은 고딕"/>
        <family val="3"/>
        <charset val="129"/>
      </rPr>
      <t>Physicians</t>
    </r>
    <phoneticPr fontId="1" type="noConversion"/>
  </si>
  <si>
    <r>
      <t xml:space="preserve">치과의사  </t>
    </r>
    <r>
      <rPr>
        <sz val="9"/>
        <rFont val="맑은 고딕"/>
        <family val="3"/>
        <charset val="129"/>
      </rPr>
      <t>Dental officers</t>
    </r>
    <phoneticPr fontId="1" type="noConversion"/>
  </si>
  <si>
    <r>
      <t xml:space="preserve">한의사
Oriental </t>
    </r>
    <r>
      <rPr>
        <sz val="9"/>
        <rFont val="맑은 고딕"/>
        <family val="3"/>
        <charset val="129"/>
      </rPr>
      <t>medical officers</t>
    </r>
    <phoneticPr fontId="1" type="noConversion"/>
  </si>
  <si>
    <r>
      <t>의 료 기 사   Medical</t>
    </r>
    <r>
      <rPr>
        <sz val="9"/>
        <rFont val="맑은 고딕"/>
        <family val="3"/>
        <charset val="129"/>
      </rPr>
      <t xml:space="preserve"> technicians</t>
    </r>
    <phoneticPr fontId="45" type="noConversion"/>
  </si>
  <si>
    <r>
      <t>officer</t>
    </r>
    <r>
      <rPr>
        <sz val="9"/>
        <rFont val="맑은 고딕"/>
        <family val="3"/>
        <charset val="129"/>
      </rPr>
      <t>s</t>
    </r>
    <phoneticPr fontId="45" type="noConversion"/>
  </si>
  <si>
    <r>
      <t>doctor</t>
    </r>
    <r>
      <rPr>
        <sz val="9"/>
        <rFont val="맑은 고딕"/>
        <family val="3"/>
        <charset val="129"/>
      </rPr>
      <t>s</t>
    </r>
    <phoneticPr fontId="45" type="noConversion"/>
  </si>
  <si>
    <r>
      <t>OMD</t>
    </r>
    <r>
      <rPr>
        <sz val="9"/>
        <rFont val="맑은 고딕"/>
        <family val="3"/>
        <charset val="129"/>
      </rPr>
      <t>s</t>
    </r>
    <phoneticPr fontId="45" type="noConversion"/>
  </si>
  <si>
    <r>
      <t xml:space="preserve">3. </t>
    </r>
    <r>
      <rPr>
        <b/>
        <sz val="20"/>
        <rFont val="맑은 고딕"/>
        <family val="3"/>
        <charset val="129"/>
      </rPr>
      <t>Personnel in Health Centers</t>
    </r>
    <phoneticPr fontId="1" type="noConversion"/>
  </si>
  <si>
    <r>
      <t>Unit :</t>
    </r>
    <r>
      <rPr>
        <sz val="11"/>
        <rFont val="맑은 고딕"/>
        <family val="3"/>
        <charset val="129"/>
      </rPr>
      <t xml:space="preserve"> person</t>
    </r>
    <phoneticPr fontId="45" type="noConversion"/>
  </si>
  <si>
    <r>
      <t xml:space="preserve">Note1) </t>
    </r>
    <r>
      <rPr>
        <sz val="11"/>
        <rFont val="맑은 고딕"/>
        <family val="3"/>
        <charset val="129"/>
      </rPr>
      <t>Based on employment quotas</t>
    </r>
    <phoneticPr fontId="1" type="noConversion"/>
  </si>
  <si>
    <r>
      <t xml:space="preserve">4. </t>
    </r>
    <r>
      <rPr>
        <b/>
        <sz val="18"/>
        <rFont val="맑은 고딕"/>
        <family val="3"/>
        <charset val="129"/>
      </rPr>
      <t xml:space="preserve">Personnel in Sub-Health Centers and Primary Health
Care Posts, Community Health Promotion Centers </t>
    </r>
    <phoneticPr fontId="1" type="noConversion"/>
  </si>
  <si>
    <r>
      <t xml:space="preserve">Note1) </t>
    </r>
    <r>
      <rPr>
        <sz val="11"/>
        <rFont val="맑은 고딕"/>
        <family val="3"/>
        <charset val="129"/>
      </rPr>
      <t>Based on emplyment quotas</t>
    </r>
    <phoneticPr fontId="1" type="noConversion"/>
  </si>
  <si>
    <r>
      <t xml:space="preserve">5. </t>
    </r>
    <r>
      <rPr>
        <b/>
        <sz val="20"/>
        <rFont val="맑은 고딕"/>
        <family val="3"/>
        <charset val="129"/>
      </rPr>
      <t>Manufacturers and Dealers of Drugs, Medical Devices, Cosmetics, Etc.</t>
    </r>
    <phoneticPr fontId="1" type="noConversion"/>
  </si>
  <si>
    <r>
      <t xml:space="preserve">판매업소     Number Of </t>
    </r>
    <r>
      <rPr>
        <sz val="9"/>
        <rFont val="맑은 고딕"/>
        <family val="3"/>
        <charset val="129"/>
      </rPr>
      <t>dealers</t>
    </r>
    <phoneticPr fontId="1" type="noConversion"/>
  </si>
  <si>
    <r>
      <rPr>
        <sz val="9"/>
        <rFont val="맑은 고딕"/>
        <family val="3"/>
        <charset val="129"/>
      </rPr>
      <t>device Sales</t>
    </r>
    <phoneticPr fontId="1" type="noConversion"/>
  </si>
  <si>
    <r>
      <rPr>
        <sz val="9"/>
        <rFont val="맑은 고딕"/>
        <family val="3"/>
        <charset val="129"/>
      </rPr>
      <t>device leasing</t>
    </r>
    <phoneticPr fontId="1" type="noConversion"/>
  </si>
  <si>
    <r>
      <t xml:space="preserve">6. </t>
    </r>
    <r>
      <rPr>
        <b/>
        <sz val="20"/>
        <rFont val="맑은 고딕"/>
        <family val="3"/>
        <charset val="129"/>
      </rPr>
      <t>Food Establishments</t>
    </r>
    <phoneticPr fontId="1" type="noConversion"/>
  </si>
  <si>
    <r>
      <t xml:space="preserve">식품위생 관련업체 </t>
    </r>
    <r>
      <rPr>
        <sz val="9"/>
        <rFont val="맑은 고딕"/>
        <family val="3"/>
        <charset val="129"/>
      </rPr>
      <t>Food Establishments</t>
    </r>
    <phoneticPr fontId="1" type="noConversion"/>
  </si>
  <si>
    <r>
      <t xml:space="preserve">건강기능식품 관련업체
</t>
    </r>
    <r>
      <rPr>
        <sz val="9"/>
        <rFont val="맑은 고딕"/>
        <family val="3"/>
        <charset val="129"/>
      </rPr>
      <t>Health functional food establishments</t>
    </r>
    <phoneticPr fontId="1" type="noConversion"/>
  </si>
  <si>
    <r>
      <t>Food</t>
    </r>
    <r>
      <rPr>
        <sz val="9"/>
        <rFont val="맑은 고딕"/>
        <family val="3"/>
        <charset val="129"/>
      </rPr>
      <t xml:space="preserve"> additives</t>
    </r>
    <phoneticPr fontId="1" type="noConversion"/>
  </si>
  <si>
    <r>
      <rPr>
        <sz val="9"/>
        <rFont val="맑은 고딕"/>
        <family val="3"/>
        <charset val="129"/>
      </rPr>
      <t>Container·package</t>
    </r>
    <phoneticPr fontId="1" type="noConversion"/>
  </si>
  <si>
    <r>
      <t xml:space="preserve">Public </t>
    </r>
    <r>
      <rPr>
        <sz val="9"/>
        <rFont val="맑은 고딕"/>
        <family val="3"/>
        <charset val="129"/>
      </rPr>
      <t>Karaoke</t>
    </r>
    <phoneticPr fontId="1" type="noConversion"/>
  </si>
  <si>
    <r>
      <t xml:space="preserve">식품접객업     Food </t>
    </r>
    <r>
      <rPr>
        <sz val="9"/>
        <rFont val="맑은 고딕"/>
        <family val="3"/>
        <charset val="129"/>
      </rPr>
      <t xml:space="preserve"> service</t>
    </r>
    <phoneticPr fontId="1" type="noConversion"/>
  </si>
  <si>
    <r>
      <t xml:space="preserve">7. </t>
    </r>
    <r>
      <rPr>
        <b/>
        <sz val="20"/>
        <rFont val="맑은 고딕"/>
        <family val="3"/>
        <charset val="129"/>
      </rPr>
      <t>Public Sanitary Facilities</t>
    </r>
    <phoneticPr fontId="1" type="noConversion"/>
  </si>
  <si>
    <r>
      <t xml:space="preserve">숙박업 </t>
    </r>
    <r>
      <rPr>
        <sz val="10"/>
        <rFont val="맑은 고딕"/>
        <family val="3"/>
        <charset val="129"/>
      </rPr>
      <t>Hotel business</t>
    </r>
    <phoneticPr fontId="1" type="noConversion"/>
  </si>
  <si>
    <r>
      <t>Beauty</t>
    </r>
    <r>
      <rPr>
        <sz val="10"/>
        <rFont val="맑은 고딕"/>
        <family val="3"/>
        <charset val="129"/>
      </rPr>
      <t xml:space="preserve"> shop</t>
    </r>
    <phoneticPr fontId="1" type="noConversion"/>
  </si>
  <si>
    <r>
      <t xml:space="preserve">8. </t>
    </r>
    <r>
      <rPr>
        <b/>
        <sz val="20"/>
        <rFont val="맑은 고딕"/>
        <family val="3"/>
        <charset val="129"/>
      </rPr>
      <t>National Vaccination Coverage</t>
    </r>
    <phoneticPr fontId="1" type="noConversion"/>
  </si>
  <si>
    <r>
      <t xml:space="preserve">제1급 감 염 병     </t>
    </r>
    <r>
      <rPr>
        <sz val="9"/>
        <rFont val="맑은 고딕"/>
        <family val="3"/>
        <charset val="129"/>
      </rPr>
      <t>Group Ⅰ</t>
    </r>
    <phoneticPr fontId="1" type="noConversion"/>
  </si>
  <si>
    <r>
      <t xml:space="preserve">제1급 감 염 병    </t>
    </r>
    <r>
      <rPr>
        <sz val="9"/>
        <rFont val="맑은 고딕"/>
        <family val="3"/>
        <charset val="129"/>
      </rPr>
      <t xml:space="preserve"> Group Ⅰ</t>
    </r>
    <phoneticPr fontId="1" type="noConversion"/>
  </si>
  <si>
    <r>
      <t xml:space="preserve">제1급 감 염 병   </t>
    </r>
    <r>
      <rPr>
        <sz val="9"/>
        <rFont val="맑은 고딕"/>
        <family val="3"/>
        <charset val="129"/>
      </rPr>
      <t>Group Ⅰ</t>
    </r>
    <phoneticPr fontId="1" type="noConversion"/>
  </si>
  <si>
    <r>
      <t xml:space="preserve">제2급 감염병  </t>
    </r>
    <r>
      <rPr>
        <sz val="9"/>
        <rFont val="맑은 고딕"/>
        <family val="3"/>
        <charset val="129"/>
      </rPr>
      <t xml:space="preserve"> Group Ⅱ</t>
    </r>
    <phoneticPr fontId="1" type="noConversion"/>
  </si>
  <si>
    <r>
      <t xml:space="preserve">제2급 감염병   </t>
    </r>
    <r>
      <rPr>
        <sz val="9"/>
        <rFont val="맑은 고딕"/>
        <family val="3"/>
        <charset val="129"/>
      </rPr>
      <t>Group Ⅱ</t>
    </r>
    <phoneticPr fontId="1" type="noConversion"/>
  </si>
  <si>
    <r>
      <t xml:space="preserve">제2급 감 염 병    </t>
    </r>
    <r>
      <rPr>
        <sz val="9"/>
        <rFont val="맑은 고딕"/>
        <family val="3"/>
        <charset val="129"/>
      </rPr>
      <t>Group Ⅱ</t>
    </r>
    <phoneticPr fontId="1" type="noConversion"/>
  </si>
  <si>
    <r>
      <t xml:space="preserve">제2급 감 염 병   </t>
    </r>
    <r>
      <rPr>
        <sz val="9"/>
        <rFont val="맑은 고딕"/>
        <family val="3"/>
        <charset val="129"/>
      </rPr>
      <t xml:space="preserve"> Group Ⅱ</t>
    </r>
    <phoneticPr fontId="1" type="noConversion"/>
  </si>
  <si>
    <r>
      <t xml:space="preserve">제3급 감 염 병  </t>
    </r>
    <r>
      <rPr>
        <sz val="9"/>
        <rFont val="맑은 고딕"/>
        <family val="3"/>
        <charset val="129"/>
      </rPr>
      <t xml:space="preserve"> Group Ⅲ</t>
    </r>
    <phoneticPr fontId="1" type="noConversion"/>
  </si>
  <si>
    <r>
      <t xml:space="preserve">제3급 감 염 병   </t>
    </r>
    <r>
      <rPr>
        <sz val="9"/>
        <rFont val="맑은 고딕"/>
        <family val="3"/>
        <charset val="129"/>
      </rPr>
      <t>Group Ⅲ</t>
    </r>
    <phoneticPr fontId="1" type="noConversion"/>
  </si>
  <si>
    <r>
      <t xml:space="preserve">제4급 감염병 </t>
    </r>
    <r>
      <rPr>
        <sz val="9"/>
        <rFont val="맑은 고딕"/>
        <family val="3"/>
        <charset val="129"/>
      </rPr>
      <t xml:space="preserve"> Group Ⅳ</t>
    </r>
    <phoneticPr fontId="1" type="noConversion"/>
  </si>
  <si>
    <r>
      <t xml:space="preserve">10. </t>
    </r>
    <r>
      <rPr>
        <b/>
        <sz val="20"/>
        <rFont val="맑은 고딕"/>
        <family val="3"/>
        <charset val="129"/>
      </rPr>
      <t>Tuberculosis Patients</t>
    </r>
    <phoneticPr fontId="1" type="noConversion"/>
  </si>
  <si>
    <r>
      <t xml:space="preserve">신환자
New </t>
    </r>
    <r>
      <rPr>
        <sz val="10"/>
        <rFont val="맑은 고딕"/>
        <family val="3"/>
        <charset val="129"/>
      </rPr>
      <t xml:space="preserve">cases
</t>
    </r>
    <phoneticPr fontId="1" type="noConversion"/>
  </si>
  <si>
    <r>
      <t xml:space="preserve">과거치료여부
불명확
Unclear </t>
    </r>
    <r>
      <rPr>
        <sz val="10"/>
        <rFont val="맑은 고딕"/>
        <family val="3"/>
        <charset val="129"/>
      </rPr>
      <t>whether previously treated or not</t>
    </r>
    <phoneticPr fontId="1" type="noConversion"/>
  </si>
  <si>
    <r>
      <t xml:space="preserve">병· 의원 Hospitals </t>
    </r>
    <r>
      <rPr>
        <sz val="10"/>
        <rFont val="맑은 고딕"/>
        <family val="3"/>
        <charset val="129"/>
      </rPr>
      <t>and Clinics</t>
    </r>
    <phoneticPr fontId="1" type="noConversion"/>
  </si>
  <si>
    <r>
      <t xml:space="preserve">검사건수 </t>
    </r>
    <r>
      <rPr>
        <sz val="10"/>
        <rFont val="맑은 고딕"/>
        <family val="3"/>
        <charset val="129"/>
      </rPr>
      <t>No. of test administration</t>
    </r>
    <phoneticPr fontId="1" type="noConversion"/>
  </si>
  <si>
    <r>
      <t>발견환자수 N</t>
    </r>
    <r>
      <rPr>
        <sz val="10"/>
        <rFont val="맑은 고딕"/>
        <family val="3"/>
        <charset val="129"/>
      </rPr>
      <t>O. of patients discovered</t>
    </r>
    <phoneticPr fontId="1" type="noConversion"/>
  </si>
  <si>
    <r>
      <t xml:space="preserve">실패후
재치료자
</t>
    </r>
    <r>
      <rPr>
        <sz val="10"/>
        <rFont val="맑은 고딕"/>
        <family val="3"/>
        <charset val="129"/>
      </rPr>
      <t>Re-treatment
after failured treatment</t>
    </r>
    <phoneticPr fontId="46" type="noConversion"/>
  </si>
  <si>
    <r>
      <t xml:space="preserve">중단후
재치료자
</t>
    </r>
    <r>
      <rPr>
        <sz val="10"/>
        <rFont val="맑은 고딕"/>
        <family val="3"/>
        <charset val="129"/>
      </rPr>
      <t>Re-registration after recess</t>
    </r>
    <phoneticPr fontId="46" type="noConversion"/>
  </si>
  <si>
    <r>
      <t xml:space="preserve">이전치료결과
불명확
</t>
    </r>
    <r>
      <rPr>
        <sz val="10"/>
        <rFont val="맑은 고딕"/>
        <family val="3"/>
        <charset val="129"/>
      </rPr>
      <t>Unclear results from previous treatment</t>
    </r>
    <phoneticPr fontId="46" type="noConversion"/>
  </si>
  <si>
    <r>
      <t xml:space="preserve">X-선검사
X-ray
</t>
    </r>
    <r>
      <rPr>
        <sz val="10"/>
        <rFont val="맑은 고딕"/>
        <family val="3"/>
        <charset val="129"/>
      </rPr>
      <t>test</t>
    </r>
    <phoneticPr fontId="1" type="noConversion"/>
  </si>
  <si>
    <r>
      <t xml:space="preserve">스케일링 또는 치면세정술
Scailing or </t>
    </r>
    <r>
      <rPr>
        <sz val="10"/>
        <rFont val="맑은 고딕"/>
        <family val="3"/>
        <charset val="129"/>
      </rPr>
      <t>oral prophylaxis</t>
    </r>
    <phoneticPr fontId="1" type="noConversion"/>
  </si>
  <si>
    <r>
      <t xml:space="preserve">Registered </t>
    </r>
    <r>
      <rPr>
        <sz val="10"/>
        <rFont val="맑은 고딕"/>
        <family val="3"/>
        <charset val="129"/>
      </rPr>
      <t>mother</t>
    </r>
    <phoneticPr fontId="1" type="noConversion"/>
  </si>
  <si>
    <r>
      <t xml:space="preserve">사업장 수
</t>
    </r>
    <r>
      <rPr>
        <sz val="11"/>
        <rFont val="맑은 고딕"/>
        <family val="3"/>
        <charset val="129"/>
      </rPr>
      <t>Number of Work place</t>
    </r>
    <phoneticPr fontId="1" type="noConversion"/>
  </si>
  <si>
    <r>
      <t xml:space="preserve">15. Medical Treatment Activities </t>
    </r>
    <r>
      <rPr>
        <b/>
        <sz val="20"/>
        <rFont val="맑은 고딕"/>
        <family val="3"/>
        <charset val="129"/>
      </rPr>
      <t>Under the National Health Insurance</t>
    </r>
    <phoneticPr fontId="1" type="noConversion"/>
  </si>
  <si>
    <r>
      <t xml:space="preserve">진     료     비    </t>
    </r>
    <r>
      <rPr>
        <sz val="11"/>
        <rFont val="맑은 고딕"/>
        <family val="3"/>
        <charset val="129"/>
      </rPr>
      <t xml:space="preserve">    Medical expenses</t>
    </r>
    <phoneticPr fontId="1" type="noConversion"/>
  </si>
  <si>
    <r>
      <t xml:space="preserve">내   원
Visit </t>
    </r>
    <r>
      <rPr>
        <sz val="11"/>
        <rFont val="맑은 고딕"/>
        <family val="3"/>
        <charset val="129"/>
      </rPr>
      <t>days</t>
    </r>
    <phoneticPr fontId="1" type="noConversion"/>
  </si>
  <si>
    <r>
      <t xml:space="preserve">공단부담
Covered by </t>
    </r>
    <r>
      <rPr>
        <sz val="11"/>
        <rFont val="맑은 고딕"/>
        <family val="3"/>
        <charset val="129"/>
      </rPr>
      <t>NHIS</t>
    </r>
    <phoneticPr fontId="1" type="noConversion"/>
  </si>
  <si>
    <t>Sub</t>
    <phoneticPr fontId="45" type="noConversion"/>
  </si>
  <si>
    <t>(rest area)</t>
    <phoneticPr fontId="1" type="noConversion"/>
  </si>
  <si>
    <t>조  산  원</t>
    <phoneticPr fontId="1" type="noConversion"/>
  </si>
  <si>
    <t>Source : Gu Public Health Center, Ministry of Health &amp; Welfare</t>
    <phoneticPr fontId="1" type="noConversion"/>
  </si>
  <si>
    <t xml:space="preserve">주1) 군인병원 제외 </t>
  </si>
  <si>
    <t xml:space="preserve">주1) 군인병원 제외 </t>
    <phoneticPr fontId="1" type="noConversion"/>
  </si>
  <si>
    <t>주2) 정신병원, 결핵병원, 한센병원 포함</t>
  </si>
  <si>
    <t>주2) 정신병원, 결핵병원, 한센병원 포함</t>
    <phoneticPr fontId="1" type="noConversion"/>
  </si>
  <si>
    <t>불당 1동</t>
  </si>
  <si>
    <t>불당 1동</t>
    <phoneticPr fontId="1" type="noConversion"/>
  </si>
  <si>
    <t>불당 2동</t>
  </si>
  <si>
    <t>불당 2동</t>
    <phoneticPr fontId="1" type="noConversion"/>
  </si>
  <si>
    <t>Buldang-2dong</t>
  </si>
  <si>
    <t>Buldang-2dong</t>
    <phoneticPr fontId="1" type="noConversion"/>
  </si>
  <si>
    <t>Buldang-1dong</t>
  </si>
  <si>
    <t>Buldang-1dong</t>
    <phoneticPr fontId="1" type="noConversion"/>
  </si>
  <si>
    <t>보   건
교육사</t>
    <phoneticPr fontId="1" type="noConversion"/>
  </si>
  <si>
    <t>Health</t>
    <phoneticPr fontId="45" type="noConversion"/>
  </si>
  <si>
    <t>education</t>
  </si>
  <si>
    <t>education</t>
    <phoneticPr fontId="45" type="noConversion"/>
  </si>
  <si>
    <t>specialist</t>
  </si>
  <si>
    <t>specialist</t>
    <phoneticPr fontId="45" type="noConversion"/>
  </si>
  <si>
    <t>작  업
치료사</t>
  </si>
  <si>
    <t>Occupational</t>
  </si>
  <si>
    <t>therapists</t>
  </si>
  <si>
    <t>Source : Gu Public Health Center, Ministry of Health &amp; Welfare</t>
    <phoneticPr fontId="45" type="noConversion"/>
  </si>
  <si>
    <t>보   건
교육사</t>
    <phoneticPr fontId="45" type="noConversion"/>
  </si>
  <si>
    <t>Buldang-2dong</t>
    <phoneticPr fontId="45" type="noConversion"/>
  </si>
  <si>
    <t>Buldang-1dong</t>
    <phoneticPr fontId="45" type="noConversion"/>
  </si>
  <si>
    <t>Mass</t>
    <phoneticPr fontId="1" type="noConversion"/>
  </si>
  <si>
    <t>catering</t>
    <phoneticPr fontId="1" type="noConversion"/>
  </si>
  <si>
    <t>service</t>
    <phoneticPr fontId="1" type="noConversion"/>
  </si>
  <si>
    <t xml:space="preserve">Food </t>
    <phoneticPr fontId="1" type="noConversion"/>
  </si>
  <si>
    <t>subdivision·sales</t>
    <phoneticPr fontId="1" type="noConversion"/>
  </si>
  <si>
    <t>자료:  각 구청 환경위생과(위생팀), 「공중위생영업소실태보고」 보건복지부</t>
    <phoneticPr fontId="1" type="noConversion"/>
  </si>
  <si>
    <t>Source : Gu Office Environment and Sanitation Division, Ministry of Health &amp; Welfare</t>
    <phoneticPr fontId="1" type="noConversion"/>
  </si>
  <si>
    <t>불당 1동</t>
    <phoneticPr fontId="45" type="noConversion"/>
  </si>
  <si>
    <t>발생
Cases</t>
    <phoneticPr fontId="1" type="noConversion"/>
  </si>
  <si>
    <t>사망
Deaths</t>
    <phoneticPr fontId="1" type="noConversion"/>
  </si>
  <si>
    <t>합    계     Total</t>
    <phoneticPr fontId="1" type="noConversion"/>
  </si>
  <si>
    <t>남</t>
    <phoneticPr fontId="1" type="noConversion"/>
  </si>
  <si>
    <t>여</t>
    <phoneticPr fontId="1" type="noConversion"/>
  </si>
  <si>
    <t>Male</t>
    <phoneticPr fontId="1" type="noConversion"/>
  </si>
  <si>
    <t>Female</t>
    <phoneticPr fontId="1" type="noConversion"/>
  </si>
  <si>
    <t>자료 : 서북구보건소 감염병대응센터, 「법정감염병발생보고」 질병관리청</t>
    <phoneticPr fontId="1" type="noConversion"/>
  </si>
  <si>
    <t>Source : Seobuk-Gu Public Health Center Infectious Disease Control Center, Centers for Disease Control and Prevention</t>
    <phoneticPr fontId="1" type="noConversion"/>
  </si>
  <si>
    <t>자료 : 서북구보건소 감염병대응센터(감염병예방1,2팀), 「결핵환자신고현황」 질병관리청</t>
    <phoneticPr fontId="1" type="noConversion"/>
  </si>
  <si>
    <t>자료 : 「건강보험통계」국민건강보험공단</t>
    <phoneticPr fontId="1" type="noConversion"/>
  </si>
  <si>
    <t>세  대  수</t>
    <phoneticPr fontId="1" type="noConversion"/>
  </si>
  <si>
    <t xml:space="preserve">        for prescription preparation of pharmacies excluded from sum total.</t>
    <phoneticPr fontId="1" type="noConversion"/>
  </si>
  <si>
    <t>Note) Based on yearly residence registered area, no. of days coming for help</t>
    <phoneticPr fontId="1" type="noConversion"/>
  </si>
  <si>
    <t>직  장
(근로자, 공무원, 사립학교 교직원)
Industrial workers</t>
    <phoneticPr fontId="1" type="noConversion"/>
  </si>
  <si>
    <t>직      장(근로자, 공무원, 사립학교 교직원)     
Industrial Workers</t>
    <phoneticPr fontId="1" type="noConversion"/>
  </si>
  <si>
    <t>합    계
Total</t>
    <phoneticPr fontId="1" type="noConversion"/>
  </si>
  <si>
    <t>Dentists</t>
    <phoneticPr fontId="1" type="noConversion"/>
  </si>
  <si>
    <t>Midwives</t>
    <phoneticPr fontId="1" type="noConversion"/>
  </si>
  <si>
    <t>medicine whole salers</t>
    <phoneticPr fontId="1" type="noConversion"/>
  </si>
  <si>
    <t>device repairers</t>
    <phoneticPr fontId="1" type="noConversion"/>
  </si>
  <si>
    <r>
      <t xml:space="preserve">등록(신고)된 결핵 환자수
</t>
    </r>
    <r>
      <rPr>
        <sz val="10"/>
        <rFont val="맑은 고딕"/>
        <family val="3"/>
        <charset val="129"/>
      </rPr>
      <t>Reported cases of tuberculosis in the current year</t>
    </r>
    <phoneticPr fontId="1" type="noConversion"/>
  </si>
  <si>
    <r>
      <t xml:space="preserve">결핵예방 접종실적
</t>
    </r>
    <r>
      <rPr>
        <sz val="10"/>
        <rFont val="맑은 고딕"/>
        <family val="3"/>
        <charset val="129"/>
      </rPr>
      <t>Administration of BCG in the current year</t>
    </r>
    <phoneticPr fontId="1" type="noConversion"/>
  </si>
  <si>
    <r>
      <t xml:space="preserve">보건소 결핵검진 실적
</t>
    </r>
    <r>
      <rPr>
        <sz val="10"/>
        <rFont val="맑은 고딕"/>
        <family val="3"/>
        <charset val="129"/>
      </rPr>
      <t>Current year's administration of TB tests in health centers</t>
    </r>
    <phoneticPr fontId="1" type="noConversion"/>
  </si>
  <si>
    <r>
      <t xml:space="preserve"> 보건소 결핵검진 실적
</t>
    </r>
    <r>
      <rPr>
        <sz val="10"/>
        <rFont val="맑은 고딕"/>
        <family val="3"/>
        <charset val="129"/>
      </rPr>
      <t>Current year's administration of TB tests in health centers</t>
    </r>
    <phoneticPr fontId="1" type="noConversion"/>
  </si>
  <si>
    <t xml:space="preserve">영유아등록관리   </t>
    <phoneticPr fontId="1" type="noConversion"/>
  </si>
  <si>
    <t>Registered Infant</t>
  </si>
  <si>
    <t>No. of 
Householder</t>
    <phoneticPr fontId="1" type="noConversion"/>
  </si>
  <si>
    <t xml:space="preserve">식품제조 및 가공업
Food Manufacturing &amp; Processing </t>
    <phoneticPr fontId="1" type="noConversion"/>
  </si>
  <si>
    <t>Unit : case, 1,000 won</t>
    <phoneticPr fontId="1" type="noConversion"/>
  </si>
  <si>
    <t>병·의원 Hospital and clinics</t>
    <phoneticPr fontId="45" type="noConversion"/>
  </si>
  <si>
    <t>병·의원</t>
    <phoneticPr fontId="45" type="noConversion"/>
  </si>
  <si>
    <t>한방 병·의원 Oriental medicine hospital and clinincs</t>
    <phoneticPr fontId="45" type="noConversion"/>
  </si>
  <si>
    <t>…</t>
    <phoneticPr fontId="45" type="noConversion"/>
  </si>
  <si>
    <t>합    계</t>
    <phoneticPr fontId="1" type="noConversion"/>
  </si>
  <si>
    <t>주2) 2021년 기준자료부터 보건교육사, 작업치료사 추가</t>
    <phoneticPr fontId="1" type="noConversion"/>
  </si>
  <si>
    <t>Note2) Add 'Health education specialist', 'Occupational therapists' from base data as of 2021</t>
    <phoneticPr fontId="45" type="noConversion"/>
  </si>
  <si>
    <t>주) 2019년 기준자료부터 영유아등록관리 남,녀 구분 삭제</t>
    <phoneticPr fontId="1" type="noConversion"/>
  </si>
  <si>
    <t>주2) 2021년기준부터 서식변경</t>
    <phoneticPr fontId="1" type="noConversion"/>
  </si>
  <si>
    <t>Note2) From data as of 2021, changed form</t>
    <phoneticPr fontId="1" type="noConversion"/>
  </si>
  <si>
    <t>주1) 2021년기준부터 서식변경</t>
    <phoneticPr fontId="1" type="noConversion"/>
  </si>
  <si>
    <t>Note1) From data as of 2021, changed form</t>
    <phoneticPr fontId="1" type="noConversion"/>
  </si>
  <si>
    <t>Note) From the 2019 standard data, the classification of boys and girls for infant registration management is deleted.</t>
    <phoneticPr fontId="1" type="noConversion"/>
  </si>
  <si>
    <r>
      <t xml:space="preserve">Note1) Excluding </t>
    </r>
    <r>
      <rPr>
        <sz val="10"/>
        <rFont val="맑은 고딕"/>
        <family val="3"/>
        <charset val="129"/>
      </rPr>
      <t>military hospitals</t>
    </r>
    <phoneticPr fontId="1" type="noConversion"/>
  </si>
  <si>
    <r>
      <t xml:space="preserve">Note2) </t>
    </r>
    <r>
      <rPr>
        <sz val="10"/>
        <rFont val="맑은 고딕"/>
        <family val="3"/>
        <charset val="129"/>
      </rPr>
      <t>Including mental, tuberculosis, and leprosy hospitals</t>
    </r>
    <phoneticPr fontId="1" type="noConversion"/>
  </si>
  <si>
    <r>
      <t>자료 : 동남구보건소(의약팀), 서북구보건소</t>
    </r>
    <r>
      <rPr>
        <sz val="11"/>
        <rFont val="맑은 고딕"/>
        <family val="3"/>
        <charset val="129"/>
      </rPr>
      <t>(보건정책과-의약팀), 「식품의약품통계연보」 식품의약품안전처</t>
    </r>
    <phoneticPr fontId="1" type="noConversion"/>
  </si>
  <si>
    <r>
      <t xml:space="preserve">식품접객업     Food  </t>
    </r>
    <r>
      <rPr>
        <sz val="9"/>
        <rFont val="맑은 고딕"/>
        <family val="3"/>
        <charset val="129"/>
      </rPr>
      <t>service</t>
    </r>
    <phoneticPr fontId="1" type="noConversion"/>
  </si>
  <si>
    <r>
      <t xml:space="preserve">건강기능식품 제조·수입·판매업
</t>
    </r>
    <r>
      <rPr>
        <sz val="9"/>
        <rFont val="맑은 고딕"/>
        <family val="3"/>
        <charset val="129"/>
      </rPr>
      <t>Health functional food manufacturing·importing·sales</t>
    </r>
    <phoneticPr fontId="1" type="noConversion"/>
  </si>
  <si>
    <r>
      <t>and process</t>
    </r>
    <r>
      <rPr>
        <sz val="9"/>
        <rFont val="맑은 고딕"/>
        <family val="3"/>
        <charset val="129"/>
      </rPr>
      <t>ing</t>
    </r>
    <phoneticPr fontId="1" type="noConversion"/>
  </si>
  <si>
    <r>
      <t>주) 2021년 기준자료부터 기타는 필수예방접종 백신중 나열되지 않은 A형간염(HepA), 폐렴구균(PPSV), 사람유두종바이러스 등 포함</t>
    </r>
    <r>
      <rPr>
        <sz val="11"/>
        <rFont val="맑은 고딕"/>
        <family val="3"/>
        <charset val="129"/>
      </rPr>
      <t xml:space="preserve">
    사람유두종바이러스 등 포함</t>
    </r>
    <phoneticPr fontId="1" type="noConversion"/>
  </si>
  <si>
    <r>
      <t xml:space="preserve">Note) In accordance with the standard form as of </t>
    </r>
    <r>
      <rPr>
        <sz val="11"/>
        <rFont val="맑은 고딕"/>
        <family val="3"/>
        <charset val="129"/>
      </rPr>
      <t>2021, 'Others' include mandatory vaccines not listed above such as
         hepatitis A, PPSV and human papilloma virus etc.</t>
    </r>
    <phoneticPr fontId="45" type="noConversion"/>
  </si>
  <si>
    <r>
      <t xml:space="preserve">단위 : 명, </t>
    </r>
    <r>
      <rPr>
        <sz val="11"/>
        <rFont val="맑은 고딕"/>
        <family val="3"/>
        <charset val="129"/>
      </rPr>
      <t>건</t>
    </r>
    <phoneticPr fontId="1" type="noConversion"/>
  </si>
  <si>
    <r>
      <t xml:space="preserve">Unit : Person, </t>
    </r>
    <r>
      <rPr>
        <b/>
        <sz val="11"/>
        <rFont val="맑은 고딕"/>
        <family val="3"/>
        <charset val="129"/>
      </rPr>
      <t>case</t>
    </r>
    <phoneticPr fontId="1" type="noConversion"/>
  </si>
  <si>
    <r>
      <t xml:space="preserve">단위 : 명, </t>
    </r>
    <r>
      <rPr>
        <b/>
        <sz val="11"/>
        <rFont val="맑은 고딕"/>
        <family val="3"/>
        <charset val="129"/>
      </rPr>
      <t>건</t>
    </r>
    <phoneticPr fontId="1" type="noConversion"/>
  </si>
  <si>
    <r>
      <t xml:space="preserve">Unit : Person, </t>
    </r>
    <r>
      <rPr>
        <sz val="11"/>
        <rFont val="맑은 고딕"/>
        <family val="3"/>
        <charset val="129"/>
      </rPr>
      <t>case</t>
    </r>
    <phoneticPr fontId="1" type="noConversion"/>
  </si>
  <si>
    <r>
      <rPr>
        <sz val="11"/>
        <rFont val="맑은 고딕"/>
        <family val="3"/>
        <charset val="129"/>
      </rPr>
      <t>지급건수
Benefits granted</t>
    </r>
    <phoneticPr fontId="1" type="noConversion"/>
  </si>
  <si>
    <r>
      <rPr>
        <sz val="11"/>
        <rFont val="맑은 고딕"/>
        <family val="3"/>
        <charset val="129"/>
      </rPr>
      <t>주1) 주민등록 주소지 기준, 지역의 가입자는 적용대상자를 말함</t>
    </r>
    <phoneticPr fontId="1" type="noConversion"/>
  </si>
  <si>
    <r>
      <rPr>
        <sz val="11"/>
        <rFont val="맑은 고딕"/>
        <family val="3"/>
        <charset val="129"/>
      </rPr>
      <t>Note1) Based on resident registration address, local enrollee refers to an applicable person</t>
    </r>
    <phoneticPr fontId="1" type="noConversion"/>
  </si>
  <si>
    <r>
      <t xml:space="preserve">12. 모자보건사업 실적
</t>
    </r>
    <r>
      <rPr>
        <b/>
        <sz val="20"/>
        <rFont val="맑은 고딕"/>
        <family val="3"/>
        <charset val="129"/>
      </rPr>
      <t>Activities of Maternal and Child Health Care at Health Center</t>
    </r>
    <phoneticPr fontId="1" type="noConversion"/>
  </si>
  <si>
    <t>보건의료
정보관리사</t>
    <phoneticPr fontId="1" type="noConversion"/>
  </si>
  <si>
    <t>Health information technologists</t>
    <phoneticPr fontId="1" type="noConversion"/>
  </si>
  <si>
    <t xml:space="preserve"> Physicians</t>
    <phoneticPr fontId="1" type="noConversion"/>
  </si>
  <si>
    <t>지원센터</t>
    <phoneticPr fontId="45" type="noConversion"/>
  </si>
  <si>
    <t>건강생활</t>
    <phoneticPr fontId="45" type="noConversion"/>
  </si>
  <si>
    <t>Community</t>
    <phoneticPr fontId="45" type="noConversion"/>
  </si>
  <si>
    <t>Promotion</t>
    <phoneticPr fontId="1" type="noConversion"/>
  </si>
  <si>
    <t>health-</t>
    <phoneticPr fontId="45" type="noConversion"/>
  </si>
  <si>
    <t>보건지소</t>
    <phoneticPr fontId="1" type="noConversion"/>
  </si>
  <si>
    <t>요양병원</t>
    <phoneticPr fontId="45" type="noConversion"/>
  </si>
  <si>
    <t>Long term care hospitals</t>
    <phoneticPr fontId="45" type="noConversion"/>
  </si>
  <si>
    <t>4. 보건지소 및 보건진료소, 건강생활지원센터 인력</t>
    <phoneticPr fontId="1" type="noConversion"/>
  </si>
  <si>
    <r>
      <t>약    사</t>
    </r>
    <r>
      <rPr>
        <vertAlign val="superscript"/>
        <sz val="11"/>
        <color indexed="8"/>
        <rFont val="맑은 고딕"/>
        <family val="3"/>
        <charset val="129"/>
      </rPr>
      <t>2)</t>
    </r>
    <phoneticPr fontId="1" type="noConversion"/>
  </si>
  <si>
    <t>합  계</t>
    <phoneticPr fontId="1" type="noConversion"/>
  </si>
  <si>
    <t>의    사</t>
    <phoneticPr fontId="1" type="noConversion"/>
  </si>
  <si>
    <t>주) 2022년 기준자료부터 집단급식소에 학교, 유치원, 어린이집 포함 집계</t>
    <phoneticPr fontId="1" type="noConversion"/>
  </si>
  <si>
    <t>Note) Including school, kindergarten, daycare center in mass catering service from base data as of 2022</t>
    <phoneticPr fontId="1" type="noConversion"/>
  </si>
  <si>
    <t>B.C.G.</t>
  </si>
  <si>
    <t>Health Center</t>
    <phoneticPr fontId="45" type="noConversion"/>
  </si>
  <si>
    <t>14. Benefits in Health Insurance</t>
    <phoneticPr fontId="1" type="noConversion"/>
  </si>
  <si>
    <t>Source : Gu Public Health Center, Ministry of Food and Drug Safety</t>
    <phoneticPr fontId="1" type="noConversion"/>
  </si>
  <si>
    <r>
      <t>일반병원</t>
    </r>
    <r>
      <rPr>
        <vertAlign val="superscript"/>
        <sz val="10"/>
        <rFont val="맑은 고딕"/>
        <family val="3"/>
        <charset val="129"/>
        <scheme val="minor"/>
      </rPr>
      <t>1)</t>
    </r>
    <phoneticPr fontId="1" type="noConversion"/>
  </si>
  <si>
    <r>
      <t>특수병원</t>
    </r>
    <r>
      <rPr>
        <vertAlign val="superscript"/>
        <sz val="10"/>
        <rFont val="맑은 고딕"/>
        <family val="3"/>
        <charset val="129"/>
        <scheme val="minor"/>
      </rPr>
      <t>2)</t>
    </r>
    <phoneticPr fontId="1" type="noConversion"/>
  </si>
  <si>
    <r>
      <rPr>
        <sz val="10"/>
        <rFont val="맑은 고딕"/>
        <family val="3"/>
        <charset val="129"/>
      </rPr>
      <t>health</t>
    </r>
    <phoneticPr fontId="1" type="noConversion"/>
  </si>
  <si>
    <r>
      <rPr>
        <sz val="10"/>
        <rFont val="맑은 고딕"/>
        <family val="3"/>
        <charset val="129"/>
      </rPr>
      <t>post</t>
    </r>
    <phoneticPr fontId="1" type="noConversion"/>
  </si>
  <si>
    <t>동남구</t>
  </si>
  <si>
    <t>보건의료정보관리사</t>
    <phoneticPr fontId="1" type="noConversion"/>
  </si>
  <si>
    <t>Health care</t>
    <phoneticPr fontId="45" type="noConversion"/>
  </si>
  <si>
    <t>information</t>
    <phoneticPr fontId="45" type="noConversion"/>
  </si>
  <si>
    <t>manager</t>
    <phoneticPr fontId="45" type="noConversion"/>
  </si>
  <si>
    <t>중동호흡기증후군</t>
    <phoneticPr fontId="1" type="noConversion"/>
  </si>
  <si>
    <t>엠폭스</t>
    <phoneticPr fontId="45" type="noConversion"/>
  </si>
  <si>
    <t>MPOX</t>
    <phoneticPr fontId="45" type="noConversion"/>
  </si>
  <si>
    <t>주1) 결핵, 후천성면역결핍증, 표본감시체계를 통하여 보고된 자료는 제외
   2) 각 질병별로 규정된 신고 범위(환자, 의사환자, 병원체보유자)의 모든 보고건을 포함
   3) 코로나바이러스감염증-19: 제4급 감염병으로 하향(2023. 8. 31.)
   4) 감염병 사망은 해당 감염병으로 인한 사망으로 진단한 경우 신고함(단, CRE 감염증 사망은 혈액에서 CRE가 분리된 사람이 검체 채취 후 
      30일 이내에 사망한 경우 신고함)</t>
    <phoneticPr fontId="1" type="noConversion"/>
  </si>
  <si>
    <t>주1) 결핵, 후천성면역결핍증, 표본감시체계를 통하여 보고된 자료는 제외
   2) 각 질병별로 규정된 신고 범위(환자, 의사환자, 병원체보유자)의 모든 보고건을 포함
   3) 코로나바이러스감염증-19: 제4급 감염병으로 하향(2023. 8. 31.)
   4) 감염병 사망은 해당 감염병으로 인한 사망으로 진단한 경우 신고함(단, CRE 감염증 사망은 혈액에서 CRE가 분리된 사람이 검체 채취 후 30일 이내에 사망한 경우 신고함)</t>
    <phoneticPr fontId="45" type="noConversion"/>
  </si>
  <si>
    <t>광 덕 면</t>
    <phoneticPr fontId="45" type="noConversion"/>
  </si>
  <si>
    <t>북    면</t>
    <phoneticPr fontId="45" type="noConversion"/>
  </si>
  <si>
    <t>Gwangdeok-myeon</t>
    <phoneticPr fontId="45" type="noConversion"/>
  </si>
  <si>
    <t>Buk-myeon</t>
    <phoneticPr fontId="45" type="noConversion"/>
  </si>
  <si>
    <t>자료 : 동남구보건소(의약팀), 서북구보건소(보건정책과-의약팀), 「보건복지통계연보」 보건복지부</t>
    <phoneticPr fontId="1" type="noConversion"/>
  </si>
  <si>
    <t>자료 : 동남구보건소(의약팀), 서북구보건소(보건정책과-의약팀), 「보건복지통계연보」 보건복지부</t>
    <phoneticPr fontId="45" type="noConversion"/>
  </si>
  <si>
    <t>수 신 면</t>
    <phoneticPr fontId="1" type="noConversion"/>
  </si>
  <si>
    <t>성 남 면</t>
    <phoneticPr fontId="1" type="noConversion"/>
  </si>
  <si>
    <t>Seongnam-myeon</t>
    <phoneticPr fontId="1" type="noConversion"/>
  </si>
  <si>
    <t>Susin-myeon</t>
    <phoneticPr fontId="1" type="noConversion"/>
  </si>
  <si>
    <t>-</t>
    <phoneticPr fontId="45" type="noConversion"/>
  </si>
  <si>
    <t>-</t>
  </si>
  <si>
    <t>자료 : 동남구보건소(보건행정팀), 서북구보건소(보건정책과-보건정책팀), 「보건소 및 보건지소 운영현황」 보건복지부</t>
    <phoneticPr fontId="1" type="noConversion"/>
  </si>
  <si>
    <t>자료 : 동남구보건소(보건행정팀), 서북구보건소(보건정책과-보건정책팀), 「보건소 및 보건지소 운영현황」 보건복지부</t>
    <phoneticPr fontId="45" type="noConversion"/>
  </si>
  <si>
    <t>치과병·의원</t>
    <phoneticPr fontId="1" type="noConversion"/>
  </si>
  <si>
    <t>Oriental medicine clinics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</si>
</sst>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\ \ "/>
    <numFmt numFmtId="177" formatCode="_-* #,##0___-;\-* #,##0___-;_-* &quot;-&quot;___-;_-@___-"/>
    <numFmt numFmtId="178" formatCode="_-* #,##0_____-;\-* #,##0_____-;_-* &quot;-&quot;_____-;_-@_____-"/>
    <numFmt numFmtId="179" formatCode="_-* #,##0_________-;\-* #,##0_________-;_-* &quot;-&quot;_________-;_-@_________-"/>
    <numFmt numFmtId="180" formatCode="#,##0_);[Red]\(#,##0\)"/>
    <numFmt numFmtId="181" formatCode="_-* #,##0_______-;\-* #,##0_______-;_-* &quot;-&quot;_______-;_-@_______-"/>
    <numFmt numFmtId="182" formatCode="_-* #,##0_____-;\-* #,##0_-;_____-* &quot;-&quot;_____-;_-@_____-"/>
    <numFmt numFmtId="183" formatCode="_-* #,##0_________________-;\-* #,##0_-;_________________-* &quot;-&quot;_________________-;_-@_________________-"/>
    <numFmt numFmtId="184" formatCode="_-* #,##0_____________-;\-* #,##0_-;_____________-* &quot;-&quot;_____________-;_-@_____________-"/>
    <numFmt numFmtId="185" formatCode="&quot;₩&quot;#,##0.00;&quot;₩&quot;\-#,##0.00"/>
    <numFmt numFmtId="186" formatCode="&quot;R$&quot;#,##0.00;&quot;R$&quot;\-#,##0.00"/>
    <numFmt numFmtId="187" formatCode="0_);[Red]\(0\)"/>
    <numFmt numFmtId="188" formatCode="#,##0_ "/>
  </numFmts>
  <fonts count="94">
    <font>
      <sz val="12"/>
      <name val="바탕체"/>
      <family val="1"/>
      <charset val="129"/>
    </font>
    <font>
      <sz val="8"/>
      <name val="바탕"/>
      <family val="1"/>
      <charset val="129"/>
    </font>
    <font>
      <sz val="9"/>
      <name val="바탕체"/>
      <family val="1"/>
      <charset val="129"/>
    </font>
    <font>
      <sz val="11"/>
      <name val="돋움"/>
      <family val="3"/>
      <charset val="129"/>
    </font>
    <font>
      <sz val="9"/>
      <color indexed="8"/>
      <name val="바탕체"/>
      <family val="1"/>
      <charset val="129"/>
    </font>
    <font>
      <b/>
      <sz val="9"/>
      <color indexed="8"/>
      <name val="바탕체"/>
      <family val="1"/>
      <charset val="129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  <font>
      <b/>
      <sz val="9"/>
      <color indexed="10"/>
      <name val="바탕체"/>
      <family val="1"/>
      <charset val="129"/>
    </font>
    <font>
      <b/>
      <sz val="16"/>
      <color indexed="8"/>
      <name val="바탕체"/>
      <family val="1"/>
      <charset val="129"/>
    </font>
    <font>
      <b/>
      <sz val="9"/>
      <name val="바탕체"/>
      <family val="1"/>
      <charset val="129"/>
    </font>
    <font>
      <sz val="10"/>
      <name val="굴림체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1"/>
      <name val="￥i￠￢￠?o"/>
      <family val="3"/>
      <charset val="129"/>
    </font>
    <font>
      <sz val="12"/>
      <name val="ⓒoUAAA¨u"/>
      <family val="1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8"/>
      <name val="바탕체"/>
      <family val="1"/>
      <charset val="129"/>
    </font>
    <font>
      <sz val="8"/>
      <name val="돋움"/>
      <family val="3"/>
      <charset val="129"/>
    </font>
    <font>
      <vertAlign val="superscript"/>
      <sz val="10"/>
      <name val="맑은 고딕"/>
      <family val="3"/>
      <charset val="129"/>
    </font>
    <font>
      <sz val="11"/>
      <color indexed="8"/>
      <name val="바탕체"/>
      <family val="1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b/>
      <sz val="20"/>
      <color indexed="10"/>
      <name val="맑은 고딕"/>
      <family val="3"/>
      <charset val="129"/>
    </font>
    <font>
      <b/>
      <sz val="18"/>
      <name val="맑은 고딕"/>
      <family val="3"/>
      <charset val="129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b/>
      <sz val="11"/>
      <name val="맑은 고딕"/>
      <family val="3"/>
      <charset val="129"/>
    </font>
    <font>
      <b/>
      <sz val="16"/>
      <name val="바탕체"/>
      <family val="1"/>
      <charset val="129"/>
    </font>
    <font>
      <vertAlign val="superscript"/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2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/>
      <right/>
      <top style="double">
        <color indexed="64"/>
      </top>
      <bottom style="thin">
        <color indexed="8"/>
      </bottom>
      <diagonal/>
    </border>
    <border>
      <left/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8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</borders>
  <cellStyleXfs count="191">
    <xf numFmtId="0" fontId="0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0" fontId="39" fillId="0" borderId="0"/>
    <xf numFmtId="0" fontId="3" fillId="0" borderId="0" applyFill="0" applyBorder="0" applyAlignment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3" fontId="4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41" fillId="0" borderId="0" applyFont="0" applyFill="0" applyBorder="0" applyAlignment="0" applyProtection="0"/>
    <xf numFmtId="2" fontId="41" fillId="0" borderId="0" applyFont="0" applyFill="0" applyBorder="0" applyAlignment="0" applyProtection="0"/>
    <xf numFmtId="0" fontId="42" fillId="0" borderId="1" applyNumberFormat="0" applyAlignment="0" applyProtection="0">
      <alignment horizontal="left" vertical="center"/>
    </xf>
    <xf numFmtId="0" fontId="42" fillId="0" borderId="2">
      <alignment horizontal="left" vertical="center"/>
    </xf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/>
    <xf numFmtId="10" fontId="41" fillId="0" borderId="0" applyFont="0" applyFill="0" applyBorder="0" applyAlignment="0" applyProtection="0"/>
    <xf numFmtId="0" fontId="44" fillId="0" borderId="0"/>
    <xf numFmtId="0" fontId="41" fillId="0" borderId="3" applyNumberFormat="0" applyFont="0" applyFill="0" applyAlignment="0" applyProtection="0"/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0" fontId="19" fillId="3" borderId="0" applyNumberFormat="0" applyBorder="0" applyAlignment="0" applyProtection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3" fillId="21" borderId="5" applyNumberFormat="0" applyFont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22" borderId="0" applyNumberFormat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5" fillId="0" borderId="7"/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20" borderId="13" applyNumberFormat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3" fillId="0" borderId="0" applyFont="0" applyFill="0" applyBorder="0" applyAlignment="0" applyProtection="0"/>
    <xf numFmtId="49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49" fontId="15" fillId="0" borderId="0">
      <alignment vertical="center"/>
    </xf>
    <xf numFmtId="0" fontId="3" fillId="0" borderId="0"/>
    <xf numFmtId="49" fontId="15" fillId="0" borderId="0">
      <alignment vertical="center"/>
    </xf>
    <xf numFmtId="0" fontId="3" fillId="0" borderId="0"/>
    <xf numFmtId="0" fontId="3" fillId="0" borderId="0"/>
    <xf numFmtId="0" fontId="3" fillId="0" borderId="0"/>
    <xf numFmtId="49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9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9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9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9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9" fontId="15" fillId="0" borderId="0">
      <alignment vertical="center"/>
    </xf>
    <xf numFmtId="0" fontId="7" fillId="0" borderId="0"/>
    <xf numFmtId="0" fontId="7" fillId="0" borderId="0"/>
    <xf numFmtId="0" fontId="3" fillId="0" borderId="0"/>
    <xf numFmtId="0" fontId="36" fillId="0" borderId="0" applyNumberFormat="0" applyFill="0" applyBorder="0" applyAlignment="0" applyProtection="0">
      <alignment vertical="top"/>
      <protection locked="0"/>
    </xf>
  </cellStyleXfs>
  <cellXfs count="1151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3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Continuous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 shrinkToFit="1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3" fontId="4" fillId="0" borderId="0" xfId="0" applyNumberFormat="1" applyFont="1" applyBorder="1" applyAlignment="1" applyProtection="1">
      <alignment horizontal="right" vertical="center"/>
      <protection locked="0"/>
    </xf>
    <xf numFmtId="3" fontId="4" fillId="0" borderId="0" xfId="0" applyNumberFormat="1" applyFont="1" applyBorder="1" applyAlignment="1" applyProtection="1">
      <alignment vertical="center"/>
      <protection locked="0"/>
    </xf>
    <xf numFmtId="3" fontId="4" fillId="0" borderId="0" xfId="0" applyNumberFormat="1" applyFont="1" applyAlignment="1" applyProtection="1">
      <alignment horizontal="right" vertical="center"/>
      <protection locked="0"/>
    </xf>
    <xf numFmtId="3" fontId="4" fillId="25" borderId="0" xfId="0" applyNumberFormat="1" applyFont="1" applyFill="1" applyAlignment="1" applyProtection="1">
      <alignment vertical="center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/>
      <protection locked="0"/>
    </xf>
    <xf numFmtId="178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177" fontId="4" fillId="0" borderId="0" xfId="0" applyNumberFormat="1" applyFont="1" applyFill="1" applyAlignment="1" applyProtection="1">
      <alignment vertical="center"/>
      <protection locked="0"/>
    </xf>
    <xf numFmtId="0" fontId="4" fillId="24" borderId="0" xfId="0" applyFont="1" applyFill="1" applyAlignment="1" applyProtection="1">
      <alignment vertical="center"/>
      <protection locked="0"/>
    </xf>
    <xf numFmtId="0" fontId="4" fillId="24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centerContinuous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3" fontId="4" fillId="0" borderId="0" xfId="0" applyNumberFormat="1" applyFont="1" applyFill="1" applyAlignment="1" applyProtection="1">
      <alignment vertical="center"/>
      <protection locked="0"/>
    </xf>
    <xf numFmtId="3" fontId="4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3" fontId="6" fillId="0" borderId="0" xfId="0" applyNumberFormat="1" applyFont="1" applyFill="1" applyAlignment="1" applyProtection="1">
      <alignment vertical="center"/>
      <protection locked="0"/>
    </xf>
    <xf numFmtId="3" fontId="6" fillId="0" borderId="0" xfId="0" applyNumberFormat="1" applyFont="1" applyFill="1" applyBorder="1" applyAlignment="1" applyProtection="1">
      <alignment vertical="center"/>
      <protection locked="0"/>
    </xf>
    <xf numFmtId="3" fontId="6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177" fontId="8" fillId="0" borderId="0" xfId="0" applyNumberFormat="1" applyFont="1" applyFill="1" applyAlignment="1" applyProtection="1">
      <alignment horizontal="right" vertical="center" shrinkToFit="1"/>
      <protection locked="0"/>
    </xf>
    <xf numFmtId="177" fontId="8" fillId="0" borderId="0" xfId="0" applyNumberFormat="1" applyFont="1" applyFill="1" applyAlignment="1" applyProtection="1">
      <alignment horizontal="right" vertical="center"/>
      <protection locked="0"/>
    </xf>
    <xf numFmtId="3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0" xfId="0" applyNumberFormat="1" applyFont="1" applyBorder="1" applyAlignment="1" applyProtection="1">
      <alignment vertical="center"/>
      <protection locked="0"/>
    </xf>
    <xf numFmtId="177" fontId="4" fillId="0" borderId="0" xfId="0" applyNumberFormat="1" applyFont="1" applyFill="1" applyBorder="1" applyAlignment="1" applyProtection="1">
      <alignment vertical="center"/>
      <protection locked="0"/>
    </xf>
    <xf numFmtId="0" fontId="61" fillId="0" borderId="0" xfId="0" applyFont="1" applyAlignment="1" applyProtection="1">
      <alignment vertical="center"/>
      <protection locked="0"/>
    </xf>
    <xf numFmtId="3" fontId="61" fillId="0" borderId="0" xfId="0" applyNumberFormat="1" applyFont="1" applyAlignment="1" applyProtection="1">
      <alignment vertical="center"/>
      <protection locked="0"/>
    </xf>
    <xf numFmtId="0" fontId="62" fillId="0" borderId="0" xfId="0" applyFont="1" applyAlignment="1" applyProtection="1">
      <alignment vertical="center"/>
      <protection locked="0"/>
    </xf>
    <xf numFmtId="3" fontId="62" fillId="0" borderId="0" xfId="0" applyNumberFormat="1" applyFont="1" applyAlignment="1" applyProtection="1">
      <alignment vertical="center"/>
      <protection locked="0"/>
    </xf>
    <xf numFmtId="0" fontId="62" fillId="0" borderId="0" xfId="0" applyFont="1" applyBorder="1" applyAlignment="1" applyProtection="1">
      <alignment vertical="center"/>
      <protection locked="0"/>
    </xf>
    <xf numFmtId="3" fontId="62" fillId="0" borderId="0" xfId="0" applyNumberFormat="1" applyFont="1" applyBorder="1" applyAlignment="1" applyProtection="1">
      <alignment vertical="center"/>
      <protection locked="0"/>
    </xf>
    <xf numFmtId="0" fontId="62" fillId="0" borderId="0" xfId="0" applyFont="1" applyAlignment="1" applyProtection="1">
      <alignment horizontal="centerContinuous" vertical="center"/>
      <protection locked="0"/>
    </xf>
    <xf numFmtId="3" fontId="63" fillId="0" borderId="0" xfId="0" applyNumberFormat="1" applyFont="1" applyAlignment="1" applyProtection="1">
      <alignment horizontal="centerContinuous" vertical="center"/>
      <protection locked="0"/>
    </xf>
    <xf numFmtId="3" fontId="63" fillId="0" borderId="0" xfId="0" applyNumberFormat="1" applyFont="1" applyBorder="1" applyAlignment="1" applyProtection="1">
      <alignment horizontal="centerContinuous" vertical="center"/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3" fillId="0" borderId="0" xfId="0" applyFont="1" applyBorder="1" applyAlignment="1" applyProtection="1">
      <alignment vertical="center"/>
      <protection locked="0"/>
    </xf>
    <xf numFmtId="0" fontId="62" fillId="0" borderId="14" xfId="0" applyFont="1" applyBorder="1" applyAlignment="1" applyProtection="1">
      <alignment vertical="center"/>
      <protection locked="0"/>
    </xf>
    <xf numFmtId="3" fontId="62" fillId="0" borderId="14" xfId="0" applyNumberFormat="1" applyFont="1" applyBorder="1" applyAlignment="1" applyProtection="1">
      <alignment vertical="center"/>
      <protection locked="0"/>
    </xf>
    <xf numFmtId="0" fontId="62" fillId="0" borderId="0" xfId="0" applyFont="1" applyBorder="1" applyAlignment="1" applyProtection="1">
      <alignment horizontal="right"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vertical="center"/>
      <protection locked="0"/>
    </xf>
    <xf numFmtId="3" fontId="61" fillId="0" borderId="15" xfId="0" applyNumberFormat="1" applyFont="1" applyBorder="1" applyAlignment="1" applyProtection="1">
      <alignment horizontal="center" vertical="center" shrinkToFit="1"/>
      <protection locked="0"/>
    </xf>
    <xf numFmtId="0" fontId="65" fillId="0" borderId="16" xfId="0" quotePrefix="1" applyFont="1" applyFill="1" applyBorder="1" applyAlignment="1" applyProtection="1">
      <alignment horizontal="center" vertical="center"/>
      <protection locked="0"/>
    </xf>
    <xf numFmtId="3" fontId="61" fillId="0" borderId="0" xfId="0" applyNumberFormat="1" applyFont="1" applyBorder="1" applyAlignment="1" applyProtection="1">
      <alignment horizontal="right" vertical="center"/>
      <protection locked="0"/>
    </xf>
    <xf numFmtId="0" fontId="66" fillId="0" borderId="15" xfId="0" quotePrefix="1" applyFont="1" applyFill="1" applyBorder="1" applyAlignment="1" applyProtection="1">
      <alignment horizontal="center" vertical="center"/>
      <protection locked="0"/>
    </xf>
    <xf numFmtId="0" fontId="67" fillId="0" borderId="15" xfId="0" quotePrefix="1" applyFont="1" applyFill="1" applyBorder="1" applyAlignment="1" applyProtection="1">
      <alignment horizontal="center" vertical="center"/>
      <protection locked="0"/>
    </xf>
    <xf numFmtId="0" fontId="62" fillId="0" borderId="14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68" fillId="0" borderId="15" xfId="0" applyFont="1" applyBorder="1" applyAlignment="1" applyProtection="1">
      <alignment horizontal="center" vertical="center" shrinkToFit="1"/>
      <protection locked="0"/>
    </xf>
    <xf numFmtId="182" fontId="69" fillId="0" borderId="0" xfId="0" applyNumberFormat="1" applyFont="1" applyBorder="1" applyAlignment="1" applyProtection="1">
      <alignment horizontal="center" vertical="center" shrinkToFit="1"/>
      <protection locked="0"/>
    </xf>
    <xf numFmtId="0" fontId="69" fillId="0" borderId="17" xfId="0" applyFont="1" applyBorder="1" applyAlignment="1" applyProtection="1">
      <alignment horizontal="center" vertical="center" shrinkToFit="1"/>
      <protection locked="0"/>
    </xf>
    <xf numFmtId="182" fontId="69" fillId="0" borderId="17" xfId="0" applyNumberFormat="1" applyFont="1" applyBorder="1" applyAlignment="1" applyProtection="1">
      <alignment horizontal="center" vertical="center" shrinkToFit="1"/>
      <protection locked="0"/>
    </xf>
    <xf numFmtId="0" fontId="68" fillId="0" borderId="15" xfId="0" quotePrefix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Fill="1" applyAlignment="1" applyProtection="1">
      <alignment horizontal="center" vertical="center" shrinkToFit="1"/>
      <protection locked="0"/>
    </xf>
    <xf numFmtId="41" fontId="68" fillId="0" borderId="0" xfId="0" applyNumberFormat="1" applyFont="1" applyFill="1" applyAlignment="1" applyProtection="1">
      <alignment horizontal="right" vertical="center" shrinkToFit="1"/>
      <protection locked="0"/>
    </xf>
    <xf numFmtId="0" fontId="68" fillId="0" borderId="16" xfId="0" quotePrefix="1" applyFont="1" applyFill="1" applyBorder="1" applyAlignment="1" applyProtection="1">
      <alignment horizontal="center" vertical="center"/>
      <protection locked="0"/>
    </xf>
    <xf numFmtId="0" fontId="70" fillId="0" borderId="15" xfId="0" quotePrefix="1" applyFont="1" applyFill="1" applyBorder="1" applyAlignment="1" applyProtection="1">
      <alignment horizontal="center" vertical="center"/>
      <protection locked="0"/>
    </xf>
    <xf numFmtId="41" fontId="70" fillId="0" borderId="0" xfId="0" applyNumberFormat="1" applyFont="1" applyFill="1" applyAlignment="1" applyProtection="1">
      <alignment vertical="center" shrinkToFit="1"/>
      <protection locked="0"/>
    </xf>
    <xf numFmtId="0" fontId="70" fillId="0" borderId="16" xfId="0" quotePrefix="1" applyFont="1" applyFill="1" applyBorder="1" applyAlignment="1" applyProtection="1">
      <alignment horizontal="center" vertical="center"/>
      <protection locked="0"/>
    </xf>
    <xf numFmtId="49" fontId="71" fillId="0" borderId="15" xfId="0" applyNumberFormat="1" applyFont="1" applyFill="1" applyBorder="1" applyAlignment="1" applyProtection="1">
      <alignment horizontal="center" vertical="center"/>
      <protection locked="0"/>
    </xf>
    <xf numFmtId="0" fontId="71" fillId="0" borderId="16" xfId="0" applyFont="1" applyFill="1" applyBorder="1" applyAlignment="1" applyProtection="1">
      <alignment horizontal="center" vertical="center" shrinkToFit="1"/>
      <protection locked="0"/>
    </xf>
    <xf numFmtId="49" fontId="69" fillId="0" borderId="15" xfId="0" applyNumberFormat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Alignment="1" applyProtection="1">
      <alignment horizontal="center" vertical="center" shrinkToFit="1"/>
      <protection locked="0"/>
    </xf>
    <xf numFmtId="0" fontId="69" fillId="0" borderId="16" xfId="0" applyFont="1" applyFill="1" applyBorder="1" applyAlignment="1" applyProtection="1">
      <alignment horizontal="center" vertical="center" shrinkToFit="1"/>
      <protection locked="0"/>
    </xf>
    <xf numFmtId="41" fontId="71" fillId="0" borderId="15" xfId="0" applyNumberFormat="1" applyFont="1" applyFill="1" applyBorder="1" applyAlignment="1" applyProtection="1">
      <alignment horizontal="center" vertical="center"/>
      <protection locked="0"/>
    </xf>
    <xf numFmtId="41" fontId="72" fillId="0" borderId="0" xfId="0" applyNumberFormat="1" applyFont="1" applyAlignment="1" applyProtection="1">
      <alignment horizontal="center" vertical="center" shrinkToFit="1"/>
      <protection locked="0"/>
    </xf>
    <xf numFmtId="41" fontId="69" fillId="0" borderId="15" xfId="0" applyNumberFormat="1" applyFont="1" applyFill="1" applyBorder="1" applyAlignment="1" applyProtection="1">
      <alignment horizontal="center" vertical="center"/>
      <protection locked="0"/>
    </xf>
    <xf numFmtId="0" fontId="69" fillId="0" borderId="18" xfId="0" applyFont="1" applyBorder="1" applyAlignment="1" applyProtection="1">
      <alignment vertical="center"/>
      <protection locked="0"/>
    </xf>
    <xf numFmtId="0" fontId="69" fillId="0" borderId="16" xfId="0" applyFont="1" applyBorder="1" applyAlignment="1" applyProtection="1">
      <alignment horizontal="center" vertical="center" shrinkToFit="1"/>
      <protection locked="0"/>
    </xf>
    <xf numFmtId="0" fontId="68" fillId="0" borderId="19" xfId="0" applyFont="1" applyBorder="1" applyAlignment="1" applyProtection="1">
      <alignment horizontal="center" vertical="center" shrinkToFit="1"/>
      <protection locked="0"/>
    </xf>
    <xf numFmtId="182" fontId="69" fillId="0" borderId="19" xfId="0" applyNumberFormat="1" applyFont="1" applyBorder="1" applyAlignment="1" applyProtection="1">
      <alignment horizontal="center" vertical="center" shrinkToFit="1"/>
      <protection locked="0"/>
    </xf>
    <xf numFmtId="0" fontId="69" fillId="0" borderId="0" xfId="0" applyFont="1" applyBorder="1" applyAlignment="1" applyProtection="1">
      <alignment horizontal="center" vertical="center" shrinkToFit="1"/>
      <protection locked="0"/>
    </xf>
    <xf numFmtId="0" fontId="69" fillId="0" borderId="20" xfId="0" applyFont="1" applyBorder="1" applyAlignment="1" applyProtection="1">
      <alignment horizontal="center" vertical="center" shrinkToFit="1"/>
      <protection locked="0"/>
    </xf>
    <xf numFmtId="41" fontId="68" fillId="0" borderId="0" xfId="0" quotePrefix="1" applyNumberFormat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68" fillId="0" borderId="0" xfId="0" applyNumberFormat="1" applyFont="1" applyFill="1" applyBorder="1" applyAlignment="1" applyProtection="1">
      <alignment horizontal="center" vertical="center" shrinkToFit="1"/>
      <protection locked="0"/>
    </xf>
    <xf numFmtId="183" fontId="68" fillId="0" borderId="0" xfId="0" applyNumberFormat="1" applyFont="1" applyFill="1" applyBorder="1" applyAlignment="1" applyProtection="1">
      <alignment horizontal="center" vertical="center" shrinkToFit="1"/>
      <protection locked="0"/>
    </xf>
    <xf numFmtId="183" fontId="70" fillId="0" borderId="0" xfId="0" applyNumberFormat="1" applyFont="1" applyFill="1" applyBorder="1" applyAlignment="1" applyProtection="1">
      <alignment horizontal="center" vertical="center" shrinkToFit="1"/>
      <protection locked="0"/>
    </xf>
    <xf numFmtId="41" fontId="68" fillId="0" borderId="0" xfId="0" applyNumberFormat="1" applyFont="1" applyAlignment="1">
      <alignment horizontal="center" vertical="center" shrinkToFit="1"/>
    </xf>
    <xf numFmtId="41" fontId="68" fillId="0" borderId="0" xfId="115" applyNumberFormat="1" applyFont="1" applyBorder="1" applyAlignment="1">
      <alignment horizontal="right" vertical="center" shrinkToFit="1"/>
    </xf>
    <xf numFmtId="0" fontId="69" fillId="0" borderId="21" xfId="0" applyFont="1" applyBorder="1" applyAlignment="1" applyProtection="1">
      <alignment vertical="center"/>
      <protection locked="0"/>
    </xf>
    <xf numFmtId="0" fontId="64" fillId="0" borderId="0" xfId="0" applyFont="1" applyBorder="1" applyAlignment="1" applyProtection="1">
      <alignment vertical="center"/>
      <protection locked="0"/>
    </xf>
    <xf numFmtId="3" fontId="62" fillId="0" borderId="0" xfId="0" applyNumberFormat="1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69" fillId="0" borderId="16" xfId="0" applyFont="1" applyFill="1" applyBorder="1" applyAlignment="1">
      <alignment horizontal="center" vertical="center" shrinkToFit="1"/>
    </xf>
    <xf numFmtId="41" fontId="69" fillId="0" borderId="15" xfId="0" applyNumberFormat="1" applyFont="1" applyFill="1" applyBorder="1" applyAlignment="1">
      <alignment horizontal="center" vertical="center"/>
    </xf>
    <xf numFmtId="0" fontId="69" fillId="0" borderId="0" xfId="0" applyFont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69" fillId="0" borderId="0" xfId="0" applyFont="1" applyAlignment="1" applyProtection="1">
      <alignment horizontal="right" vertical="center"/>
      <protection locked="0"/>
    </xf>
    <xf numFmtId="41" fontId="70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70" fillId="0" borderId="0" xfId="0" applyNumberFormat="1" applyFont="1" applyFill="1" applyBorder="1" applyAlignment="1" applyProtection="1">
      <alignment vertical="center" shrinkToFit="1"/>
      <protection locked="0"/>
    </xf>
    <xf numFmtId="3" fontId="61" fillId="0" borderId="0" xfId="0" applyNumberFormat="1" applyFont="1" applyAlignment="1" applyProtection="1">
      <alignment horizontal="center" vertical="center"/>
      <protection locked="0"/>
    </xf>
    <xf numFmtId="3" fontId="66" fillId="0" borderId="0" xfId="0" applyNumberFormat="1" applyFont="1" applyAlignment="1" applyProtection="1">
      <alignment vertical="center"/>
      <protection locked="0"/>
    </xf>
    <xf numFmtId="3" fontId="73" fillId="0" borderId="0" xfId="0" applyNumberFormat="1" applyFont="1" applyAlignment="1" applyProtection="1">
      <alignment horizontal="centerContinuous" vertical="center"/>
      <protection locked="0"/>
    </xf>
    <xf numFmtId="3" fontId="62" fillId="0" borderId="0" xfId="0" applyNumberFormat="1" applyFont="1" applyAlignment="1" applyProtection="1">
      <alignment horizontal="center" vertical="center"/>
      <protection locked="0"/>
    </xf>
    <xf numFmtId="3" fontId="66" fillId="0" borderId="14" xfId="0" applyNumberFormat="1" applyFont="1" applyBorder="1" applyAlignment="1" applyProtection="1">
      <alignment vertical="center"/>
      <protection locked="0"/>
    </xf>
    <xf numFmtId="0" fontId="62" fillId="0" borderId="14" xfId="0" applyFont="1" applyBorder="1" applyAlignment="1" applyProtection="1">
      <alignment horizontal="right" vertical="center"/>
      <protection locked="0"/>
    </xf>
    <xf numFmtId="3" fontId="62" fillId="0" borderId="0" xfId="0" applyNumberFormat="1" applyFont="1" applyBorder="1" applyAlignment="1" applyProtection="1">
      <alignment horizontal="centerContinuous" vertical="center"/>
      <protection locked="0"/>
    </xf>
    <xf numFmtId="3" fontId="62" fillId="0" borderId="22" xfId="0" applyNumberFormat="1" applyFont="1" applyBorder="1" applyAlignment="1" applyProtection="1">
      <alignment horizontal="centerContinuous" vertical="center"/>
      <protection locked="0"/>
    </xf>
    <xf numFmtId="3" fontId="62" fillId="0" borderId="22" xfId="0" applyNumberFormat="1" applyFont="1" applyBorder="1" applyAlignment="1" applyProtection="1">
      <alignment horizontal="center" vertical="center"/>
      <protection locked="0"/>
    </xf>
    <xf numFmtId="0" fontId="62" fillId="0" borderId="15" xfId="0" applyFont="1" applyBorder="1" applyAlignment="1" applyProtection="1">
      <alignment horizontal="center" vertical="center"/>
      <protection locked="0"/>
    </xf>
    <xf numFmtId="181" fontId="62" fillId="0" borderId="0" xfId="0" applyNumberFormat="1" applyFont="1" applyBorder="1" applyAlignment="1" applyProtection="1">
      <alignment horizontal="centerContinuous" vertical="center"/>
      <protection locked="0"/>
    </xf>
    <xf numFmtId="181" fontId="62" fillId="0" borderId="0" xfId="0" applyNumberFormat="1" applyFont="1" applyBorder="1" applyAlignment="1" applyProtection="1">
      <alignment vertical="center"/>
      <protection locked="0"/>
    </xf>
    <xf numFmtId="181" fontId="62" fillId="0" borderId="0" xfId="0" applyNumberFormat="1" applyFont="1" applyBorder="1" applyAlignment="1" applyProtection="1">
      <alignment horizontal="center" vertical="center"/>
      <protection locked="0"/>
    </xf>
    <xf numFmtId="0" fontId="62" fillId="0" borderId="16" xfId="0" applyFont="1" applyBorder="1" applyAlignment="1" applyProtection="1">
      <alignment horizontal="center" vertical="center" shrinkToFit="1"/>
      <protection locked="0"/>
    </xf>
    <xf numFmtId="41" fontId="66" fillId="0" borderId="0" xfId="0" applyNumberFormat="1" applyFont="1" applyFill="1" applyBorder="1" applyAlignment="1" applyProtection="1">
      <alignment horizontal="right" vertical="center"/>
      <protection locked="0"/>
    </xf>
    <xf numFmtId="41" fontId="66" fillId="0" borderId="0" xfId="0" applyNumberFormat="1" applyFont="1" applyBorder="1" applyAlignment="1" applyProtection="1">
      <alignment vertical="center"/>
      <protection locked="0"/>
    </xf>
    <xf numFmtId="0" fontId="66" fillId="0" borderId="16" xfId="0" quotePrefix="1" applyFont="1" applyFill="1" applyBorder="1" applyAlignment="1" applyProtection="1">
      <alignment horizontal="center" vertical="center" shrinkToFit="1"/>
      <protection locked="0"/>
    </xf>
    <xf numFmtId="41" fontId="67" fillId="0" borderId="0" xfId="0" applyNumberFormat="1" applyFont="1" applyFill="1" applyBorder="1" applyAlignment="1" applyProtection="1">
      <alignment horizontal="right" vertical="center"/>
      <protection locked="0"/>
    </xf>
    <xf numFmtId="0" fontId="67" fillId="0" borderId="16" xfId="0" quotePrefix="1" applyFont="1" applyFill="1" applyBorder="1" applyAlignment="1" applyProtection="1">
      <alignment horizontal="center" vertical="center" shrinkToFit="1"/>
      <protection locked="0"/>
    </xf>
    <xf numFmtId="49" fontId="62" fillId="0" borderId="18" xfId="0" applyNumberFormat="1" applyFont="1" applyBorder="1" applyAlignment="1" applyProtection="1">
      <alignment horizontal="center" vertical="center"/>
      <protection locked="0"/>
    </xf>
    <xf numFmtId="178" fontId="62" fillId="0" borderId="21" xfId="0" applyNumberFormat="1" applyFont="1" applyBorder="1" applyAlignment="1" applyProtection="1">
      <alignment horizontal="right" vertical="center"/>
      <protection locked="0"/>
    </xf>
    <xf numFmtId="178" fontId="62" fillId="0" borderId="14" xfId="0" applyNumberFormat="1" applyFont="1" applyBorder="1" applyAlignment="1" applyProtection="1">
      <alignment horizontal="right" vertical="center"/>
      <protection locked="0"/>
    </xf>
    <xf numFmtId="0" fontId="62" fillId="0" borderId="21" xfId="0" applyFont="1" applyBorder="1" applyAlignment="1" applyProtection="1">
      <alignment horizontal="right" vertical="center" shrinkToFit="1"/>
      <protection locked="0"/>
    </xf>
    <xf numFmtId="3" fontId="69" fillId="0" borderId="16" xfId="0" applyNumberFormat="1" applyFont="1" applyBorder="1" applyAlignment="1" applyProtection="1">
      <alignment horizontal="center" vertical="center"/>
      <protection locked="0"/>
    </xf>
    <xf numFmtId="0" fontId="61" fillId="0" borderId="0" xfId="0" applyFont="1" applyFill="1" applyAlignment="1" applyProtection="1">
      <alignment vertical="center"/>
      <protection locked="0"/>
    </xf>
    <xf numFmtId="0" fontId="61" fillId="0" borderId="0" xfId="0" applyFont="1" applyFill="1" applyBorder="1" applyAlignment="1" applyProtection="1">
      <alignment vertical="center"/>
      <protection locked="0"/>
    </xf>
    <xf numFmtId="3" fontId="74" fillId="0" borderId="0" xfId="0" applyNumberFormat="1" applyFont="1" applyFill="1" applyAlignment="1" applyProtection="1">
      <alignment horizontal="centerContinuous" vertical="center"/>
      <protection locked="0"/>
    </xf>
    <xf numFmtId="3" fontId="74" fillId="0" borderId="0" xfId="0" applyNumberFormat="1" applyFont="1" applyFill="1" applyBorder="1" applyAlignment="1" applyProtection="1">
      <alignment horizontal="centerContinuous" vertical="center"/>
      <protection locked="0"/>
    </xf>
    <xf numFmtId="0" fontId="61" fillId="0" borderId="0" xfId="0" applyFont="1" applyFill="1" applyAlignment="1" applyProtection="1">
      <alignment horizontal="center" vertical="center"/>
      <protection locked="0"/>
    </xf>
    <xf numFmtId="3" fontId="75" fillId="0" borderId="16" xfId="0" applyNumberFormat="1" applyFont="1" applyFill="1" applyBorder="1" applyAlignment="1" applyProtection="1">
      <alignment vertical="center" shrinkToFit="1"/>
      <protection locked="0"/>
    </xf>
    <xf numFmtId="3" fontId="7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0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61" fillId="0" borderId="18" xfId="0" quotePrefix="1" applyNumberFormat="1" applyFont="1" applyFill="1" applyBorder="1" applyAlignment="1" applyProtection="1">
      <alignment horizontal="right" vertical="center"/>
      <protection locked="0"/>
    </xf>
    <xf numFmtId="3" fontId="61" fillId="0" borderId="14" xfId="0" applyNumberFormat="1" applyFont="1" applyFill="1" applyBorder="1" applyAlignment="1" applyProtection="1">
      <alignment horizontal="right" vertical="center"/>
      <protection locked="0"/>
    </xf>
    <xf numFmtId="3" fontId="61" fillId="0" borderId="0" xfId="0" applyNumberFormat="1" applyFont="1" applyFill="1" applyBorder="1" applyAlignment="1" applyProtection="1">
      <alignment horizontal="right" vertical="center"/>
      <protection locked="0"/>
    </xf>
    <xf numFmtId="0" fontId="61" fillId="0" borderId="21" xfId="0" applyFont="1" applyFill="1" applyBorder="1" applyAlignment="1" applyProtection="1">
      <alignment vertical="center"/>
      <protection locked="0"/>
    </xf>
    <xf numFmtId="0" fontId="62" fillId="0" borderId="0" xfId="0" applyFont="1" applyFill="1" applyAlignment="1" applyProtection="1">
      <alignment vertical="center"/>
      <protection locked="0"/>
    </xf>
    <xf numFmtId="3" fontId="62" fillId="0" borderId="0" xfId="0" applyNumberFormat="1" applyFont="1" applyFill="1" applyAlignment="1" applyProtection="1">
      <alignment vertical="center"/>
      <protection locked="0"/>
    </xf>
    <xf numFmtId="3" fontId="62" fillId="0" borderId="0" xfId="0" applyNumberFormat="1" applyFont="1" applyFill="1" applyBorder="1" applyAlignment="1" applyProtection="1">
      <alignment vertical="center"/>
      <protection locked="0"/>
    </xf>
    <xf numFmtId="0" fontId="62" fillId="0" borderId="0" xfId="0" applyFont="1" applyFill="1" applyAlignment="1" applyProtection="1">
      <alignment horizontal="right" vertical="center"/>
      <protection locked="0"/>
    </xf>
    <xf numFmtId="0" fontId="62" fillId="0" borderId="0" xfId="0" applyFont="1" applyFill="1" applyBorder="1" applyAlignment="1" applyProtection="1">
      <alignment vertical="center"/>
      <protection locked="0"/>
    </xf>
    <xf numFmtId="0" fontId="62" fillId="0" borderId="0" xfId="0" applyFont="1" applyFill="1" applyBorder="1" applyAlignment="1" applyProtection="1">
      <alignment horizontal="centerContinuous" vertical="center"/>
      <protection locked="0"/>
    </xf>
    <xf numFmtId="3" fontId="63" fillId="0" borderId="0" xfId="0" applyNumberFormat="1" applyFont="1" applyFill="1" applyAlignment="1" applyProtection="1">
      <alignment horizontal="centerContinuous" vertical="center"/>
      <protection locked="0"/>
    </xf>
    <xf numFmtId="3" fontId="63" fillId="0" borderId="0" xfId="0" applyNumberFormat="1" applyFont="1" applyFill="1" applyBorder="1" applyAlignment="1" applyProtection="1">
      <alignment horizontal="centerContinuous" vertical="center"/>
      <protection locked="0"/>
    </xf>
    <xf numFmtId="0" fontId="62" fillId="0" borderId="0" xfId="0" applyFont="1" applyFill="1" applyAlignment="1" applyProtection="1">
      <alignment horizontal="center" vertical="center"/>
      <protection locked="0"/>
    </xf>
    <xf numFmtId="0" fontId="62" fillId="0" borderId="14" xfId="0" applyFont="1" applyFill="1" applyBorder="1" applyAlignment="1" applyProtection="1">
      <alignment vertical="center"/>
      <protection locked="0"/>
    </xf>
    <xf numFmtId="3" fontId="62" fillId="0" borderId="14" xfId="0" applyNumberFormat="1" applyFont="1" applyFill="1" applyBorder="1" applyAlignment="1" applyProtection="1">
      <alignment vertical="center"/>
      <protection locked="0"/>
    </xf>
    <xf numFmtId="0" fontId="62" fillId="0" borderId="14" xfId="0" applyFont="1" applyFill="1" applyBorder="1" applyAlignment="1" applyProtection="1">
      <alignment horizontal="right" vertical="center"/>
      <protection locked="0"/>
    </xf>
    <xf numFmtId="0" fontId="69" fillId="0" borderId="15" xfId="0" quotePrefix="1" applyFont="1" applyFill="1" applyBorder="1" applyAlignment="1" applyProtection="1">
      <alignment horizontal="center" vertical="center"/>
      <protection locked="0"/>
    </xf>
    <xf numFmtId="41" fontId="69" fillId="0" borderId="0" xfId="0" applyNumberFormat="1" applyFont="1" applyFill="1" applyAlignment="1" applyProtection="1">
      <alignment horizontal="right" vertical="center"/>
      <protection locked="0"/>
    </xf>
    <xf numFmtId="41" fontId="69" fillId="0" borderId="0" xfId="0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Alignment="1" applyProtection="1">
      <alignment horizontal="right" vertical="center"/>
      <protection locked="0"/>
    </xf>
    <xf numFmtId="41" fontId="67" fillId="0" borderId="0" xfId="0" applyNumberFormat="1" applyFont="1" applyFill="1" applyAlignment="1" applyProtection="1">
      <alignment horizontal="right" vertical="center" shrinkToFit="1"/>
      <protection locked="0"/>
    </xf>
    <xf numFmtId="0" fontId="73" fillId="0" borderId="15" xfId="0" applyFont="1" applyFill="1" applyBorder="1" applyAlignment="1" applyProtection="1">
      <alignment horizontal="center" vertical="center"/>
      <protection locked="0"/>
    </xf>
    <xf numFmtId="0" fontId="73" fillId="0" borderId="16" xfId="0" applyFont="1" applyFill="1" applyBorder="1" applyAlignment="1" applyProtection="1">
      <alignment horizontal="center" vertical="center" shrinkToFit="1"/>
      <protection locked="0"/>
    </xf>
    <xf numFmtId="0" fontId="73" fillId="0" borderId="16" xfId="0" applyFont="1" applyBorder="1" applyAlignment="1" applyProtection="1">
      <alignment horizontal="center" vertical="center" shrinkToFit="1"/>
      <protection locked="0"/>
    </xf>
    <xf numFmtId="0" fontId="61" fillId="0" borderId="0" xfId="0" applyFont="1" applyAlignment="1" applyProtection="1">
      <alignment horizontal="center" vertical="center"/>
      <protection locked="0"/>
    </xf>
    <xf numFmtId="3" fontId="61" fillId="0" borderId="16" xfId="0" applyNumberFormat="1" applyFont="1" applyBorder="1" applyAlignment="1" applyProtection="1">
      <alignment horizontal="center" vertical="center" shrinkToFit="1"/>
      <protection locked="0"/>
    </xf>
    <xf numFmtId="0" fontId="61" fillId="0" borderId="16" xfId="0" quotePrefix="1" applyFont="1" applyFill="1" applyBorder="1" applyAlignment="1" applyProtection="1">
      <alignment horizontal="center" vertical="center"/>
      <protection locked="0"/>
    </xf>
    <xf numFmtId="3" fontId="61" fillId="0" borderId="0" xfId="0" applyNumberFormat="1" applyFont="1" applyFill="1" applyAlignment="1" applyProtection="1">
      <alignment horizontal="center" vertical="center"/>
      <protection locked="0"/>
    </xf>
    <xf numFmtId="0" fontId="61" fillId="0" borderId="0" xfId="0" applyFont="1" applyFill="1" applyBorder="1" applyAlignment="1" applyProtection="1">
      <alignment horizontal="center" vertical="center"/>
      <protection locked="0"/>
    </xf>
    <xf numFmtId="3" fontId="76" fillId="0" borderId="0" xfId="0" applyNumberFormat="1" applyFont="1" applyFill="1" applyBorder="1" applyAlignment="1" applyProtection="1">
      <alignment vertical="center" shrinkToFit="1"/>
      <protection locked="0"/>
    </xf>
    <xf numFmtId="0" fontId="74" fillId="0" borderId="0" xfId="0" applyFont="1" applyFill="1" applyAlignment="1" applyProtection="1">
      <alignment horizontal="centerContinuous" vertical="center"/>
      <protection locked="0"/>
    </xf>
    <xf numFmtId="0" fontId="74" fillId="0" borderId="0" xfId="0" applyFont="1" applyFill="1" applyBorder="1" applyAlignment="1" applyProtection="1">
      <alignment horizontal="centerContinuous" vertical="center"/>
      <protection locked="0"/>
    </xf>
    <xf numFmtId="3" fontId="61" fillId="0" borderId="23" xfId="0" applyNumberFormat="1" applyFont="1" applyFill="1" applyBorder="1" applyAlignment="1" applyProtection="1">
      <alignment horizontal="centerContinuous" vertical="center"/>
      <protection locked="0"/>
    </xf>
    <xf numFmtId="3" fontId="61" fillId="0" borderId="23" xfId="0" applyNumberFormat="1" applyFont="1" applyFill="1" applyBorder="1" applyAlignment="1" applyProtection="1">
      <alignment horizontal="center" vertical="center"/>
      <protection locked="0"/>
    </xf>
    <xf numFmtId="3" fontId="61" fillId="0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184" fontId="61" fillId="0" borderId="0" xfId="0" applyNumberFormat="1" applyFont="1" applyFill="1" applyBorder="1" applyAlignment="1" applyProtection="1">
      <alignment horizontal="centerContinuous" vertical="center"/>
      <protection locked="0"/>
    </xf>
    <xf numFmtId="184" fontId="74" fillId="0" borderId="0" xfId="0" applyNumberFormat="1" applyFont="1" applyFill="1" applyBorder="1" applyAlignment="1" applyProtection="1">
      <alignment horizontal="centerContinuous" vertical="center"/>
      <protection locked="0"/>
    </xf>
    <xf numFmtId="184" fontId="61" fillId="0" borderId="0" xfId="0" applyNumberFormat="1" applyFont="1" applyFill="1" applyBorder="1" applyAlignment="1" applyProtection="1">
      <alignment horizontal="center" vertical="center"/>
      <protection locked="0"/>
    </xf>
    <xf numFmtId="184" fontId="61" fillId="0" borderId="19" xfId="0" applyNumberFormat="1" applyFont="1" applyFill="1" applyBorder="1" applyAlignment="1" applyProtection="1">
      <alignment horizontal="centerContinuous" vertical="center"/>
      <protection locked="0"/>
    </xf>
    <xf numFmtId="49" fontId="61" fillId="0" borderId="20" xfId="0" applyNumberFormat="1" applyFont="1" applyFill="1" applyBorder="1" applyAlignment="1" applyProtection="1">
      <alignment horizontal="center" vertical="center"/>
      <protection locked="0"/>
    </xf>
    <xf numFmtId="0" fontId="75" fillId="0" borderId="21" xfId="0" applyFont="1" applyFill="1" applyBorder="1" applyAlignment="1" applyProtection="1">
      <alignment vertical="center"/>
      <protection locked="0"/>
    </xf>
    <xf numFmtId="0" fontId="76" fillId="0" borderId="0" xfId="0" applyFont="1" applyFill="1" applyAlignment="1" applyProtection="1">
      <alignment vertical="center"/>
      <protection locked="0"/>
    </xf>
    <xf numFmtId="0" fontId="64" fillId="0" borderId="0" xfId="0" applyFont="1" applyFill="1" applyAlignment="1" applyProtection="1">
      <alignment vertical="center"/>
      <protection locked="0"/>
    </xf>
    <xf numFmtId="0" fontId="64" fillId="0" borderId="0" xfId="0" applyFont="1" applyFill="1" applyAlignment="1" applyProtection="1">
      <alignment horizontal="center" vertical="center"/>
      <protection locked="0"/>
    </xf>
    <xf numFmtId="3" fontId="77" fillId="0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Fill="1" applyAlignment="1" applyProtection="1">
      <alignment horizontal="center" vertical="center"/>
      <protection locked="0"/>
    </xf>
    <xf numFmtId="3" fontId="62" fillId="0" borderId="0" xfId="0" applyNumberFormat="1" applyFont="1" applyFill="1" applyAlignment="1" applyProtection="1">
      <alignment horizontal="center" vertical="center"/>
      <protection locked="0"/>
    </xf>
    <xf numFmtId="0" fontId="62" fillId="0" borderId="14" xfId="0" applyFont="1" applyFill="1" applyBorder="1" applyAlignment="1" applyProtection="1">
      <alignment horizontal="center" vertical="center"/>
      <protection locked="0"/>
    </xf>
    <xf numFmtId="3" fontId="62" fillId="0" borderId="14" xfId="0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 applyFill="1" applyBorder="1" applyAlignment="1" applyProtection="1">
      <alignment horizontal="center" vertical="center"/>
      <protection locked="0"/>
    </xf>
    <xf numFmtId="184" fontId="69" fillId="0" borderId="0" xfId="0" applyNumberFormat="1" applyFont="1" applyFill="1" applyAlignment="1" applyProtection="1">
      <alignment horizontal="right" vertical="center"/>
      <protection locked="0"/>
    </xf>
    <xf numFmtId="184" fontId="69" fillId="0" borderId="0" xfId="0" applyNumberFormat="1" applyFont="1" applyFill="1" applyBorder="1" applyAlignment="1" applyProtection="1">
      <alignment horizontal="centerContinuous" vertical="center"/>
      <protection locked="0"/>
    </xf>
    <xf numFmtId="41" fontId="69" fillId="0" borderId="0" xfId="0" applyNumberFormat="1" applyFont="1" applyFill="1" applyAlignment="1" applyProtection="1">
      <alignment horizontal="right" vertical="center" indent="1"/>
      <protection locked="0"/>
    </xf>
    <xf numFmtId="41" fontId="69" fillId="0" borderId="0" xfId="0" applyNumberFormat="1" applyFont="1" applyFill="1" applyBorder="1" applyAlignment="1">
      <alignment horizontal="right" vertical="center"/>
    </xf>
    <xf numFmtId="184" fontId="70" fillId="0" borderId="0" xfId="0" applyNumberFormat="1" applyFont="1" applyFill="1" applyAlignment="1" applyProtection="1">
      <alignment horizontal="right" vertical="center"/>
      <protection locked="0"/>
    </xf>
    <xf numFmtId="41" fontId="70" fillId="0" borderId="0" xfId="0" applyNumberFormat="1" applyFont="1" applyFill="1" applyAlignment="1" applyProtection="1">
      <alignment horizontal="right" vertical="center" indent="1"/>
      <protection locked="0"/>
    </xf>
    <xf numFmtId="49" fontId="71" fillId="0" borderId="15" xfId="0" applyNumberFormat="1" applyFont="1" applyBorder="1" applyAlignment="1" applyProtection="1">
      <alignment horizontal="center" vertical="center"/>
      <protection locked="0"/>
    </xf>
    <xf numFmtId="49" fontId="69" fillId="0" borderId="15" xfId="0" applyNumberFormat="1" applyFont="1" applyBorder="1" applyAlignment="1" applyProtection="1">
      <alignment horizontal="center" vertical="center"/>
      <protection locked="0"/>
    </xf>
    <xf numFmtId="0" fontId="66" fillId="0" borderId="0" xfId="0" applyFont="1" applyFill="1" applyBorder="1" applyAlignment="1" applyProtection="1">
      <alignment vertical="center"/>
      <protection locked="0"/>
    </xf>
    <xf numFmtId="0" fontId="66" fillId="0" borderId="0" xfId="0" applyFont="1" applyFill="1" applyAlignment="1" applyProtection="1">
      <alignment horizontal="left" vertical="center"/>
      <protection locked="0"/>
    </xf>
    <xf numFmtId="0" fontId="63" fillId="0" borderId="0" xfId="0" applyFont="1" applyFill="1" applyAlignment="1" applyProtection="1">
      <alignment vertical="center"/>
      <protection locked="0"/>
    </xf>
    <xf numFmtId="0" fontId="62" fillId="0" borderId="0" xfId="0" applyFont="1" applyFill="1" applyAlignment="1" applyProtection="1">
      <alignment horizontal="centerContinuous" vertical="center"/>
      <protection locked="0"/>
    </xf>
    <xf numFmtId="0" fontId="63" fillId="0" borderId="0" xfId="0" applyFont="1" applyFill="1" applyAlignment="1" applyProtection="1">
      <alignment horizontal="center" vertical="center"/>
      <protection locked="0"/>
    </xf>
    <xf numFmtId="0" fontId="63" fillId="0" borderId="0" xfId="0" applyFont="1" applyFill="1" applyAlignment="1" applyProtection="1">
      <alignment horizontal="centerContinuous" vertical="center"/>
      <protection locked="0"/>
    </xf>
    <xf numFmtId="0" fontId="62" fillId="0" borderId="14" xfId="0" applyFont="1" applyFill="1" applyBorder="1" applyAlignment="1" applyProtection="1">
      <alignment horizontal="centerContinuous" vertical="center"/>
      <protection locked="0"/>
    </xf>
    <xf numFmtId="0" fontId="61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6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4" fillId="0" borderId="0" xfId="0" applyFont="1" applyFill="1" applyAlignment="1" applyProtection="1">
      <alignment horizontal="center" vertical="center"/>
      <protection locked="0"/>
    </xf>
    <xf numFmtId="0" fontId="61" fillId="0" borderId="16" xfId="0" applyNumberFormat="1" applyFont="1" applyFill="1" applyBorder="1" applyAlignment="1" applyProtection="1">
      <alignment horizontal="center" vertical="center"/>
      <protection locked="0"/>
    </xf>
    <xf numFmtId="0" fontId="61" fillId="0" borderId="18" xfId="0" applyNumberFormat="1" applyFont="1" applyFill="1" applyBorder="1" applyAlignment="1" applyProtection="1">
      <alignment horizontal="center" vertical="center"/>
      <protection locked="0"/>
    </xf>
    <xf numFmtId="0" fontId="61" fillId="0" borderId="21" xfId="0" applyNumberFormat="1" applyFont="1" applyFill="1" applyBorder="1" applyAlignment="1" applyProtection="1">
      <alignment horizontal="right" vertical="center" shrinkToFit="1"/>
      <protection locked="0"/>
    </xf>
    <xf numFmtId="41" fontId="75" fillId="0" borderId="14" xfId="0" applyNumberFormat="1" applyFont="1" applyFill="1" applyBorder="1" applyAlignment="1" applyProtection="1">
      <alignment horizontal="center" vertical="center"/>
      <protection locked="0"/>
    </xf>
    <xf numFmtId="0" fontId="61" fillId="0" borderId="0" xfId="0" applyFont="1" applyFill="1" applyBorder="1" applyAlignment="1" applyProtection="1">
      <alignment horizontal="left" vertical="center"/>
      <protection locked="0"/>
    </xf>
    <xf numFmtId="0" fontId="62" fillId="0" borderId="0" xfId="0" applyFont="1" applyFill="1" applyBorder="1" applyAlignment="1" applyProtection="1">
      <alignment horizontal="left" vertical="center"/>
      <protection locked="0"/>
    </xf>
    <xf numFmtId="41" fontId="78" fillId="0" borderId="0" xfId="0" applyNumberFormat="1" applyFont="1" applyFill="1" applyBorder="1" applyAlignment="1" applyProtection="1">
      <alignment horizontal="right" vertical="center"/>
      <protection locked="0"/>
    </xf>
    <xf numFmtId="41" fontId="69" fillId="0" borderId="0" xfId="0" applyNumberFormat="1" applyFont="1" applyFill="1" applyAlignment="1" applyProtection="1">
      <alignment horizontal="left" vertical="center"/>
      <protection locked="0"/>
    </xf>
    <xf numFmtId="0" fontId="69" fillId="0" borderId="16" xfId="0" quotePrefix="1" applyFont="1" applyFill="1" applyBorder="1" applyAlignment="1" applyProtection="1">
      <alignment horizontal="center" vertical="center"/>
      <protection locked="0"/>
    </xf>
    <xf numFmtId="41" fontId="70" fillId="0" borderId="0" xfId="0" applyNumberFormat="1" applyFont="1" applyFill="1" applyBorder="1" applyAlignment="1" applyProtection="1">
      <alignment horizontal="right" vertical="center"/>
      <protection locked="0"/>
    </xf>
    <xf numFmtId="41" fontId="68" fillId="0" borderId="0" xfId="0" applyNumberFormat="1" applyFont="1" applyFill="1" applyBorder="1" applyAlignment="1" applyProtection="1">
      <alignment horizontal="center" vertical="center"/>
      <protection locked="0"/>
    </xf>
    <xf numFmtId="49" fontId="69" fillId="0" borderId="15" xfId="0" applyNumberFormat="1" applyFont="1" applyBorder="1" applyAlignment="1">
      <alignment horizontal="center" vertical="center"/>
    </xf>
    <xf numFmtId="0" fontId="71" fillId="0" borderId="16" xfId="0" applyFont="1" applyBorder="1" applyAlignment="1" applyProtection="1">
      <alignment horizontal="center" vertical="center" shrinkToFit="1"/>
      <protection locked="0"/>
    </xf>
    <xf numFmtId="0" fontId="69" fillId="0" borderId="16" xfId="0" applyFont="1" applyBorder="1" applyAlignment="1">
      <alignment horizontal="center" vertical="center" shrinkToFit="1"/>
    </xf>
    <xf numFmtId="0" fontId="61" fillId="0" borderId="0" xfId="0" applyFont="1" applyFill="1" applyBorder="1" applyAlignment="1" applyProtection="1">
      <alignment horizontal="center" vertical="center" wrapText="1" shrinkToFit="1"/>
      <protection locked="0"/>
    </xf>
    <xf numFmtId="0" fontId="61" fillId="0" borderId="15" xfId="0" applyFont="1" applyFill="1" applyBorder="1" applyAlignment="1" applyProtection="1">
      <alignment horizontal="center" vertical="center" wrapText="1"/>
      <protection locked="0"/>
    </xf>
    <xf numFmtId="0" fontId="61" fillId="0" borderId="0" xfId="0" applyFont="1" applyFill="1" applyBorder="1" applyAlignment="1" applyProtection="1">
      <alignment horizontal="center" vertical="center" wrapText="1"/>
      <protection locked="0"/>
    </xf>
    <xf numFmtId="0" fontId="79" fillId="0" borderId="0" xfId="0" applyFont="1" applyFill="1" applyBorder="1" applyAlignment="1" applyProtection="1">
      <alignment horizontal="center" vertical="center" wrapText="1" shrinkToFit="1"/>
      <protection locked="0"/>
    </xf>
    <xf numFmtId="0" fontId="79" fillId="0" borderId="0" xfId="0" applyFont="1" applyFill="1" applyBorder="1" applyAlignment="1" applyProtection="1">
      <alignment horizontal="center" vertical="center"/>
      <protection locked="0"/>
    </xf>
    <xf numFmtId="41" fontId="69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68" fillId="0" borderId="0" xfId="0" applyNumberFormat="1" applyFont="1" applyFill="1" applyAlignment="1" applyProtection="1">
      <alignment horizontal="right" vertical="center"/>
    </xf>
    <xf numFmtId="41" fontId="68" fillId="0" borderId="0" xfId="0" applyNumberFormat="1" applyFont="1" applyFill="1" applyAlignment="1" applyProtection="1">
      <alignment vertical="center"/>
      <protection locked="0"/>
    </xf>
    <xf numFmtId="179" fontId="69" fillId="0" borderId="0" xfId="0" applyNumberFormat="1" applyFont="1" applyFill="1" applyBorder="1" applyAlignment="1" applyProtection="1">
      <alignment horizontal="centerContinuous" vertical="center"/>
      <protection locked="0"/>
    </xf>
    <xf numFmtId="0" fontId="69" fillId="0" borderId="15" xfId="0" applyFont="1" applyBorder="1" applyAlignment="1" applyProtection="1">
      <alignment horizontal="center" vertical="center"/>
      <protection locked="0"/>
    </xf>
    <xf numFmtId="0" fontId="69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3" fontId="62" fillId="0" borderId="0" xfId="0" applyNumberFormat="1" applyFont="1" applyAlignment="1" applyProtection="1">
      <alignment horizontal="left" vertical="center"/>
      <protection locked="0"/>
    </xf>
    <xf numFmtId="3" fontId="62" fillId="0" borderId="0" xfId="0" applyNumberFormat="1" applyFont="1" applyAlignment="1" applyProtection="1">
      <alignment horizontal="centerContinuous" vertical="center"/>
      <protection locked="0"/>
    </xf>
    <xf numFmtId="0" fontId="63" fillId="0" borderId="0" xfId="0" applyFont="1" applyAlignment="1" applyProtection="1">
      <alignment horizontal="centerContinuous" vertical="center"/>
      <protection locked="0"/>
    </xf>
    <xf numFmtId="3" fontId="62" fillId="0" borderId="14" xfId="0" applyNumberFormat="1" applyFont="1" applyBorder="1" applyAlignment="1" applyProtection="1">
      <alignment horizontal="center" vertical="center"/>
      <protection locked="0"/>
    </xf>
    <xf numFmtId="3" fontId="62" fillId="0" borderId="14" xfId="0" applyNumberFormat="1" applyFont="1" applyBorder="1" applyAlignment="1" applyProtection="1">
      <alignment horizontal="left"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3" fontId="64" fillId="0" borderId="0" xfId="0" applyNumberFormat="1" applyFont="1" applyAlignment="1" applyProtection="1">
      <alignment vertical="center"/>
      <protection locked="0"/>
    </xf>
    <xf numFmtId="0" fontId="69" fillId="0" borderId="23" xfId="0" applyFont="1" applyBorder="1" applyAlignment="1" applyProtection="1">
      <alignment vertical="center"/>
      <protection locked="0"/>
    </xf>
    <xf numFmtId="3" fontId="68" fillId="0" borderId="25" xfId="0" applyNumberFormat="1" applyFont="1" applyBorder="1" applyAlignment="1" applyProtection="1">
      <alignment horizontal="center" vertical="center" shrinkToFit="1"/>
      <protection locked="0"/>
    </xf>
    <xf numFmtId="3" fontId="68" fillId="0" borderId="25" xfId="0" applyNumberFormat="1" applyFont="1" applyBorder="1" applyAlignment="1" applyProtection="1">
      <alignment horizontal="centerContinuous" vertical="center"/>
      <protection locked="0"/>
    </xf>
    <xf numFmtId="3" fontId="69" fillId="0" borderId="25" xfId="0" applyNumberFormat="1" applyFont="1" applyBorder="1" applyAlignment="1" applyProtection="1">
      <alignment horizontal="center" vertical="center"/>
      <protection locked="0"/>
    </xf>
    <xf numFmtId="3" fontId="69" fillId="0" borderId="25" xfId="0" applyNumberFormat="1" applyFont="1" applyBorder="1" applyAlignment="1" applyProtection="1">
      <alignment horizontal="centerContinuous" vertical="center"/>
      <protection locked="0"/>
    </xf>
    <xf numFmtId="0" fontId="69" fillId="0" borderId="25" xfId="0" applyNumberFormat="1" applyFont="1" applyBorder="1" applyAlignment="1" applyProtection="1">
      <alignment horizontal="center" vertical="center"/>
      <protection locked="0"/>
    </xf>
    <xf numFmtId="3" fontId="69" fillId="0" borderId="0" xfId="0" applyNumberFormat="1" applyFont="1" applyBorder="1" applyAlignment="1" applyProtection="1">
      <alignment horizontal="center" vertical="center"/>
      <protection locked="0"/>
    </xf>
    <xf numFmtId="0" fontId="69" fillId="0" borderId="3" xfId="0" applyFont="1" applyBorder="1" applyAlignment="1" applyProtection="1">
      <alignment horizontal="center" vertical="center"/>
      <protection locked="0"/>
    </xf>
    <xf numFmtId="0" fontId="69" fillId="0" borderId="25" xfId="0" applyFont="1" applyBorder="1" applyAlignment="1" applyProtection="1">
      <alignment horizontal="center" vertical="center"/>
      <protection locked="0"/>
    </xf>
    <xf numFmtId="3" fontId="68" fillId="0" borderId="25" xfId="188" applyNumberFormat="1" applyFont="1" applyBorder="1" applyAlignment="1" applyProtection="1">
      <alignment horizontal="center" vertical="center"/>
      <protection locked="0"/>
    </xf>
    <xf numFmtId="0" fontId="69" fillId="0" borderId="15" xfId="0" applyFont="1" applyBorder="1" applyAlignment="1" applyProtection="1">
      <alignment horizontal="center" vertical="center"/>
      <protection locked="0"/>
    </xf>
    <xf numFmtId="3" fontId="68" fillId="0" borderId="23" xfId="0" applyNumberFormat="1" applyFont="1" applyBorder="1" applyAlignment="1" applyProtection="1">
      <alignment horizontal="center" vertical="center" shrinkToFit="1"/>
      <protection locked="0"/>
    </xf>
    <xf numFmtId="3" fontId="68" fillId="0" borderId="23" xfId="0" applyNumberFormat="1" applyFont="1" applyBorder="1" applyAlignment="1" applyProtection="1">
      <alignment horizontal="centerContinuous" vertical="center"/>
      <protection locked="0"/>
    </xf>
    <xf numFmtId="3" fontId="69" fillId="0" borderId="23" xfId="0" applyNumberFormat="1" applyFont="1" applyBorder="1" applyAlignment="1" applyProtection="1">
      <alignment horizontal="center" vertical="center"/>
      <protection locked="0"/>
    </xf>
    <xf numFmtId="0" fontId="69" fillId="0" borderId="23" xfId="0" applyNumberFormat="1" applyFont="1" applyBorder="1" applyAlignment="1" applyProtection="1">
      <alignment horizontal="center" vertical="center"/>
      <protection locked="0"/>
    </xf>
    <xf numFmtId="3" fontId="69" fillId="0" borderId="0" xfId="0" quotePrefix="1" applyNumberFormat="1" applyFont="1" applyBorder="1" applyAlignment="1" applyProtection="1">
      <alignment horizontal="center" vertical="center"/>
      <protection locked="0"/>
    </xf>
    <xf numFmtId="0" fontId="69" fillId="0" borderId="23" xfId="0" applyFont="1" applyBorder="1" applyAlignment="1" applyProtection="1">
      <alignment horizontal="center" vertical="center"/>
      <protection locked="0"/>
    </xf>
    <xf numFmtId="3" fontId="68" fillId="0" borderId="23" xfId="188" applyNumberFormat="1" applyFont="1" applyBorder="1" applyAlignment="1" applyProtection="1">
      <alignment vertical="center"/>
      <protection locked="0"/>
    </xf>
    <xf numFmtId="0" fontId="69" fillId="0" borderId="16" xfId="0" applyFont="1" applyBorder="1" applyAlignment="1" applyProtection="1">
      <alignment horizontal="center" vertical="center" shrinkToFit="1"/>
      <protection locked="0"/>
    </xf>
    <xf numFmtId="3" fontId="68" fillId="0" borderId="23" xfId="0" applyNumberFormat="1" applyFont="1" applyBorder="1" applyAlignment="1" applyProtection="1">
      <alignment horizontal="center" vertical="center"/>
      <protection locked="0"/>
    </xf>
    <xf numFmtId="3" fontId="69" fillId="0" borderId="23" xfId="0" applyNumberFormat="1" applyFont="1" applyBorder="1" applyAlignment="1" applyProtection="1">
      <alignment horizontal="centerContinuous" vertical="center"/>
      <protection locked="0"/>
    </xf>
    <xf numFmtId="3" fontId="68" fillId="0" borderId="22" xfId="0" applyNumberFormat="1" applyFont="1" applyBorder="1" applyAlignment="1" applyProtection="1">
      <alignment horizontal="center" vertical="center"/>
      <protection locked="0"/>
    </xf>
    <xf numFmtId="3" fontId="69" fillId="0" borderId="22" xfId="0" applyNumberFormat="1" applyFont="1" applyBorder="1" applyAlignment="1" applyProtection="1">
      <alignment horizontal="center" vertical="center"/>
      <protection locked="0"/>
    </xf>
    <xf numFmtId="3" fontId="69" fillId="0" borderId="22" xfId="0" applyNumberFormat="1" applyFont="1" applyBorder="1" applyAlignment="1" applyProtection="1">
      <alignment horizontal="centerContinuous" vertical="center"/>
      <protection locked="0"/>
    </xf>
    <xf numFmtId="0" fontId="69" fillId="0" borderId="22" xfId="0" applyNumberFormat="1" applyFont="1" applyBorder="1" applyAlignment="1" applyProtection="1">
      <alignment horizontal="center" vertical="center"/>
      <protection locked="0"/>
    </xf>
    <xf numFmtId="3" fontId="69" fillId="0" borderId="26" xfId="0" applyNumberFormat="1" applyFont="1" applyBorder="1" applyAlignment="1" applyProtection="1">
      <alignment horizontal="center" vertical="center"/>
      <protection locked="0"/>
    </xf>
    <xf numFmtId="3" fontId="68" fillId="0" borderId="22" xfId="0" applyNumberFormat="1" applyFont="1" applyBorder="1" applyAlignment="1" applyProtection="1">
      <alignment horizontal="centerContinuous" vertical="center"/>
      <protection locked="0"/>
    </xf>
    <xf numFmtId="3" fontId="69" fillId="0" borderId="0" xfId="0" applyNumberFormat="1" applyFont="1" applyBorder="1" applyAlignment="1" applyProtection="1">
      <alignment horizontal="centerContinuous" vertical="center"/>
      <protection locked="0"/>
    </xf>
    <xf numFmtId="178" fontId="69" fillId="0" borderId="0" xfId="0" applyNumberFormat="1" applyFont="1" applyFill="1" applyBorder="1" applyAlignment="1" applyProtection="1">
      <alignment horizontal="center" vertical="center"/>
    </xf>
    <xf numFmtId="178" fontId="70" fillId="0" borderId="0" xfId="0" applyNumberFormat="1" applyFont="1" applyFill="1" applyBorder="1" applyAlignment="1" applyProtection="1">
      <alignment horizontal="right" vertical="center"/>
      <protection locked="0"/>
    </xf>
    <xf numFmtId="0" fontId="69" fillId="0" borderId="0" xfId="0" quotePrefix="1" applyFont="1" applyFill="1" applyBorder="1" applyAlignment="1" applyProtection="1">
      <alignment horizontal="center" vertical="center"/>
      <protection locked="0"/>
    </xf>
    <xf numFmtId="0" fontId="70" fillId="0" borderId="0" xfId="0" quotePrefix="1" applyFont="1" applyFill="1" applyBorder="1" applyAlignment="1" applyProtection="1">
      <alignment horizontal="center" vertical="center"/>
      <protection locked="0"/>
    </xf>
    <xf numFmtId="0" fontId="75" fillId="0" borderId="20" xfId="0" applyFont="1" applyBorder="1" applyAlignment="1" applyProtection="1">
      <alignment horizontal="center" vertical="center"/>
      <protection locked="0"/>
    </xf>
    <xf numFmtId="0" fontId="75" fillId="0" borderId="19" xfId="0" applyFont="1" applyBorder="1" applyAlignment="1" applyProtection="1">
      <alignment horizontal="center" vertical="center"/>
      <protection locked="0"/>
    </xf>
    <xf numFmtId="0" fontId="80" fillId="0" borderId="14" xfId="0" quotePrefix="1" applyFont="1" applyBorder="1" applyAlignment="1" applyProtection="1">
      <alignment horizontal="center" vertical="center"/>
      <protection locked="0"/>
    </xf>
    <xf numFmtId="177" fontId="80" fillId="0" borderId="14" xfId="0" applyNumberFormat="1" applyFont="1" applyBorder="1" applyAlignment="1" applyProtection="1">
      <alignment horizontal="right" vertical="center"/>
      <protection locked="0"/>
    </xf>
    <xf numFmtId="41" fontId="80" fillId="0" borderId="14" xfId="0" applyNumberFormat="1" applyFont="1" applyBorder="1" applyAlignment="1" applyProtection="1">
      <alignment horizontal="right" vertical="center"/>
      <protection locked="0"/>
    </xf>
    <xf numFmtId="177" fontId="80" fillId="0" borderId="14" xfId="0" applyNumberFormat="1" applyFont="1" applyBorder="1" applyAlignment="1" applyProtection="1">
      <alignment horizontal="center" vertical="center"/>
      <protection locked="0"/>
    </xf>
    <xf numFmtId="41" fontId="80" fillId="0" borderId="14" xfId="0" applyNumberFormat="1" applyFont="1" applyBorder="1" applyAlignment="1" applyProtection="1">
      <alignment horizontal="center" vertical="center"/>
      <protection locked="0"/>
    </xf>
    <xf numFmtId="0" fontId="80" fillId="0" borderId="21" xfId="0" quotePrefix="1" applyFont="1" applyBorder="1" applyAlignment="1" applyProtection="1">
      <alignment horizontal="center" vertical="center" shrinkToFit="1"/>
      <protection locked="0"/>
    </xf>
    <xf numFmtId="0" fontId="80" fillId="0" borderId="18" xfId="0" quotePrefix="1" applyFont="1" applyBorder="1" applyAlignment="1" applyProtection="1">
      <alignment horizontal="center" vertical="center"/>
      <protection locked="0"/>
    </xf>
    <xf numFmtId="177" fontId="80" fillId="25" borderId="14" xfId="0" applyNumberFormat="1" applyFont="1" applyFill="1" applyBorder="1" applyAlignment="1" applyProtection="1">
      <alignment horizontal="right" vertical="center"/>
      <protection locked="0"/>
    </xf>
    <xf numFmtId="0" fontId="80" fillId="0" borderId="14" xfId="0" applyFont="1" applyBorder="1" applyAlignment="1" applyProtection="1">
      <alignment vertical="center"/>
      <protection locked="0"/>
    </xf>
    <xf numFmtId="0" fontId="62" fillId="0" borderId="14" xfId="0" applyFont="1" applyBorder="1" applyAlignment="1" applyProtection="1">
      <alignment horizontal="left" vertical="center"/>
      <protection locked="0"/>
    </xf>
    <xf numFmtId="0" fontId="69" fillId="0" borderId="16" xfId="0" quotePrefix="1" applyFont="1" applyFill="1" applyBorder="1" applyAlignment="1" applyProtection="1">
      <alignment horizontal="center" vertical="center" shrinkToFit="1"/>
      <protection locked="0"/>
    </xf>
    <xf numFmtId="0" fontId="70" fillId="0" borderId="16" xfId="0" quotePrefix="1" applyFont="1" applyFill="1" applyBorder="1" applyAlignment="1" applyProtection="1">
      <alignment horizontal="center" vertical="center" shrinkToFit="1"/>
      <protection locked="0"/>
    </xf>
    <xf numFmtId="41" fontId="68" fillId="0" borderId="0" xfId="0" applyNumberFormat="1" applyFont="1" applyFill="1" applyBorder="1" applyAlignment="1" applyProtection="1">
      <alignment horizontal="right" vertical="center"/>
    </xf>
    <xf numFmtId="0" fontId="68" fillId="0" borderId="16" xfId="0" quotePrefix="1" applyFont="1" applyFill="1" applyBorder="1" applyAlignment="1" applyProtection="1">
      <alignment horizontal="center" vertical="center" shrinkToFit="1"/>
      <protection locked="0"/>
    </xf>
    <xf numFmtId="0" fontId="72" fillId="0" borderId="16" xfId="0" applyFont="1" applyBorder="1" applyAlignment="1" applyProtection="1">
      <alignment horizontal="center" vertical="center" shrinkToFit="1"/>
      <protection locked="0"/>
    </xf>
    <xf numFmtId="0" fontId="62" fillId="0" borderId="0" xfId="0" applyFont="1" applyBorder="1" applyAlignment="1" applyProtection="1">
      <alignment horizontal="center" vertical="center" wrapText="1"/>
      <protection locked="0"/>
    </xf>
    <xf numFmtId="0" fontId="62" fillId="0" borderId="0" xfId="0" applyFont="1" applyBorder="1" applyAlignment="1" applyProtection="1">
      <alignment horizontal="centerContinuous" vertical="center"/>
      <protection locked="0"/>
    </xf>
    <xf numFmtId="0" fontId="64" fillId="0" borderId="0" xfId="0" applyFont="1" applyBorder="1" applyAlignment="1" applyProtection="1">
      <alignment vertical="center" shrinkToFit="1"/>
      <protection locked="0"/>
    </xf>
    <xf numFmtId="181" fontId="69" fillId="0" borderId="19" xfId="0" applyNumberFormat="1" applyFont="1" applyBorder="1" applyAlignment="1" applyProtection="1">
      <alignment horizontal="right" vertical="center"/>
      <protection locked="0"/>
    </xf>
    <xf numFmtId="181" fontId="69" fillId="0" borderId="0" xfId="0" applyNumberFormat="1" applyFont="1" applyBorder="1" applyAlignment="1" applyProtection="1">
      <alignment horizontal="right" vertical="center"/>
      <protection locked="0"/>
    </xf>
    <xf numFmtId="188" fontId="68" fillId="0" borderId="0" xfId="0" applyNumberFormat="1" applyFont="1" applyFill="1" applyBorder="1" applyAlignment="1" applyProtection="1">
      <alignment horizontal="right" vertical="center"/>
    </xf>
    <xf numFmtId="188" fontId="68" fillId="0" borderId="0" xfId="0" applyNumberFormat="1" applyFont="1" applyAlignment="1" applyProtection="1">
      <alignment horizontal="right" vertical="center"/>
    </xf>
    <xf numFmtId="181" fontId="68" fillId="0" borderId="0" xfId="0" applyNumberFormat="1" applyFont="1" applyFill="1" applyBorder="1" applyAlignment="1" applyProtection="1">
      <alignment horizontal="right" vertical="center"/>
    </xf>
    <xf numFmtId="41" fontId="81" fillId="0" borderId="0" xfId="0" applyNumberFormat="1" applyFont="1" applyFill="1" applyBorder="1" applyAlignment="1" applyProtection="1">
      <alignment horizontal="right" vertical="center"/>
      <protection locked="0"/>
    </xf>
    <xf numFmtId="177" fontId="69" fillId="0" borderId="0" xfId="0" applyNumberFormat="1" applyFont="1" applyBorder="1" applyAlignment="1" applyProtection="1">
      <alignment vertical="center"/>
      <protection locked="0"/>
    </xf>
    <xf numFmtId="179" fontId="69" fillId="0" borderId="0" xfId="0" applyNumberFormat="1" applyFont="1" applyBorder="1" applyAlignment="1" applyProtection="1">
      <alignment vertical="center"/>
      <protection locked="0"/>
    </xf>
    <xf numFmtId="41" fontId="70" fillId="0" borderId="0" xfId="0" applyNumberFormat="1" applyFont="1" applyFill="1" applyAlignment="1" applyProtection="1">
      <alignment horizontal="right" vertical="center"/>
      <protection locked="0"/>
    </xf>
    <xf numFmtId="177" fontId="69" fillId="0" borderId="0" xfId="0" applyNumberFormat="1" applyFont="1" applyBorder="1" applyAlignment="1" applyProtection="1">
      <alignment horizontal="center" wrapText="1"/>
      <protection locked="0"/>
    </xf>
    <xf numFmtId="0" fontId="69" fillId="0" borderId="0" xfId="0" applyFont="1" applyAlignment="1" applyProtection="1">
      <alignment horizontal="centerContinuous" vertical="center"/>
      <protection locked="0"/>
    </xf>
    <xf numFmtId="0" fontId="71" fillId="0" borderId="0" xfId="0" applyFont="1" applyBorder="1" applyAlignment="1" applyProtection="1">
      <alignment horizontal="centerContinuous"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69" fillId="0" borderId="27" xfId="0" applyFont="1" applyBorder="1" applyAlignment="1" applyProtection="1">
      <alignment horizontal="center" vertical="center" wrapText="1"/>
      <protection locked="0"/>
    </xf>
    <xf numFmtId="0" fontId="69" fillId="0" borderId="28" xfId="0" applyFont="1" applyBorder="1" applyAlignment="1" applyProtection="1">
      <alignment horizontal="center" vertical="center" wrapText="1"/>
      <protection locked="0"/>
    </xf>
    <xf numFmtId="0" fontId="69" fillId="0" borderId="29" xfId="0" applyFont="1" applyBorder="1" applyAlignment="1" applyProtection="1">
      <alignment horizontal="center" vertical="center" wrapText="1"/>
      <protection locked="0"/>
    </xf>
    <xf numFmtId="0" fontId="69" fillId="0" borderId="30" xfId="0" applyFont="1" applyBorder="1" applyAlignment="1" applyProtection="1">
      <alignment horizontal="center" vertical="center" wrapText="1"/>
      <protection locked="0"/>
    </xf>
    <xf numFmtId="0" fontId="69" fillId="0" borderId="15" xfId="0" applyFont="1" applyBorder="1" applyAlignment="1" applyProtection="1">
      <alignment vertical="center"/>
      <protection locked="0"/>
    </xf>
    <xf numFmtId="0" fontId="69" fillId="0" borderId="16" xfId="0" applyFont="1" applyBorder="1" applyAlignment="1" applyProtection="1">
      <alignment vertical="center"/>
      <protection locked="0"/>
    </xf>
    <xf numFmtId="177" fontId="69" fillId="0" borderId="0" xfId="0" applyNumberFormat="1" applyFont="1" applyAlignment="1" applyProtection="1">
      <alignment horizontal="right" vertical="center" shrinkToFit="1"/>
    </xf>
    <xf numFmtId="177" fontId="70" fillId="0" borderId="0" xfId="0" applyNumberFormat="1" applyFont="1" applyAlignment="1" applyProtection="1">
      <alignment horizontal="right" vertical="center" shrinkToFit="1"/>
      <protection locked="0"/>
    </xf>
    <xf numFmtId="177" fontId="68" fillId="0" borderId="0" xfId="0" applyNumberFormat="1" applyFont="1" applyAlignment="1" applyProtection="1">
      <alignment horizontal="right" vertical="center" shrinkToFit="1"/>
      <protection locked="0"/>
    </xf>
    <xf numFmtId="177" fontId="69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49" fontId="61" fillId="0" borderId="15" xfId="0" applyNumberFormat="1" applyFont="1" applyBorder="1" applyAlignment="1" applyProtection="1">
      <alignment horizontal="center" vertical="center"/>
      <protection locked="0"/>
    </xf>
    <xf numFmtId="0" fontId="61" fillId="0" borderId="21" xfId="0" applyFont="1" applyBorder="1" applyAlignment="1" applyProtection="1">
      <alignment horizontal="right" vertical="center" shrinkToFit="1"/>
      <protection locked="0"/>
    </xf>
    <xf numFmtId="0" fontId="68" fillId="0" borderId="0" xfId="0" applyFont="1" applyBorder="1" applyAlignment="1" applyProtection="1">
      <alignment horizontal="center" vertical="center"/>
      <protection locked="0"/>
    </xf>
    <xf numFmtId="3" fontId="69" fillId="0" borderId="16" xfId="0" applyNumberFormat="1" applyFont="1" applyBorder="1" applyAlignment="1" applyProtection="1">
      <alignment horizontal="centerContinuous" vertical="center" wrapText="1" shrinkToFit="1"/>
      <protection locked="0"/>
    </xf>
    <xf numFmtId="3" fontId="69" fillId="0" borderId="0" xfId="0" applyNumberFormat="1" applyFont="1" applyBorder="1" applyAlignment="1" applyProtection="1">
      <alignment horizontal="centerContinuous" vertical="center" wrapText="1" shrinkToFit="1"/>
      <protection locked="0"/>
    </xf>
    <xf numFmtId="49" fontId="69" fillId="0" borderId="16" xfId="0" applyNumberFormat="1" applyFont="1" applyBorder="1" applyAlignment="1" applyProtection="1">
      <alignment horizontal="center" vertical="center"/>
      <protection locked="0"/>
    </xf>
    <xf numFmtId="180" fontId="69" fillId="0" borderId="0" xfId="0" applyNumberFormat="1" applyFont="1" applyFill="1" applyAlignment="1" applyProtection="1">
      <alignment horizontal="right" vertical="center"/>
    </xf>
    <xf numFmtId="41" fontId="69" fillId="0" borderId="0" xfId="0" applyNumberFormat="1" applyFont="1" applyFill="1" applyAlignment="1" applyProtection="1">
      <alignment horizontal="right" vertical="center"/>
    </xf>
    <xf numFmtId="180" fontId="70" fillId="0" borderId="0" xfId="0" applyNumberFormat="1" applyFont="1" applyFill="1" applyAlignment="1" applyProtection="1">
      <alignment horizontal="right" vertical="center"/>
      <protection locked="0"/>
    </xf>
    <xf numFmtId="0" fontId="63" fillId="0" borderId="0" xfId="0" applyFont="1" applyAlignment="1" applyProtection="1">
      <alignment horizontal="center" vertical="center"/>
      <protection locked="0"/>
    </xf>
    <xf numFmtId="0" fontId="63" fillId="0" borderId="0" xfId="0" applyFont="1" applyBorder="1" applyAlignment="1" applyProtection="1">
      <alignment horizontal="centerContinuous" vertical="center"/>
      <protection locked="0"/>
    </xf>
    <xf numFmtId="41" fontId="67" fillId="0" borderId="0" xfId="0" applyNumberFormat="1" applyFont="1" applyBorder="1" applyAlignment="1" applyProtection="1">
      <alignment horizontal="right" vertical="center" shrinkToFit="1"/>
      <protection locked="0"/>
    </xf>
    <xf numFmtId="41" fontId="67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62" fillId="0" borderId="16" xfId="0" applyFont="1" applyBorder="1" applyAlignment="1" applyProtection="1">
      <alignment horizontal="center" vertical="center"/>
      <protection locked="0"/>
    </xf>
    <xf numFmtId="0" fontId="63" fillId="0" borderId="0" xfId="0" applyFont="1" applyBorder="1" applyAlignment="1" applyProtection="1">
      <alignment horizontal="center" vertical="center"/>
      <protection locked="0"/>
    </xf>
    <xf numFmtId="0" fontId="66" fillId="0" borderId="15" xfId="0" applyFont="1" applyBorder="1" applyAlignment="1" applyProtection="1">
      <alignment horizontal="center" vertical="center"/>
      <protection locked="0"/>
    </xf>
    <xf numFmtId="0" fontId="66" fillId="0" borderId="16" xfId="0" applyFont="1" applyBorder="1" applyAlignment="1" applyProtection="1">
      <alignment horizontal="center" vertical="center"/>
      <protection locked="0"/>
    </xf>
    <xf numFmtId="0" fontId="67" fillId="0" borderId="15" xfId="0" applyFont="1" applyBorder="1" applyAlignment="1" applyProtection="1">
      <alignment horizontal="center" vertical="center"/>
      <protection locked="0"/>
    </xf>
    <xf numFmtId="181" fontId="67" fillId="0" borderId="0" xfId="0" applyNumberFormat="1" applyFont="1" applyBorder="1" applyAlignment="1" applyProtection="1">
      <alignment vertical="center"/>
      <protection locked="0"/>
    </xf>
    <xf numFmtId="0" fontId="67" fillId="0" borderId="16" xfId="0" applyFont="1" applyBorder="1" applyAlignment="1" applyProtection="1">
      <alignment horizontal="center" vertical="center"/>
      <protection locked="0"/>
    </xf>
    <xf numFmtId="0" fontId="73" fillId="0" borderId="15" xfId="187" applyFont="1" applyBorder="1" applyAlignment="1" applyProtection="1">
      <alignment horizontal="center" vertical="center" wrapText="1" shrinkToFit="1"/>
      <protection locked="0"/>
    </xf>
    <xf numFmtId="0" fontId="73" fillId="0" borderId="16" xfId="0" applyFont="1" applyBorder="1" applyAlignment="1" applyProtection="1">
      <alignment horizontal="center" vertical="center"/>
      <protection locked="0"/>
    </xf>
    <xf numFmtId="0" fontId="62" fillId="0" borderId="18" xfId="0" quotePrefix="1" applyFont="1" applyBorder="1" applyAlignment="1" applyProtection="1">
      <alignment horizontal="center" vertical="center" shrinkToFit="1"/>
      <protection locked="0"/>
    </xf>
    <xf numFmtId="41" fontId="62" fillId="0" borderId="14" xfId="0" applyNumberFormat="1" applyFont="1" applyBorder="1" applyAlignment="1" applyProtection="1">
      <alignment horizontal="right" vertical="center" shrinkToFit="1"/>
      <protection locked="0"/>
    </xf>
    <xf numFmtId="0" fontId="63" fillId="0" borderId="14" xfId="0" applyFont="1" applyBorder="1" applyAlignment="1" applyProtection="1">
      <alignment horizontal="center" vertical="center"/>
      <protection locked="0"/>
    </xf>
    <xf numFmtId="177" fontId="62" fillId="0" borderId="14" xfId="0" applyNumberFormat="1" applyFont="1" applyBorder="1" applyAlignment="1" applyProtection="1">
      <alignment horizontal="center" vertical="center" shrinkToFit="1"/>
      <protection locked="0"/>
    </xf>
    <xf numFmtId="0" fontId="62" fillId="0" borderId="21" xfId="0" quotePrefix="1" applyFont="1" applyBorder="1" applyAlignment="1" applyProtection="1">
      <alignment horizontal="center" vertical="center" shrinkToFit="1"/>
      <protection locked="0"/>
    </xf>
    <xf numFmtId="181" fontId="67" fillId="0" borderId="0" xfId="0" applyNumberFormat="1" applyFont="1" applyBorder="1" applyAlignment="1" applyProtection="1">
      <alignment horizontal="right" vertical="center"/>
      <protection locked="0"/>
    </xf>
    <xf numFmtId="179" fontId="62" fillId="0" borderId="0" xfId="0" applyNumberFormat="1" applyFont="1" applyBorder="1" applyAlignment="1" applyProtection="1">
      <alignment vertical="center"/>
    </xf>
    <xf numFmtId="41" fontId="62" fillId="0" borderId="0" xfId="0" applyNumberFormat="1" applyFont="1" applyBorder="1" applyAlignment="1" applyProtection="1">
      <alignment horizontal="right" vertical="center" shrinkToFit="1"/>
      <protection locked="0"/>
    </xf>
    <xf numFmtId="0" fontId="68" fillId="0" borderId="0" xfId="0" quotePrefix="1" applyFont="1" applyFill="1" applyBorder="1" applyAlignment="1" applyProtection="1">
      <alignment horizontal="center" vertical="center"/>
      <protection locked="0"/>
    </xf>
    <xf numFmtId="178" fontId="68" fillId="0" borderId="0" xfId="0" applyNumberFormat="1" applyFont="1" applyFill="1" applyBorder="1" applyAlignment="1" applyProtection="1">
      <alignment horizontal="right" vertical="center"/>
      <protection locked="0"/>
    </xf>
    <xf numFmtId="178" fontId="2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68" fillId="0" borderId="25" xfId="0" applyFont="1" applyBorder="1" applyAlignment="1" applyProtection="1">
      <alignment horizontal="center" vertical="center"/>
      <protection locked="0"/>
    </xf>
    <xf numFmtId="0" fontId="68" fillId="0" borderId="23" xfId="0" applyFont="1" applyBorder="1" applyAlignment="1" applyProtection="1">
      <alignment horizontal="center" vertical="center"/>
      <protection locked="0"/>
    </xf>
    <xf numFmtId="0" fontId="68" fillId="0" borderId="23" xfId="0" applyFont="1" applyBorder="1" applyAlignment="1" applyProtection="1">
      <alignment vertical="center"/>
      <protection locked="0"/>
    </xf>
    <xf numFmtId="0" fontId="68" fillId="0" borderId="22" xfId="0" applyFont="1" applyBorder="1" applyAlignment="1" applyProtection="1">
      <alignment horizontal="center" vertical="center"/>
      <protection locked="0"/>
    </xf>
    <xf numFmtId="41" fontId="68" fillId="0" borderId="0" xfId="0" applyNumberFormat="1" applyFont="1" applyFill="1" applyAlignment="1" applyProtection="1">
      <alignment vertical="center" shrinkToFit="1"/>
      <protection locked="0"/>
    </xf>
    <xf numFmtId="184" fontId="68" fillId="0" borderId="0" xfId="0" applyNumberFormat="1" applyFont="1" applyFill="1" applyAlignment="1" applyProtection="1">
      <alignment horizontal="right" vertical="center"/>
      <protection locked="0"/>
    </xf>
    <xf numFmtId="41" fontId="68" fillId="0" borderId="0" xfId="0" applyNumberFormat="1" applyFont="1" applyFill="1" applyAlignment="1" applyProtection="1">
      <alignment horizontal="right" vertical="center" indent="1"/>
      <protection locked="0"/>
    </xf>
    <xf numFmtId="0" fontId="75" fillId="0" borderId="16" xfId="0" quotePrefix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75" fillId="0" borderId="0" xfId="0" applyFont="1" applyFill="1" applyBorder="1" applyAlignment="1" applyProtection="1">
      <alignment horizontal="center" vertical="center" wrapText="1" shrinkToFit="1"/>
      <protection locked="0"/>
    </xf>
    <xf numFmtId="0" fontId="68" fillId="0" borderId="25" xfId="0" applyFont="1" applyFill="1" applyBorder="1" applyAlignment="1" applyProtection="1">
      <alignment horizontal="centerContinuous" vertical="center" wrapText="1" shrinkToFit="1"/>
      <protection locked="0"/>
    </xf>
    <xf numFmtId="0" fontId="68" fillId="0" borderId="23" xfId="0" applyFont="1" applyFill="1" applyBorder="1" applyAlignment="1" applyProtection="1">
      <alignment horizontal="centerContinuous" vertical="center" shrinkToFit="1"/>
      <protection locked="0"/>
    </xf>
    <xf numFmtId="0" fontId="68" fillId="0" borderId="16" xfId="0" applyFont="1" applyFill="1" applyBorder="1" applyAlignment="1" applyProtection="1">
      <alignment horizontal="centerContinuous" vertical="center" shrinkToFit="1"/>
      <protection locked="0"/>
    </xf>
    <xf numFmtId="0" fontId="68" fillId="0" borderId="23" xfId="0" applyFont="1" applyFill="1" applyBorder="1" applyAlignment="1" applyProtection="1">
      <alignment horizontal="center" vertical="center" shrinkToFit="1"/>
      <protection locked="0"/>
    </xf>
    <xf numFmtId="0" fontId="68" fillId="0" borderId="23" xfId="0" applyFont="1" applyFill="1" applyBorder="1" applyAlignment="1" applyProtection="1">
      <alignment horizontal="center" vertical="center" wrapText="1" shrinkToFit="1"/>
      <protection locked="0"/>
    </xf>
    <xf numFmtId="41" fontId="68" fillId="0" borderId="0" xfId="0" applyNumberFormat="1" applyFont="1" applyFill="1" applyAlignment="1" applyProtection="1">
      <alignment horizontal="right" vertical="center"/>
      <protection locked="0"/>
    </xf>
    <xf numFmtId="0" fontId="66" fillId="0" borderId="0" xfId="0" applyFont="1" applyBorder="1" applyAlignment="1" applyProtection="1">
      <alignment vertical="center"/>
      <protection locked="0"/>
    </xf>
    <xf numFmtId="180" fontId="68" fillId="0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79" fontId="66" fillId="0" borderId="0" xfId="0" applyNumberFormat="1" applyFont="1" applyFill="1" applyBorder="1" applyAlignment="1" applyProtection="1">
      <alignment vertical="center"/>
      <protection locked="0"/>
    </xf>
    <xf numFmtId="179" fontId="66" fillId="0" borderId="0" xfId="0" applyNumberFormat="1" applyFont="1" applyBorder="1" applyAlignment="1" applyProtection="1">
      <alignment vertical="center"/>
      <protection locked="0"/>
    </xf>
    <xf numFmtId="0" fontId="7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Border="1" applyAlignment="1" applyProtection="1">
      <alignment horizontal="center" vertical="center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Fill="1" applyBorder="1" applyAlignment="1" applyProtection="1">
      <alignment horizontal="center" vertical="center"/>
      <protection locked="0"/>
    </xf>
    <xf numFmtId="0" fontId="61" fillId="0" borderId="16" xfId="0" applyFont="1" applyFill="1" applyBorder="1" applyAlignment="1" applyProtection="1">
      <alignment horizontal="center" vertical="center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Fill="1" applyAlignment="1" applyProtection="1">
      <alignment horizontal="right" vertical="center"/>
      <protection locked="0"/>
    </xf>
    <xf numFmtId="3" fontId="69" fillId="0" borderId="23" xfId="0" applyNumberFormat="1" applyFont="1" applyBorder="1" applyAlignment="1" applyProtection="1">
      <alignment horizontal="center" vertical="center" shrinkToFit="1"/>
      <protection locked="0"/>
    </xf>
    <xf numFmtId="0" fontId="62" fillId="0" borderId="14" xfId="0" applyFont="1" applyFill="1" applyBorder="1" applyAlignment="1" applyProtection="1">
      <alignment horizontal="right" vertical="center"/>
      <protection locked="0"/>
    </xf>
    <xf numFmtId="3" fontId="69" fillId="0" borderId="0" xfId="0" applyNumberFormat="1" applyFont="1" applyBorder="1" applyAlignment="1" applyProtection="1">
      <alignment horizontal="center" vertical="center"/>
      <protection locked="0"/>
    </xf>
    <xf numFmtId="3" fontId="75" fillId="0" borderId="23" xfId="0" applyNumberFormat="1" applyFont="1" applyFill="1" applyBorder="1" applyAlignment="1" applyProtection="1">
      <alignment vertical="center" wrapText="1" shrinkToFit="1"/>
      <protection locked="0"/>
    </xf>
    <xf numFmtId="3" fontId="75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15" xfId="0" applyNumberFormat="1" applyFont="1" applyFill="1" applyBorder="1" applyAlignment="1" applyProtection="1">
      <alignment vertical="center" shrinkToFit="1"/>
      <protection locked="0"/>
    </xf>
    <xf numFmtId="3" fontId="75" fillId="0" borderId="22" xfId="0" applyNumberFormat="1" applyFont="1" applyFill="1" applyBorder="1" applyAlignment="1" applyProtection="1">
      <alignment vertical="center" wrapText="1" shrinkToFit="1"/>
      <protection locked="0"/>
    </xf>
    <xf numFmtId="3" fontId="75" fillId="0" borderId="22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22" xfId="0" applyNumberFormat="1" applyFont="1" applyFill="1" applyBorder="1" applyAlignment="1" applyProtection="1">
      <alignment horizontal="center" vertical="center" wrapText="1"/>
      <protection locked="0"/>
    </xf>
    <xf numFmtId="3" fontId="75" fillId="0" borderId="26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31" xfId="0" applyNumberFormat="1" applyFont="1" applyFill="1" applyBorder="1" applyAlignment="1" applyProtection="1">
      <alignment vertical="center" shrinkToFit="1"/>
      <protection locked="0"/>
    </xf>
    <xf numFmtId="3" fontId="75" fillId="0" borderId="32" xfId="0" applyNumberFormat="1" applyFont="1" applyFill="1" applyBorder="1" applyAlignment="1" applyProtection="1">
      <alignment horizontal="center" vertical="center" shrinkToFit="1"/>
      <protection locked="0"/>
    </xf>
    <xf numFmtId="3" fontId="69" fillId="0" borderId="19" xfId="0" applyNumberFormat="1" applyFont="1" applyBorder="1" applyAlignment="1" applyProtection="1">
      <alignment horizontal="centerContinuous" vertical="center"/>
      <protection locked="0"/>
    </xf>
    <xf numFmtId="179" fontId="67" fillId="0" borderId="0" xfId="0" applyNumberFormat="1" applyFont="1" applyFill="1" applyBorder="1" applyAlignment="1" applyProtection="1">
      <alignment horizontal="right" vertical="center"/>
      <protection locked="0"/>
    </xf>
    <xf numFmtId="179" fontId="67" fillId="0" borderId="0" xfId="0" applyNumberFormat="1" applyFont="1" applyBorder="1" applyAlignment="1" applyProtection="1">
      <alignment horizontal="right" vertical="center"/>
      <protection locked="0"/>
    </xf>
    <xf numFmtId="3" fontId="69" fillId="0" borderId="22" xfId="0" applyNumberFormat="1" applyFont="1" applyBorder="1" applyAlignment="1" applyProtection="1">
      <alignment horizontal="center" vertical="center" shrinkToFit="1"/>
      <protection locked="0"/>
    </xf>
    <xf numFmtId="3" fontId="69" fillId="0" borderId="23" xfId="0" quotePrefix="1" applyNumberFormat="1" applyFont="1" applyBorder="1" applyAlignment="1" applyProtection="1">
      <alignment horizontal="center" vertical="center"/>
      <protection locked="0"/>
    </xf>
    <xf numFmtId="49" fontId="72" fillId="0" borderId="15" xfId="0" applyNumberFormat="1" applyFont="1" applyFill="1" applyBorder="1" applyAlignment="1" applyProtection="1">
      <alignment horizontal="center" vertical="center"/>
      <protection locked="0"/>
    </xf>
    <xf numFmtId="0" fontId="66" fillId="0" borderId="0" xfId="0" applyFont="1" applyBorder="1" applyAlignment="1" applyProtection="1">
      <alignment horizontal="right" vertical="center"/>
      <protection locked="0"/>
    </xf>
    <xf numFmtId="0" fontId="66" fillId="0" borderId="0" xfId="0" applyFont="1" applyAlignment="1" applyProtection="1">
      <alignment vertical="center"/>
      <protection locked="0"/>
    </xf>
    <xf numFmtId="3" fontId="75" fillId="0" borderId="0" xfId="0" applyNumberFormat="1" applyFont="1" applyFill="1" applyBorder="1" applyAlignment="1" applyProtection="1">
      <alignment vertical="center" wrapText="1" shrinkToFit="1"/>
      <protection locked="0"/>
    </xf>
    <xf numFmtId="3" fontId="75" fillId="0" borderId="0" xfId="0" applyNumberFormat="1" applyFont="1" applyFill="1" applyBorder="1" applyAlignment="1" applyProtection="1">
      <alignment vertical="center" shrinkToFit="1"/>
      <protection locked="0"/>
    </xf>
    <xf numFmtId="41" fontId="66" fillId="0" borderId="0" xfId="0" applyNumberFormat="1" applyFont="1" applyFill="1" applyAlignment="1" applyProtection="1">
      <alignment horizontal="right" vertical="center" shrinkToFit="1"/>
      <protection locked="0"/>
    </xf>
    <xf numFmtId="3" fontId="61" fillId="0" borderId="19" xfId="0" applyNumberFormat="1" applyFont="1" applyBorder="1" applyAlignment="1" applyProtection="1">
      <alignment horizontal="center" vertical="center" shrinkToFit="1"/>
      <protection locked="0"/>
    </xf>
    <xf numFmtId="0" fontId="75" fillId="0" borderId="15" xfId="0" applyFont="1" applyBorder="1" applyAlignment="1" applyProtection="1">
      <alignment horizontal="center" vertical="center"/>
      <protection locked="0"/>
    </xf>
    <xf numFmtId="0" fontId="68" fillId="0" borderId="27" xfId="0" applyFont="1" applyBorder="1" applyAlignment="1" applyProtection="1">
      <alignment horizontal="center" vertical="center" wrapText="1"/>
      <protection locked="0"/>
    </xf>
    <xf numFmtId="0" fontId="68" fillId="0" borderId="33" xfId="0" applyFont="1" applyBorder="1" applyAlignment="1" applyProtection="1">
      <alignment horizontal="center" vertical="center" wrapText="1"/>
      <protection locked="0"/>
    </xf>
    <xf numFmtId="41" fontId="68" fillId="0" borderId="0" xfId="175" applyNumberFormat="1" applyFont="1">
      <alignment vertical="center"/>
    </xf>
    <xf numFmtId="41" fontId="68" fillId="0" borderId="0" xfId="175" applyNumberFormat="1" applyFont="1" applyProtection="1">
      <alignment vertical="center"/>
      <protection locked="0"/>
    </xf>
    <xf numFmtId="41" fontId="72" fillId="0" borderId="0" xfId="0" applyNumberFormat="1" applyFont="1" applyFill="1" applyBorder="1" applyAlignment="1" applyProtection="1">
      <alignment horizontal="center" vertical="center" shrinkToFit="1"/>
      <protection locked="0"/>
    </xf>
    <xf numFmtId="41" fontId="72" fillId="0" borderId="0" xfId="0" applyNumberFormat="1" applyFont="1" applyFill="1" applyBorder="1" applyAlignment="1" applyProtection="1">
      <alignment horizontal="center" vertical="center"/>
      <protection locked="0"/>
    </xf>
    <xf numFmtId="177" fontId="75" fillId="0" borderId="14" xfId="0" applyNumberFormat="1" applyFont="1" applyFill="1" applyBorder="1" applyAlignment="1" applyProtection="1">
      <alignment horizontal="center" vertical="center"/>
      <protection locked="0"/>
    </xf>
    <xf numFmtId="41" fontId="72" fillId="0" borderId="0" xfId="0" applyNumberFormat="1" applyFont="1" applyFill="1" applyBorder="1" applyAlignment="1" applyProtection="1">
      <alignment horizontal="right" vertical="center"/>
      <protection locked="0"/>
    </xf>
    <xf numFmtId="0" fontId="69" fillId="0" borderId="16" xfId="0" applyFont="1" applyBorder="1" applyAlignment="1" applyProtection="1">
      <alignment horizontal="center" vertical="center" shrinkToFit="1"/>
      <protection locked="0"/>
    </xf>
    <xf numFmtId="41" fontId="83" fillId="0" borderId="21" xfId="0" applyNumberFormat="1" applyFont="1" applyFill="1" applyBorder="1" applyAlignment="1" applyProtection="1">
      <alignment horizontal="right" vertical="center"/>
      <protection locked="0"/>
    </xf>
    <xf numFmtId="3" fontId="62" fillId="0" borderId="22" xfId="0" applyNumberFormat="1" applyFont="1" applyBorder="1" applyAlignment="1" applyProtection="1">
      <alignment horizontal="center" vertical="center" wrapText="1" shrinkToFit="1"/>
      <protection locked="0"/>
    </xf>
    <xf numFmtId="0" fontId="68" fillId="0" borderId="23" xfId="0" applyFont="1" applyFill="1" applyBorder="1" applyAlignment="1" applyProtection="1">
      <alignment horizontal="center" vertical="center" wrapText="1"/>
      <protection locked="0"/>
    </xf>
    <xf numFmtId="0" fontId="68" fillId="0" borderId="22" xfId="0" applyFont="1" applyFill="1" applyBorder="1" applyAlignment="1" applyProtection="1">
      <alignment horizontal="center" vertical="center" wrapText="1" shrinkToFit="1"/>
      <protection locked="0"/>
    </xf>
    <xf numFmtId="0" fontId="66" fillId="0" borderId="0" xfId="0" applyFont="1" applyBorder="1" applyAlignment="1" applyProtection="1">
      <alignment horizontal="left" vertical="center"/>
      <protection locked="0"/>
    </xf>
    <xf numFmtId="0" fontId="66" fillId="0" borderId="0" xfId="0" applyFont="1" applyBorder="1" applyAlignment="1" applyProtection="1">
      <alignment horizontal="center" vertical="center" wrapText="1"/>
      <protection locked="0"/>
    </xf>
    <xf numFmtId="41" fontId="72" fillId="0" borderId="0" xfId="0" applyNumberFormat="1" applyFont="1" applyFill="1" applyAlignment="1" applyProtection="1">
      <alignment horizontal="center" vertical="center" shrinkToFit="1"/>
      <protection locked="0"/>
    </xf>
    <xf numFmtId="49" fontId="68" fillId="0" borderId="15" xfId="0" applyNumberFormat="1" applyFont="1" applyFill="1" applyBorder="1" applyAlignment="1" applyProtection="1">
      <alignment horizontal="center" vertical="center"/>
      <protection locked="0"/>
    </xf>
    <xf numFmtId="41" fontId="72" fillId="0" borderId="15" xfId="0" applyNumberFormat="1" applyFont="1" applyFill="1" applyBorder="1" applyAlignment="1" applyProtection="1">
      <alignment horizontal="center" vertical="center"/>
      <protection locked="0"/>
    </xf>
    <xf numFmtId="41" fontId="68" fillId="0" borderId="15" xfId="0" applyNumberFormat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Alignment="1">
      <alignment horizontal="right" vertical="center" shrinkToFit="1"/>
    </xf>
    <xf numFmtId="0" fontId="68" fillId="0" borderId="16" xfId="0" applyFont="1" applyBorder="1" applyAlignment="1" applyProtection="1">
      <alignment horizontal="center" vertical="center" shrinkToFit="1"/>
      <protection locked="0"/>
    </xf>
    <xf numFmtId="3" fontId="68" fillId="0" borderId="0" xfId="0" applyNumberFormat="1" applyFont="1" applyBorder="1" applyAlignment="1" applyProtection="1">
      <alignment horizontal="center" vertical="center" shrinkToFit="1"/>
      <protection locked="0"/>
    </xf>
    <xf numFmtId="182" fontId="68" fillId="0" borderId="19" xfId="0" applyNumberFormat="1" applyFont="1" applyBorder="1" applyAlignment="1" applyProtection="1">
      <alignment horizontal="center" vertical="center" shrinkToFit="1"/>
      <protection locked="0"/>
    </xf>
    <xf numFmtId="182" fontId="68" fillId="0" borderId="0" xfId="0" applyNumberFormat="1" applyFont="1" applyBorder="1" applyAlignment="1" applyProtection="1">
      <alignment horizontal="center" vertical="center" shrinkToFit="1"/>
      <protection locked="0"/>
    </xf>
    <xf numFmtId="183" fontId="68" fillId="0" borderId="0" xfId="0" applyNumberFormat="1" applyFont="1" applyBorder="1" applyAlignment="1" applyProtection="1">
      <alignment horizontal="center" vertical="center" shrinkToFit="1"/>
      <protection locked="0"/>
    </xf>
    <xf numFmtId="41" fontId="72" fillId="0" borderId="0" xfId="115" applyNumberFormat="1" applyFont="1" applyFill="1" applyBorder="1" applyAlignment="1" applyProtection="1">
      <alignment horizontal="right" vertical="center" shrinkToFit="1"/>
      <protection locked="0"/>
    </xf>
    <xf numFmtId="183" fontId="68" fillId="0" borderId="0" xfId="0" applyNumberFormat="1" applyFont="1" applyBorder="1" applyAlignment="1" applyProtection="1">
      <alignment vertical="center" shrinkToFit="1"/>
      <protection locked="0"/>
    </xf>
    <xf numFmtId="0" fontId="72" fillId="0" borderId="16" xfId="0" applyFont="1" applyFill="1" applyBorder="1" applyAlignment="1" applyProtection="1">
      <alignment horizontal="right" vertical="center" shrinkToFit="1"/>
      <protection locked="0"/>
    </xf>
    <xf numFmtId="0" fontId="72" fillId="0" borderId="16" xfId="0" applyFont="1" applyFill="1" applyBorder="1" applyAlignment="1" applyProtection="1">
      <alignment horizontal="center" vertical="center" shrinkToFit="1"/>
      <protection locked="0"/>
    </xf>
    <xf numFmtId="41" fontId="68" fillId="0" borderId="0" xfId="0" applyNumberFormat="1" applyFont="1" applyFill="1" applyBorder="1" applyAlignment="1">
      <alignment horizontal="center" vertical="center" shrinkToFit="1"/>
    </xf>
    <xf numFmtId="0" fontId="68" fillId="0" borderId="16" xfId="0" applyFont="1" applyFill="1" applyBorder="1" applyAlignment="1" applyProtection="1">
      <alignment horizontal="right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41" fontId="72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72" fillId="0" borderId="0" xfId="0" applyNumberFormat="1" applyFont="1" applyFill="1" applyAlignment="1" applyProtection="1">
      <alignment horizontal="right" vertical="center" shrinkToFit="1"/>
      <protection locked="0"/>
    </xf>
    <xf numFmtId="41" fontId="68" fillId="0" borderId="0" xfId="0" applyNumberFormat="1" applyFont="1" applyFill="1" applyAlignment="1">
      <alignment horizontal="center" vertical="center" shrinkToFit="1"/>
    </xf>
    <xf numFmtId="41" fontId="72" fillId="0" borderId="0" xfId="0" applyNumberFormat="1" applyFont="1" applyAlignment="1" applyProtection="1">
      <alignment horizontal="right" vertical="center" shrinkToFit="1"/>
      <protection locked="0"/>
    </xf>
    <xf numFmtId="41" fontId="72" fillId="0" borderId="0" xfId="115" applyNumberFormat="1" applyFont="1" applyBorder="1" applyAlignment="1" applyProtection="1">
      <alignment horizontal="right" vertical="center" shrinkToFit="1"/>
      <protection locked="0"/>
    </xf>
    <xf numFmtId="41" fontId="68" fillId="0" borderId="16" xfId="85" applyFont="1" applyFill="1" applyBorder="1" applyAlignment="1" applyProtection="1">
      <alignment horizontal="right" vertical="center" shrinkToFit="1"/>
      <protection locked="0"/>
    </xf>
    <xf numFmtId="49" fontId="73" fillId="0" borderId="15" xfId="0" applyNumberFormat="1" applyFont="1" applyFill="1" applyBorder="1" applyAlignment="1" applyProtection="1">
      <alignment horizontal="center" vertical="center"/>
      <protection locked="0"/>
    </xf>
    <xf numFmtId="41" fontId="73" fillId="0" borderId="0" xfId="0" applyNumberFormat="1" applyFont="1" applyFill="1" applyBorder="1" applyAlignment="1" applyProtection="1">
      <alignment horizontal="right" vertical="center"/>
      <protection locked="0"/>
    </xf>
    <xf numFmtId="41" fontId="73" fillId="0" borderId="0" xfId="0" applyNumberFormat="1" applyFont="1" applyBorder="1" applyAlignment="1" applyProtection="1">
      <alignment horizontal="right" vertical="center"/>
      <protection locked="0"/>
    </xf>
    <xf numFmtId="41" fontId="73" fillId="0" borderId="16" xfId="0" applyNumberFormat="1" applyFont="1" applyFill="1" applyBorder="1" applyAlignment="1" applyProtection="1">
      <alignment horizontal="right" vertical="center"/>
      <protection locked="0"/>
    </xf>
    <xf numFmtId="41" fontId="66" fillId="0" borderId="0" xfId="0" applyNumberFormat="1" applyFont="1" applyBorder="1" applyAlignment="1" applyProtection="1">
      <alignment horizontal="right" vertical="center"/>
      <protection locked="0"/>
    </xf>
    <xf numFmtId="3" fontId="66" fillId="0" borderId="0" xfId="0" applyNumberFormat="1" applyFont="1" applyBorder="1" applyAlignment="1" applyProtection="1">
      <alignment vertical="center"/>
      <protection locked="0"/>
    </xf>
    <xf numFmtId="0" fontId="66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vertical="center"/>
      <protection locked="0"/>
    </xf>
    <xf numFmtId="3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3" fontId="66" fillId="0" borderId="22" xfId="0" applyNumberFormat="1" applyFont="1" applyBorder="1" applyAlignment="1" applyProtection="1">
      <alignment horizontal="centerContinuous" vertical="center"/>
      <protection locked="0"/>
    </xf>
    <xf numFmtId="3" fontId="66" fillId="0" borderId="22" xfId="0" applyNumberFormat="1" applyFont="1" applyBorder="1" applyAlignment="1" applyProtection="1">
      <alignment horizontal="centerContinuous" vertical="center" wrapText="1"/>
      <protection locked="0"/>
    </xf>
    <xf numFmtId="0" fontId="66" fillId="0" borderId="14" xfId="0" applyFont="1" applyFill="1" applyBorder="1" applyAlignment="1" applyProtection="1">
      <alignment horizontal="right" vertical="center"/>
      <protection locked="0"/>
    </xf>
    <xf numFmtId="3" fontId="68" fillId="0" borderId="0" xfId="0" applyNumberFormat="1" applyFont="1" applyFill="1" applyAlignment="1" applyProtection="1">
      <alignment horizontal="right" vertical="center"/>
      <protection locked="0"/>
    </xf>
    <xf numFmtId="3" fontId="68" fillId="0" borderId="0" xfId="0" applyNumberFormat="1" applyFont="1" applyFill="1" applyAlignment="1" applyProtection="1">
      <alignment vertical="center"/>
      <protection locked="0"/>
    </xf>
    <xf numFmtId="0" fontId="66" fillId="0" borderId="0" xfId="0" applyFont="1" applyFill="1" applyAlignment="1" applyProtection="1">
      <alignment vertical="center"/>
      <protection locked="0"/>
    </xf>
    <xf numFmtId="3" fontId="68" fillId="0" borderId="0" xfId="0" applyNumberFormat="1" applyFont="1" applyFill="1" applyBorder="1" applyAlignment="1" applyProtection="1">
      <alignment horizontal="right" vertical="center"/>
      <protection locked="0"/>
    </xf>
    <xf numFmtId="0" fontId="75" fillId="0" borderId="0" xfId="0" applyFont="1" applyFill="1" applyAlignment="1" applyProtection="1">
      <alignment horizontal="left" vertical="center"/>
      <protection locked="0"/>
    </xf>
    <xf numFmtId="3" fontId="75" fillId="0" borderId="0" xfId="0" applyNumberFormat="1" applyFont="1" applyFill="1" applyBorder="1" applyAlignment="1" applyProtection="1">
      <alignment horizontal="center" vertical="center"/>
      <protection locked="0"/>
    </xf>
    <xf numFmtId="0" fontId="75" fillId="0" borderId="34" xfId="0" applyFont="1" applyFill="1" applyBorder="1" applyAlignment="1" applyProtection="1">
      <alignment horizontal="centerContinuous" vertical="center"/>
      <protection locked="0"/>
    </xf>
    <xf numFmtId="3" fontId="75" fillId="0" borderId="24" xfId="0" applyNumberFormat="1" applyFont="1" applyFill="1" applyBorder="1" applyAlignment="1" applyProtection="1">
      <alignment horizontal="center" vertical="center"/>
      <protection locked="0"/>
    </xf>
    <xf numFmtId="0" fontId="75" fillId="0" borderId="24" xfId="0" applyFont="1" applyFill="1" applyBorder="1" applyAlignment="1" applyProtection="1">
      <alignment horizontal="centerContinuous" vertical="center"/>
      <protection locked="0"/>
    </xf>
    <xf numFmtId="0" fontId="75" fillId="0" borderId="24" xfId="0" applyFont="1" applyFill="1" applyBorder="1" applyAlignment="1" applyProtection="1">
      <alignment horizontal="center" vertical="center" shrinkToFit="1"/>
      <protection locked="0"/>
    </xf>
    <xf numFmtId="0" fontId="75" fillId="0" borderId="23" xfId="0" applyFont="1" applyFill="1" applyBorder="1" applyAlignment="1" applyProtection="1">
      <alignment horizontal="center" vertical="center" shrinkToFit="1"/>
      <protection locked="0"/>
    </xf>
    <xf numFmtId="0" fontId="75" fillId="0" borderId="24" xfId="0" applyFont="1" applyFill="1" applyBorder="1" applyAlignment="1" applyProtection="1">
      <alignment horizontal="center" vertical="center"/>
      <protection locked="0"/>
    </xf>
    <xf numFmtId="49" fontId="75" fillId="0" borderId="16" xfId="0" applyNumberFormat="1" applyFont="1" applyFill="1" applyBorder="1" applyAlignment="1" applyProtection="1">
      <alignment horizontal="center" vertical="center"/>
      <protection locked="0"/>
    </xf>
    <xf numFmtId="3" fontId="75" fillId="0" borderId="23" xfId="0" applyNumberFormat="1" applyFont="1" applyFill="1" applyBorder="1" applyAlignment="1" applyProtection="1">
      <alignment horizontal="center" vertical="center"/>
      <protection locked="0"/>
    </xf>
    <xf numFmtId="3" fontId="75" fillId="0" borderId="23" xfId="0" applyNumberFormat="1" applyFont="1" applyFill="1" applyBorder="1" applyAlignment="1" applyProtection="1">
      <alignment horizontal="centerContinuous" vertical="center"/>
      <protection locked="0"/>
    </xf>
    <xf numFmtId="0" fontId="75" fillId="0" borderId="16" xfId="0" applyFont="1" applyFill="1" applyBorder="1" applyAlignment="1" applyProtection="1">
      <alignment horizontal="center" vertical="center"/>
      <protection locked="0"/>
    </xf>
    <xf numFmtId="3" fontId="75" fillId="0" borderId="22" xfId="0" applyNumberFormat="1" applyFont="1" applyFill="1" applyBorder="1" applyAlignment="1" applyProtection="1">
      <alignment horizontal="center" vertical="center"/>
      <protection locked="0"/>
    </xf>
    <xf numFmtId="3" fontId="75" fillId="0" borderId="22" xfId="0" applyNumberFormat="1" applyFont="1" applyFill="1" applyBorder="1" applyAlignment="1" applyProtection="1">
      <alignment horizontal="centerContinuous" vertical="center"/>
      <protection locked="0"/>
    </xf>
    <xf numFmtId="0" fontId="75" fillId="0" borderId="22" xfId="0" applyFont="1" applyFill="1" applyBorder="1" applyAlignment="1" applyProtection="1">
      <alignment horizontal="center" vertical="center" shrinkToFit="1"/>
      <protection locked="0"/>
    </xf>
    <xf numFmtId="0" fontId="75" fillId="0" borderId="22" xfId="0" applyFont="1" applyFill="1" applyBorder="1" applyAlignment="1" applyProtection="1">
      <alignment horizontal="center" vertical="center"/>
      <protection locked="0"/>
    </xf>
    <xf numFmtId="49" fontId="75" fillId="0" borderId="26" xfId="0" applyNumberFormat="1" applyFont="1" applyFill="1" applyBorder="1" applyAlignment="1" applyProtection="1">
      <alignment horizontal="center" vertical="center"/>
      <protection locked="0"/>
    </xf>
    <xf numFmtId="184" fontId="72" fillId="0" borderId="0" xfId="0" applyNumberFormat="1" applyFont="1" applyFill="1" applyAlignment="1" applyProtection="1">
      <alignment horizontal="right" vertical="center"/>
      <protection locked="0"/>
    </xf>
    <xf numFmtId="41" fontId="72" fillId="0" borderId="0" xfId="0" applyNumberFormat="1" applyFont="1" applyFill="1" applyAlignment="1" applyProtection="1">
      <alignment horizontal="right" vertical="center" indent="1"/>
      <protection locked="0"/>
    </xf>
    <xf numFmtId="0" fontId="83" fillId="0" borderId="16" xfId="0" applyFont="1" applyBorder="1" applyAlignment="1" applyProtection="1">
      <alignment horizontal="center" vertical="center" shrinkToFit="1"/>
      <protection locked="0"/>
    </xf>
    <xf numFmtId="49" fontId="68" fillId="0" borderId="15" xfId="0" applyNumberFormat="1" applyFont="1" applyBorder="1" applyAlignment="1" applyProtection="1">
      <alignment horizontal="center" vertical="center"/>
      <protection locked="0"/>
    </xf>
    <xf numFmtId="184" fontId="68" fillId="0" borderId="0" xfId="0" applyNumberFormat="1" applyFont="1" applyFill="1" applyBorder="1" applyAlignment="1" applyProtection="1">
      <alignment horizontal="right" vertical="center"/>
      <protection locked="0"/>
    </xf>
    <xf numFmtId="184" fontId="68" fillId="0" borderId="0" xfId="0" applyNumberFormat="1" applyFont="1" applyFill="1" applyBorder="1" applyAlignment="1" applyProtection="1">
      <alignment horizontal="centerContinuous" vertical="center"/>
      <protection locked="0"/>
    </xf>
    <xf numFmtId="41" fontId="68" fillId="0" borderId="0" xfId="0" applyNumberFormat="1" applyFont="1" applyFill="1" applyBorder="1" applyAlignment="1">
      <alignment horizontal="right" vertical="center"/>
    </xf>
    <xf numFmtId="0" fontId="75" fillId="0" borderId="16" xfId="0" applyFont="1" applyBorder="1" applyAlignment="1" applyProtection="1">
      <alignment horizontal="center" vertical="center" shrinkToFit="1"/>
      <protection locked="0"/>
    </xf>
    <xf numFmtId="184" fontId="72" fillId="0" borderId="0" xfId="0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Border="1" applyAlignment="1" applyProtection="1">
      <alignment horizontal="right" vertical="center" indent="1"/>
      <protection locked="0"/>
    </xf>
    <xf numFmtId="0" fontId="84" fillId="0" borderId="16" xfId="0" applyFont="1" applyFill="1" applyBorder="1" applyAlignment="1" applyProtection="1">
      <alignment horizontal="center" vertical="center" shrinkToFit="1"/>
      <protection locked="0"/>
    </xf>
    <xf numFmtId="0" fontId="85" fillId="0" borderId="16" xfId="0" applyFont="1" applyFill="1" applyBorder="1" applyAlignment="1" applyProtection="1">
      <alignment horizontal="center" vertical="center" shrinkToFit="1"/>
      <protection locked="0"/>
    </xf>
    <xf numFmtId="0" fontId="86" fillId="0" borderId="18" xfId="0" applyFont="1" applyFill="1" applyBorder="1" applyAlignment="1" applyProtection="1">
      <alignment vertical="center"/>
      <protection locked="0"/>
    </xf>
    <xf numFmtId="178" fontId="75" fillId="0" borderId="0" xfId="0" applyNumberFormat="1" applyFont="1" applyFill="1" applyAlignment="1" applyProtection="1">
      <alignment horizontal="right" vertical="center"/>
      <protection locked="0"/>
    </xf>
    <xf numFmtId="3" fontId="86" fillId="0" borderId="14" xfId="0" applyNumberFormat="1" applyFont="1" applyFill="1" applyBorder="1" applyAlignment="1" applyProtection="1">
      <alignment horizontal="right" vertical="center"/>
      <protection locked="0"/>
    </xf>
    <xf numFmtId="3" fontId="75" fillId="0" borderId="0" xfId="0" applyNumberFormat="1" applyFont="1" applyFill="1" applyBorder="1" applyAlignment="1" applyProtection="1">
      <alignment horizontal="centerContinuous" vertical="center"/>
      <protection locked="0"/>
    </xf>
    <xf numFmtId="176" fontId="86" fillId="0" borderId="14" xfId="0" applyNumberFormat="1" applyFont="1" applyFill="1" applyBorder="1" applyAlignment="1" applyProtection="1">
      <alignment vertical="center"/>
      <protection locked="0"/>
    </xf>
    <xf numFmtId="184" fontId="86" fillId="0" borderId="14" xfId="0" applyNumberFormat="1" applyFont="1" applyFill="1" applyBorder="1" applyAlignment="1" applyProtection="1">
      <alignment vertical="center"/>
      <protection locked="0"/>
    </xf>
    <xf numFmtId="184" fontId="86" fillId="0" borderId="0" xfId="0" applyNumberFormat="1" applyFont="1" applyFill="1" applyBorder="1" applyAlignment="1" applyProtection="1">
      <alignment vertical="center"/>
      <protection locked="0"/>
    </xf>
    <xf numFmtId="187" fontId="75" fillId="0" borderId="14" xfId="0" applyNumberFormat="1" applyFont="1" applyFill="1" applyBorder="1" applyAlignment="1" applyProtection="1">
      <alignment vertical="center"/>
      <protection locked="0"/>
    </xf>
    <xf numFmtId="0" fontId="87" fillId="0" borderId="0" xfId="0" applyFont="1" applyFill="1" applyBorder="1" applyAlignment="1" applyProtection="1">
      <alignment horizontal="center" vertical="center"/>
      <protection locked="0"/>
    </xf>
    <xf numFmtId="0" fontId="83" fillId="0" borderId="0" xfId="0" applyFont="1" applyFill="1" applyBorder="1" applyAlignment="1" applyProtection="1">
      <alignment horizontal="center" vertical="center"/>
      <protection locked="0"/>
    </xf>
    <xf numFmtId="0" fontId="75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7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6" xfId="0" applyNumberFormat="1" applyFont="1" applyFill="1" applyBorder="1" applyAlignment="1" applyProtection="1">
      <alignment horizontal="center" vertical="center" shrinkToFit="1"/>
      <protection locked="0"/>
    </xf>
    <xf numFmtId="41" fontId="72" fillId="0" borderId="0" xfId="0" applyNumberFormat="1" applyFont="1" applyAlignment="1" applyProtection="1">
      <alignment horizontal="right" vertical="center"/>
      <protection locked="0"/>
    </xf>
    <xf numFmtId="41" fontId="72" fillId="0" borderId="0" xfId="174" applyNumberFormat="1" applyFont="1" applyProtection="1">
      <alignment vertical="center"/>
      <protection locked="0"/>
    </xf>
    <xf numFmtId="0" fontId="75" fillId="0" borderId="0" xfId="0" applyNumberFormat="1" applyFont="1" applyFill="1" applyAlignment="1" applyProtection="1">
      <alignment horizontal="left" vertical="center"/>
      <protection locked="0"/>
    </xf>
    <xf numFmtId="0" fontId="75" fillId="0" borderId="21" xfId="0" applyNumberFormat="1" applyFont="1" applyFill="1" applyBorder="1" applyAlignment="1" applyProtection="1">
      <alignment horizontal="right" vertical="center" shrinkToFit="1"/>
      <protection locked="0"/>
    </xf>
    <xf numFmtId="0" fontId="66" fillId="0" borderId="0" xfId="0" applyFont="1" applyFill="1" applyBorder="1" applyAlignment="1" applyProtection="1">
      <alignment horizontal="left" vertical="center"/>
      <protection locked="0"/>
    </xf>
    <xf numFmtId="0" fontId="75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18" xfId="0" applyNumberFormat="1" applyFont="1" applyFill="1" applyBorder="1" applyAlignment="1" applyProtection="1">
      <alignment horizontal="center" vertical="center"/>
      <protection locked="0"/>
    </xf>
    <xf numFmtId="177" fontId="75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66" fillId="0" borderId="0" xfId="0" applyNumberFormat="1" applyFont="1" applyFill="1" applyBorder="1" applyAlignment="1" applyProtection="1">
      <alignment horizontal="left" vertical="center"/>
      <protection locked="0"/>
    </xf>
    <xf numFmtId="0" fontId="66" fillId="0" borderId="0" xfId="0" applyNumberFormat="1" applyFont="1" applyFill="1" applyAlignment="1" applyProtection="1">
      <alignment horizontal="left" vertical="center"/>
      <protection locked="0"/>
    </xf>
    <xf numFmtId="41" fontId="68" fillId="0" borderId="0" xfId="175" applyNumberFormat="1" applyFont="1" applyFill="1" applyProtection="1">
      <alignment vertical="center"/>
      <protection locked="0"/>
    </xf>
    <xf numFmtId="49" fontId="75" fillId="0" borderId="18" xfId="0" applyNumberFormat="1" applyFont="1" applyFill="1" applyBorder="1" applyAlignment="1" applyProtection="1">
      <alignment horizontal="center" vertical="center"/>
      <protection locked="0"/>
    </xf>
    <xf numFmtId="177" fontId="75" fillId="0" borderId="14" xfId="0" applyNumberFormat="1" applyFont="1" applyFill="1" applyBorder="1" applyAlignment="1" applyProtection="1">
      <alignment horizontal="right" vertical="center"/>
      <protection locked="0"/>
    </xf>
    <xf numFmtId="177" fontId="75" fillId="0" borderId="0" xfId="0" applyNumberFormat="1" applyFont="1" applyFill="1" applyBorder="1" applyAlignment="1" applyProtection="1">
      <alignment horizontal="right" vertical="center"/>
      <protection locked="0"/>
    </xf>
    <xf numFmtId="177" fontId="75" fillId="0" borderId="14" xfId="0" applyNumberFormat="1" applyFont="1" applyFill="1" applyBorder="1" applyAlignment="1" applyProtection="1">
      <alignment vertical="center"/>
      <protection locked="0"/>
    </xf>
    <xf numFmtId="49" fontId="66" fillId="0" borderId="0" xfId="0" applyNumberFormat="1" applyFont="1" applyFill="1" applyBorder="1" applyAlignment="1" applyProtection="1">
      <alignment horizontal="left" vertical="center"/>
      <protection locked="0"/>
    </xf>
    <xf numFmtId="177" fontId="66" fillId="0" borderId="0" xfId="0" applyNumberFormat="1" applyFont="1" applyFill="1" applyBorder="1" applyAlignment="1" applyProtection="1">
      <alignment horizontal="right" vertical="center"/>
      <protection locked="0"/>
    </xf>
    <xf numFmtId="177" fontId="66" fillId="0" borderId="0" xfId="0" applyNumberFormat="1" applyFont="1" applyFill="1" applyAlignment="1" applyProtection="1">
      <alignment horizontal="right" vertical="center"/>
      <protection locked="0"/>
    </xf>
    <xf numFmtId="177" fontId="66" fillId="0" borderId="0" xfId="0" applyNumberFormat="1" applyFont="1" applyFill="1" applyAlignment="1" applyProtection="1">
      <alignment horizontal="left" vertical="center"/>
      <protection locked="0"/>
    </xf>
    <xf numFmtId="177" fontId="66" fillId="0" borderId="0" xfId="0" applyNumberFormat="1" applyFont="1" applyFill="1" applyAlignment="1" applyProtection="1">
      <alignment vertical="center"/>
      <protection locked="0"/>
    </xf>
    <xf numFmtId="177" fontId="66" fillId="0" borderId="3" xfId="0" applyNumberFormat="1" applyFont="1" applyFill="1" applyBorder="1" applyAlignment="1" applyProtection="1">
      <alignment vertical="center"/>
      <protection locked="0"/>
    </xf>
    <xf numFmtId="0" fontId="66" fillId="0" borderId="0" xfId="0" applyFont="1" applyFill="1" applyAlignment="1" applyProtection="1">
      <alignment horizontal="right" vertical="center"/>
      <protection locked="0"/>
    </xf>
    <xf numFmtId="177" fontId="66" fillId="0" borderId="0" xfId="0" applyNumberFormat="1" applyFont="1" applyFill="1" applyBorder="1" applyAlignment="1" applyProtection="1">
      <alignment vertical="center"/>
      <protection locked="0"/>
    </xf>
    <xf numFmtId="0" fontId="68" fillId="0" borderId="15" xfId="0" applyFont="1" applyFill="1" applyBorder="1" applyAlignment="1" applyProtection="1">
      <alignment horizontal="center" vertical="center"/>
      <protection locked="0"/>
    </xf>
    <xf numFmtId="0" fontId="68" fillId="0" borderId="14" xfId="0" applyFont="1" applyFill="1" applyBorder="1" applyAlignment="1" applyProtection="1">
      <alignment horizontal="center" vertical="center"/>
      <protection locked="0"/>
    </xf>
    <xf numFmtId="41" fontId="68" fillId="0" borderId="14" xfId="0" quotePrefix="1" applyNumberFormat="1" applyFont="1" applyFill="1" applyBorder="1" applyAlignment="1" applyProtection="1">
      <alignment horizontal="right" vertical="center"/>
      <protection locked="0"/>
    </xf>
    <xf numFmtId="0" fontId="68" fillId="0" borderId="14" xfId="0" applyFont="1" applyFill="1" applyBorder="1" applyAlignment="1" applyProtection="1">
      <alignment horizontal="right" vertical="center"/>
      <protection locked="0"/>
    </xf>
    <xf numFmtId="41" fontId="68" fillId="0" borderId="14" xfId="0" applyNumberFormat="1" applyFont="1" applyFill="1" applyBorder="1" applyAlignment="1" applyProtection="1">
      <alignment horizontal="right" vertical="center"/>
      <protection locked="0"/>
    </xf>
    <xf numFmtId="0" fontId="68" fillId="0" borderId="14" xfId="0" applyFont="1" applyFill="1" applyBorder="1" applyAlignment="1" applyProtection="1">
      <alignment horizontal="right" vertical="center" shrinkToFit="1"/>
      <protection locked="0"/>
    </xf>
    <xf numFmtId="0" fontId="66" fillId="0" borderId="3" xfId="0" applyFont="1" applyFill="1" applyBorder="1" applyAlignment="1" applyProtection="1">
      <alignment horizontal="left" vertical="center"/>
      <protection locked="0"/>
    </xf>
    <xf numFmtId="3" fontId="66" fillId="0" borderId="0" xfId="0" applyNumberFormat="1" applyFont="1" applyFill="1" applyBorder="1" applyAlignment="1" applyProtection="1">
      <alignment horizontal="left" vertical="center"/>
      <protection locked="0"/>
    </xf>
    <xf numFmtId="3" fontId="66" fillId="0" borderId="0" xfId="0" applyNumberFormat="1" applyFont="1" applyFill="1" applyAlignment="1" applyProtection="1">
      <alignment horizontal="left" vertical="center"/>
      <protection locked="0"/>
    </xf>
    <xf numFmtId="3" fontId="66" fillId="0" borderId="0" xfId="0" applyNumberFormat="1" applyFont="1" applyFill="1" applyAlignment="1" applyProtection="1">
      <alignment horizontal="right" vertical="center"/>
      <protection locked="0"/>
    </xf>
    <xf numFmtId="0" fontId="66" fillId="0" borderId="0" xfId="0" applyFont="1" applyFill="1" applyBorder="1" applyAlignment="1" applyProtection="1">
      <alignment horizontal="right" vertical="center"/>
      <protection locked="0"/>
    </xf>
    <xf numFmtId="0" fontId="66" fillId="0" borderId="3" xfId="0" applyFont="1" applyFill="1" applyBorder="1" applyAlignment="1" applyProtection="1">
      <alignment vertical="center"/>
      <protection locked="0"/>
    </xf>
    <xf numFmtId="49" fontId="72" fillId="0" borderId="0" xfId="0" applyNumberFormat="1" applyFont="1" applyFill="1" applyBorder="1" applyAlignment="1" applyProtection="1">
      <alignment horizontal="center" vertical="center"/>
      <protection locked="0"/>
    </xf>
    <xf numFmtId="178" fontId="72" fillId="0" borderId="0" xfId="0" applyNumberFormat="1" applyFont="1" applyFill="1" applyBorder="1" applyAlignment="1" applyProtection="1">
      <alignment horizontal="right" vertical="center"/>
      <protection locked="0"/>
    </xf>
    <xf numFmtId="49" fontId="68" fillId="0" borderId="0" xfId="0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Fill="1" applyAlignment="1" applyProtection="1">
      <alignment horizontal="right" vertical="center"/>
      <protection locked="0"/>
    </xf>
    <xf numFmtId="0" fontId="75" fillId="0" borderId="0" xfId="0" applyFont="1" applyFill="1" applyBorder="1" applyAlignment="1" applyProtection="1">
      <alignment vertical="center"/>
      <protection locked="0"/>
    </xf>
    <xf numFmtId="0" fontId="66" fillId="0" borderId="0" xfId="0" applyFont="1" applyFill="1" applyBorder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0" fontId="68" fillId="0" borderId="19" xfId="188" applyFont="1" applyFill="1" applyBorder="1" applyAlignment="1" applyProtection="1">
      <alignment horizontal="center" vertical="center" wrapText="1"/>
      <protection locked="0"/>
    </xf>
    <xf numFmtId="3" fontId="6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68" fillId="0" borderId="35" xfId="0" applyFont="1" applyFill="1" applyBorder="1" applyAlignment="1" applyProtection="1">
      <alignment horizontal="center" vertical="center" wrapText="1"/>
      <protection locked="0"/>
    </xf>
    <xf numFmtId="0" fontId="68" fillId="0" borderId="32" xfId="0" applyFont="1" applyFill="1" applyBorder="1" applyAlignment="1" applyProtection="1">
      <alignment vertical="center"/>
      <protection locked="0"/>
    </xf>
    <xf numFmtId="0" fontId="68" fillId="0" borderId="16" xfId="0" applyFont="1" applyFill="1" applyBorder="1" applyAlignment="1" applyProtection="1">
      <alignment horizontal="center" vertical="center"/>
      <protection locked="0"/>
    </xf>
    <xf numFmtId="3" fontId="68" fillId="0" borderId="23" xfId="0" applyNumberFormat="1" applyFont="1" applyFill="1" applyBorder="1" applyAlignment="1" applyProtection="1">
      <alignment horizontal="center" vertical="center"/>
      <protection locked="0"/>
    </xf>
    <xf numFmtId="0" fontId="68" fillId="0" borderId="19" xfId="0" applyFont="1" applyFill="1" applyBorder="1" applyAlignment="1" applyProtection="1">
      <alignment horizontal="center" vertical="center" wrapText="1"/>
      <protection locked="0"/>
    </xf>
    <xf numFmtId="0" fontId="68" fillId="0" borderId="36" xfId="0" applyFont="1" applyFill="1" applyBorder="1" applyAlignment="1" applyProtection="1">
      <alignment horizontal="center" vertical="center" wrapText="1"/>
      <protection locked="0"/>
    </xf>
    <xf numFmtId="0" fontId="68" fillId="0" borderId="20" xfId="188" applyFont="1" applyFill="1" applyBorder="1" applyAlignment="1" applyProtection="1">
      <alignment horizontal="center" vertical="center" wrapText="1"/>
      <protection locked="0"/>
    </xf>
    <xf numFmtId="0" fontId="68" fillId="0" borderId="24" xfId="188" applyFont="1" applyFill="1" applyBorder="1" applyAlignment="1" applyProtection="1">
      <alignment horizontal="center" vertical="center" wrapText="1"/>
      <protection locked="0"/>
    </xf>
    <xf numFmtId="0" fontId="68" fillId="0" borderId="37" xfId="188" applyFont="1" applyFill="1" applyBorder="1" applyAlignment="1" applyProtection="1">
      <alignment horizontal="center" vertical="center" wrapText="1"/>
      <protection locked="0"/>
    </xf>
    <xf numFmtId="3" fontId="68" fillId="0" borderId="22" xfId="188" applyNumberFormat="1" applyFont="1" applyFill="1" applyBorder="1" applyAlignment="1" applyProtection="1">
      <alignment horizontal="center" vertical="center" wrapText="1"/>
      <protection locked="0"/>
    </xf>
    <xf numFmtId="3" fontId="68" fillId="0" borderId="22" xfId="188" applyNumberFormat="1" applyFont="1" applyFill="1" applyBorder="1" applyAlignment="1" applyProtection="1">
      <alignment horizontal="centerContinuous" vertical="center" wrapText="1"/>
      <protection locked="0"/>
    </xf>
    <xf numFmtId="3" fontId="68" fillId="0" borderId="38" xfId="188" applyNumberFormat="1" applyFont="1" applyFill="1" applyBorder="1" applyAlignment="1" applyProtection="1">
      <alignment horizontal="centerContinuous" vertical="center" wrapText="1"/>
      <protection locked="0"/>
    </xf>
    <xf numFmtId="3" fontId="66" fillId="0" borderId="3" xfId="0" applyNumberFormat="1" applyFont="1" applyFill="1" applyBorder="1" applyAlignment="1" applyProtection="1">
      <alignment horizontal="right" vertical="center"/>
      <protection locked="0"/>
    </xf>
    <xf numFmtId="3" fontId="66" fillId="0" borderId="3" xfId="0" applyNumberFormat="1" applyFont="1" applyFill="1" applyBorder="1" applyAlignment="1" applyProtection="1">
      <alignment vertical="center"/>
      <protection locked="0"/>
    </xf>
    <xf numFmtId="3" fontId="66" fillId="0" borderId="0" xfId="0" applyNumberFormat="1" applyFont="1" applyFill="1" applyBorder="1" applyAlignment="1" applyProtection="1">
      <alignment horizontal="right" vertical="center"/>
      <protection locked="0"/>
    </xf>
    <xf numFmtId="3" fontId="66" fillId="0" borderId="0" xfId="0" applyNumberFormat="1" applyFont="1" applyFill="1" applyBorder="1" applyAlignment="1" applyProtection="1">
      <alignment vertical="center"/>
      <protection locked="0"/>
    </xf>
    <xf numFmtId="41" fontId="72" fillId="0" borderId="0" xfId="0" applyNumberFormat="1" applyFont="1" applyFill="1" applyBorder="1" applyAlignment="1" applyProtection="1">
      <alignment horizontal="right" vertical="center"/>
    </xf>
    <xf numFmtId="181" fontId="72" fillId="0" borderId="0" xfId="0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Border="1" applyAlignment="1" applyProtection="1">
      <alignment vertical="center" shrinkToFit="1"/>
      <protection locked="0"/>
    </xf>
    <xf numFmtId="41" fontId="72" fillId="0" borderId="0" xfId="0" applyNumberFormat="1" applyFont="1" applyFill="1" applyAlignment="1" applyProtection="1">
      <alignment horizontal="right" vertical="center"/>
    </xf>
    <xf numFmtId="41" fontId="72" fillId="0" borderId="0" xfId="115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Border="1" applyAlignment="1" applyProtection="1">
      <alignment vertical="center"/>
      <protection locked="0"/>
    </xf>
    <xf numFmtId="0" fontId="75" fillId="0" borderId="18" xfId="0" applyFont="1" applyFill="1" applyBorder="1" applyAlignment="1" applyProtection="1">
      <alignment vertical="center"/>
      <protection locked="0"/>
    </xf>
    <xf numFmtId="188" fontId="83" fillId="0" borderId="14" xfId="0" applyNumberFormat="1" applyFont="1" applyFill="1" applyBorder="1" applyAlignment="1" applyProtection="1">
      <alignment horizontal="right" vertical="center"/>
      <protection locked="0"/>
    </xf>
    <xf numFmtId="0" fontId="75" fillId="0" borderId="14" xfId="0" applyFont="1" applyFill="1" applyBorder="1" applyAlignment="1" applyProtection="1">
      <alignment vertical="center"/>
      <protection locked="0"/>
    </xf>
    <xf numFmtId="0" fontId="2" fillId="0" borderId="21" xfId="0" applyFont="1" applyFill="1" applyBorder="1" applyAlignment="1" applyProtection="1">
      <alignment vertical="center"/>
      <protection locked="0"/>
    </xf>
    <xf numFmtId="0" fontId="55" fillId="0" borderId="3" xfId="0" applyFont="1" applyFill="1" applyBorder="1" applyAlignment="1">
      <alignment vertical="center"/>
    </xf>
    <xf numFmtId="0" fontId="66" fillId="0" borderId="3" xfId="0" applyFont="1" applyFill="1" applyBorder="1" applyAlignment="1" applyProtection="1">
      <alignment horizontal="right" vertical="center"/>
      <protection locked="0"/>
    </xf>
    <xf numFmtId="0" fontId="56" fillId="0" borderId="0" xfId="0" applyFont="1" applyFill="1" applyBorder="1" applyAlignment="1" applyProtection="1">
      <alignment horizontal="right" vertical="center"/>
      <protection locked="0"/>
    </xf>
    <xf numFmtId="0" fontId="66" fillId="0" borderId="0" xfId="0" applyFont="1" applyFill="1" applyBorder="1" applyAlignment="1">
      <alignment vertical="center"/>
    </xf>
    <xf numFmtId="177" fontId="72" fillId="0" borderId="0" xfId="0" applyNumberFormat="1" applyFont="1" applyAlignment="1" applyProtection="1">
      <alignment horizontal="right" vertical="center" shrinkToFit="1"/>
      <protection locked="0"/>
    </xf>
    <xf numFmtId="3" fontId="68" fillId="0" borderId="24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80" fontId="72" fillId="0" borderId="0" xfId="0" applyNumberFormat="1" applyFont="1" applyAlignment="1" applyProtection="1">
      <alignment vertical="center"/>
      <protection locked="0"/>
    </xf>
    <xf numFmtId="180" fontId="72" fillId="0" borderId="0" xfId="0" applyNumberFormat="1" applyFont="1" applyAlignment="1" applyProtection="1">
      <alignment vertical="center" shrinkToFit="1"/>
      <protection locked="0"/>
    </xf>
    <xf numFmtId="41" fontId="73" fillId="0" borderId="16" xfId="0" applyNumberFormat="1" applyFont="1" applyBorder="1" applyAlignment="1" applyProtection="1">
      <alignment horizontal="right" vertical="center" shrinkToFit="1"/>
      <protection locked="0"/>
    </xf>
    <xf numFmtId="41" fontId="73" fillId="0" borderId="0" xfId="0" applyNumberFormat="1" applyFont="1" applyBorder="1" applyAlignment="1" applyProtection="1">
      <alignment horizontal="right" vertical="center" shrinkToFit="1"/>
    </xf>
    <xf numFmtId="41" fontId="73" fillId="0" borderId="0" xfId="0" applyNumberFormat="1" applyFont="1" applyBorder="1" applyAlignment="1" applyProtection="1">
      <alignment horizontal="right" vertical="center" shrinkToFit="1"/>
      <protection locked="0"/>
    </xf>
    <xf numFmtId="41" fontId="73" fillId="0" borderId="16" xfId="0" applyNumberFormat="1" applyFont="1" applyFill="1" applyBorder="1" applyAlignment="1" applyProtection="1">
      <alignment horizontal="right" vertical="center" shrinkToFit="1"/>
      <protection locked="0"/>
    </xf>
    <xf numFmtId="0" fontId="2" fillId="0" borderId="18" xfId="0" quotePrefix="1" applyFont="1" applyBorder="1" applyAlignment="1" applyProtection="1">
      <alignment horizontal="center" vertical="center" shrinkToFit="1"/>
      <protection locked="0"/>
    </xf>
    <xf numFmtId="41" fontId="2" fillId="0" borderId="21" xfId="0" applyNumberFormat="1" applyFont="1" applyBorder="1" applyAlignment="1" applyProtection="1">
      <alignment horizontal="right" vertical="center" shrinkToFit="1"/>
      <protection locked="0"/>
    </xf>
    <xf numFmtId="41" fontId="2" fillId="0" borderId="14" xfId="0" applyNumberFormat="1" applyFont="1" applyBorder="1" applyAlignment="1" applyProtection="1">
      <alignment horizontal="right" vertical="center" shrinkToFit="1"/>
      <protection locked="0"/>
    </xf>
    <xf numFmtId="41" fontId="2" fillId="0" borderId="14" xfId="0" applyNumberFormat="1" applyFont="1" applyBorder="1" applyAlignment="1" applyProtection="1">
      <alignment horizontal="center" vertical="center" shrinkToFit="1"/>
      <protection locked="0"/>
    </xf>
    <xf numFmtId="0" fontId="2" fillId="0" borderId="21" xfId="0" quotePrefix="1" applyFont="1" applyBorder="1" applyAlignment="1" applyProtection="1">
      <alignment horizontal="center" vertical="center" shrinkToFit="1"/>
      <protection locked="0"/>
    </xf>
    <xf numFmtId="181" fontId="73" fillId="0" borderId="0" xfId="0" applyNumberFormat="1" applyFont="1" applyBorder="1" applyAlignment="1">
      <alignment horizontal="right" vertical="center"/>
    </xf>
    <xf numFmtId="181" fontId="73" fillId="0" borderId="0" xfId="0" applyNumberFormat="1" applyFont="1" applyFill="1" applyBorder="1" applyAlignment="1">
      <alignment horizontal="right" vertical="center"/>
    </xf>
    <xf numFmtId="181" fontId="73" fillId="0" borderId="0" xfId="0" applyNumberFormat="1" applyFont="1" applyBorder="1" applyAlignment="1">
      <alignment vertical="center"/>
    </xf>
    <xf numFmtId="0" fontId="66" fillId="0" borderId="18" xfId="0" quotePrefix="1" applyFont="1" applyBorder="1" applyAlignment="1" applyProtection="1">
      <alignment horizontal="center" vertical="center" shrinkToFit="1"/>
      <protection locked="0"/>
    </xf>
    <xf numFmtId="41" fontId="66" fillId="0" borderId="14" xfId="0" applyNumberFormat="1" applyFont="1" applyBorder="1" applyAlignment="1" applyProtection="1">
      <alignment horizontal="right" vertical="center" shrinkToFit="1"/>
      <protection locked="0"/>
    </xf>
    <xf numFmtId="0" fontId="73" fillId="0" borderId="14" xfId="0" applyFont="1" applyBorder="1" applyAlignment="1" applyProtection="1">
      <alignment horizontal="center" vertical="center"/>
      <protection locked="0"/>
    </xf>
    <xf numFmtId="0" fontId="66" fillId="0" borderId="21" xfId="0" quotePrefix="1" applyFont="1" applyBorder="1" applyAlignment="1" applyProtection="1">
      <alignment horizontal="center" vertical="center" shrinkToFit="1"/>
      <protection locked="0"/>
    </xf>
    <xf numFmtId="0" fontId="66" fillId="0" borderId="30" xfId="0" applyFont="1" applyBorder="1" applyAlignment="1" applyProtection="1">
      <alignment horizontal="center" vertical="center" wrapText="1"/>
      <protection locked="0"/>
    </xf>
    <xf numFmtId="0" fontId="66" fillId="0" borderId="39" xfId="0" applyFont="1" applyBorder="1" applyAlignment="1" applyProtection="1">
      <alignment horizontal="center" vertical="center" wrapText="1"/>
      <protection locked="0"/>
    </xf>
    <xf numFmtId="0" fontId="66" fillId="0" borderId="40" xfId="0" applyFont="1" applyBorder="1" applyAlignment="1" applyProtection="1">
      <alignment horizontal="center" vertical="center" wrapText="1"/>
      <protection locked="0"/>
    </xf>
    <xf numFmtId="0" fontId="66" fillId="0" borderId="41" xfId="0" applyFont="1" applyBorder="1" applyAlignment="1" applyProtection="1">
      <alignment horizontal="center" vertical="center" wrapText="1"/>
      <protection locked="0"/>
    </xf>
    <xf numFmtId="181" fontId="73" fillId="0" borderId="0" xfId="0" applyNumberFormat="1" applyFont="1" applyBorder="1" applyAlignment="1" applyProtection="1">
      <alignment horizontal="right" vertical="center"/>
      <protection locked="0"/>
    </xf>
    <xf numFmtId="179" fontId="73" fillId="0" borderId="0" xfId="0" applyNumberFormat="1" applyFont="1" applyBorder="1" applyAlignment="1" applyProtection="1">
      <alignment horizontal="right" vertical="center"/>
      <protection locked="0"/>
    </xf>
    <xf numFmtId="0" fontId="51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16" xfId="0" applyFont="1" applyBorder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shrinkToFit="1"/>
      <protection locked="0"/>
    </xf>
    <xf numFmtId="0" fontId="72" fillId="0" borderId="0" xfId="0" applyFont="1" applyFill="1" applyBorder="1" applyAlignment="1" applyProtection="1">
      <alignment horizontal="center" vertical="center" shrinkToFit="1"/>
      <protection locked="0"/>
    </xf>
    <xf numFmtId="0" fontId="66" fillId="0" borderId="15" xfId="0" applyFont="1" applyBorder="1" applyAlignment="1" applyProtection="1">
      <alignment horizontal="center" vertical="center"/>
      <protection locked="0"/>
    </xf>
    <xf numFmtId="0" fontId="66" fillId="0" borderId="16" xfId="0" applyFont="1" applyBorder="1" applyAlignment="1" applyProtection="1">
      <alignment horizontal="center" vertical="center"/>
      <protection locked="0"/>
    </xf>
    <xf numFmtId="3" fontId="68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Fill="1" applyBorder="1" applyAlignment="1" applyProtection="1">
      <alignment horizontal="right" vertical="center"/>
      <protection locked="0"/>
    </xf>
    <xf numFmtId="41" fontId="66" fillId="0" borderId="0" xfId="0" applyNumberFormat="1" applyFont="1" applyFill="1" applyAlignment="1" applyProtection="1">
      <alignment horizontal="center" vertical="center" shrinkToFit="1"/>
      <protection locked="0"/>
    </xf>
    <xf numFmtId="41" fontId="72" fillId="0" borderId="0" xfId="115" applyNumberFormat="1" applyFont="1" applyFill="1" applyAlignment="1" applyProtection="1">
      <alignment horizontal="right" vertical="center"/>
      <protection locked="0"/>
    </xf>
    <xf numFmtId="41" fontId="72" fillId="0" borderId="0" xfId="115" applyNumberFormat="1" applyFont="1" applyFill="1" applyBorder="1" applyAlignment="1" applyProtection="1">
      <alignment horizontal="right" vertical="center"/>
    </xf>
    <xf numFmtId="0" fontId="73" fillId="0" borderId="15" xfId="115" applyFont="1" applyFill="1" applyBorder="1" applyAlignment="1" applyProtection="1">
      <alignment horizontal="center" vertical="center"/>
      <protection locked="0"/>
    </xf>
    <xf numFmtId="0" fontId="73" fillId="0" borderId="16" xfId="115" applyFont="1" applyBorder="1" applyAlignment="1" applyProtection="1">
      <alignment horizontal="center" vertical="center" shrinkToFit="1"/>
      <protection locked="0"/>
    </xf>
    <xf numFmtId="0" fontId="8" fillId="0" borderId="0" xfId="115" applyFont="1" applyFill="1" applyBorder="1" applyAlignment="1" applyProtection="1">
      <alignment vertical="center"/>
      <protection locked="0"/>
    </xf>
    <xf numFmtId="3" fontId="7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15" xfId="0" applyFont="1" applyFill="1" applyBorder="1" applyAlignment="1" applyProtection="1">
      <alignment horizontal="center" vertical="center" wrapText="1" shrinkToFit="1"/>
      <protection locked="0"/>
    </xf>
    <xf numFmtId="3" fontId="75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16" xfId="0" applyFont="1" applyFill="1" applyBorder="1" applyAlignment="1" applyProtection="1">
      <alignment horizontal="center" vertical="center" wrapText="1" shrinkToFit="1"/>
      <protection locked="0"/>
    </xf>
    <xf numFmtId="0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66" fillId="0" borderId="0" xfId="0" applyFont="1" applyFill="1" applyBorder="1" applyAlignment="1" applyProtection="1">
      <alignment horizontal="left" vertical="center" wrapText="1"/>
      <protection locked="0"/>
    </xf>
    <xf numFmtId="0" fontId="66" fillId="0" borderId="0" xfId="0" applyFont="1" applyFill="1" applyBorder="1" applyAlignment="1" applyProtection="1">
      <alignment horizontal="left" vertical="center"/>
      <protection locked="0"/>
    </xf>
    <xf numFmtId="3" fontId="75" fillId="0" borderId="26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32" xfId="0" applyNumberFormat="1" applyFont="1" applyFill="1" applyBorder="1" applyAlignment="1" applyProtection="1">
      <alignment horizontal="center" vertical="center" shrinkToFit="1"/>
      <protection locked="0"/>
    </xf>
    <xf numFmtId="0" fontId="66" fillId="0" borderId="0" xfId="0" applyFont="1" applyFill="1" applyBorder="1" applyAlignment="1" applyProtection="1">
      <alignment horizontal="right" vertical="center"/>
      <protection locked="0"/>
    </xf>
    <xf numFmtId="41" fontId="68" fillId="0" borderId="0" xfId="0" applyNumberFormat="1" applyFont="1" applyFill="1" applyAlignment="1">
      <alignment horizontal="right" vertical="center" shrinkToFit="1"/>
    </xf>
    <xf numFmtId="41" fontId="68" fillId="0" borderId="0" xfId="115" applyNumberFormat="1" applyFont="1" applyFill="1" applyBorder="1" applyAlignment="1">
      <alignment horizontal="right" vertical="center" shrinkToFit="1"/>
    </xf>
    <xf numFmtId="183" fontId="68" fillId="0" borderId="0" xfId="0" applyNumberFormat="1" applyFont="1" applyFill="1" applyBorder="1" applyAlignment="1" applyProtection="1">
      <alignment vertical="center" shrinkToFit="1"/>
      <protection locked="0"/>
    </xf>
    <xf numFmtId="0" fontId="68" fillId="0" borderId="18" xfId="0" applyFont="1" applyFill="1" applyBorder="1" applyAlignment="1" applyProtection="1">
      <alignment vertical="center"/>
      <protection locked="0"/>
    </xf>
    <xf numFmtId="3" fontId="68" fillId="0" borderId="14" xfId="0" applyNumberFormat="1" applyFont="1" applyFill="1" applyBorder="1" applyAlignment="1" applyProtection="1">
      <alignment horizontal="right" vertical="center"/>
      <protection locked="0"/>
    </xf>
    <xf numFmtId="0" fontId="68" fillId="0" borderId="14" xfId="0" applyFont="1" applyFill="1" applyBorder="1" applyAlignment="1" applyProtection="1">
      <alignment vertical="center"/>
      <protection locked="0"/>
    </xf>
    <xf numFmtId="0" fontId="68" fillId="0" borderId="21" xfId="0" applyFont="1" applyFill="1" applyBorder="1" applyAlignment="1" applyProtection="1">
      <alignment vertical="center"/>
      <protection locked="0"/>
    </xf>
    <xf numFmtId="0" fontId="68" fillId="0" borderId="0" xfId="0" applyFont="1" applyFill="1" applyAlignment="1" applyProtection="1">
      <alignment horizontal="left" vertical="center"/>
      <protection locked="0"/>
    </xf>
    <xf numFmtId="0" fontId="68" fillId="0" borderId="0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horizontal="left" vertical="center"/>
      <protection locked="0"/>
    </xf>
    <xf numFmtId="0" fontId="68" fillId="0" borderId="0" xfId="0" applyFont="1" applyFill="1" applyBorder="1" applyAlignment="1" applyProtection="1">
      <alignment horizontal="right" vertical="center"/>
      <protection locked="0"/>
    </xf>
    <xf numFmtId="0" fontId="68" fillId="0" borderId="0" xfId="0" applyFont="1" applyFill="1" applyAlignment="1" applyProtection="1">
      <alignment vertical="center"/>
      <protection locked="0"/>
    </xf>
    <xf numFmtId="0" fontId="68" fillId="0" borderId="16" xfId="0" applyFont="1" applyFill="1" applyBorder="1" applyAlignment="1">
      <alignment horizontal="center" vertical="center" shrinkToFit="1"/>
    </xf>
    <xf numFmtId="41" fontId="68" fillId="0" borderId="1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66" fillId="0" borderId="42" xfId="0" applyNumberFormat="1" applyFont="1" applyFill="1" applyBorder="1" applyAlignment="1" applyProtection="1">
      <alignment vertical="center"/>
      <protection locked="0"/>
    </xf>
    <xf numFmtId="0" fontId="66" fillId="0" borderId="43" xfId="0" applyFont="1" applyFill="1" applyBorder="1" applyAlignment="1" applyProtection="1">
      <alignment vertical="center"/>
      <protection locked="0"/>
    </xf>
    <xf numFmtId="0" fontId="66" fillId="0" borderId="42" xfId="0" applyFont="1" applyFill="1" applyBorder="1" applyAlignment="1" applyProtection="1">
      <alignment vertical="center"/>
      <protection locked="0"/>
    </xf>
    <xf numFmtId="3" fontId="66" fillId="0" borderId="43" xfId="0" applyNumberFormat="1" applyFont="1" applyFill="1" applyBorder="1" applyAlignment="1" applyProtection="1">
      <alignment vertical="center"/>
      <protection locked="0"/>
    </xf>
    <xf numFmtId="3" fontId="66" fillId="0" borderId="25" xfId="0" applyNumberFormat="1" applyFont="1" applyFill="1" applyBorder="1" applyAlignment="1" applyProtection="1">
      <alignment vertical="center"/>
      <protection locked="0"/>
    </xf>
    <xf numFmtId="3" fontId="66" fillId="0" borderId="20" xfId="0" applyNumberFormat="1" applyFont="1" applyFill="1" applyBorder="1" applyAlignment="1" applyProtection="1">
      <alignment vertical="center"/>
      <protection locked="0"/>
    </xf>
    <xf numFmtId="3" fontId="66" fillId="0" borderId="17" xfId="0" applyNumberFormat="1" applyFont="1" applyFill="1" applyBorder="1" applyAlignment="1" applyProtection="1">
      <alignment vertical="center"/>
      <protection locked="0"/>
    </xf>
    <xf numFmtId="3" fontId="66" fillId="0" borderId="19" xfId="0" applyNumberFormat="1" applyFont="1" applyFill="1" applyBorder="1" applyAlignment="1" applyProtection="1">
      <alignment vertical="center"/>
      <protection locked="0"/>
    </xf>
    <xf numFmtId="0" fontId="66" fillId="0" borderId="17" xfId="0" applyFont="1" applyFill="1" applyBorder="1" applyAlignment="1" applyProtection="1">
      <alignment vertical="center"/>
      <protection locked="0"/>
    </xf>
    <xf numFmtId="3" fontId="68" fillId="0" borderId="0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15" xfId="0" applyNumberFormat="1" applyFont="1" applyFill="1" applyBorder="1" applyAlignment="1" applyProtection="1">
      <alignment horizontal="centerContinuous" vertical="center" shrinkToFit="1"/>
      <protection locked="0"/>
    </xf>
    <xf numFmtId="3" fontId="68" fillId="0" borderId="16" xfId="0" applyNumberFormat="1" applyFont="1" applyFill="1" applyBorder="1" applyAlignment="1" applyProtection="1">
      <alignment horizontal="centerContinuous" vertical="center" shrinkToFit="1"/>
      <protection locked="0"/>
    </xf>
    <xf numFmtId="3" fontId="68" fillId="0" borderId="31" xfId="0" applyNumberFormat="1" applyFont="1" applyFill="1" applyBorder="1" applyAlignment="1" applyProtection="1">
      <alignment horizontal="centerContinuous" vertical="center" shrinkToFit="1"/>
      <protection locked="0"/>
    </xf>
    <xf numFmtId="3" fontId="68" fillId="0" borderId="15" xfId="0" applyNumberFormat="1" applyFont="1" applyFill="1" applyBorder="1" applyAlignment="1" applyProtection="1">
      <alignment horizontal="left" vertical="center" shrinkToFit="1"/>
      <protection locked="0"/>
    </xf>
    <xf numFmtId="3" fontId="68" fillId="0" borderId="26" xfId="0" applyNumberFormat="1" applyFont="1" applyFill="1" applyBorder="1" applyAlignment="1" applyProtection="1">
      <alignment horizontal="centerContinuous" vertical="center" shrinkToFit="1"/>
      <protection locked="0"/>
    </xf>
    <xf numFmtId="3" fontId="83" fillId="0" borderId="0" xfId="0" applyNumberFormat="1" applyFont="1" applyFill="1" applyBorder="1" applyAlignment="1" applyProtection="1">
      <alignment horizontal="centerContinuous" vertical="center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184" fontId="66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NumberFormat="1" applyFont="1" applyFill="1" applyBorder="1" applyAlignment="1" applyProtection="1">
      <alignment vertical="center" shrinkToFit="1"/>
      <protection locked="0"/>
    </xf>
    <xf numFmtId="0" fontId="2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0" fontId="66" fillId="0" borderId="14" xfId="0" applyFont="1" applyFill="1" applyBorder="1" applyAlignment="1" applyProtection="1">
      <alignment vertical="center"/>
      <protection locked="0"/>
    </xf>
    <xf numFmtId="0" fontId="66" fillId="0" borderId="15" xfId="0" applyFont="1" applyFill="1" applyBorder="1" applyAlignment="1" applyProtection="1">
      <alignment horizontal="center" vertical="center"/>
      <protection locked="0"/>
    </xf>
    <xf numFmtId="181" fontId="66" fillId="0" borderId="0" xfId="0" applyNumberFormat="1" applyFont="1" applyFill="1" applyBorder="1" applyAlignment="1" applyProtection="1">
      <alignment horizontal="right" vertical="center"/>
    </xf>
    <xf numFmtId="181" fontId="66" fillId="0" borderId="0" xfId="0" applyNumberFormat="1" applyFont="1" applyFill="1" applyBorder="1" applyAlignment="1" applyProtection="1">
      <alignment vertical="center"/>
    </xf>
    <xf numFmtId="0" fontId="66" fillId="0" borderId="16" xfId="0" applyFont="1" applyFill="1" applyBorder="1" applyAlignment="1" applyProtection="1">
      <alignment horizontal="center" vertical="center"/>
      <protection locked="0"/>
    </xf>
    <xf numFmtId="181" fontId="66" fillId="0" borderId="0" xfId="0" applyNumberFormat="1" applyFont="1" applyFill="1" applyBorder="1" applyAlignment="1" applyProtection="1">
      <alignment horizontal="right" vertical="center"/>
      <protection locked="0"/>
    </xf>
    <xf numFmtId="181" fontId="66" fillId="0" borderId="0" xfId="0" applyNumberFormat="1" applyFont="1" applyFill="1" applyBorder="1" applyAlignment="1" applyProtection="1">
      <alignment vertical="center"/>
      <protection locked="0"/>
    </xf>
    <xf numFmtId="0" fontId="66" fillId="0" borderId="44" xfId="0" applyFont="1" applyFill="1" applyBorder="1" applyAlignment="1" applyProtection="1">
      <alignment horizontal="center" vertical="center" wrapText="1"/>
      <protection locked="0"/>
    </xf>
    <xf numFmtId="0" fontId="66" fillId="0" borderId="30" xfId="0" applyFont="1" applyFill="1" applyBorder="1" applyAlignment="1" applyProtection="1">
      <alignment horizontal="center" vertical="center" wrapText="1"/>
      <protection locked="0"/>
    </xf>
    <xf numFmtId="0" fontId="66" fillId="0" borderId="41" xfId="0" applyFont="1" applyFill="1" applyBorder="1" applyAlignment="1" applyProtection="1">
      <alignment horizontal="center" vertical="center" wrapText="1"/>
      <protection locked="0"/>
    </xf>
    <xf numFmtId="0" fontId="66" fillId="0" borderId="15" xfId="0" applyFont="1" applyFill="1" applyBorder="1" applyAlignment="1" applyProtection="1">
      <alignment vertical="center"/>
      <protection locked="0"/>
    </xf>
    <xf numFmtId="0" fontId="73" fillId="0" borderId="0" xfId="0" applyFont="1" applyFill="1" applyBorder="1" applyAlignment="1" applyProtection="1">
      <alignment horizontal="center" vertical="center"/>
      <protection locked="0"/>
    </xf>
    <xf numFmtId="0" fontId="66" fillId="0" borderId="16" xfId="0" applyFont="1" applyFill="1" applyBorder="1" applyAlignment="1" applyProtection="1">
      <alignment horizontal="right" vertical="center"/>
      <protection locked="0"/>
    </xf>
    <xf numFmtId="0" fontId="66" fillId="0" borderId="20" xfId="0" applyFont="1" applyFill="1" applyBorder="1" applyAlignment="1" applyProtection="1">
      <alignment horizontal="centerContinuous" vertical="center"/>
      <protection locked="0"/>
    </xf>
    <xf numFmtId="0" fontId="66" fillId="0" borderId="24" xfId="0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/>
      <protection locked="0"/>
    </xf>
    <xf numFmtId="0" fontId="66" fillId="0" borderId="26" xfId="0" applyFont="1" applyFill="1" applyBorder="1" applyAlignment="1" applyProtection="1">
      <alignment horizontal="center" vertical="center"/>
      <protection locked="0"/>
    </xf>
    <xf numFmtId="0" fontId="66" fillId="0" borderId="45" xfId="189" applyFont="1" applyFill="1" applyBorder="1" applyAlignment="1" applyProtection="1">
      <alignment horizontal="centerContinuous" vertical="center" wrapText="1"/>
      <protection locked="0"/>
    </xf>
    <xf numFmtId="0" fontId="66" fillId="0" borderId="46" xfId="189" applyFont="1" applyFill="1" applyBorder="1" applyAlignment="1" applyProtection="1">
      <alignment horizontal="centerContinuous" vertical="center" wrapText="1"/>
      <protection locked="0"/>
    </xf>
    <xf numFmtId="0" fontId="66" fillId="0" borderId="22" xfId="0" applyFont="1" applyFill="1" applyBorder="1" applyAlignment="1" applyProtection="1">
      <alignment horizontal="center" vertical="center"/>
      <protection locked="0"/>
    </xf>
    <xf numFmtId="0" fontId="66" fillId="0" borderId="26" xfId="0" applyFont="1" applyFill="1" applyBorder="1" applyAlignment="1" applyProtection="1">
      <alignment horizontal="center" vertical="center" wrapText="1" shrinkToFit="1"/>
      <protection locked="0"/>
    </xf>
    <xf numFmtId="0" fontId="66" fillId="0" borderId="0" xfId="0" applyFont="1" applyFill="1" applyBorder="1" applyAlignment="1" applyProtection="1">
      <alignment horizontal="centerContinuous" vertical="center"/>
      <protection locked="0"/>
    </xf>
    <xf numFmtId="41" fontId="66" fillId="0" borderId="0" xfId="0" applyNumberFormat="1" applyFont="1" applyFill="1" applyBorder="1" applyAlignment="1" applyProtection="1">
      <alignment horizontal="right" vertical="center" shrinkToFit="1"/>
    </xf>
    <xf numFmtId="0" fontId="2" fillId="0" borderId="0" xfId="0" applyFont="1" applyFill="1" applyBorder="1" applyAlignment="1" applyProtection="1">
      <alignment vertical="center" shrinkToFit="1"/>
      <protection locked="0"/>
    </xf>
    <xf numFmtId="41" fontId="66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58" fillId="0" borderId="0" xfId="0" applyFont="1" applyFill="1" applyBorder="1" applyAlignment="1" applyProtection="1">
      <alignment vertical="center"/>
      <protection locked="0"/>
    </xf>
    <xf numFmtId="0" fontId="66" fillId="0" borderId="3" xfId="0" applyFont="1" applyFill="1" applyBorder="1" applyAlignment="1" applyProtection="1">
      <alignment horizontal="left" vertical="center" shrinkToFit="1"/>
      <protection locked="0"/>
    </xf>
    <xf numFmtId="3" fontId="68" fillId="0" borderId="23" xfId="0" applyNumberFormat="1" applyFont="1" applyFill="1" applyBorder="1" applyAlignment="1" applyProtection="1">
      <alignment horizontal="center" vertical="center" shrinkToFit="1"/>
      <protection locked="0"/>
    </xf>
    <xf numFmtId="41" fontId="78" fillId="0" borderId="0" xfId="0" applyNumberFormat="1" applyFont="1" applyFill="1" applyBorder="1" applyAlignment="1" applyProtection="1">
      <alignment horizontal="center" vertical="center"/>
      <protection locked="0"/>
    </xf>
    <xf numFmtId="0" fontId="62" fillId="0" borderId="15" xfId="0" applyFont="1" applyBorder="1" applyAlignment="1" applyProtection="1">
      <alignment horizontal="center" vertical="center"/>
      <protection locked="0"/>
    </xf>
    <xf numFmtId="0" fontId="66" fillId="0" borderId="16" xfId="0" applyFont="1" applyFill="1" applyBorder="1" applyAlignment="1" applyProtection="1">
      <alignment horizontal="center" vertical="center"/>
      <protection locked="0"/>
    </xf>
    <xf numFmtId="0" fontId="66" fillId="0" borderId="15" xfId="0" applyFont="1" applyFill="1" applyBorder="1" applyAlignment="1" applyProtection="1">
      <alignment horizontal="center" vertical="center"/>
      <protection locked="0"/>
    </xf>
    <xf numFmtId="3" fontId="68" fillId="0" borderId="2" xfId="0" applyNumberFormat="1" applyFont="1" applyFill="1" applyBorder="1" applyAlignment="1" applyProtection="1">
      <alignment vertical="center"/>
      <protection locked="0"/>
    </xf>
    <xf numFmtId="0" fontId="68" fillId="0" borderId="3" xfId="0" applyFont="1" applyFill="1" applyBorder="1" applyAlignment="1" applyProtection="1">
      <alignment vertical="center" shrinkToFit="1"/>
      <protection locked="0"/>
    </xf>
    <xf numFmtId="3" fontId="66" fillId="0" borderId="22" xfId="0" applyNumberFormat="1" applyFont="1" applyBorder="1" applyAlignment="1" applyProtection="1">
      <alignment horizontal="center" vertical="center"/>
      <protection locked="0"/>
    </xf>
    <xf numFmtId="181" fontId="66" fillId="0" borderId="0" xfId="0" applyNumberFormat="1" applyFont="1" applyBorder="1" applyAlignment="1" applyProtection="1">
      <alignment horizontal="center" vertical="center"/>
      <protection locked="0"/>
    </xf>
    <xf numFmtId="3" fontId="73" fillId="0" borderId="0" xfId="0" applyNumberFormat="1" applyFont="1" applyBorder="1" applyAlignment="1" applyProtection="1">
      <alignment horizontal="center" vertical="center" shrinkToFit="1"/>
      <protection locked="0"/>
    </xf>
    <xf numFmtId="3" fontId="73" fillId="0" borderId="0" xfId="0" applyNumberFormat="1" applyFont="1" applyBorder="1" applyAlignment="1" applyProtection="1">
      <alignment horizontal="right" vertical="center" shrinkToFit="1"/>
    </xf>
    <xf numFmtId="3" fontId="73" fillId="0" borderId="0" xfId="0" applyNumberFormat="1" applyFont="1" applyBorder="1" applyAlignment="1" applyProtection="1">
      <alignment horizontal="right" vertical="center" shrinkToFit="1"/>
      <protection locked="0"/>
    </xf>
    <xf numFmtId="3" fontId="73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68" fillId="0" borderId="0" xfId="174" applyNumberFormat="1" applyFont="1" applyProtection="1">
      <alignment vertical="center"/>
      <protection locked="0"/>
    </xf>
    <xf numFmtId="41" fontId="68" fillId="0" borderId="15" xfId="175" applyNumberFormat="1" applyFont="1" applyBorder="1">
      <alignment vertical="center"/>
    </xf>
    <xf numFmtId="41" fontId="68" fillId="0" borderId="0" xfId="0" applyNumberFormat="1" applyFont="1" applyAlignment="1" applyProtection="1">
      <alignment vertical="center"/>
      <protection locked="0"/>
    </xf>
    <xf numFmtId="41" fontId="73" fillId="0" borderId="0" xfId="0" applyNumberFormat="1" applyFont="1" applyAlignment="1" applyProtection="1">
      <alignment horizontal="right" vertical="center"/>
      <protection locked="0"/>
    </xf>
    <xf numFmtId="41" fontId="73" fillId="0" borderId="0" xfId="115" applyNumberFormat="1" applyFont="1" applyAlignment="1" applyProtection="1">
      <alignment horizontal="right" vertical="center" shrinkToFit="1"/>
      <protection locked="0"/>
    </xf>
    <xf numFmtId="41" fontId="73" fillId="0" borderId="0" xfId="0" applyNumberFormat="1" applyFont="1" applyAlignment="1" applyProtection="1">
      <alignment horizontal="right" vertical="center" shrinkToFit="1"/>
      <protection locked="0"/>
    </xf>
    <xf numFmtId="41" fontId="73" fillId="0" borderId="0" xfId="115" applyNumberFormat="1" applyFont="1" applyAlignment="1" applyProtection="1">
      <alignment horizontal="right" vertical="center"/>
      <protection locked="0"/>
    </xf>
    <xf numFmtId="41" fontId="66" fillId="0" borderId="0" xfId="115" applyNumberFormat="1" applyFont="1" applyAlignment="1" applyProtection="1">
      <alignment horizontal="right" vertical="center"/>
      <protection locked="0"/>
    </xf>
    <xf numFmtId="41" fontId="66" fillId="0" borderId="0" xfId="0" applyNumberFormat="1" applyFont="1" applyAlignment="1" applyProtection="1">
      <alignment horizontal="right" vertical="center"/>
      <protection locked="0"/>
    </xf>
    <xf numFmtId="41" fontId="68" fillId="0" borderId="0" xfId="115" applyNumberFormat="1" applyFont="1" applyAlignment="1">
      <alignment horizontal="right" vertical="center"/>
    </xf>
    <xf numFmtId="41" fontId="72" fillId="0" borderId="0" xfId="0" applyNumberFormat="1" applyFont="1" applyAlignment="1" applyProtection="1">
      <alignment horizontal="center" vertical="center"/>
      <protection locked="0"/>
    </xf>
    <xf numFmtId="41" fontId="68" fillId="0" borderId="0" xfId="115" applyNumberFormat="1" applyFont="1" applyAlignment="1" applyProtection="1">
      <alignment horizontal="right" vertical="center"/>
      <protection locked="0"/>
    </xf>
    <xf numFmtId="41" fontId="68" fillId="0" borderId="0" xfId="0" applyNumberFormat="1" applyFont="1" applyAlignment="1" applyProtection="1">
      <alignment horizontal="right"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3" fontId="76" fillId="0" borderId="0" xfId="0" applyNumberFormat="1" applyFont="1" applyAlignment="1" applyProtection="1">
      <alignment vertical="center"/>
      <protection locked="0"/>
    </xf>
    <xf numFmtId="0" fontId="76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3" fontId="66" fillId="0" borderId="14" xfId="0" applyNumberFormat="1" applyFont="1" applyBorder="1" applyAlignment="1" applyProtection="1">
      <alignment horizontal="center" vertical="center"/>
      <protection locked="0"/>
    </xf>
    <xf numFmtId="0" fontId="66" fillId="0" borderId="14" xfId="0" applyFont="1" applyBorder="1" applyAlignment="1" applyProtection="1">
      <alignment horizontal="center"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3" fontId="66" fillId="0" borderId="0" xfId="0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3" fontId="75" fillId="0" borderId="0" xfId="0" applyNumberFormat="1" applyFont="1" applyAlignment="1" applyProtection="1">
      <alignment vertical="center"/>
      <protection locked="0"/>
    </xf>
    <xf numFmtId="0" fontId="75" fillId="0" borderId="0" xfId="0" applyFont="1" applyAlignment="1" applyProtection="1">
      <alignment vertical="center"/>
      <protection locked="0"/>
    </xf>
    <xf numFmtId="3" fontId="75" fillId="0" borderId="42" xfId="0" applyNumberFormat="1" applyFont="1" applyBorder="1" applyAlignment="1" applyProtection="1">
      <alignment vertical="center" shrinkToFit="1"/>
      <protection locked="0"/>
    </xf>
    <xf numFmtId="0" fontId="2" fillId="0" borderId="0" xfId="0" applyFont="1" applyAlignment="1" applyProtection="1">
      <alignment horizontal="center" vertical="center" shrinkToFit="1"/>
      <protection locked="0"/>
    </xf>
    <xf numFmtId="3" fontId="75" fillId="0" borderId="24" xfId="0" applyNumberFormat="1" applyFont="1" applyBorder="1" applyAlignment="1" applyProtection="1">
      <alignment horizontal="center" vertical="center" shrinkToFit="1"/>
      <protection locked="0"/>
    </xf>
    <xf numFmtId="3" fontId="75" fillId="0" borderId="23" xfId="0" applyNumberFormat="1" applyFont="1" applyBorder="1" applyAlignment="1" applyProtection="1">
      <alignment horizontal="center" vertical="center" shrinkToFit="1"/>
      <protection locked="0"/>
    </xf>
    <xf numFmtId="3" fontId="75" fillId="0" borderId="22" xfId="0" applyNumberFormat="1" applyFont="1" applyBorder="1" applyAlignment="1" applyProtection="1">
      <alignment horizontal="center" vertical="center" shrinkToFit="1"/>
      <protection locked="0"/>
    </xf>
    <xf numFmtId="0" fontId="61" fillId="0" borderId="0" xfId="0" applyFont="1" applyAlignment="1" applyProtection="1">
      <alignment horizontal="center" vertical="center" shrinkToFit="1"/>
      <protection locked="0"/>
    </xf>
    <xf numFmtId="3" fontId="61" fillId="0" borderId="0" xfId="0" applyNumberFormat="1" applyFont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1" fillId="0" borderId="15" xfId="0" quotePrefix="1" applyFont="1" applyBorder="1" applyAlignment="1" applyProtection="1">
      <alignment horizontal="center" vertical="center"/>
      <protection locked="0"/>
    </xf>
    <xf numFmtId="177" fontId="81" fillId="0" borderId="0" xfId="0" applyNumberFormat="1" applyFont="1" applyAlignment="1" applyProtection="1">
      <alignment horizontal="right" vertical="center"/>
      <protection locked="0"/>
    </xf>
    <xf numFmtId="0" fontId="81" fillId="0" borderId="16" xfId="0" quotePrefix="1" applyFont="1" applyBorder="1" applyAlignment="1" applyProtection="1">
      <alignment horizontal="center" vertical="center" shrinkToFit="1"/>
      <protection locked="0"/>
    </xf>
    <xf numFmtId="177" fontId="82" fillId="0" borderId="0" xfId="0" applyNumberFormat="1" applyFont="1" applyAlignment="1" applyProtection="1">
      <alignment horizontal="right" vertical="center"/>
      <protection locked="0"/>
    </xf>
    <xf numFmtId="177" fontId="81" fillId="0" borderId="0" xfId="0" applyNumberFormat="1" applyFont="1" applyAlignment="1">
      <alignment horizontal="center" vertical="center"/>
    </xf>
    <xf numFmtId="177" fontId="81" fillId="0" borderId="15" xfId="0" applyNumberFormat="1" applyFont="1" applyBorder="1" applyAlignment="1" applyProtection="1">
      <alignment horizontal="right" vertical="center"/>
      <protection locked="0"/>
    </xf>
    <xf numFmtId="177" fontId="8" fillId="0" borderId="0" xfId="0" applyNumberFormat="1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72" fillId="0" borderId="15" xfId="0" applyFont="1" applyBorder="1" applyAlignment="1" applyProtection="1">
      <alignment horizontal="center" vertical="center"/>
      <protection locked="0"/>
    </xf>
    <xf numFmtId="177" fontId="72" fillId="0" borderId="0" xfId="0" applyNumberFormat="1" applyFont="1" applyAlignment="1" applyProtection="1">
      <alignment horizontal="right" vertical="center"/>
      <protection locked="0"/>
    </xf>
    <xf numFmtId="177" fontId="72" fillId="0" borderId="0" xfId="115" applyNumberFormat="1" applyFont="1" applyAlignment="1" applyProtection="1">
      <alignment horizontal="right" vertical="center"/>
      <protection locked="0"/>
    </xf>
    <xf numFmtId="0" fontId="72" fillId="0" borderId="16" xfId="0" quotePrefix="1" applyFont="1" applyBorder="1" applyAlignment="1" applyProtection="1">
      <alignment horizontal="center" vertical="center" shrinkToFit="1"/>
      <protection locked="0"/>
    </xf>
    <xf numFmtId="177" fontId="72" fillId="0" borderId="0" xfId="0" applyNumberFormat="1" applyFont="1" applyAlignment="1">
      <alignment horizontal="right" vertical="center"/>
    </xf>
    <xf numFmtId="177" fontId="72" fillId="0" borderId="0" xfId="0" applyNumberFormat="1" applyFont="1" applyAlignment="1">
      <alignment horizontal="center" vertical="center"/>
    </xf>
    <xf numFmtId="177" fontId="72" fillId="0" borderId="0" xfId="0" applyNumberFormat="1" applyFont="1" applyAlignment="1" applyProtection="1">
      <alignment horizontal="center" vertical="center" shrinkToFit="1"/>
      <protection locked="0"/>
    </xf>
    <xf numFmtId="177" fontId="72" fillId="0" borderId="0" xfId="0" applyNumberFormat="1" applyFont="1" applyAlignment="1">
      <alignment horizontal="center" vertical="center" shrinkToFit="1"/>
    </xf>
    <xf numFmtId="177" fontId="72" fillId="0" borderId="0" xfId="0" applyNumberFormat="1" applyFont="1" applyAlignment="1" applyProtection="1">
      <alignment horizontal="center" vertical="center"/>
      <protection locked="0"/>
    </xf>
    <xf numFmtId="177" fontId="72" fillId="0" borderId="15" xfId="0" applyNumberFormat="1" applyFont="1" applyBorder="1" applyAlignment="1" applyProtection="1">
      <alignment horizontal="center" vertical="center"/>
      <protection locked="0"/>
    </xf>
    <xf numFmtId="177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3" fontId="72" fillId="0" borderId="0" xfId="0" applyNumberFormat="1" applyFont="1" applyAlignment="1" applyProtection="1">
      <alignment vertical="center"/>
      <protection locked="0"/>
    </xf>
    <xf numFmtId="177" fontId="72" fillId="0" borderId="0" xfId="0" applyNumberFormat="1" applyFont="1" applyAlignment="1" applyProtection="1">
      <alignment vertical="center"/>
      <protection locked="0"/>
    </xf>
    <xf numFmtId="3" fontId="80" fillId="0" borderId="0" xfId="0" applyNumberFormat="1" applyFont="1" applyAlignment="1" applyProtection="1">
      <alignment vertical="center"/>
      <protection locked="0"/>
    </xf>
    <xf numFmtId="0" fontId="80" fillId="0" borderId="0" xfId="0" applyFont="1" applyAlignment="1" applyProtection="1">
      <alignment vertical="center"/>
      <protection locked="0"/>
    </xf>
    <xf numFmtId="3" fontId="75" fillId="0" borderId="0" xfId="0" applyNumberFormat="1" applyFont="1" applyAlignment="1" applyProtection="1">
      <alignment horizontal="right" vertical="center"/>
      <protection locked="0"/>
    </xf>
    <xf numFmtId="0" fontId="75" fillId="0" borderId="0" xfId="0" applyFont="1" applyAlignment="1" applyProtection="1">
      <alignment horizontal="centerContinuous" vertical="center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75" fillId="0" borderId="0" xfId="0" applyFont="1" applyAlignment="1" applyProtection="1">
      <alignment horizontal="right" vertical="center"/>
      <protection locked="0"/>
    </xf>
    <xf numFmtId="3" fontId="75" fillId="0" borderId="0" xfId="0" applyNumberFormat="1" applyFont="1" applyAlignment="1" applyProtection="1">
      <alignment horizontal="center" vertical="center"/>
      <protection locked="0"/>
    </xf>
    <xf numFmtId="0" fontId="75" fillId="0" borderId="0" xfId="0" applyFont="1" applyAlignment="1" applyProtection="1">
      <alignment horizontal="center" vertical="center"/>
      <protection locked="0"/>
    </xf>
    <xf numFmtId="0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2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26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3" fontId="68" fillId="0" borderId="16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15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17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22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66" fillId="0" borderId="0" xfId="0" applyFont="1" applyFill="1" applyBorder="1" applyAlignment="1" applyProtection="1">
      <alignment horizontal="left" vertical="center"/>
      <protection locked="0"/>
    </xf>
    <xf numFmtId="3" fontId="75" fillId="0" borderId="24" xfId="0" applyNumberFormat="1" applyFont="1" applyBorder="1" applyAlignment="1" applyProtection="1">
      <alignment horizontal="center" vertical="center" shrinkToFit="1"/>
      <protection locked="0"/>
    </xf>
    <xf numFmtId="3" fontId="75" fillId="0" borderId="22" xfId="0" applyNumberFormat="1" applyFont="1" applyBorder="1" applyAlignment="1" applyProtection="1">
      <alignment horizontal="center" vertical="center" shrinkToFit="1"/>
      <protection locked="0"/>
    </xf>
    <xf numFmtId="3" fontId="66" fillId="0" borderId="24" xfId="0" applyNumberFormat="1" applyFont="1" applyFill="1" applyBorder="1" applyAlignment="1" applyProtection="1">
      <alignment vertical="center"/>
      <protection locked="0"/>
    </xf>
    <xf numFmtId="3" fontId="52" fillId="0" borderId="23" xfId="0" applyNumberFormat="1" applyFont="1" applyFill="1" applyBorder="1" applyAlignment="1" applyProtection="1">
      <alignment horizontal="center" vertical="center" shrinkToFit="1"/>
      <protection locked="0"/>
    </xf>
    <xf numFmtId="3" fontId="5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181" fontId="66" fillId="0" borderId="0" xfId="0" applyNumberFormat="1" applyFont="1" applyBorder="1" applyAlignment="1" applyProtection="1">
      <alignment horizontal="centerContinuous" vertical="center"/>
      <protection locked="0"/>
    </xf>
    <xf numFmtId="0" fontId="75" fillId="0" borderId="0" xfId="0" applyNumberFormat="1" applyFont="1" applyFill="1" applyBorder="1" applyAlignment="1" applyProtection="1">
      <alignment horizontal="center" vertical="center" shrinkToFit="1"/>
      <protection locked="0"/>
    </xf>
    <xf numFmtId="3" fontId="66" fillId="0" borderId="14" xfId="0" applyNumberFormat="1" applyFont="1" applyFill="1" applyBorder="1" applyAlignment="1" applyProtection="1">
      <alignment vertical="center"/>
      <protection locked="0"/>
    </xf>
    <xf numFmtId="3" fontId="50" fillId="0" borderId="22" xfId="0" applyNumberFormat="1" applyFont="1" applyBorder="1" applyAlignment="1" applyProtection="1">
      <alignment horizontal="center" vertical="center" wrapText="1"/>
      <protection locked="0"/>
    </xf>
    <xf numFmtId="49" fontId="66" fillId="0" borderId="0" xfId="127" applyFont="1" applyFill="1" applyAlignment="1" applyProtection="1">
      <alignment horizontal="left" vertical="center"/>
      <protection locked="0"/>
    </xf>
    <xf numFmtId="0" fontId="75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177" fontId="81" fillId="0" borderId="0" xfId="0" applyNumberFormat="1" applyFont="1" applyFill="1" applyAlignment="1" applyProtection="1">
      <alignment horizontal="right" vertical="center"/>
      <protection locked="0"/>
    </xf>
    <xf numFmtId="177" fontId="72" fillId="0" borderId="0" xfId="0" applyNumberFormat="1" applyFont="1" applyFill="1" applyAlignment="1" applyProtection="1">
      <alignment horizontal="right"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3" fontId="75" fillId="0" borderId="24" xfId="0" applyNumberFormat="1" applyFont="1" applyBorder="1" applyAlignment="1" applyProtection="1">
      <alignment horizontal="center" vertical="center" shrinkToFit="1"/>
      <protection locked="0"/>
    </xf>
    <xf numFmtId="3" fontId="75" fillId="0" borderId="22" xfId="0" applyNumberFormat="1" applyFont="1" applyBorder="1" applyAlignment="1" applyProtection="1">
      <alignment horizontal="center" vertical="center" shrinkToFit="1"/>
      <protection locked="0"/>
    </xf>
    <xf numFmtId="0" fontId="62" fillId="0" borderId="14" xfId="0" applyFont="1" applyBorder="1" applyAlignment="1" applyProtection="1">
      <alignment horizontal="right" vertical="center"/>
      <protection locked="0"/>
    </xf>
    <xf numFmtId="41" fontId="10" fillId="0" borderId="0" xfId="0" applyNumberFormat="1" applyFont="1" applyFill="1" applyAlignment="1" applyProtection="1">
      <alignment vertical="center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178" fontId="68" fillId="0" borderId="0" xfId="0" applyNumberFormat="1" applyFont="1" applyAlignment="1">
      <alignment horizontal="right" vertical="center"/>
    </xf>
    <xf numFmtId="41" fontId="78" fillId="0" borderId="0" xfId="0" applyNumberFormat="1" applyFont="1" applyAlignment="1">
      <alignment horizontal="center" vertical="center" shrinkToFit="1"/>
    </xf>
    <xf numFmtId="41" fontId="92" fillId="0" borderId="0" xfId="0" applyNumberFormat="1" applyFont="1" applyAlignment="1" applyProtection="1">
      <alignment horizontal="right" vertical="center" shrinkToFit="1"/>
      <protection locked="0"/>
    </xf>
    <xf numFmtId="41" fontId="78" fillId="0" borderId="0" xfId="0" applyNumberFormat="1" applyFont="1" applyAlignment="1" applyProtection="1">
      <alignment horizontal="right" vertical="center" shrinkToFit="1"/>
      <protection locked="0"/>
    </xf>
    <xf numFmtId="41" fontId="93" fillId="0" borderId="0" xfId="0" applyNumberFormat="1" applyFont="1" applyAlignment="1" applyProtection="1">
      <alignment horizontal="right" vertical="center"/>
      <protection locked="0"/>
    </xf>
    <xf numFmtId="41" fontId="78" fillId="0" borderId="0" xfId="0" applyNumberFormat="1" applyFont="1" applyAlignment="1">
      <alignment horizontal="right" vertical="center"/>
    </xf>
    <xf numFmtId="0" fontId="68" fillId="0" borderId="23" xfId="0" applyFont="1" applyFill="1" applyBorder="1" applyAlignment="1" applyProtection="1">
      <alignment horizontal="center" vertical="center" shrinkToFit="1"/>
      <protection locked="0"/>
    </xf>
    <xf numFmtId="0" fontId="68" fillId="0" borderId="22" xfId="0" applyFont="1" applyFill="1" applyBorder="1" applyAlignment="1" applyProtection="1">
      <alignment horizontal="center" vertical="center" shrinkToFit="1"/>
      <protection locked="0"/>
    </xf>
    <xf numFmtId="0" fontId="68" fillId="0" borderId="47" xfId="0" applyFont="1" applyFill="1" applyBorder="1" applyAlignment="1" applyProtection="1">
      <alignment horizontal="center" vertical="center" wrapText="1" shrinkToFit="1"/>
      <protection locked="0"/>
    </xf>
    <xf numFmtId="0" fontId="68" fillId="0" borderId="15" xfId="0" applyFont="1" applyFill="1" applyBorder="1" applyAlignment="1" applyProtection="1">
      <alignment horizontal="center" vertical="center" wrapText="1" shrinkToFit="1"/>
      <protection locked="0"/>
    </xf>
    <xf numFmtId="0" fontId="68" fillId="0" borderId="31" xfId="0" applyFont="1" applyFill="1" applyBorder="1" applyAlignment="1" applyProtection="1">
      <alignment horizontal="center" vertical="center" wrapText="1" shrinkToFit="1"/>
      <protection locked="0"/>
    </xf>
    <xf numFmtId="0" fontId="68" fillId="0" borderId="26" xfId="0" applyFont="1" applyFill="1" applyBorder="1" applyAlignment="1" applyProtection="1">
      <alignment horizontal="center" vertical="center" shrinkToFit="1"/>
      <protection locked="0"/>
    </xf>
    <xf numFmtId="0" fontId="68" fillId="0" borderId="31" xfId="0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0" fontId="68" fillId="0" borderId="15" xfId="0" applyFont="1" applyFill="1" applyBorder="1" applyAlignment="1" applyProtection="1">
      <alignment horizontal="center" vertical="center" shrinkToFit="1"/>
      <protection locked="0"/>
    </xf>
    <xf numFmtId="3" fontId="68" fillId="0" borderId="26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68" fillId="0" borderId="34" xfId="0" applyFont="1" applyFill="1" applyBorder="1" applyAlignment="1" applyProtection="1">
      <alignment horizontal="center" vertical="center" wrapText="1" shrinkToFit="1"/>
      <protection locked="0"/>
    </xf>
    <xf numFmtId="0" fontId="68" fillId="0" borderId="16" xfId="0" applyFont="1" applyFill="1" applyBorder="1" applyAlignment="1" applyProtection="1">
      <alignment horizontal="center" vertical="center" wrapText="1" shrinkToFit="1"/>
      <protection locked="0"/>
    </xf>
    <xf numFmtId="0" fontId="68" fillId="0" borderId="26" xfId="0" applyFont="1" applyFill="1" applyBorder="1" applyAlignment="1" applyProtection="1">
      <alignment horizontal="center" vertical="center" wrapText="1" shrinkToFit="1"/>
      <protection locked="0"/>
    </xf>
    <xf numFmtId="0" fontId="68" fillId="0" borderId="45" xfId="0" applyFont="1" applyFill="1" applyBorder="1" applyAlignment="1" applyProtection="1">
      <alignment horizontal="center" vertical="center"/>
      <protection locked="0"/>
    </xf>
    <xf numFmtId="0" fontId="68" fillId="0" borderId="2" xfId="0" applyFont="1" applyFill="1" applyBorder="1" applyAlignment="1" applyProtection="1">
      <alignment horizontal="center" vertical="center"/>
      <protection locked="0"/>
    </xf>
    <xf numFmtId="0" fontId="68" fillId="0" borderId="48" xfId="0" applyFont="1" applyFill="1" applyBorder="1" applyAlignment="1" applyProtection="1">
      <alignment horizontal="center" vertical="center"/>
      <protection locked="0"/>
    </xf>
    <xf numFmtId="3" fontId="68" fillId="0" borderId="16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Border="1" applyAlignment="1" applyProtection="1">
      <alignment horizontal="right"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64" fillId="0" borderId="0" xfId="0" applyFont="1" applyBorder="1" applyAlignment="1" applyProtection="1">
      <alignment horizontal="center" vertical="center"/>
      <protection locked="0"/>
    </xf>
    <xf numFmtId="0" fontId="64" fillId="0" borderId="0" xfId="0" applyFont="1" applyBorder="1" applyAlignment="1" applyProtection="1">
      <alignment horizontal="center" vertical="center" shrinkToFit="1"/>
      <protection locked="0"/>
    </xf>
    <xf numFmtId="3" fontId="68" fillId="0" borderId="22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23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45" xfId="0" applyNumberFormat="1" applyFont="1" applyFill="1" applyBorder="1" applyAlignment="1" applyProtection="1">
      <alignment horizontal="center" vertical="center"/>
      <protection locked="0"/>
    </xf>
    <xf numFmtId="3" fontId="68" fillId="0" borderId="2" xfId="0" applyNumberFormat="1" applyFont="1" applyFill="1" applyBorder="1" applyAlignment="1" applyProtection="1">
      <alignment horizontal="center" vertical="center"/>
      <protection locked="0"/>
    </xf>
    <xf numFmtId="3" fontId="68" fillId="0" borderId="48" xfId="0" applyNumberFormat="1" applyFont="1" applyFill="1" applyBorder="1" applyAlignment="1" applyProtection="1">
      <alignment horizontal="center" vertical="center"/>
      <protection locked="0"/>
    </xf>
    <xf numFmtId="3" fontId="68" fillId="0" borderId="20" xfId="0" applyNumberFormat="1" applyFont="1" applyFill="1" applyBorder="1" applyAlignment="1" applyProtection="1">
      <alignment horizontal="center" vertical="center" shrinkToFit="1"/>
      <protection locked="0"/>
    </xf>
    <xf numFmtId="3" fontId="68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68" fillId="0" borderId="3" xfId="0" applyFont="1" applyFill="1" applyBorder="1" applyAlignment="1" applyProtection="1">
      <alignment horizontal="left" vertical="center" shrinkToFit="1"/>
      <protection locked="0"/>
    </xf>
    <xf numFmtId="0" fontId="66" fillId="0" borderId="16" xfId="0" applyFont="1" applyFill="1" applyBorder="1" applyAlignment="1" applyProtection="1">
      <alignment vertical="center"/>
      <protection locked="0"/>
    </xf>
    <xf numFmtId="0" fontId="66" fillId="0" borderId="15" xfId="0" applyFont="1" applyFill="1" applyBorder="1" applyAlignment="1" applyProtection="1">
      <alignment vertical="center"/>
      <protection locked="0"/>
    </xf>
    <xf numFmtId="0" fontId="66" fillId="0" borderId="34" xfId="0" applyFont="1" applyFill="1" applyBorder="1" applyAlignment="1" applyProtection="1">
      <alignment vertical="center"/>
      <protection locked="0"/>
    </xf>
    <xf numFmtId="0" fontId="66" fillId="0" borderId="3" xfId="0" applyFont="1" applyFill="1" applyBorder="1" applyAlignment="1" applyProtection="1">
      <alignment vertical="center"/>
      <protection locked="0"/>
    </xf>
    <xf numFmtId="3" fontId="66" fillId="0" borderId="0" xfId="0" applyNumberFormat="1" applyFont="1" applyAlignment="1" applyProtection="1">
      <alignment horizontal="left" vertical="center" shrinkToFit="1"/>
      <protection locked="0"/>
    </xf>
    <xf numFmtId="0" fontId="62" fillId="0" borderId="34" xfId="0" applyFont="1" applyBorder="1" applyAlignment="1" applyProtection="1">
      <alignment horizontal="center" vertical="center" wrapText="1" shrinkToFit="1"/>
      <protection locked="0"/>
    </xf>
    <xf numFmtId="0" fontId="62" fillId="0" borderId="16" xfId="0" applyFont="1" applyBorder="1" applyAlignment="1" applyProtection="1">
      <alignment horizontal="center" vertical="center" wrapText="1" shrinkToFit="1"/>
      <protection locked="0"/>
    </xf>
    <xf numFmtId="0" fontId="62" fillId="0" borderId="26" xfId="0" applyFont="1" applyBorder="1" applyAlignment="1" applyProtection="1">
      <alignment horizontal="center" vertical="center" wrapText="1" shrinkToFit="1"/>
      <protection locked="0"/>
    </xf>
    <xf numFmtId="3" fontId="64" fillId="0" borderId="0" xfId="0" applyNumberFormat="1" applyFont="1" applyAlignment="1" applyProtection="1">
      <alignment horizontal="center" vertical="center" shrinkToFit="1"/>
      <protection locked="0"/>
    </xf>
    <xf numFmtId="3" fontId="62" fillId="0" borderId="34" xfId="0" applyNumberFormat="1" applyFont="1" applyBorder="1" applyAlignment="1" applyProtection="1">
      <alignment horizontal="center" vertical="center"/>
      <protection locked="0"/>
    </xf>
    <xf numFmtId="3" fontId="62" fillId="0" borderId="16" xfId="0" applyNumberFormat="1" applyFont="1" applyBorder="1" applyAlignment="1" applyProtection="1">
      <alignment horizontal="center" vertical="center"/>
      <protection locked="0"/>
    </xf>
    <xf numFmtId="3" fontId="66" fillId="0" borderId="25" xfId="0" applyNumberFormat="1" applyFont="1" applyBorder="1" applyAlignment="1" applyProtection="1">
      <alignment horizontal="center" vertical="center" wrapText="1"/>
      <protection locked="0"/>
    </xf>
    <xf numFmtId="3" fontId="66" fillId="0" borderId="23" xfId="0" applyNumberFormat="1" applyFont="1" applyBorder="1" applyAlignment="1" applyProtection="1">
      <alignment horizontal="center" vertical="center"/>
      <protection locked="0"/>
    </xf>
    <xf numFmtId="3" fontId="66" fillId="0" borderId="34" xfId="0" applyNumberFormat="1" applyFont="1" applyBorder="1" applyAlignment="1" applyProtection="1">
      <alignment horizontal="center" vertical="center"/>
      <protection locked="0"/>
    </xf>
    <xf numFmtId="3" fontId="66" fillId="0" borderId="16" xfId="0" applyNumberFormat="1" applyFont="1" applyBorder="1" applyAlignment="1" applyProtection="1">
      <alignment horizontal="center" vertical="center"/>
      <protection locked="0"/>
    </xf>
    <xf numFmtId="0" fontId="62" fillId="0" borderId="47" xfId="0" applyFont="1" applyBorder="1" applyAlignment="1" applyProtection="1">
      <alignment horizontal="center" vertical="center" wrapText="1"/>
      <protection locked="0"/>
    </xf>
    <xf numFmtId="0" fontId="62" fillId="0" borderId="15" xfId="0" applyFont="1" applyBorder="1" applyAlignment="1" applyProtection="1">
      <alignment horizontal="center" vertical="center" wrapText="1"/>
      <protection locked="0"/>
    </xf>
    <xf numFmtId="0" fontId="62" fillId="0" borderId="31" xfId="0" applyFont="1" applyBorder="1" applyAlignment="1" applyProtection="1">
      <alignment horizontal="center" vertical="center" wrapText="1"/>
      <protection locked="0"/>
    </xf>
    <xf numFmtId="3" fontId="66" fillId="0" borderId="23" xfId="0" applyNumberFormat="1" applyFont="1" applyBorder="1" applyAlignment="1" applyProtection="1">
      <alignment horizontal="center" vertical="center" wrapText="1"/>
      <protection locked="0"/>
    </xf>
    <xf numFmtId="3" fontId="62" fillId="0" borderId="25" xfId="0" applyNumberFormat="1" applyFont="1" applyBorder="1" applyAlignment="1" applyProtection="1">
      <alignment horizontal="center" vertical="center"/>
      <protection locked="0"/>
    </xf>
    <xf numFmtId="3" fontId="62" fillId="0" borderId="23" xfId="0" applyNumberFormat="1" applyFont="1" applyBorder="1" applyAlignment="1" applyProtection="1">
      <alignment horizontal="center" vertical="center"/>
      <protection locked="0"/>
    </xf>
    <xf numFmtId="3" fontId="66" fillId="0" borderId="25" xfId="0" applyNumberFormat="1" applyFont="1" applyBorder="1" applyAlignment="1" applyProtection="1">
      <alignment horizontal="center" vertical="center"/>
      <protection locked="0"/>
    </xf>
    <xf numFmtId="0" fontId="62" fillId="0" borderId="25" xfId="0" applyFont="1" applyBorder="1" applyAlignment="1" applyProtection="1">
      <alignment horizontal="center" vertical="center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4" fillId="0" borderId="0" xfId="0" applyFont="1" applyFill="1" applyBorder="1" applyAlignment="1" applyProtection="1">
      <alignment horizontal="center" vertical="center"/>
      <protection locked="0"/>
    </xf>
    <xf numFmtId="0" fontId="88" fillId="0" borderId="0" xfId="0" applyFont="1" applyFill="1" applyAlignment="1" applyProtection="1">
      <alignment horizontal="center" vertical="center"/>
      <protection locked="0"/>
    </xf>
    <xf numFmtId="3" fontId="75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25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34" xfId="0" applyFont="1" applyFill="1" applyBorder="1" applyAlignment="1" applyProtection="1">
      <alignment horizontal="center" vertical="center" wrapText="1" shrinkToFit="1"/>
      <protection locked="0"/>
    </xf>
    <xf numFmtId="0" fontId="75" fillId="0" borderId="16" xfId="0" applyFont="1" applyFill="1" applyBorder="1" applyAlignment="1" applyProtection="1">
      <alignment horizontal="center" vertical="center" wrapText="1" shrinkToFit="1"/>
      <protection locked="0"/>
    </xf>
    <xf numFmtId="0" fontId="75" fillId="0" borderId="26" xfId="0" applyFont="1" applyFill="1" applyBorder="1" applyAlignment="1" applyProtection="1">
      <alignment horizontal="center" vertical="center" wrapText="1" shrinkToFit="1"/>
      <protection locked="0"/>
    </xf>
    <xf numFmtId="3" fontId="75" fillId="0" borderId="49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42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43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3" fontId="75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3" fontId="66" fillId="0" borderId="0" xfId="0" applyNumberFormat="1" applyFont="1" applyFill="1" applyAlignment="1" applyProtection="1">
      <alignment horizontal="left" vertical="center"/>
      <protection locked="0"/>
    </xf>
    <xf numFmtId="0" fontId="75" fillId="0" borderId="47" xfId="0" applyFont="1" applyFill="1" applyBorder="1" applyAlignment="1" applyProtection="1">
      <alignment horizontal="center" vertical="center" wrapText="1" shrinkToFit="1"/>
      <protection locked="0"/>
    </xf>
    <xf numFmtId="0" fontId="75" fillId="0" borderId="15" xfId="0" applyFont="1" applyFill="1" applyBorder="1" applyAlignment="1" applyProtection="1">
      <alignment horizontal="center" vertical="center" wrapText="1" shrinkToFit="1"/>
      <protection locked="0"/>
    </xf>
    <xf numFmtId="0" fontId="75" fillId="0" borderId="31" xfId="0" applyFont="1" applyFill="1" applyBorder="1" applyAlignment="1" applyProtection="1">
      <alignment horizontal="center" vertical="center" wrapText="1" shrinkToFit="1"/>
      <protection locked="0"/>
    </xf>
    <xf numFmtId="3" fontId="75" fillId="0" borderId="47" xfId="0" applyNumberFormat="1" applyFont="1" applyFill="1" applyBorder="1" applyAlignment="1" applyProtection="1">
      <alignment horizontal="center" vertical="center" shrinkToFit="1"/>
      <protection locked="0"/>
    </xf>
    <xf numFmtId="3" fontId="75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8" fillId="0" borderId="0" xfId="0" applyFont="1" applyFill="1" applyBorder="1" applyAlignment="1" applyProtection="1">
      <alignment horizontal="center" vertical="center"/>
      <protection locked="0"/>
    </xf>
    <xf numFmtId="0" fontId="89" fillId="0" borderId="0" xfId="0" applyFont="1" applyFill="1" applyAlignment="1" applyProtection="1">
      <alignment horizontal="center" vertical="center" wrapText="1"/>
      <protection locked="0"/>
    </xf>
    <xf numFmtId="0" fontId="89" fillId="0" borderId="0" xfId="0" applyFont="1" applyFill="1" applyAlignment="1" applyProtection="1">
      <alignment horizontal="center" vertical="center"/>
      <protection locked="0"/>
    </xf>
    <xf numFmtId="0" fontId="64" fillId="25" borderId="0" xfId="0" applyFont="1" applyFill="1" applyAlignment="1" applyProtection="1">
      <alignment horizontal="center" vertical="center" shrinkToFit="1"/>
      <protection locked="0"/>
    </xf>
    <xf numFmtId="3" fontId="8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Fill="1" applyAlignment="1" applyProtection="1">
      <alignment horizontal="right" vertical="center"/>
      <protection locked="0"/>
    </xf>
    <xf numFmtId="3" fontId="75" fillId="0" borderId="42" xfId="0" applyNumberFormat="1" applyFont="1" applyFill="1" applyBorder="1" applyAlignment="1" applyProtection="1">
      <alignment horizontal="center" vertical="center"/>
      <protection locked="0"/>
    </xf>
    <xf numFmtId="3" fontId="75" fillId="0" borderId="43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61" fillId="0" borderId="31" xfId="0" applyFont="1" applyFill="1" applyBorder="1" applyAlignment="1" applyProtection="1">
      <alignment horizontal="center" vertical="center"/>
      <protection locked="0"/>
    </xf>
    <xf numFmtId="0" fontId="61" fillId="0" borderId="47" xfId="0" applyFont="1" applyFill="1" applyBorder="1" applyAlignment="1" applyProtection="1">
      <alignment horizontal="center" vertical="center"/>
      <protection locked="0"/>
    </xf>
    <xf numFmtId="3" fontId="61" fillId="0" borderId="42" xfId="0" applyNumberFormat="1" applyFont="1" applyFill="1" applyBorder="1" applyAlignment="1" applyProtection="1">
      <alignment horizontal="center" vertical="center"/>
      <protection locked="0"/>
    </xf>
    <xf numFmtId="3" fontId="61" fillId="0" borderId="43" xfId="0" applyNumberFormat="1" applyFont="1" applyFill="1" applyBorder="1" applyAlignment="1" applyProtection="1">
      <alignment horizontal="center" vertical="center"/>
      <protection locked="0"/>
    </xf>
    <xf numFmtId="3" fontId="61" fillId="0" borderId="49" xfId="0" applyNumberFormat="1" applyFont="1" applyFill="1" applyBorder="1" applyAlignment="1" applyProtection="1">
      <alignment horizontal="center" vertical="center"/>
      <protection locked="0"/>
    </xf>
    <xf numFmtId="3" fontId="75" fillId="0" borderId="49" xfId="0" applyNumberFormat="1" applyFont="1" applyFill="1" applyBorder="1" applyAlignment="1" applyProtection="1">
      <alignment horizontal="center" vertical="center"/>
      <protection locked="0"/>
    </xf>
    <xf numFmtId="0" fontId="75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75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5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62" fillId="0" borderId="14" xfId="0" applyFont="1" applyFill="1" applyBorder="1" applyAlignment="1" applyProtection="1">
      <alignment horizontal="center" vertical="center"/>
      <protection locked="0"/>
    </xf>
    <xf numFmtId="0" fontId="75" fillId="0" borderId="49" xfId="0" applyFont="1" applyFill="1" applyBorder="1" applyAlignment="1" applyProtection="1">
      <alignment horizontal="center" vertical="center"/>
      <protection locked="0"/>
    </xf>
    <xf numFmtId="0" fontId="75" fillId="0" borderId="42" xfId="0" applyFont="1" applyFill="1" applyBorder="1" applyAlignment="1" applyProtection="1">
      <alignment horizontal="center" vertical="center"/>
      <protection locked="0"/>
    </xf>
    <xf numFmtId="0" fontId="75" fillId="0" borderId="43" xfId="0" applyFont="1" applyFill="1" applyBorder="1" applyAlignment="1" applyProtection="1">
      <alignment horizontal="center" vertical="center"/>
      <protection locked="0"/>
    </xf>
    <xf numFmtId="0" fontId="88" fillId="0" borderId="0" xfId="0" applyFont="1" applyFill="1" applyAlignment="1" applyProtection="1">
      <alignment horizontal="center" vertical="center" shrinkToFit="1"/>
      <protection locked="0"/>
    </xf>
    <xf numFmtId="0" fontId="7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0" fontId="64" fillId="0" borderId="0" xfId="0" applyFont="1" applyFill="1" applyAlignment="1" applyProtection="1">
      <alignment horizontal="center" vertical="center" shrinkToFit="1"/>
      <protection locked="0"/>
    </xf>
    <xf numFmtId="0" fontId="75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0" fontId="75" fillId="0" borderId="49" xfId="0" applyFont="1" applyFill="1" applyBorder="1" applyAlignment="1" applyProtection="1">
      <alignment horizontal="center" vertical="center" wrapText="1"/>
      <protection locked="0"/>
    </xf>
    <xf numFmtId="0" fontId="75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4" xfId="0" applyNumberFormat="1" applyFont="1" applyFill="1" applyBorder="1" applyAlignment="1" applyProtection="1">
      <alignment horizontal="center" vertical="center"/>
      <protection locked="0"/>
    </xf>
    <xf numFmtId="0" fontId="75" fillId="0" borderId="23" xfId="0" applyFont="1" applyFill="1" applyBorder="1" applyAlignment="1" applyProtection="1">
      <alignment horizontal="center" vertical="center"/>
      <protection locked="0"/>
    </xf>
    <xf numFmtId="0" fontId="62" fillId="0" borderId="0" xfId="0" applyFont="1" applyFill="1" applyAlignment="1" applyProtection="1">
      <alignment horizontal="left" vertical="center" wrapText="1"/>
      <protection locked="0"/>
    </xf>
    <xf numFmtId="0" fontId="68" fillId="0" borderId="23" xfId="0" applyFont="1" applyFill="1" applyBorder="1" applyAlignment="1" applyProtection="1">
      <alignment horizontal="center" vertical="center" wrapText="1"/>
      <protection locked="0"/>
    </xf>
    <xf numFmtId="0" fontId="68" fillId="0" borderId="22" xfId="0" applyFont="1" applyFill="1" applyBorder="1" applyAlignment="1" applyProtection="1">
      <alignment horizontal="center" vertical="center"/>
      <protection locked="0"/>
    </xf>
    <xf numFmtId="0" fontId="68" fillId="0" borderId="23" xfId="0" applyFont="1" applyFill="1" applyBorder="1" applyAlignment="1" applyProtection="1">
      <alignment horizontal="center" vertical="center" wrapText="1" shrinkToFit="1"/>
      <protection locked="0"/>
    </xf>
    <xf numFmtId="0" fontId="68" fillId="0" borderId="22" xfId="0" applyFont="1" applyFill="1" applyBorder="1" applyAlignment="1" applyProtection="1">
      <alignment horizontal="center" vertical="center" wrapText="1" shrinkToFit="1"/>
      <protection locked="0"/>
    </xf>
    <xf numFmtId="0" fontId="75" fillId="0" borderId="23" xfId="0" applyFont="1" applyFill="1" applyBorder="1" applyAlignment="1" applyProtection="1">
      <alignment horizontal="center" vertical="center" wrapText="1" shrinkToFit="1"/>
      <protection locked="0"/>
    </xf>
    <xf numFmtId="0" fontId="75" fillId="0" borderId="22" xfId="0" applyFont="1" applyFill="1" applyBorder="1" applyAlignment="1" applyProtection="1">
      <alignment horizontal="center" vertical="center" wrapText="1" shrinkToFit="1"/>
      <protection locked="0"/>
    </xf>
    <xf numFmtId="0" fontId="6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68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68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0" fontId="69" fillId="0" borderId="47" xfId="0" applyFont="1" applyFill="1" applyBorder="1" applyAlignment="1" applyProtection="1">
      <alignment horizontal="center" vertical="center" wrapText="1"/>
      <protection locked="0"/>
    </xf>
    <xf numFmtId="0" fontId="69" fillId="0" borderId="15" xfId="0" applyFont="1" applyFill="1" applyBorder="1" applyAlignment="1" applyProtection="1">
      <alignment horizontal="center" vertical="center" wrapText="1"/>
      <protection locked="0"/>
    </xf>
    <xf numFmtId="0" fontId="69" fillId="0" borderId="31" xfId="0" applyFont="1" applyFill="1" applyBorder="1" applyAlignment="1" applyProtection="1">
      <alignment horizontal="center" vertical="center" wrapText="1"/>
      <protection locked="0"/>
    </xf>
    <xf numFmtId="0" fontId="68" fillId="0" borderId="22" xfId="0" applyFont="1" applyFill="1" applyBorder="1" applyAlignment="1" applyProtection="1">
      <alignment horizontal="center" vertical="center" wrapText="1"/>
      <protection locked="0"/>
    </xf>
    <xf numFmtId="0" fontId="68" fillId="0" borderId="49" xfId="0" applyFont="1" applyFill="1" applyBorder="1" applyAlignment="1" applyProtection="1">
      <alignment horizontal="center" vertical="center" wrapText="1" shrinkToFit="1"/>
      <protection locked="0"/>
    </xf>
    <xf numFmtId="0" fontId="68" fillId="0" borderId="42" xfId="0" applyFont="1" applyFill="1" applyBorder="1" applyAlignment="1" applyProtection="1">
      <alignment horizontal="center" vertical="center" wrapText="1" shrinkToFit="1"/>
      <protection locked="0"/>
    </xf>
    <xf numFmtId="0" fontId="68" fillId="0" borderId="43" xfId="0" applyFont="1" applyFill="1" applyBorder="1" applyAlignment="1" applyProtection="1">
      <alignment horizontal="center" vertical="center" wrapText="1" shrinkToFit="1"/>
      <protection locked="0"/>
    </xf>
    <xf numFmtId="0" fontId="66" fillId="0" borderId="0" xfId="0" applyFont="1" applyFill="1" applyBorder="1" applyAlignment="1" applyProtection="1">
      <alignment horizontal="left" vertical="center" wrapText="1" shrinkToFit="1"/>
      <protection locked="0"/>
    </xf>
    <xf numFmtId="0" fontId="66" fillId="0" borderId="0" xfId="0" applyFont="1" applyFill="1" applyBorder="1" applyAlignment="1" applyProtection="1">
      <alignment horizontal="left" vertical="center" shrinkToFit="1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3" fontId="88" fillId="0" borderId="0" xfId="0" applyNumberFormat="1" applyFont="1" applyAlignment="1" applyProtection="1">
      <alignment horizontal="center" vertical="center"/>
      <protection locked="0"/>
    </xf>
    <xf numFmtId="0" fontId="69" fillId="0" borderId="47" xfId="0" applyFont="1" applyBorder="1" applyAlignment="1" applyProtection="1">
      <alignment horizontal="center" vertical="center" wrapText="1"/>
      <protection locked="0"/>
    </xf>
    <xf numFmtId="0" fontId="69" fillId="0" borderId="15" xfId="0" applyFont="1" applyBorder="1" applyAlignment="1" applyProtection="1">
      <alignment horizontal="center" vertical="center"/>
      <protection locked="0"/>
    </xf>
    <xf numFmtId="0" fontId="69" fillId="0" borderId="31" xfId="0" applyFont="1" applyBorder="1" applyAlignment="1" applyProtection="1">
      <alignment horizontal="center" vertical="center"/>
      <protection locked="0"/>
    </xf>
    <xf numFmtId="3" fontId="69" fillId="0" borderId="25" xfId="0" applyNumberFormat="1" applyFont="1" applyBorder="1" applyAlignment="1" applyProtection="1">
      <alignment horizontal="center" vertical="center" shrinkToFit="1"/>
      <protection locked="0"/>
    </xf>
    <xf numFmtId="3" fontId="69" fillId="0" borderId="23" xfId="0" applyNumberFormat="1" applyFont="1" applyBorder="1" applyAlignment="1" applyProtection="1">
      <alignment horizontal="center" vertical="center" shrinkToFit="1"/>
      <protection locked="0"/>
    </xf>
    <xf numFmtId="0" fontId="69" fillId="0" borderId="34" xfId="0" applyFont="1" applyBorder="1" applyAlignment="1" applyProtection="1">
      <alignment horizontal="center" vertical="center" wrapText="1" shrinkToFit="1"/>
      <protection locked="0"/>
    </xf>
    <xf numFmtId="0" fontId="69" fillId="0" borderId="16" xfId="0" applyFont="1" applyBorder="1" applyAlignment="1" applyProtection="1">
      <alignment horizontal="center" vertical="center" shrinkToFit="1"/>
      <protection locked="0"/>
    </xf>
    <xf numFmtId="0" fontId="69" fillId="0" borderId="26" xfId="0" applyFont="1" applyBorder="1" applyAlignment="1" applyProtection="1">
      <alignment horizontal="center" vertical="center" shrinkToFit="1"/>
      <protection locked="0"/>
    </xf>
    <xf numFmtId="3" fontId="69" fillId="0" borderId="23" xfId="0" applyNumberFormat="1" applyFont="1" applyBorder="1" applyAlignment="1" applyProtection="1">
      <alignment horizontal="center" vertical="center"/>
      <protection locked="0"/>
    </xf>
    <xf numFmtId="3" fontId="69" fillId="0" borderId="22" xfId="0" applyNumberFormat="1" applyFont="1" applyBorder="1" applyAlignment="1" applyProtection="1">
      <alignment horizontal="center" vertical="center"/>
      <protection locked="0"/>
    </xf>
    <xf numFmtId="0" fontId="66" fillId="0" borderId="0" xfId="0" applyFont="1" applyFill="1" applyBorder="1" applyAlignment="1" applyProtection="1">
      <alignment horizontal="left" vertical="center" wrapText="1"/>
      <protection locked="0"/>
    </xf>
    <xf numFmtId="0" fontId="66" fillId="0" borderId="0" xfId="0" applyFont="1" applyFill="1" applyBorder="1" applyAlignment="1" applyProtection="1">
      <alignment horizontal="left" vertical="center"/>
      <protection locked="0"/>
    </xf>
    <xf numFmtId="0" fontId="75" fillId="0" borderId="20" xfId="0" applyFont="1" applyBorder="1" applyAlignment="1" applyProtection="1">
      <alignment horizontal="center" vertical="center" wrapText="1" shrinkToFit="1"/>
      <protection locked="0"/>
    </xf>
    <xf numFmtId="0" fontId="75" fillId="0" borderId="17" xfId="0" applyFont="1" applyBorder="1" applyAlignment="1" applyProtection="1">
      <alignment horizontal="center" vertical="center" wrapText="1" shrinkToFit="1"/>
      <protection locked="0"/>
    </xf>
    <xf numFmtId="3" fontId="75" fillId="0" borderId="26" xfId="0" applyNumberFormat="1" applyFont="1" applyBorder="1" applyAlignment="1" applyProtection="1">
      <alignment horizontal="center" vertical="center" wrapText="1" shrinkToFit="1"/>
      <protection locked="0"/>
    </xf>
    <xf numFmtId="3" fontId="75" fillId="0" borderId="31" xfId="0" applyNumberFormat="1" applyFont="1" applyBorder="1" applyAlignment="1" applyProtection="1">
      <alignment horizontal="center" vertical="center" wrapText="1" shrinkToFit="1"/>
      <protection locked="0"/>
    </xf>
    <xf numFmtId="3" fontId="75" fillId="0" borderId="42" xfId="0" applyNumberFormat="1" applyFont="1" applyBorder="1" applyAlignment="1" applyProtection="1">
      <alignment horizontal="center" vertical="center" shrinkToFit="1"/>
      <protection locked="0"/>
    </xf>
    <xf numFmtId="0" fontId="66" fillId="0" borderId="0" xfId="0" applyFont="1" applyAlignment="1" applyProtection="1">
      <alignment horizontal="left" vertical="center" wrapText="1"/>
      <protection locked="0"/>
    </xf>
    <xf numFmtId="3" fontId="75" fillId="0" borderId="31" xfId="0" applyNumberFormat="1" applyFont="1" applyBorder="1" applyAlignment="1" applyProtection="1">
      <alignment horizontal="center" vertical="center" shrinkToFit="1"/>
      <protection locked="0"/>
    </xf>
    <xf numFmtId="3" fontId="75" fillId="0" borderId="24" xfId="0" applyNumberFormat="1" applyFont="1" applyBorder="1" applyAlignment="1" applyProtection="1">
      <alignment horizontal="center" vertical="center" shrinkToFit="1"/>
      <protection locked="0"/>
    </xf>
    <xf numFmtId="3" fontId="75" fillId="0" borderId="22" xfId="0" applyNumberFormat="1" applyFont="1" applyBorder="1" applyAlignment="1" applyProtection="1">
      <alignment horizontal="center" vertical="center" shrinkToFit="1"/>
      <protection locked="0"/>
    </xf>
    <xf numFmtId="3" fontId="66" fillId="0" borderId="0" xfId="0" applyNumberFormat="1" applyFont="1" applyAlignment="1" applyProtection="1">
      <alignment horizontal="left" vertical="center"/>
      <protection locked="0"/>
    </xf>
    <xf numFmtId="3" fontId="66" fillId="0" borderId="0" xfId="0" applyNumberFormat="1" applyFont="1" applyAlignment="1" applyProtection="1">
      <alignment horizontal="left" vertical="center" wrapText="1"/>
      <protection locked="0"/>
    </xf>
    <xf numFmtId="0" fontId="75" fillId="0" borderId="26" xfId="0" applyFont="1" applyBorder="1" applyAlignment="1" applyProtection="1">
      <alignment horizontal="center" vertical="center" shrinkToFit="1"/>
      <protection locked="0"/>
    </xf>
    <xf numFmtId="0" fontId="75" fillId="0" borderId="31" xfId="0" applyFont="1" applyBorder="1" applyAlignment="1" applyProtection="1">
      <alignment horizontal="center" vertical="center" shrinkToFit="1"/>
      <protection locked="0"/>
    </xf>
    <xf numFmtId="3" fontId="75" fillId="0" borderId="26" xfId="0" applyNumberFormat="1" applyFont="1" applyBorder="1" applyAlignment="1" applyProtection="1">
      <alignment horizontal="center" vertical="center" shrinkToFit="1"/>
      <protection locked="0"/>
    </xf>
    <xf numFmtId="0" fontId="75" fillId="0" borderId="26" xfId="0" applyFont="1" applyBorder="1" applyAlignment="1" applyProtection="1">
      <alignment horizontal="center" vertical="center" wrapText="1" shrinkToFit="1"/>
      <protection locked="0"/>
    </xf>
    <xf numFmtId="3" fontId="75" fillId="0" borderId="32" xfId="0" applyNumberFormat="1" applyFont="1" applyBorder="1" applyAlignment="1" applyProtection="1">
      <alignment horizontal="center" vertical="center" shrinkToFit="1"/>
      <protection locked="0"/>
    </xf>
    <xf numFmtId="0" fontId="75" fillId="0" borderId="26" xfId="0" applyFont="1" applyBorder="1" applyAlignment="1" applyProtection="1">
      <alignment horizontal="center" vertical="center"/>
      <protection locked="0"/>
    </xf>
    <xf numFmtId="0" fontId="75" fillId="0" borderId="31" xfId="0" applyFont="1" applyBorder="1" applyAlignment="1" applyProtection="1">
      <alignment horizontal="center" vertical="center"/>
      <protection locked="0"/>
    </xf>
    <xf numFmtId="3" fontId="75" fillId="0" borderId="26" xfId="0" applyNumberFormat="1" applyFont="1" applyBorder="1" applyAlignment="1" applyProtection="1">
      <alignment horizontal="center" vertical="center" wrapText="1"/>
      <protection locked="0"/>
    </xf>
    <xf numFmtId="3" fontId="75" fillId="0" borderId="26" xfId="0" applyNumberFormat="1" applyFont="1" applyBorder="1" applyAlignment="1" applyProtection="1">
      <alignment horizontal="center" vertical="center"/>
      <protection locked="0"/>
    </xf>
    <xf numFmtId="3" fontId="75" fillId="0" borderId="31" xfId="0" applyNumberFormat="1" applyFont="1" applyBorder="1" applyAlignment="1" applyProtection="1">
      <alignment horizontal="center" vertical="center"/>
      <protection locked="0"/>
    </xf>
    <xf numFmtId="3" fontId="75" fillId="0" borderId="32" xfId="0" applyNumberFormat="1" applyFont="1" applyBorder="1" applyAlignment="1" applyProtection="1">
      <alignment horizontal="center" vertical="center" wrapText="1"/>
      <protection locked="0"/>
    </xf>
    <xf numFmtId="3" fontId="75" fillId="0" borderId="32" xfId="0" applyNumberFormat="1" applyFont="1" applyBorder="1" applyAlignment="1" applyProtection="1">
      <alignment horizontal="center" vertical="center"/>
      <protection locked="0"/>
    </xf>
    <xf numFmtId="0" fontId="75" fillId="0" borderId="32" xfId="0" applyFont="1" applyBorder="1" applyAlignment="1" applyProtection="1">
      <alignment horizontal="center" vertical="center" shrinkToFit="1"/>
      <protection locked="0"/>
    </xf>
    <xf numFmtId="0" fontId="90" fillId="0" borderId="26" xfId="0" applyFont="1" applyBorder="1" applyAlignment="1" applyProtection="1">
      <alignment horizontal="center" vertical="center" wrapText="1" shrinkToFit="1"/>
      <protection locked="0"/>
    </xf>
    <xf numFmtId="0" fontId="90" fillId="0" borderId="31" xfId="0" applyFont="1" applyBorder="1" applyAlignment="1" applyProtection="1">
      <alignment horizontal="center" vertical="center" shrinkToFit="1"/>
      <protection locked="0"/>
    </xf>
    <xf numFmtId="0" fontId="75" fillId="0" borderId="32" xfId="0" applyFont="1" applyBorder="1" applyAlignment="1" applyProtection="1">
      <alignment horizontal="center" vertical="center" wrapText="1" shrinkToFit="1"/>
      <protection locked="0"/>
    </xf>
    <xf numFmtId="0" fontId="75" fillId="0" borderId="16" xfId="0" applyFont="1" applyBorder="1" applyAlignment="1" applyProtection="1">
      <alignment horizontal="center" vertical="center"/>
      <protection locked="0"/>
    </xf>
    <xf numFmtId="0" fontId="75" fillId="0" borderId="15" xfId="0" applyFont="1" applyBorder="1" applyAlignment="1" applyProtection="1">
      <alignment horizontal="center" vertical="center"/>
      <protection locked="0"/>
    </xf>
    <xf numFmtId="0" fontId="75" fillId="0" borderId="31" xfId="0" applyFont="1" applyBorder="1" applyAlignment="1" applyProtection="1">
      <alignment horizontal="center" vertical="center" wrapText="1" shrinkToFit="1"/>
      <protection locked="0"/>
    </xf>
    <xf numFmtId="3" fontId="75" fillId="0" borderId="20" xfId="0" applyNumberFormat="1" applyFont="1" applyBorder="1" applyAlignment="1" applyProtection="1">
      <alignment horizontal="center" vertical="center" wrapText="1" shrinkToFit="1"/>
      <protection locked="0"/>
    </xf>
    <xf numFmtId="3" fontId="75" fillId="0" borderId="19" xfId="0" applyNumberFormat="1" applyFont="1" applyBorder="1" applyAlignment="1" applyProtection="1">
      <alignment horizontal="center" vertical="center" shrinkToFit="1"/>
      <protection locked="0"/>
    </xf>
    <xf numFmtId="3" fontId="75" fillId="0" borderId="17" xfId="0" applyNumberFormat="1" applyFont="1" applyBorder="1" applyAlignment="1" applyProtection="1">
      <alignment horizontal="center" vertical="center" wrapText="1" shrinkToFit="1"/>
      <protection locked="0"/>
    </xf>
    <xf numFmtId="0" fontId="75" fillId="0" borderId="17" xfId="0" applyFont="1" applyBorder="1" applyAlignment="1" applyProtection="1">
      <alignment horizontal="center" vertical="center" shrinkToFit="1"/>
      <protection locked="0"/>
    </xf>
    <xf numFmtId="0" fontId="75" fillId="0" borderId="19" xfId="0" applyFont="1" applyBorder="1" applyAlignment="1" applyProtection="1">
      <alignment horizontal="center" vertical="center" shrinkToFit="1"/>
      <protection locked="0"/>
    </xf>
    <xf numFmtId="3" fontId="75" fillId="0" borderId="20" xfId="0" applyNumberFormat="1" applyFont="1" applyBorder="1" applyAlignment="1" applyProtection="1">
      <alignment horizontal="center" vertical="center" shrinkToFit="1"/>
      <protection locked="0"/>
    </xf>
    <xf numFmtId="3" fontId="75" fillId="0" borderId="17" xfId="0" applyNumberFormat="1" applyFont="1" applyBorder="1" applyAlignment="1" applyProtection="1">
      <alignment horizontal="center" vertical="center" shrinkToFit="1"/>
      <protection locked="0"/>
    </xf>
    <xf numFmtId="3" fontId="75" fillId="0" borderId="20" xfId="0" applyNumberFormat="1" applyFont="1" applyBorder="1" applyAlignment="1" applyProtection="1">
      <alignment horizontal="center" vertical="center"/>
      <protection locked="0"/>
    </xf>
    <xf numFmtId="0" fontId="75" fillId="0" borderId="17" xfId="0" applyFont="1" applyBorder="1" applyAlignment="1" applyProtection="1">
      <alignment horizontal="center" vertical="center"/>
      <protection locked="0"/>
    </xf>
    <xf numFmtId="3" fontId="75" fillId="0" borderId="17" xfId="0" applyNumberFormat="1" applyFont="1" applyBorder="1" applyAlignment="1" applyProtection="1">
      <alignment horizontal="center" vertical="center"/>
      <protection locked="0"/>
    </xf>
    <xf numFmtId="0" fontId="75" fillId="0" borderId="20" xfId="0" applyFont="1" applyBorder="1" applyAlignment="1" applyProtection="1">
      <alignment horizontal="center" vertical="center"/>
      <protection locked="0"/>
    </xf>
    <xf numFmtId="0" fontId="75" fillId="0" borderId="20" xfId="0" applyFont="1" applyBorder="1" applyAlignment="1" applyProtection="1">
      <alignment horizontal="center" vertical="center" wrapText="1"/>
      <protection locked="0"/>
    </xf>
    <xf numFmtId="3" fontId="90" fillId="0" borderId="20" xfId="0" applyNumberFormat="1" applyFont="1" applyBorder="1" applyAlignment="1" applyProtection="1">
      <alignment horizontal="center" vertical="center" wrapText="1" shrinkToFit="1"/>
      <protection locked="0"/>
    </xf>
    <xf numFmtId="3" fontId="90" fillId="0" borderId="17" xfId="0" applyNumberFormat="1" applyFont="1" applyBorder="1" applyAlignment="1" applyProtection="1">
      <alignment horizontal="center" vertical="center" wrapText="1" shrinkToFit="1"/>
      <protection locked="0"/>
    </xf>
    <xf numFmtId="3" fontId="75" fillId="0" borderId="19" xfId="0" applyNumberFormat="1" applyFont="1" applyBorder="1" applyAlignment="1" applyProtection="1">
      <alignment horizontal="center" vertical="center"/>
      <protection locked="0"/>
    </xf>
    <xf numFmtId="0" fontId="75" fillId="0" borderId="20" xfId="0" applyFont="1" applyBorder="1" applyAlignment="1" applyProtection="1">
      <alignment horizontal="center" vertical="center" shrinkToFit="1"/>
      <protection locked="0"/>
    </xf>
    <xf numFmtId="0" fontId="75" fillId="0" borderId="47" xfId="0" applyFont="1" applyBorder="1" applyAlignment="1" applyProtection="1">
      <alignment horizontal="center" vertical="center" wrapText="1" shrinkToFit="1"/>
      <protection locked="0"/>
    </xf>
    <xf numFmtId="0" fontId="75" fillId="0" borderId="15" xfId="0" applyFont="1" applyBorder="1" applyAlignment="1" applyProtection="1">
      <alignment horizontal="center" vertical="center" shrinkToFit="1"/>
      <protection locked="0"/>
    </xf>
    <xf numFmtId="0" fontId="76" fillId="0" borderId="0" xfId="0" applyFont="1" applyAlignment="1" applyProtection="1">
      <alignment horizontal="center" vertical="center" shrinkToFit="1"/>
      <protection locked="0"/>
    </xf>
    <xf numFmtId="0" fontId="66" fillId="0" borderId="0" xfId="0" applyFont="1" applyAlignment="1" applyProtection="1">
      <alignment horizontal="right" vertical="center"/>
      <protection locked="0"/>
    </xf>
    <xf numFmtId="0" fontId="66" fillId="0" borderId="14" xfId="0" applyFont="1" applyBorder="1" applyAlignment="1" applyProtection="1">
      <alignment horizontal="right" vertical="center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62" fillId="0" borderId="14" xfId="0" applyFont="1" applyBorder="1" applyAlignment="1" applyProtection="1">
      <alignment horizontal="right" vertical="center"/>
      <protection locked="0"/>
    </xf>
    <xf numFmtId="0" fontId="87" fillId="0" borderId="0" xfId="0" applyFont="1" applyAlignment="1" applyProtection="1">
      <alignment horizontal="center" vertical="center" shrinkToFit="1"/>
      <protection locked="0"/>
    </xf>
    <xf numFmtId="0" fontId="76" fillId="0" borderId="0" xfId="0" applyFont="1" applyAlignment="1" applyProtection="1">
      <alignment horizontal="center" vertical="center"/>
      <protection locked="0"/>
    </xf>
    <xf numFmtId="3" fontId="75" fillId="0" borderId="49" xfId="0" applyNumberFormat="1" applyFont="1" applyBorder="1" applyAlignment="1" applyProtection="1">
      <alignment horizontal="center" vertical="center" shrinkToFit="1"/>
      <protection locked="0"/>
    </xf>
    <xf numFmtId="3" fontId="75" fillId="0" borderId="43" xfId="0" applyNumberFormat="1" applyFont="1" applyBorder="1" applyAlignment="1" applyProtection="1">
      <alignment horizontal="center" vertical="center" shrinkToFit="1"/>
      <protection locked="0"/>
    </xf>
    <xf numFmtId="0" fontId="75" fillId="0" borderId="34" xfId="0" applyFont="1" applyBorder="1" applyAlignment="1" applyProtection="1">
      <alignment horizontal="center" vertical="center" wrapText="1"/>
      <protection locked="0"/>
    </xf>
    <xf numFmtId="0" fontId="90" fillId="0" borderId="20" xfId="0" applyFont="1" applyBorder="1" applyAlignment="1" applyProtection="1">
      <alignment horizontal="center" vertical="center" wrapText="1" shrinkToFit="1"/>
      <protection locked="0"/>
    </xf>
    <xf numFmtId="0" fontId="90" fillId="0" borderId="17" xfId="0" applyFont="1" applyBorder="1" applyAlignment="1" applyProtection="1">
      <alignment horizontal="center" vertical="center" shrinkToFit="1"/>
      <protection locked="0"/>
    </xf>
    <xf numFmtId="0" fontId="75" fillId="0" borderId="16" xfId="0" applyFont="1" applyBorder="1" applyAlignment="1" applyProtection="1">
      <alignment horizontal="center" vertical="center" wrapText="1"/>
      <protection locked="0"/>
    </xf>
    <xf numFmtId="0" fontId="75" fillId="0" borderId="26" xfId="0" applyFont="1" applyBorder="1" applyAlignment="1" applyProtection="1">
      <alignment horizontal="center" vertical="center" wrapText="1"/>
      <protection locked="0"/>
    </xf>
    <xf numFmtId="0" fontId="88" fillId="0" borderId="0" xfId="0" applyFont="1" applyAlignment="1" applyProtection="1">
      <alignment horizontal="center" vertical="center"/>
      <protection locked="0"/>
    </xf>
    <xf numFmtId="0" fontId="88" fillId="0" borderId="0" xfId="0" applyFont="1" applyAlignment="1" applyProtection="1">
      <alignment horizontal="center" vertical="center" shrinkToFit="1"/>
      <protection locked="0"/>
    </xf>
    <xf numFmtId="3" fontId="75" fillId="0" borderId="34" xfId="0" applyNumberFormat="1" applyFont="1" applyBorder="1" applyAlignment="1" applyProtection="1">
      <alignment horizontal="center" vertical="center" shrinkToFit="1"/>
      <protection locked="0"/>
    </xf>
    <xf numFmtId="3" fontId="75" fillId="0" borderId="3" xfId="0" applyNumberFormat="1" applyFont="1" applyBorder="1" applyAlignment="1" applyProtection="1">
      <alignment horizontal="center" vertical="center" shrinkToFit="1"/>
      <protection locked="0"/>
    </xf>
    <xf numFmtId="3" fontId="75" fillId="0" borderId="47" xfId="0" applyNumberFormat="1" applyFont="1" applyBorder="1" applyAlignment="1" applyProtection="1">
      <alignment horizontal="center" vertical="center" shrinkToFit="1"/>
      <protection locked="0"/>
    </xf>
    <xf numFmtId="0" fontId="68" fillId="0" borderId="75" xfId="0" applyFont="1" applyFill="1" applyBorder="1" applyAlignment="1" applyProtection="1">
      <alignment horizontal="center" vertical="center" wrapText="1"/>
      <protection locked="0"/>
    </xf>
    <xf numFmtId="0" fontId="68" fillId="0" borderId="15" xfId="0" applyFont="1" applyFill="1" applyBorder="1" applyAlignment="1" applyProtection="1">
      <alignment horizontal="center" vertical="center" wrapText="1"/>
      <protection locked="0"/>
    </xf>
    <xf numFmtId="0" fontId="68" fillId="0" borderId="31" xfId="0" applyFont="1" applyFill="1" applyBorder="1" applyAlignment="1" applyProtection="1">
      <alignment horizontal="center" vertical="center" wrapText="1"/>
      <protection locked="0"/>
    </xf>
    <xf numFmtId="0" fontId="68" fillId="0" borderId="56" xfId="0" applyFont="1" applyFill="1" applyBorder="1" applyAlignment="1" applyProtection="1">
      <alignment horizontal="center" vertical="center" wrapText="1"/>
      <protection locked="0"/>
    </xf>
    <xf numFmtId="0" fontId="68" fillId="0" borderId="57" xfId="0" applyFont="1" applyFill="1" applyBorder="1" applyAlignment="1" applyProtection="1">
      <alignment horizontal="center" vertical="center" wrapText="1"/>
      <protection locked="0"/>
    </xf>
    <xf numFmtId="0" fontId="68" fillId="0" borderId="58" xfId="0" applyFont="1" applyFill="1" applyBorder="1" applyAlignment="1" applyProtection="1">
      <alignment horizontal="center" vertical="center" wrapText="1"/>
      <protection locked="0"/>
    </xf>
    <xf numFmtId="0" fontId="69" fillId="0" borderId="59" xfId="0" applyFont="1" applyBorder="1" applyAlignment="1" applyProtection="1">
      <alignment horizontal="center" vertical="center" wrapText="1" shrinkToFit="1"/>
      <protection locked="0"/>
    </xf>
    <xf numFmtId="0" fontId="69" fillId="0" borderId="60" xfId="0" applyFont="1" applyBorder="1" applyAlignment="1" applyProtection="1">
      <alignment horizontal="center" vertical="center" wrapText="1" shrinkToFit="1"/>
      <protection locked="0"/>
    </xf>
    <xf numFmtId="0" fontId="69" fillId="0" borderId="61" xfId="0" applyFont="1" applyBorder="1" applyAlignment="1" applyProtection="1">
      <alignment horizontal="center" vertical="center" wrapText="1" shrinkToFit="1"/>
      <protection locked="0"/>
    </xf>
    <xf numFmtId="0" fontId="68" fillId="0" borderId="62" xfId="0" applyFont="1" applyFill="1" applyBorder="1" applyAlignment="1" applyProtection="1">
      <alignment horizontal="center" vertical="center" wrapText="1"/>
      <protection locked="0"/>
    </xf>
    <xf numFmtId="0" fontId="68" fillId="0" borderId="50" xfId="0" applyFont="1" applyFill="1" applyBorder="1" applyAlignment="1" applyProtection="1">
      <alignment horizontal="center" vertical="center" wrapText="1"/>
      <protection locked="0"/>
    </xf>
    <xf numFmtId="0" fontId="68" fillId="0" borderId="53" xfId="0" applyFont="1" applyFill="1" applyBorder="1" applyAlignment="1" applyProtection="1">
      <alignment horizontal="center" vertical="center" wrapText="1"/>
      <protection locked="0"/>
    </xf>
    <xf numFmtId="0" fontId="68" fillId="0" borderId="35" xfId="0" applyFont="1" applyFill="1" applyBorder="1" applyAlignment="1" applyProtection="1">
      <alignment horizontal="center" vertical="center" wrapText="1"/>
      <protection locked="0"/>
    </xf>
    <xf numFmtId="0" fontId="68" fillId="0" borderId="39" xfId="0" applyFont="1" applyFill="1" applyBorder="1" applyAlignment="1" applyProtection="1">
      <alignment horizontal="center" vertical="center" wrapText="1"/>
      <protection locked="0"/>
    </xf>
    <xf numFmtId="0" fontId="68" fillId="0" borderId="40" xfId="0" applyFont="1" applyFill="1" applyBorder="1" applyAlignment="1" applyProtection="1">
      <alignment horizontal="center" vertical="center" wrapText="1"/>
      <protection locked="0"/>
    </xf>
    <xf numFmtId="0" fontId="68" fillId="0" borderId="20" xfId="0" applyFont="1" applyFill="1" applyBorder="1" applyAlignment="1" applyProtection="1">
      <alignment horizontal="center" vertical="center" wrapText="1"/>
      <protection locked="0"/>
    </xf>
    <xf numFmtId="0" fontId="68" fillId="0" borderId="16" xfId="0" applyFont="1" applyFill="1" applyBorder="1" applyAlignment="1" applyProtection="1">
      <alignment horizontal="center" vertical="center" wrapText="1"/>
      <protection locked="0"/>
    </xf>
    <xf numFmtId="0" fontId="68" fillId="0" borderId="26" xfId="0" applyFont="1" applyFill="1" applyBorder="1" applyAlignment="1" applyProtection="1">
      <alignment horizontal="center" vertical="center" wrapText="1"/>
      <protection locked="0"/>
    </xf>
    <xf numFmtId="0" fontId="68" fillId="0" borderId="47" xfId="0" applyFont="1" applyFill="1" applyBorder="1" applyAlignment="1" applyProtection="1">
      <alignment horizontal="center" vertical="center" wrapText="1"/>
      <protection locked="0"/>
    </xf>
    <xf numFmtId="0" fontId="88" fillId="0" borderId="0" xfId="0" applyFont="1" applyBorder="1" applyAlignment="1" applyProtection="1">
      <alignment horizontal="center" vertical="center" shrinkToFit="1"/>
      <protection locked="0"/>
    </xf>
    <xf numFmtId="0" fontId="68" fillId="0" borderId="34" xfId="0" applyFont="1" applyFill="1" applyBorder="1" applyAlignment="1" applyProtection="1">
      <alignment horizontal="center" vertical="center" wrapText="1"/>
      <protection locked="0"/>
    </xf>
    <xf numFmtId="0" fontId="68" fillId="0" borderId="3" xfId="0" applyFont="1" applyFill="1" applyBorder="1" applyAlignment="1" applyProtection="1">
      <alignment horizontal="center" vertical="center" wrapText="1"/>
      <protection locked="0"/>
    </xf>
    <xf numFmtId="0" fontId="68" fillId="0" borderId="63" xfId="0" applyFont="1" applyFill="1" applyBorder="1" applyAlignment="1" applyProtection="1">
      <alignment horizontal="center" vertical="center" wrapText="1"/>
      <protection locked="0"/>
    </xf>
    <xf numFmtId="0" fontId="68" fillId="0" borderId="51" xfId="0" applyFont="1" applyFill="1" applyBorder="1" applyAlignment="1" applyProtection="1">
      <alignment horizontal="center" vertical="center" wrapText="1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0" fontId="68" fillId="0" borderId="52" xfId="0" applyFont="1" applyFill="1" applyBorder="1" applyAlignment="1" applyProtection="1">
      <alignment horizontal="center" vertical="center" wrapText="1"/>
      <protection locked="0"/>
    </xf>
    <xf numFmtId="0" fontId="68" fillId="0" borderId="38" xfId="0" applyFont="1" applyFill="1" applyBorder="1" applyAlignment="1" applyProtection="1">
      <alignment horizontal="center" vertical="center" wrapText="1"/>
      <protection locked="0"/>
    </xf>
    <xf numFmtId="3" fontId="68" fillId="0" borderId="23" xfId="0" applyNumberFormat="1" applyFont="1" applyFill="1" applyBorder="1" applyAlignment="1" applyProtection="1">
      <alignment horizontal="center" vertical="center"/>
      <protection locked="0"/>
    </xf>
    <xf numFmtId="3" fontId="68" fillId="0" borderId="22" xfId="0" applyNumberFormat="1" applyFont="1" applyFill="1" applyBorder="1" applyAlignment="1" applyProtection="1">
      <alignment horizontal="center" vertical="center"/>
      <protection locked="0"/>
    </xf>
    <xf numFmtId="0" fontId="68" fillId="0" borderId="54" xfId="0" applyFont="1" applyFill="1" applyBorder="1" applyAlignment="1" applyProtection="1">
      <alignment horizontal="center" vertical="center" wrapText="1"/>
      <protection locked="0"/>
    </xf>
    <xf numFmtId="0" fontId="68" fillId="0" borderId="55" xfId="0" applyFont="1" applyFill="1" applyBorder="1" applyAlignment="1" applyProtection="1">
      <alignment horizontal="center" vertical="center" wrapText="1"/>
      <protection locked="0"/>
    </xf>
    <xf numFmtId="0" fontId="68" fillId="0" borderId="49" xfId="0" applyFont="1" applyFill="1" applyBorder="1" applyAlignment="1" applyProtection="1">
      <alignment horizontal="center" vertical="center" wrapText="1"/>
      <protection locked="0"/>
    </xf>
    <xf numFmtId="0" fontId="68" fillId="0" borderId="42" xfId="0" applyFont="1" applyFill="1" applyBorder="1" applyAlignment="1" applyProtection="1">
      <alignment horizontal="center" vertical="center" wrapText="1"/>
      <protection locked="0"/>
    </xf>
    <xf numFmtId="0" fontId="68" fillId="0" borderId="43" xfId="0" applyFont="1" applyFill="1" applyBorder="1" applyAlignment="1" applyProtection="1">
      <alignment horizontal="center" vertical="center" wrapText="1"/>
      <protection locked="0"/>
    </xf>
    <xf numFmtId="0" fontId="68" fillId="0" borderId="20" xfId="0" applyFont="1" applyFill="1" applyBorder="1" applyAlignment="1" applyProtection="1">
      <alignment horizontal="center" vertical="center"/>
      <protection locked="0"/>
    </xf>
    <xf numFmtId="0" fontId="68" fillId="0" borderId="19" xfId="0" applyFont="1" applyFill="1" applyBorder="1" applyAlignment="1" applyProtection="1">
      <alignment horizontal="center" vertical="center"/>
      <protection locked="0"/>
    </xf>
    <xf numFmtId="0" fontId="68" fillId="0" borderId="17" xfId="0" applyFont="1" applyFill="1" applyBorder="1" applyAlignment="1" applyProtection="1">
      <alignment horizontal="center" vertical="center"/>
      <protection locked="0"/>
    </xf>
    <xf numFmtId="3" fontId="68" fillId="0" borderId="20" xfId="0" applyNumberFormat="1" applyFont="1" applyFill="1" applyBorder="1" applyAlignment="1" applyProtection="1">
      <alignment horizontal="center" vertical="center"/>
      <protection locked="0"/>
    </xf>
    <xf numFmtId="3" fontId="68" fillId="0" borderId="16" xfId="0" applyNumberFormat="1" applyFont="1" applyFill="1" applyBorder="1" applyAlignment="1" applyProtection="1">
      <alignment horizontal="center" vertical="center"/>
      <protection locked="0"/>
    </xf>
    <xf numFmtId="3" fontId="68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68" fillId="0" borderId="46" xfId="0" applyFont="1" applyFill="1" applyBorder="1" applyAlignment="1" applyProtection="1">
      <alignment horizontal="center" vertical="center" wrapText="1"/>
      <protection locked="0"/>
    </xf>
    <xf numFmtId="0" fontId="68" fillId="0" borderId="46" xfId="0" applyFont="1" applyFill="1" applyBorder="1" applyAlignment="1" applyProtection="1">
      <alignment horizontal="center" vertical="center"/>
      <protection locked="0"/>
    </xf>
    <xf numFmtId="3" fontId="68" fillId="0" borderId="19" xfId="0" applyNumberFormat="1" applyFont="1" applyFill="1" applyBorder="1" applyAlignment="1" applyProtection="1">
      <alignment horizontal="center" vertical="center"/>
      <protection locked="0"/>
    </xf>
    <xf numFmtId="3" fontId="68" fillId="0" borderId="17" xfId="0" applyNumberFormat="1" applyFont="1" applyFill="1" applyBorder="1" applyAlignment="1" applyProtection="1">
      <alignment horizontal="center" vertical="center"/>
      <protection locked="0"/>
    </xf>
    <xf numFmtId="3" fontId="68" fillId="0" borderId="0" xfId="0" applyNumberFormat="1" applyFont="1" applyFill="1" applyBorder="1" applyAlignment="1" applyProtection="1">
      <alignment horizontal="center" vertical="center"/>
      <protection locked="0"/>
    </xf>
    <xf numFmtId="3" fontId="68" fillId="0" borderId="15" xfId="0" applyNumberFormat="1" applyFont="1" applyFill="1" applyBorder="1" applyAlignment="1" applyProtection="1">
      <alignment horizontal="center" vertical="center"/>
      <protection locked="0"/>
    </xf>
    <xf numFmtId="0" fontId="68" fillId="0" borderId="72" xfId="0" applyFont="1" applyFill="1" applyBorder="1" applyAlignment="1" applyProtection="1">
      <alignment horizontal="center" vertical="center" wrapText="1"/>
      <protection locked="0"/>
    </xf>
    <xf numFmtId="0" fontId="68" fillId="0" borderId="73" xfId="0" applyFont="1" applyFill="1" applyBorder="1" applyAlignment="1" applyProtection="1">
      <alignment horizontal="center" vertical="center"/>
      <protection locked="0"/>
    </xf>
    <xf numFmtId="0" fontId="68" fillId="0" borderId="74" xfId="0" applyFont="1" applyFill="1" applyBorder="1" applyAlignment="1" applyProtection="1">
      <alignment horizontal="center" vertical="center"/>
      <protection locked="0"/>
    </xf>
    <xf numFmtId="0" fontId="69" fillId="0" borderId="34" xfId="0" applyFont="1" applyBorder="1" applyAlignment="1" applyProtection="1">
      <alignment horizontal="center" vertical="center" wrapText="1"/>
      <protection locked="0"/>
    </xf>
    <xf numFmtId="0" fontId="69" fillId="0" borderId="26" xfId="0" applyFont="1" applyBorder="1" applyAlignment="1" applyProtection="1">
      <alignment horizontal="center" vertical="center"/>
      <protection locked="0"/>
    </xf>
    <xf numFmtId="0" fontId="66" fillId="0" borderId="0" xfId="0" applyFont="1" applyBorder="1" applyAlignment="1" applyProtection="1">
      <alignment horizontal="left" vertical="center" wrapText="1"/>
      <protection locked="0"/>
    </xf>
    <xf numFmtId="0" fontId="62" fillId="0" borderId="0" xfId="0" applyFont="1" applyBorder="1" applyAlignment="1" applyProtection="1">
      <alignment horizontal="left" vertical="center" wrapText="1"/>
      <protection locked="0"/>
    </xf>
    <xf numFmtId="0" fontId="66" fillId="0" borderId="3" xfId="0" applyFont="1" applyBorder="1" applyAlignment="1" applyProtection="1">
      <alignment horizontal="left" vertical="center" shrinkToFit="1"/>
      <protection locked="0"/>
    </xf>
    <xf numFmtId="0" fontId="62" fillId="0" borderId="3" xfId="0" applyFont="1" applyBorder="1" applyAlignment="1" applyProtection="1">
      <alignment horizontal="left" vertical="center"/>
      <protection locked="0"/>
    </xf>
    <xf numFmtId="0" fontId="88" fillId="0" borderId="0" xfId="0" applyFont="1" applyFill="1" applyAlignment="1" applyProtection="1">
      <alignment horizontal="center" vertical="center" wrapText="1"/>
      <protection locked="0"/>
    </xf>
    <xf numFmtId="0" fontId="69" fillId="0" borderId="16" xfId="0" applyFont="1" applyBorder="1" applyAlignment="1" applyProtection="1">
      <alignment horizontal="center" vertical="center" wrapText="1"/>
      <protection locked="0"/>
    </xf>
    <xf numFmtId="0" fontId="69" fillId="0" borderId="26" xfId="0" applyFont="1" applyBorder="1" applyAlignment="1" applyProtection="1">
      <alignment horizontal="center" vertical="center" wrapText="1"/>
      <protection locked="0"/>
    </xf>
    <xf numFmtId="0" fontId="69" fillId="0" borderId="3" xfId="0" applyFont="1" applyBorder="1" applyAlignment="1" applyProtection="1">
      <alignment horizontal="center" vertical="center" wrapText="1" shrinkToFit="1"/>
      <protection locked="0"/>
    </xf>
    <xf numFmtId="0" fontId="69" fillId="0" borderId="15" xfId="0" applyFont="1" applyBorder="1" applyAlignment="1" applyProtection="1">
      <alignment horizontal="center" vertical="center" wrapText="1"/>
      <protection locked="0"/>
    </xf>
    <xf numFmtId="0" fontId="69" fillId="0" borderId="31" xfId="0" applyFont="1" applyBorder="1" applyAlignment="1" applyProtection="1">
      <alignment horizontal="center" vertical="center" wrapText="1"/>
      <protection locked="0"/>
    </xf>
    <xf numFmtId="0" fontId="66" fillId="0" borderId="49" xfId="0" applyFont="1" applyFill="1" applyBorder="1" applyAlignment="1" applyProtection="1">
      <alignment horizontal="center" vertical="center" wrapText="1"/>
      <protection locked="0"/>
    </xf>
    <xf numFmtId="0" fontId="66" fillId="0" borderId="42" xfId="0" applyFont="1" applyFill="1" applyBorder="1" applyAlignment="1" applyProtection="1">
      <alignment horizontal="center" vertical="center" wrapText="1"/>
      <protection locked="0"/>
    </xf>
    <xf numFmtId="0" fontId="66" fillId="0" borderId="43" xfId="0" applyFont="1" applyFill="1" applyBorder="1" applyAlignment="1" applyProtection="1">
      <alignment horizontal="center" vertical="center" wrapText="1"/>
      <protection locked="0"/>
    </xf>
    <xf numFmtId="0" fontId="66" fillId="0" borderId="45" xfId="0" applyFont="1" applyFill="1" applyBorder="1" applyAlignment="1" applyProtection="1">
      <alignment horizontal="center" vertical="center" wrapText="1"/>
      <protection locked="0"/>
    </xf>
    <xf numFmtId="0" fontId="66" fillId="0" borderId="2" xfId="0" applyFont="1" applyFill="1" applyBorder="1" applyAlignment="1" applyProtection="1">
      <alignment horizontal="center" vertical="center" wrapText="1"/>
      <protection locked="0"/>
    </xf>
    <xf numFmtId="0" fontId="66" fillId="0" borderId="48" xfId="0" applyFont="1" applyFill="1" applyBorder="1" applyAlignment="1" applyProtection="1">
      <alignment horizontal="center" vertical="center" wrapText="1"/>
      <protection locked="0"/>
    </xf>
    <xf numFmtId="0" fontId="66" fillId="0" borderId="24" xfId="0" applyFont="1" applyFill="1" applyBorder="1" applyAlignment="1" applyProtection="1">
      <alignment horizontal="center" vertical="center" wrapText="1"/>
      <protection locked="0"/>
    </xf>
    <xf numFmtId="0" fontId="66" fillId="0" borderId="23" xfId="0" applyFont="1" applyFill="1" applyBorder="1" applyAlignment="1" applyProtection="1">
      <alignment horizontal="center" vertical="center" wrapText="1"/>
      <protection locked="0"/>
    </xf>
    <xf numFmtId="0" fontId="66" fillId="0" borderId="22" xfId="0" applyFont="1" applyFill="1" applyBorder="1" applyAlignment="1" applyProtection="1">
      <alignment horizontal="center" vertical="center" wrapText="1"/>
      <protection locked="0"/>
    </xf>
    <xf numFmtId="0" fontId="66" fillId="0" borderId="47" xfId="0" applyFont="1" applyFill="1" applyBorder="1" applyAlignment="1" applyProtection="1">
      <alignment horizontal="center" vertical="center" wrapText="1"/>
      <protection locked="0"/>
    </xf>
    <xf numFmtId="0" fontId="66" fillId="0" borderId="15" xfId="0" applyFont="1" applyFill="1" applyBorder="1" applyAlignment="1" applyProtection="1">
      <alignment horizontal="center" vertical="center"/>
      <protection locked="0"/>
    </xf>
    <xf numFmtId="0" fontId="66" fillId="0" borderId="31" xfId="0" applyFont="1" applyFill="1" applyBorder="1" applyAlignment="1" applyProtection="1">
      <alignment horizontal="center" vertical="center"/>
      <protection locked="0"/>
    </xf>
    <xf numFmtId="0" fontId="66" fillId="0" borderId="19" xfId="189" applyFont="1" applyFill="1" applyBorder="1" applyAlignment="1" applyProtection="1">
      <alignment horizontal="center" vertical="center"/>
      <protection locked="0"/>
    </xf>
    <xf numFmtId="0" fontId="66" fillId="0" borderId="19" xfId="0" applyFont="1" applyFill="1" applyBorder="1" applyProtection="1">
      <protection locked="0"/>
    </xf>
    <xf numFmtId="0" fontId="66" fillId="0" borderId="17" xfId="0" applyFont="1" applyFill="1" applyBorder="1" applyProtection="1">
      <protection locked="0"/>
    </xf>
    <xf numFmtId="0" fontId="66" fillId="0" borderId="20" xfId="189" applyFont="1" applyFill="1" applyBorder="1" applyAlignment="1" applyProtection="1">
      <alignment horizontal="center" vertical="center"/>
      <protection locked="0"/>
    </xf>
    <xf numFmtId="0" fontId="66" fillId="0" borderId="34" xfId="0" applyFont="1" applyFill="1" applyBorder="1" applyAlignment="1" applyProtection="1">
      <alignment horizontal="center" vertical="center" wrapText="1"/>
      <protection locked="0"/>
    </xf>
    <xf numFmtId="0" fontId="66" fillId="0" borderId="16" xfId="0" applyFont="1" applyFill="1" applyBorder="1" applyAlignment="1" applyProtection="1">
      <alignment horizontal="center" vertical="center"/>
      <protection locked="0"/>
    </xf>
    <xf numFmtId="0" fontId="66" fillId="0" borderId="26" xfId="0" applyFont="1" applyFill="1" applyBorder="1" applyAlignment="1" applyProtection="1">
      <alignment horizontal="center" vertical="center"/>
      <protection locked="0"/>
    </xf>
    <xf numFmtId="0" fontId="66" fillId="0" borderId="49" xfId="0" applyFont="1" applyFill="1" applyBorder="1" applyAlignment="1" applyProtection="1">
      <alignment horizontal="center" vertical="center"/>
      <protection locked="0"/>
    </xf>
    <xf numFmtId="0" fontId="66" fillId="0" borderId="42" xfId="0" applyFont="1" applyFill="1" applyBorder="1" applyAlignment="1" applyProtection="1">
      <alignment horizontal="center" vertical="center"/>
      <protection locked="0"/>
    </xf>
    <xf numFmtId="0" fontId="66" fillId="0" borderId="43" xfId="0" applyFont="1" applyFill="1" applyBorder="1" applyAlignment="1" applyProtection="1">
      <alignment horizontal="center" vertical="center"/>
      <protection locked="0"/>
    </xf>
    <xf numFmtId="0" fontId="66" fillId="0" borderId="15" xfId="0" applyFont="1" applyFill="1" applyBorder="1" applyAlignment="1" applyProtection="1">
      <alignment horizontal="center" vertical="center" wrapText="1"/>
      <protection locked="0"/>
    </xf>
    <xf numFmtId="0" fontId="66" fillId="0" borderId="31" xfId="0" applyFont="1" applyFill="1" applyBorder="1" applyAlignment="1" applyProtection="1">
      <alignment horizontal="center" vertical="center" wrapText="1"/>
      <protection locked="0"/>
    </xf>
    <xf numFmtId="0" fontId="66" fillId="0" borderId="16" xfId="0" applyFont="1" applyFill="1" applyBorder="1" applyAlignment="1" applyProtection="1">
      <alignment horizontal="center" vertical="center" wrapText="1"/>
      <protection locked="0"/>
    </xf>
    <xf numFmtId="0" fontId="66" fillId="0" borderId="26" xfId="0" applyFont="1" applyFill="1" applyBorder="1" applyAlignment="1" applyProtection="1">
      <alignment horizontal="center" vertical="center" wrapText="1"/>
      <protection locked="0"/>
    </xf>
    <xf numFmtId="0" fontId="66" fillId="0" borderId="63" xfId="0" applyFont="1" applyFill="1" applyBorder="1" applyAlignment="1" applyProtection="1">
      <alignment horizontal="center" vertical="center" wrapText="1"/>
      <protection locked="0"/>
    </xf>
    <xf numFmtId="0" fontId="66" fillId="0" borderId="64" xfId="0" applyFont="1" applyFill="1" applyBorder="1" applyAlignment="1" applyProtection="1">
      <alignment horizontal="center" vertical="center" wrapText="1"/>
      <protection locked="0"/>
    </xf>
    <xf numFmtId="0" fontId="66" fillId="0" borderId="65" xfId="0" applyFont="1" applyFill="1" applyBorder="1" applyAlignment="1" applyProtection="1">
      <alignment horizontal="center" vertical="center" wrapText="1"/>
      <protection locked="0"/>
    </xf>
    <xf numFmtId="0" fontId="66" fillId="0" borderId="59" xfId="0" applyFont="1" applyFill="1" applyBorder="1" applyAlignment="1" applyProtection="1">
      <alignment horizontal="center" vertical="center" wrapText="1"/>
      <protection locked="0"/>
    </xf>
    <xf numFmtId="0" fontId="66" fillId="0" borderId="66" xfId="0" applyFont="1" applyFill="1" applyBorder="1" applyAlignment="1" applyProtection="1">
      <alignment horizontal="center" vertical="center" wrapText="1"/>
      <protection locked="0"/>
    </xf>
    <xf numFmtId="0" fontId="66" fillId="0" borderId="67" xfId="0" applyFont="1" applyFill="1" applyBorder="1" applyAlignment="1" applyProtection="1">
      <alignment horizontal="center" vertical="center" wrapText="1"/>
      <protection locked="0"/>
    </xf>
    <xf numFmtId="0" fontId="66" fillId="0" borderId="68" xfId="0" applyFont="1" applyFill="1" applyBorder="1" applyAlignment="1" applyProtection="1">
      <alignment horizontal="center" vertical="center" wrapText="1"/>
      <protection locked="0"/>
    </xf>
    <xf numFmtId="0" fontId="66" fillId="0" borderId="69" xfId="0" applyFont="1" applyFill="1" applyBorder="1" applyAlignment="1" applyProtection="1">
      <alignment horizontal="center" vertical="center" wrapText="1"/>
      <protection locked="0"/>
    </xf>
    <xf numFmtId="0" fontId="66" fillId="0" borderId="70" xfId="0" applyFont="1" applyFill="1" applyBorder="1" applyAlignment="1" applyProtection="1">
      <alignment horizontal="center" vertical="center" wrapText="1"/>
      <protection locked="0"/>
    </xf>
    <xf numFmtId="0" fontId="66" fillId="0" borderId="34" xfId="0" applyFont="1" applyBorder="1" applyAlignment="1" applyProtection="1">
      <alignment horizontal="center" vertical="center" wrapText="1"/>
      <protection locked="0"/>
    </xf>
    <xf numFmtId="0" fontId="66" fillId="0" borderId="26" xfId="0" applyFont="1" applyBorder="1" applyAlignment="1" applyProtection="1">
      <alignment horizontal="center" vertical="center"/>
      <protection locked="0"/>
    </xf>
    <xf numFmtId="0" fontId="66" fillId="0" borderId="3" xfId="0" applyFont="1" applyBorder="1" applyAlignment="1" applyProtection="1">
      <alignment horizontal="left" vertical="center"/>
      <protection locked="0"/>
    </xf>
    <xf numFmtId="0" fontId="66" fillId="0" borderId="63" xfId="0" applyFont="1" applyBorder="1" applyAlignment="1" applyProtection="1">
      <alignment horizontal="center" vertical="center" wrapText="1"/>
      <protection locked="0"/>
    </xf>
    <xf numFmtId="0" fontId="66" fillId="0" borderId="71" xfId="0" applyFont="1" applyBorder="1" applyAlignment="1" applyProtection="1">
      <alignment horizontal="center" vertical="center" wrapText="1"/>
      <protection locked="0"/>
    </xf>
    <xf numFmtId="0" fontId="66" fillId="0" borderId="56" xfId="0" applyFont="1" applyBorder="1" applyAlignment="1" applyProtection="1">
      <alignment horizontal="center" vertical="center" wrapText="1"/>
      <protection locked="0"/>
    </xf>
    <xf numFmtId="0" fontId="66" fillId="0" borderId="58" xfId="0" applyFont="1" applyBorder="1" applyAlignment="1" applyProtection="1">
      <alignment horizontal="center" vertical="center" wrapText="1"/>
      <protection locked="0"/>
    </xf>
    <xf numFmtId="0" fontId="66" fillId="0" borderId="59" xfId="0" applyFont="1" applyBorder="1" applyAlignment="1" applyProtection="1">
      <alignment horizontal="center" vertical="center" wrapText="1"/>
      <protection locked="0"/>
    </xf>
    <xf numFmtId="0" fontId="66" fillId="0" borderId="3" xfId="0" applyFont="1" applyBorder="1" applyAlignment="1" applyProtection="1">
      <alignment horizontal="center" vertical="center" wrapText="1"/>
      <protection locked="0"/>
    </xf>
    <xf numFmtId="0" fontId="66" fillId="0" borderId="47" xfId="0" applyFont="1" applyBorder="1" applyAlignment="1" applyProtection="1">
      <alignment horizontal="center" vertical="center" wrapText="1"/>
      <protection locked="0"/>
    </xf>
    <xf numFmtId="0" fontId="66" fillId="0" borderId="31" xfId="0" applyFont="1" applyBorder="1" applyAlignment="1" applyProtection="1">
      <alignment horizontal="center" vertical="center" wrapText="1"/>
      <protection locked="0"/>
    </xf>
  </cellXfs>
  <cellStyles count="191">
    <cellStyle name="_Book1" xfId="1" xr:uid="{00000000-0005-0000-0000-000000000000}"/>
    <cellStyle name="_Book1_읍면동" xfId="2" xr:uid="{00000000-0005-0000-0000-000001000000}"/>
    <cellStyle name="_Sheet1" xfId="3" xr:uid="{00000000-0005-0000-0000-000002000000}"/>
    <cellStyle name="_기초급여 집행실적 월보서식" xfId="4" xr:uid="{00000000-0005-0000-0000-000003000000}"/>
    <cellStyle name="_보건소통계연보(예방접종)-08년(1)(1)" xfId="5" xr:uid="{00000000-0005-0000-0000-000004000000}"/>
    <cellStyle name="_읍면동" xfId="6" xr:uid="{00000000-0005-0000-0000-000005000000}"/>
    <cellStyle name="_환경위생과(수정분)(1)" xfId="7" xr:uid="{00000000-0005-0000-0000-000006000000}"/>
    <cellStyle name="¤@?e_TEST-1 " xfId="8" xr:uid="{00000000-0005-0000-0000-000007000000}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A¨­￠￢￠O [0]_INQUIRY ￠?￥i¨u¡AAⓒ￢Aⓒª " xfId="27" xr:uid="{00000000-0005-0000-0000-00001A000000}"/>
    <cellStyle name="A¨­￠￢￠O_INQUIRY ￠?￥i¨u¡AAⓒ￢Aⓒª " xfId="28" xr:uid="{00000000-0005-0000-0000-00001B000000}"/>
    <cellStyle name="A¨­￠ᑜ￠O_INQUIRY ￠?￥i¨u¡AAⓒ￢Aⓒª " xfId="29" xr:uid="{00000000-0005-0000-0000-00001C000000}"/>
    <cellStyle name="AeE­ [0]_AMT " xfId="30" xr:uid="{00000000-0005-0000-0000-00001D000000}"/>
    <cellStyle name="AeE­_AMT " xfId="31" xr:uid="{00000000-0005-0000-0000-00001E000000}"/>
    <cellStyle name="AeE¡ⓒ [0]_INQUIRY ￠?￥i¨u¡AAⓒ￢Aⓒª " xfId="32" xr:uid="{00000000-0005-0000-0000-00001F000000}"/>
    <cellStyle name="AeE¡ⓒ_INQUIRY ￠?￥i¨u¡AAⓒ￢Aⓒª " xfId="33" xr:uid="{00000000-0005-0000-0000-000020000000}"/>
    <cellStyle name="AÞ¸¶ [0]_AN°y(1.25) " xfId="34" xr:uid="{00000000-0005-0000-0000-000021000000}"/>
    <cellStyle name="AÞ¸¶_AN°y(1.25) " xfId="35" xr:uid="{00000000-0005-0000-0000-000022000000}"/>
    <cellStyle name="C¡IA¨ª_¡ic¨u¡A¨￢I¨￢¡Æ AN¡Æe " xfId="36" xr:uid="{00000000-0005-0000-0000-000023000000}"/>
    <cellStyle name="C￥AØ_¿μ¾÷CoE² " xfId="37" xr:uid="{00000000-0005-0000-0000-000024000000}"/>
    <cellStyle name="Calc Currency (0)" xfId="38" xr:uid="{00000000-0005-0000-0000-000025000000}"/>
    <cellStyle name="Comma [0]_ SG&amp;A Bridge " xfId="39" xr:uid="{00000000-0005-0000-0000-000026000000}"/>
    <cellStyle name="Comma_ SG&amp;A Bridge " xfId="40" xr:uid="{00000000-0005-0000-0000-000027000000}"/>
    <cellStyle name="Comma0" xfId="41" xr:uid="{00000000-0005-0000-0000-000028000000}"/>
    <cellStyle name="Curren?_x0012_퐀_x0017_?" xfId="42" xr:uid="{00000000-0005-0000-0000-000029000000}"/>
    <cellStyle name="Currency [0]_ SG&amp;A Bridge " xfId="43" xr:uid="{00000000-0005-0000-0000-00002A000000}"/>
    <cellStyle name="Currency_ SG&amp;A Bridge " xfId="44" xr:uid="{00000000-0005-0000-0000-00002B000000}"/>
    <cellStyle name="Currency0" xfId="45" xr:uid="{00000000-0005-0000-0000-00002C000000}"/>
    <cellStyle name="Date" xfId="46" xr:uid="{00000000-0005-0000-0000-00002D000000}"/>
    <cellStyle name="Fixed" xfId="47" xr:uid="{00000000-0005-0000-0000-00002E000000}"/>
    <cellStyle name="Header1" xfId="48" xr:uid="{00000000-0005-0000-0000-00002F000000}"/>
    <cellStyle name="Header2" xfId="49" xr:uid="{00000000-0005-0000-0000-000030000000}"/>
    <cellStyle name="Heading 1" xfId="50" xr:uid="{00000000-0005-0000-0000-000031000000}"/>
    <cellStyle name="Heading 2" xfId="51" xr:uid="{00000000-0005-0000-0000-000032000000}"/>
    <cellStyle name="Normal_ SG&amp;A Bridge " xfId="52" xr:uid="{00000000-0005-0000-0000-000033000000}"/>
    <cellStyle name="Percent [2]" xfId="53" xr:uid="{00000000-0005-0000-0000-000034000000}"/>
    <cellStyle name="subhead" xfId="54" xr:uid="{00000000-0005-0000-0000-000035000000}"/>
    <cellStyle name="Total" xfId="55" xr:uid="{00000000-0005-0000-0000-000036000000}"/>
    <cellStyle name="강조색1" xfId="56" builtinId="29" customBuiltin="1"/>
    <cellStyle name="강조색2" xfId="57" builtinId="33" customBuiltin="1"/>
    <cellStyle name="강조색3" xfId="58" builtinId="37" customBuiltin="1"/>
    <cellStyle name="강조색4" xfId="59" builtinId="41" customBuiltin="1"/>
    <cellStyle name="강조색5" xfId="60" builtinId="45" customBuiltin="1"/>
    <cellStyle name="강조색6" xfId="61" builtinId="49" customBuiltin="1"/>
    <cellStyle name="경고문" xfId="62" builtinId="11" customBuiltin="1"/>
    <cellStyle name="계산" xfId="63" builtinId="22" customBuiltin="1"/>
    <cellStyle name="咬訌裝?INCOM1" xfId="64" xr:uid="{00000000-0005-0000-0000-00003F000000}"/>
    <cellStyle name="咬訌裝?INCOM10" xfId="65" xr:uid="{00000000-0005-0000-0000-000040000000}"/>
    <cellStyle name="咬訌裝?INCOM2" xfId="66" xr:uid="{00000000-0005-0000-0000-000041000000}"/>
    <cellStyle name="咬訌裝?INCOM3" xfId="67" xr:uid="{00000000-0005-0000-0000-000042000000}"/>
    <cellStyle name="咬訌裝?INCOM4" xfId="68" xr:uid="{00000000-0005-0000-0000-000043000000}"/>
    <cellStyle name="咬訌裝?INCOM5" xfId="69" xr:uid="{00000000-0005-0000-0000-000044000000}"/>
    <cellStyle name="咬訌裝?INCOM6" xfId="70" xr:uid="{00000000-0005-0000-0000-000045000000}"/>
    <cellStyle name="咬訌裝?INCOM7" xfId="71" xr:uid="{00000000-0005-0000-0000-000046000000}"/>
    <cellStyle name="咬訌裝?INCOM8" xfId="72" xr:uid="{00000000-0005-0000-0000-000047000000}"/>
    <cellStyle name="咬訌裝?INCOM9" xfId="73" xr:uid="{00000000-0005-0000-0000-000048000000}"/>
    <cellStyle name="咬訌裝?PRIB11" xfId="74" xr:uid="{00000000-0005-0000-0000-000049000000}"/>
    <cellStyle name="나쁨" xfId="75" builtinId="27" customBuiltin="1"/>
    <cellStyle name="똿뗦먛귟 [0.00]_PRODUCT DETAIL Q1" xfId="76" xr:uid="{00000000-0005-0000-0000-00004B000000}"/>
    <cellStyle name="똿뗦먛귟_PRODUCT DETAIL Q1" xfId="77" xr:uid="{00000000-0005-0000-0000-00004C000000}"/>
    <cellStyle name="메모" xfId="78" builtinId="10" customBuiltin="1"/>
    <cellStyle name="믅됞 [0.00]_PRODUCT DETAIL Q1" xfId="79" xr:uid="{00000000-0005-0000-0000-00004E000000}"/>
    <cellStyle name="믅됞_PRODUCT DETAIL Q1" xfId="80" xr:uid="{00000000-0005-0000-0000-00004F000000}"/>
    <cellStyle name="보통" xfId="81" builtinId="28" customBuiltin="1"/>
    <cellStyle name="뷭?_BOOKSHIP" xfId="82" xr:uid="{00000000-0005-0000-0000-000051000000}"/>
    <cellStyle name="설명 텍스트" xfId="83" builtinId="53" customBuiltin="1"/>
    <cellStyle name="셀 확인" xfId="84" builtinId="23" customBuiltin="1"/>
    <cellStyle name="쉼표 [0]" xfId="85" builtinId="6"/>
    <cellStyle name="쉼표 [0] 2" xfId="86" xr:uid="{00000000-0005-0000-0000-000055000000}"/>
    <cellStyle name="쉼표 [0] 2 2" xfId="87" xr:uid="{00000000-0005-0000-0000-000056000000}"/>
    <cellStyle name="쉼표 [0] 3" xfId="88" xr:uid="{00000000-0005-0000-0000-000057000000}"/>
    <cellStyle name="스타일 1" xfId="89" xr:uid="{00000000-0005-0000-0000-000058000000}"/>
    <cellStyle name="안건회계법인" xfId="90" xr:uid="{00000000-0005-0000-0000-000059000000}"/>
    <cellStyle name="연결된 셀" xfId="91" builtinId="24" customBuiltin="1"/>
    <cellStyle name="요약" xfId="92" builtinId="25" customBuiltin="1"/>
    <cellStyle name="입력" xfId="93" builtinId="20" customBuiltin="1"/>
    <cellStyle name="제목" xfId="94" builtinId="15" customBuiltin="1"/>
    <cellStyle name="제목 1" xfId="95" builtinId="16" customBuiltin="1"/>
    <cellStyle name="제목 2" xfId="96" builtinId="17" customBuiltin="1"/>
    <cellStyle name="제목 3" xfId="97" builtinId="18" customBuiltin="1"/>
    <cellStyle name="제목 4" xfId="98" builtinId="19" customBuiltin="1"/>
    <cellStyle name="좋음" xfId="99" builtinId="26" customBuiltin="1"/>
    <cellStyle name="출력" xfId="100" builtinId="21" customBuiltin="1"/>
    <cellStyle name="콤마 [0]" xfId="101" xr:uid="{00000000-0005-0000-0000-000064000000}"/>
    <cellStyle name="콤마 [0] 2" xfId="102" xr:uid="{00000000-0005-0000-0000-000065000000}"/>
    <cellStyle name="콤마_ 견적기준 FLOW " xfId="103" xr:uid="{00000000-0005-0000-0000-000066000000}"/>
    <cellStyle name="통화 [0] 2" xfId="104" xr:uid="{00000000-0005-0000-0000-000067000000}"/>
    <cellStyle name="표준" xfId="0" builtinId="0"/>
    <cellStyle name="표준 10" xfId="105" xr:uid="{00000000-0005-0000-0000-000069000000}"/>
    <cellStyle name="표준 11" xfId="106" xr:uid="{00000000-0005-0000-0000-00006A000000}"/>
    <cellStyle name="표준 12" xfId="107" xr:uid="{00000000-0005-0000-0000-00006B000000}"/>
    <cellStyle name="표준 13" xfId="108" xr:uid="{00000000-0005-0000-0000-00006C000000}"/>
    <cellStyle name="표준 14" xfId="109" xr:uid="{00000000-0005-0000-0000-00006D000000}"/>
    <cellStyle name="표준 15" xfId="110" xr:uid="{00000000-0005-0000-0000-00006E000000}"/>
    <cellStyle name="표준 16" xfId="111" xr:uid="{00000000-0005-0000-0000-00006F000000}"/>
    <cellStyle name="표준 17" xfId="112" xr:uid="{00000000-0005-0000-0000-000070000000}"/>
    <cellStyle name="표준 18" xfId="113" xr:uid="{00000000-0005-0000-0000-000071000000}"/>
    <cellStyle name="표준 19" xfId="114" xr:uid="{00000000-0005-0000-0000-000072000000}"/>
    <cellStyle name="표준 2" xfId="115" xr:uid="{00000000-0005-0000-0000-000073000000}"/>
    <cellStyle name="표준 2 2" xfId="116" xr:uid="{00000000-0005-0000-0000-000074000000}"/>
    <cellStyle name="표준 20" xfId="117" xr:uid="{00000000-0005-0000-0000-000075000000}"/>
    <cellStyle name="표준 21" xfId="118" xr:uid="{00000000-0005-0000-0000-000076000000}"/>
    <cellStyle name="표준 22" xfId="119" xr:uid="{00000000-0005-0000-0000-000077000000}"/>
    <cellStyle name="표준 23" xfId="120" xr:uid="{00000000-0005-0000-0000-000078000000}"/>
    <cellStyle name="표준 24" xfId="121" xr:uid="{00000000-0005-0000-0000-000079000000}"/>
    <cellStyle name="표준 25" xfId="122" xr:uid="{00000000-0005-0000-0000-00007A000000}"/>
    <cellStyle name="표준 26" xfId="123" xr:uid="{00000000-0005-0000-0000-00007B000000}"/>
    <cellStyle name="표준 27" xfId="124" xr:uid="{00000000-0005-0000-0000-00007C000000}"/>
    <cellStyle name="표준 28" xfId="125" xr:uid="{00000000-0005-0000-0000-00007D000000}"/>
    <cellStyle name="표준 29" xfId="126" xr:uid="{00000000-0005-0000-0000-00007E000000}"/>
    <cellStyle name="표준 3" xfId="127" xr:uid="{00000000-0005-0000-0000-00007F000000}"/>
    <cellStyle name="표준 30" xfId="128" xr:uid="{00000000-0005-0000-0000-000080000000}"/>
    <cellStyle name="표준 31" xfId="129" xr:uid="{00000000-0005-0000-0000-000081000000}"/>
    <cellStyle name="표준 32" xfId="130" xr:uid="{00000000-0005-0000-0000-000082000000}"/>
    <cellStyle name="표준 33" xfId="131" xr:uid="{00000000-0005-0000-0000-000083000000}"/>
    <cellStyle name="표준 34" xfId="132" xr:uid="{00000000-0005-0000-0000-000084000000}"/>
    <cellStyle name="표준 35" xfId="133" xr:uid="{00000000-0005-0000-0000-000085000000}"/>
    <cellStyle name="표준 36" xfId="134" xr:uid="{00000000-0005-0000-0000-000086000000}"/>
    <cellStyle name="표준 37" xfId="135" xr:uid="{00000000-0005-0000-0000-000087000000}"/>
    <cellStyle name="표준 38" xfId="136" xr:uid="{00000000-0005-0000-0000-000088000000}"/>
    <cellStyle name="표준 39" xfId="137" xr:uid="{00000000-0005-0000-0000-000089000000}"/>
    <cellStyle name="표준 4" xfId="138" xr:uid="{00000000-0005-0000-0000-00008A000000}"/>
    <cellStyle name="표준 40" xfId="139" xr:uid="{00000000-0005-0000-0000-00008B000000}"/>
    <cellStyle name="표준 41" xfId="140" xr:uid="{00000000-0005-0000-0000-00008C000000}"/>
    <cellStyle name="표준 42" xfId="141" xr:uid="{00000000-0005-0000-0000-00008D000000}"/>
    <cellStyle name="표준 43" xfId="142" xr:uid="{00000000-0005-0000-0000-00008E000000}"/>
    <cellStyle name="표준 44" xfId="143" xr:uid="{00000000-0005-0000-0000-00008F000000}"/>
    <cellStyle name="표준 45" xfId="144" xr:uid="{00000000-0005-0000-0000-000090000000}"/>
    <cellStyle name="표준 46" xfId="145" xr:uid="{00000000-0005-0000-0000-000091000000}"/>
    <cellStyle name="표준 47" xfId="146" xr:uid="{00000000-0005-0000-0000-000092000000}"/>
    <cellStyle name="표준 48" xfId="147" xr:uid="{00000000-0005-0000-0000-000093000000}"/>
    <cellStyle name="표준 49" xfId="148" xr:uid="{00000000-0005-0000-0000-000094000000}"/>
    <cellStyle name="표준 5" xfId="149" xr:uid="{00000000-0005-0000-0000-000095000000}"/>
    <cellStyle name="표준 50" xfId="150" xr:uid="{00000000-0005-0000-0000-000096000000}"/>
    <cellStyle name="표준 51" xfId="151" xr:uid="{00000000-0005-0000-0000-000097000000}"/>
    <cellStyle name="표준 52" xfId="152" xr:uid="{00000000-0005-0000-0000-000098000000}"/>
    <cellStyle name="표준 53" xfId="153" xr:uid="{00000000-0005-0000-0000-000099000000}"/>
    <cellStyle name="표준 54" xfId="154" xr:uid="{00000000-0005-0000-0000-00009A000000}"/>
    <cellStyle name="표준 55" xfId="155" xr:uid="{00000000-0005-0000-0000-00009B000000}"/>
    <cellStyle name="표준 56" xfId="156" xr:uid="{00000000-0005-0000-0000-00009C000000}"/>
    <cellStyle name="표준 57" xfId="157" xr:uid="{00000000-0005-0000-0000-00009D000000}"/>
    <cellStyle name="표준 58" xfId="158" xr:uid="{00000000-0005-0000-0000-00009E000000}"/>
    <cellStyle name="표준 59" xfId="159" xr:uid="{00000000-0005-0000-0000-00009F000000}"/>
    <cellStyle name="표준 6" xfId="160" xr:uid="{00000000-0005-0000-0000-0000A0000000}"/>
    <cellStyle name="표준 60" xfId="161" xr:uid="{00000000-0005-0000-0000-0000A1000000}"/>
    <cellStyle name="표준 61" xfId="162" xr:uid="{00000000-0005-0000-0000-0000A2000000}"/>
    <cellStyle name="표준 62" xfId="163" xr:uid="{00000000-0005-0000-0000-0000A3000000}"/>
    <cellStyle name="표준 63" xfId="164" xr:uid="{00000000-0005-0000-0000-0000A4000000}"/>
    <cellStyle name="표준 64" xfId="165" xr:uid="{00000000-0005-0000-0000-0000A5000000}"/>
    <cellStyle name="표준 65" xfId="166" xr:uid="{00000000-0005-0000-0000-0000A6000000}"/>
    <cellStyle name="표준 66" xfId="167" xr:uid="{00000000-0005-0000-0000-0000A7000000}"/>
    <cellStyle name="표준 67" xfId="168" xr:uid="{00000000-0005-0000-0000-0000A8000000}"/>
    <cellStyle name="표준 68" xfId="169" xr:uid="{00000000-0005-0000-0000-0000A9000000}"/>
    <cellStyle name="표준 69" xfId="170" xr:uid="{00000000-0005-0000-0000-0000AA000000}"/>
    <cellStyle name="표준 7" xfId="171" xr:uid="{00000000-0005-0000-0000-0000AB000000}"/>
    <cellStyle name="표준 70" xfId="172" xr:uid="{00000000-0005-0000-0000-0000AC000000}"/>
    <cellStyle name="표준 71" xfId="173" xr:uid="{00000000-0005-0000-0000-0000AD000000}"/>
    <cellStyle name="표준 72" xfId="174" xr:uid="{00000000-0005-0000-0000-0000AE000000}"/>
    <cellStyle name="표준 72 2" xfId="175" xr:uid="{00000000-0005-0000-0000-0000AF000000}"/>
    <cellStyle name="표준 73" xfId="176" xr:uid="{00000000-0005-0000-0000-0000B0000000}"/>
    <cellStyle name="표준 75" xfId="177" xr:uid="{00000000-0005-0000-0000-0000B1000000}"/>
    <cellStyle name="표준 76" xfId="178" xr:uid="{00000000-0005-0000-0000-0000B2000000}"/>
    <cellStyle name="표준 78" xfId="179" xr:uid="{00000000-0005-0000-0000-0000B3000000}"/>
    <cellStyle name="표준 79" xfId="180" xr:uid="{00000000-0005-0000-0000-0000B4000000}"/>
    <cellStyle name="표준 8" xfId="181" xr:uid="{00000000-0005-0000-0000-0000B5000000}"/>
    <cellStyle name="표준 80" xfId="182" xr:uid="{00000000-0005-0000-0000-0000B6000000}"/>
    <cellStyle name="표준 81" xfId="183" xr:uid="{00000000-0005-0000-0000-0000B7000000}"/>
    <cellStyle name="표준 82" xfId="184" xr:uid="{00000000-0005-0000-0000-0000B8000000}"/>
    <cellStyle name="표준 83" xfId="185" xr:uid="{00000000-0005-0000-0000-0000B9000000}"/>
    <cellStyle name="표준 9" xfId="186" xr:uid="{00000000-0005-0000-0000-0000BA000000}"/>
    <cellStyle name="표준_122사회보장" xfId="187" xr:uid="{00000000-0005-0000-0000-0000BB000000}"/>
    <cellStyle name="표준_보건위생" xfId="188" xr:uid="{00000000-0005-0000-0000-0000BC000000}"/>
    <cellStyle name="표준_통계표변경양식_국민건강보험관리공단" xfId="189" xr:uid="{00000000-0005-0000-0000-0000BD000000}"/>
    <cellStyle name="하이퍼링크 3" xfId="190" xr:uid="{00000000-0005-0000-0000-0000B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0"/>
  <sheetViews>
    <sheetView tabSelected="1" zoomScaleNormal="100" workbookViewId="0"/>
  </sheetViews>
  <sheetFormatPr defaultRowHeight="11.25"/>
  <cols>
    <col min="1" max="1" width="10.875" style="1" customWidth="1"/>
    <col min="2" max="3" width="9.625" style="14" customWidth="1"/>
    <col min="4" max="9" width="10.125" style="14" customWidth="1"/>
    <col min="10" max="10" width="0.75" style="14" customWidth="1"/>
    <col min="11" max="12" width="10.125" style="14" customWidth="1"/>
    <col min="13" max="15" width="9.5" style="14" customWidth="1"/>
    <col min="16" max="16" width="9.5" style="1" customWidth="1"/>
    <col min="17" max="17" width="14.5" style="2" customWidth="1"/>
    <col min="18" max="18" width="10.375" style="2" customWidth="1"/>
    <col min="19" max="19" width="11.625" style="1" customWidth="1"/>
    <col min="20" max="20" width="11.625" style="2" customWidth="1"/>
    <col min="21" max="21" width="10.625" style="2" customWidth="1"/>
    <col min="22" max="22" width="10.625" style="14" customWidth="1"/>
    <col min="23" max="23" width="9.25" style="14" customWidth="1"/>
    <col min="24" max="24" width="9.25" style="1" customWidth="1"/>
    <col min="25" max="25" width="1.375" style="19" customWidth="1"/>
    <col min="26" max="27" width="9.25" style="19" customWidth="1"/>
    <col min="28" max="31" width="11.625" style="19" customWidth="1"/>
    <col min="32" max="32" width="6.5" style="1" hidden="1" customWidth="1"/>
    <col min="33" max="34" width="6.5" style="2" hidden="1" customWidth="1"/>
    <col min="35" max="35" width="15.125" style="2" customWidth="1"/>
    <col min="36" max="16384" width="9" style="2"/>
  </cols>
  <sheetData>
    <row r="1" spans="1:35" ht="23.25" customHeight="1">
      <c r="A1" s="59" t="s">
        <v>437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852" t="s">
        <v>382</v>
      </c>
      <c r="P1" s="852"/>
      <c r="Q1" s="852"/>
      <c r="R1" s="61" t="s">
        <v>437</v>
      </c>
      <c r="S1" s="59"/>
      <c r="T1" s="61"/>
      <c r="U1" s="61"/>
      <c r="V1" s="60"/>
      <c r="W1" s="60"/>
      <c r="X1" s="59"/>
      <c r="Y1" s="62"/>
      <c r="Z1" s="62"/>
      <c r="AA1" s="62"/>
      <c r="AB1" s="62"/>
      <c r="AC1" s="852" t="s">
        <v>382</v>
      </c>
      <c r="AD1" s="852"/>
      <c r="AE1" s="852"/>
      <c r="AF1" s="852"/>
      <c r="AG1" s="852"/>
      <c r="AH1" s="852"/>
      <c r="AI1" s="852"/>
    </row>
    <row r="2" spans="1:35" s="4" customFormat="1" ht="31.5" customHeight="1">
      <c r="A2" s="853" t="s">
        <v>134</v>
      </c>
      <c r="B2" s="853"/>
      <c r="C2" s="853"/>
      <c r="D2" s="853"/>
      <c r="E2" s="853"/>
      <c r="F2" s="853"/>
      <c r="G2" s="853"/>
      <c r="H2" s="853"/>
      <c r="I2" s="853"/>
      <c r="J2" s="72"/>
      <c r="K2" s="853" t="s">
        <v>177</v>
      </c>
      <c r="L2" s="853"/>
      <c r="M2" s="853"/>
      <c r="N2" s="853"/>
      <c r="O2" s="853"/>
      <c r="P2" s="853"/>
      <c r="Q2" s="853"/>
      <c r="R2" s="854" t="s">
        <v>135</v>
      </c>
      <c r="S2" s="854"/>
      <c r="T2" s="854"/>
      <c r="U2" s="854"/>
      <c r="V2" s="854"/>
      <c r="W2" s="854"/>
      <c r="X2" s="854"/>
      <c r="Y2" s="113"/>
      <c r="Z2" s="855" t="s">
        <v>238</v>
      </c>
      <c r="AA2" s="855"/>
      <c r="AB2" s="855"/>
      <c r="AC2" s="855"/>
      <c r="AD2" s="855"/>
      <c r="AE2" s="855"/>
      <c r="AF2" s="855"/>
      <c r="AG2" s="855"/>
      <c r="AH2" s="855"/>
      <c r="AI2" s="855"/>
    </row>
    <row r="3" spans="1:35" s="5" customFormat="1" ht="6" customHeight="1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  <c r="M3" s="63"/>
      <c r="N3" s="64"/>
      <c r="O3" s="64"/>
      <c r="P3" s="63"/>
      <c r="Q3" s="66"/>
      <c r="R3" s="67"/>
      <c r="S3" s="63"/>
      <c r="T3" s="66"/>
      <c r="U3" s="66"/>
      <c r="V3" s="64"/>
      <c r="W3" s="64"/>
      <c r="X3" s="66"/>
      <c r="Y3" s="66"/>
      <c r="Z3" s="66"/>
      <c r="AA3" s="66"/>
      <c r="AB3" s="66"/>
      <c r="AC3" s="66"/>
      <c r="AD3" s="66"/>
      <c r="AE3" s="66"/>
      <c r="AF3" s="66"/>
      <c r="AG3" s="67"/>
      <c r="AH3" s="67"/>
      <c r="AI3" s="67"/>
    </row>
    <row r="4" spans="1:35" ht="18" customHeight="1" thickBot="1">
      <c r="A4" s="68" t="s">
        <v>606</v>
      </c>
      <c r="B4" s="68"/>
      <c r="C4" s="69"/>
      <c r="D4" s="69"/>
      <c r="E4" s="69"/>
      <c r="F4" s="69"/>
      <c r="G4" s="69"/>
      <c r="H4" s="69"/>
      <c r="I4" s="69"/>
      <c r="J4" s="62"/>
      <c r="K4" s="69"/>
      <c r="L4" s="62"/>
      <c r="M4" s="69"/>
      <c r="N4" s="69"/>
      <c r="O4" s="69"/>
      <c r="P4" s="68"/>
      <c r="Q4" s="416" t="s">
        <v>609</v>
      </c>
      <c r="R4" s="169" t="s">
        <v>606</v>
      </c>
      <c r="S4" s="68"/>
      <c r="T4" s="61"/>
      <c r="U4" s="68"/>
      <c r="V4" s="69"/>
      <c r="W4" s="69"/>
      <c r="X4" s="68"/>
      <c r="Y4" s="62"/>
      <c r="Z4" s="69"/>
      <c r="AA4" s="69"/>
      <c r="AB4" s="62"/>
      <c r="AC4" s="69"/>
      <c r="AD4" s="69"/>
      <c r="AE4" s="69"/>
      <c r="AF4" s="633" t="s">
        <v>100</v>
      </c>
      <c r="AG4" s="61"/>
      <c r="AH4" s="61"/>
      <c r="AI4" s="416" t="s">
        <v>609</v>
      </c>
    </row>
    <row r="5" spans="1:35" s="54" customFormat="1" ht="11.25" customHeight="1" thickTop="1">
      <c r="A5" s="835" t="s">
        <v>267</v>
      </c>
      <c r="B5" s="866"/>
      <c r="C5" s="867"/>
      <c r="D5" s="584"/>
      <c r="E5" s="584"/>
      <c r="F5" s="584"/>
      <c r="G5" s="584"/>
      <c r="H5" s="584"/>
      <c r="I5" s="584"/>
      <c r="J5" s="584"/>
      <c r="K5" s="584"/>
      <c r="L5" s="667"/>
      <c r="M5" s="584"/>
      <c r="N5" s="584"/>
      <c r="O5" s="584"/>
      <c r="P5" s="668"/>
      <c r="Q5" s="844" t="s">
        <v>193</v>
      </c>
      <c r="R5" s="835" t="s">
        <v>195</v>
      </c>
      <c r="S5" s="215"/>
      <c r="T5" s="669"/>
      <c r="U5" s="215"/>
      <c r="V5" s="584"/>
      <c r="W5" s="584"/>
      <c r="X5" s="215"/>
      <c r="Y5" s="584"/>
      <c r="Z5" s="584"/>
      <c r="AA5" s="670"/>
      <c r="AB5" s="671"/>
      <c r="AC5" s="671"/>
      <c r="AD5" s="671"/>
      <c r="AE5" s="671"/>
      <c r="AF5" s="651"/>
      <c r="AG5" s="215"/>
      <c r="AH5" s="215"/>
      <c r="AI5" s="835" t="s">
        <v>237</v>
      </c>
    </row>
    <row r="6" spans="1:35" s="54" customFormat="1" ht="18" customHeight="1">
      <c r="A6" s="836"/>
      <c r="B6" s="864"/>
      <c r="C6" s="865"/>
      <c r="D6" s="858" t="s">
        <v>734</v>
      </c>
      <c r="E6" s="859"/>
      <c r="F6" s="859"/>
      <c r="G6" s="859"/>
      <c r="H6" s="859"/>
      <c r="I6" s="859"/>
      <c r="J6" s="721"/>
      <c r="K6" s="859" t="s">
        <v>735</v>
      </c>
      <c r="L6" s="860"/>
      <c r="M6" s="672"/>
      <c r="N6" s="673"/>
      <c r="O6" s="674"/>
      <c r="P6" s="675"/>
      <c r="Q6" s="845"/>
      <c r="R6" s="836"/>
      <c r="S6" s="847" t="s">
        <v>736</v>
      </c>
      <c r="T6" s="848"/>
      <c r="U6" s="848"/>
      <c r="V6" s="849"/>
      <c r="W6" s="672"/>
      <c r="X6" s="675"/>
      <c r="Y6" s="584"/>
      <c r="Z6" s="672"/>
      <c r="AA6" s="673"/>
      <c r="AB6" s="806"/>
      <c r="AC6" s="806"/>
      <c r="AD6" s="806"/>
      <c r="AE6" s="600" t="s">
        <v>767</v>
      </c>
      <c r="AF6" s="651"/>
      <c r="AG6" s="215"/>
      <c r="AH6" s="215"/>
      <c r="AI6" s="836"/>
    </row>
    <row r="7" spans="1:35" s="50" customFormat="1" ht="18.75" customHeight="1">
      <c r="A7" s="836"/>
      <c r="B7" s="850" t="s">
        <v>167</v>
      </c>
      <c r="C7" s="851"/>
      <c r="D7" s="850" t="s">
        <v>27</v>
      </c>
      <c r="E7" s="851"/>
      <c r="F7" s="861" t="s">
        <v>772</v>
      </c>
      <c r="G7" s="862"/>
      <c r="H7" s="850" t="s">
        <v>784</v>
      </c>
      <c r="I7" s="851"/>
      <c r="J7" s="676"/>
      <c r="K7" s="861" t="s">
        <v>109</v>
      </c>
      <c r="L7" s="862"/>
      <c r="M7" s="857" t="s">
        <v>785</v>
      </c>
      <c r="N7" s="857"/>
      <c r="O7" s="840" t="s">
        <v>812</v>
      </c>
      <c r="P7" s="841"/>
      <c r="Q7" s="845"/>
      <c r="R7" s="836"/>
      <c r="S7" s="840" t="s">
        <v>189</v>
      </c>
      <c r="T7" s="841"/>
      <c r="U7" s="850" t="s">
        <v>190</v>
      </c>
      <c r="V7" s="851"/>
      <c r="W7" s="840" t="s">
        <v>669</v>
      </c>
      <c r="X7" s="841"/>
      <c r="Y7" s="798"/>
      <c r="Z7" s="850" t="s">
        <v>191</v>
      </c>
      <c r="AA7" s="851"/>
      <c r="AB7" s="797" t="s">
        <v>28</v>
      </c>
      <c r="AC7" s="797" t="s">
        <v>771</v>
      </c>
      <c r="AD7" s="797" t="s">
        <v>29</v>
      </c>
      <c r="AE7" s="716" t="s">
        <v>766</v>
      </c>
      <c r="AF7" s="677"/>
      <c r="AG7" s="678" t="s">
        <v>192</v>
      </c>
      <c r="AH7" s="845" t="s">
        <v>193</v>
      </c>
      <c r="AI7" s="836"/>
    </row>
    <row r="8" spans="1:35" s="50" customFormat="1" ht="18.75" customHeight="1">
      <c r="A8" s="836"/>
      <c r="B8" s="842" t="s">
        <v>30</v>
      </c>
      <c r="C8" s="843"/>
      <c r="D8" s="842" t="s">
        <v>53</v>
      </c>
      <c r="E8" s="843"/>
      <c r="F8" s="842" t="s">
        <v>773</v>
      </c>
      <c r="G8" s="843"/>
      <c r="H8" s="842" t="s">
        <v>51</v>
      </c>
      <c r="I8" s="843"/>
      <c r="J8" s="676"/>
      <c r="K8" s="842" t="s">
        <v>52</v>
      </c>
      <c r="L8" s="843"/>
      <c r="M8" s="856" t="s">
        <v>568</v>
      </c>
      <c r="N8" s="856"/>
      <c r="O8" s="838" t="s">
        <v>569</v>
      </c>
      <c r="P8" s="839"/>
      <c r="Q8" s="845"/>
      <c r="R8" s="836"/>
      <c r="S8" s="838" t="s">
        <v>610</v>
      </c>
      <c r="T8" s="839"/>
      <c r="U8" s="838" t="s">
        <v>813</v>
      </c>
      <c r="V8" s="839"/>
      <c r="W8" s="838" t="s">
        <v>611</v>
      </c>
      <c r="X8" s="839"/>
      <c r="Y8" s="798"/>
      <c r="Z8" s="842" t="s">
        <v>314</v>
      </c>
      <c r="AA8" s="843"/>
      <c r="AB8" s="797"/>
      <c r="AC8" s="796"/>
      <c r="AD8" s="797" t="s">
        <v>31</v>
      </c>
      <c r="AE8" s="716" t="s">
        <v>768</v>
      </c>
      <c r="AF8" s="679"/>
      <c r="AG8" s="678"/>
      <c r="AH8" s="845"/>
      <c r="AI8" s="836"/>
    </row>
    <row r="9" spans="1:35" s="50" customFormat="1" ht="14.25" customHeight="1">
      <c r="A9" s="836"/>
      <c r="B9" s="799" t="s">
        <v>32</v>
      </c>
      <c r="C9" s="798" t="s">
        <v>33</v>
      </c>
      <c r="D9" s="716" t="s">
        <v>32</v>
      </c>
      <c r="E9" s="798" t="s">
        <v>33</v>
      </c>
      <c r="F9" s="716" t="s">
        <v>32</v>
      </c>
      <c r="G9" s="798" t="s">
        <v>33</v>
      </c>
      <c r="H9" s="716" t="s">
        <v>32</v>
      </c>
      <c r="I9" s="798" t="s">
        <v>33</v>
      </c>
      <c r="J9" s="716"/>
      <c r="K9" s="716" t="s">
        <v>32</v>
      </c>
      <c r="L9" s="716" t="s">
        <v>33</v>
      </c>
      <c r="M9" s="716" t="s">
        <v>32</v>
      </c>
      <c r="N9" s="798" t="s">
        <v>33</v>
      </c>
      <c r="O9" s="600" t="s">
        <v>32</v>
      </c>
      <c r="P9" s="600" t="s">
        <v>33</v>
      </c>
      <c r="Q9" s="845"/>
      <c r="R9" s="836"/>
      <c r="S9" s="600" t="s">
        <v>32</v>
      </c>
      <c r="T9" s="798" t="s">
        <v>33</v>
      </c>
      <c r="U9" s="716" t="s">
        <v>32</v>
      </c>
      <c r="V9" s="798" t="s">
        <v>33</v>
      </c>
      <c r="W9" s="716" t="s">
        <v>32</v>
      </c>
      <c r="X9" s="798" t="s">
        <v>33</v>
      </c>
      <c r="Y9" s="676"/>
      <c r="Z9" s="600" t="s">
        <v>32</v>
      </c>
      <c r="AA9" s="798" t="s">
        <v>33</v>
      </c>
      <c r="AB9" s="833" t="s">
        <v>781</v>
      </c>
      <c r="AC9" s="796" t="s">
        <v>315</v>
      </c>
      <c r="AD9" s="797" t="s">
        <v>786</v>
      </c>
      <c r="AE9" s="807" t="s">
        <v>128</v>
      </c>
      <c r="AF9" s="680" t="s">
        <v>194</v>
      </c>
      <c r="AG9" s="678"/>
      <c r="AH9" s="845"/>
      <c r="AI9" s="836"/>
    </row>
    <row r="10" spans="1:35" s="50" customFormat="1" ht="11.25" customHeight="1">
      <c r="A10" s="836"/>
      <c r="B10" s="798" t="s">
        <v>572</v>
      </c>
      <c r="C10" s="807" t="s">
        <v>576</v>
      </c>
      <c r="D10" s="716" t="s">
        <v>573</v>
      </c>
      <c r="E10" s="807" t="s">
        <v>576</v>
      </c>
      <c r="F10" s="716" t="s">
        <v>575</v>
      </c>
      <c r="G10" s="716" t="s">
        <v>576</v>
      </c>
      <c r="H10" s="807" t="s">
        <v>575</v>
      </c>
      <c r="I10" s="807" t="s">
        <v>576</v>
      </c>
      <c r="J10" s="716"/>
      <c r="K10" s="716" t="s">
        <v>607</v>
      </c>
      <c r="L10" s="807" t="s">
        <v>576</v>
      </c>
      <c r="M10" s="716" t="s">
        <v>575</v>
      </c>
      <c r="N10" s="807" t="s">
        <v>576</v>
      </c>
      <c r="O10" s="716" t="s">
        <v>608</v>
      </c>
      <c r="P10" s="807" t="s">
        <v>576</v>
      </c>
      <c r="Q10" s="845"/>
      <c r="R10" s="836"/>
      <c r="S10" s="716" t="s">
        <v>572</v>
      </c>
      <c r="T10" s="807" t="s">
        <v>576</v>
      </c>
      <c r="U10" s="716" t="s">
        <v>573</v>
      </c>
      <c r="V10" s="807" t="s">
        <v>576</v>
      </c>
      <c r="W10" s="716" t="s">
        <v>575</v>
      </c>
      <c r="X10" s="807" t="s">
        <v>576</v>
      </c>
      <c r="Y10" s="797"/>
      <c r="Z10" s="716" t="s">
        <v>608</v>
      </c>
      <c r="AA10" s="807" t="s">
        <v>576</v>
      </c>
      <c r="AB10" s="833"/>
      <c r="AC10" s="797" t="s">
        <v>770</v>
      </c>
      <c r="AD10" s="797" t="s">
        <v>571</v>
      </c>
      <c r="AE10" s="716" t="s">
        <v>769</v>
      </c>
      <c r="AF10" s="798"/>
      <c r="AG10" s="678"/>
      <c r="AH10" s="845"/>
      <c r="AI10" s="836"/>
    </row>
    <row r="11" spans="1:35" s="50" customFormat="1" ht="15.75" customHeight="1">
      <c r="A11" s="837"/>
      <c r="B11" s="795" t="s">
        <v>574</v>
      </c>
      <c r="C11" s="795" t="s">
        <v>577</v>
      </c>
      <c r="D11" s="795" t="s">
        <v>574</v>
      </c>
      <c r="E11" s="795" t="s">
        <v>577</v>
      </c>
      <c r="F11" s="795" t="s">
        <v>574</v>
      </c>
      <c r="G11" s="795" t="s">
        <v>577</v>
      </c>
      <c r="H11" s="795" t="s">
        <v>574</v>
      </c>
      <c r="I11" s="795" t="s">
        <v>577</v>
      </c>
      <c r="J11" s="798"/>
      <c r="K11" s="795" t="s">
        <v>574</v>
      </c>
      <c r="L11" s="800" t="s">
        <v>577</v>
      </c>
      <c r="M11" s="795" t="s">
        <v>574</v>
      </c>
      <c r="N11" s="795" t="s">
        <v>577</v>
      </c>
      <c r="O11" s="795" t="s">
        <v>574</v>
      </c>
      <c r="P11" s="795" t="s">
        <v>577</v>
      </c>
      <c r="Q11" s="846"/>
      <c r="R11" s="837"/>
      <c r="S11" s="800" t="s">
        <v>574</v>
      </c>
      <c r="T11" s="795" t="s">
        <v>577</v>
      </c>
      <c r="U11" s="795" t="s">
        <v>574</v>
      </c>
      <c r="V11" s="795" t="s">
        <v>577</v>
      </c>
      <c r="W11" s="795" t="s">
        <v>574</v>
      </c>
      <c r="X11" s="795" t="s">
        <v>577</v>
      </c>
      <c r="Y11" s="797"/>
      <c r="Z11" s="800" t="s">
        <v>574</v>
      </c>
      <c r="AA11" s="794" t="s">
        <v>577</v>
      </c>
      <c r="AB11" s="834"/>
      <c r="AC11" s="794" t="s">
        <v>570</v>
      </c>
      <c r="AD11" s="794" t="s">
        <v>787</v>
      </c>
      <c r="AE11" s="808" t="s">
        <v>570</v>
      </c>
      <c r="AF11" s="679"/>
      <c r="AG11" s="681"/>
      <c r="AH11" s="846"/>
      <c r="AI11" s="837"/>
    </row>
    <row r="12" spans="1:35" s="23" customFormat="1" ht="5.25" customHeight="1">
      <c r="A12" s="80"/>
      <c r="B12" s="81"/>
      <c r="C12" s="446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2"/>
      <c r="Q12" s="102"/>
      <c r="R12" s="83"/>
      <c r="S12" s="101"/>
      <c r="T12" s="445"/>
      <c r="U12" s="446"/>
      <c r="V12" s="446"/>
      <c r="W12" s="446"/>
      <c r="X12" s="446"/>
      <c r="Y12" s="446"/>
      <c r="Z12" s="446"/>
      <c r="AA12" s="446"/>
      <c r="AB12" s="444"/>
      <c r="AC12" s="447"/>
      <c r="AD12" s="447"/>
      <c r="AE12" s="447"/>
      <c r="AF12" s="103"/>
      <c r="AG12" s="103"/>
      <c r="AH12" s="103"/>
      <c r="AI12" s="104"/>
    </row>
    <row r="13" spans="1:35" s="54" customFormat="1" ht="13.5" customHeight="1">
      <c r="A13" s="84">
        <v>2019</v>
      </c>
      <c r="B13" s="371">
        <v>753</v>
      </c>
      <c r="C13" s="371">
        <v>9404</v>
      </c>
      <c r="D13" s="371">
        <v>4</v>
      </c>
      <c r="E13" s="371">
        <v>2311</v>
      </c>
      <c r="F13" s="371">
        <v>23</v>
      </c>
      <c r="G13" s="371">
        <v>3838</v>
      </c>
      <c r="H13" s="371">
        <v>20</v>
      </c>
      <c r="I13" s="371">
        <v>1932</v>
      </c>
      <c r="J13" s="371"/>
      <c r="K13" s="371">
        <v>335</v>
      </c>
      <c r="L13" s="371">
        <v>897</v>
      </c>
      <c r="M13" s="371">
        <v>0</v>
      </c>
      <c r="N13" s="371">
        <v>0</v>
      </c>
      <c r="O13" s="371">
        <v>191</v>
      </c>
      <c r="P13" s="371">
        <v>5</v>
      </c>
      <c r="Q13" s="87">
        <v>2019</v>
      </c>
      <c r="R13" s="84">
        <v>2019</v>
      </c>
      <c r="S13" s="371">
        <v>6</v>
      </c>
      <c r="T13" s="371">
        <v>384</v>
      </c>
      <c r="U13" s="371">
        <v>170</v>
      </c>
      <c r="V13" s="371">
        <v>12</v>
      </c>
      <c r="W13" s="371">
        <v>0</v>
      </c>
      <c r="X13" s="371">
        <v>0</v>
      </c>
      <c r="Y13" s="106"/>
      <c r="Z13" s="371">
        <v>4</v>
      </c>
      <c r="AA13" s="371">
        <v>25</v>
      </c>
      <c r="AB13" s="371">
        <v>2</v>
      </c>
      <c r="AC13" s="371">
        <v>12</v>
      </c>
      <c r="AD13" s="371">
        <v>18</v>
      </c>
      <c r="AE13" s="85" t="s">
        <v>737</v>
      </c>
      <c r="AF13" s="108">
        <v>0</v>
      </c>
      <c r="AG13" s="108">
        <v>0</v>
      </c>
      <c r="AH13" s="87">
        <v>2011</v>
      </c>
      <c r="AI13" s="87">
        <v>2019</v>
      </c>
    </row>
    <row r="14" spans="1:35" s="54" customFormat="1" ht="13.5" customHeight="1">
      <c r="A14" s="84">
        <v>2020</v>
      </c>
      <c r="B14" s="371">
        <v>758</v>
      </c>
      <c r="C14" s="371">
        <v>9345</v>
      </c>
      <c r="D14" s="371">
        <v>4</v>
      </c>
      <c r="E14" s="371">
        <v>2399</v>
      </c>
      <c r="F14" s="371">
        <v>18</v>
      </c>
      <c r="G14" s="371">
        <v>3145</v>
      </c>
      <c r="H14" s="371">
        <v>21</v>
      </c>
      <c r="I14" s="371">
        <v>1988</v>
      </c>
      <c r="J14" s="371"/>
      <c r="K14" s="371">
        <v>342</v>
      </c>
      <c r="L14" s="371">
        <v>864</v>
      </c>
      <c r="M14" s="371">
        <v>3</v>
      </c>
      <c r="N14" s="371">
        <v>594</v>
      </c>
      <c r="O14" s="371">
        <v>197</v>
      </c>
      <c r="P14" s="371">
        <v>5</v>
      </c>
      <c r="Q14" s="87">
        <v>2020</v>
      </c>
      <c r="R14" s="84">
        <v>2020</v>
      </c>
      <c r="S14" s="371">
        <v>5</v>
      </c>
      <c r="T14" s="371">
        <v>285</v>
      </c>
      <c r="U14" s="371">
        <v>164</v>
      </c>
      <c r="V14" s="371">
        <v>40</v>
      </c>
      <c r="W14" s="371">
        <v>0</v>
      </c>
      <c r="X14" s="371">
        <v>0</v>
      </c>
      <c r="Y14" s="106"/>
      <c r="Z14" s="371">
        <v>4</v>
      </c>
      <c r="AA14" s="371">
        <v>25</v>
      </c>
      <c r="AB14" s="371">
        <v>2</v>
      </c>
      <c r="AC14" s="371">
        <v>12</v>
      </c>
      <c r="AD14" s="371">
        <v>18</v>
      </c>
      <c r="AE14" s="85" t="s">
        <v>737</v>
      </c>
      <c r="AF14" s="108">
        <v>0</v>
      </c>
      <c r="AG14" s="108">
        <v>0</v>
      </c>
      <c r="AH14" s="363">
        <v>2011</v>
      </c>
      <c r="AI14" s="87">
        <v>2020</v>
      </c>
    </row>
    <row r="15" spans="1:35" s="54" customFormat="1" ht="13.5" customHeight="1">
      <c r="A15" s="84">
        <v>2021</v>
      </c>
      <c r="B15" s="94">
        <v>760</v>
      </c>
      <c r="C15" s="94">
        <v>8867</v>
      </c>
      <c r="D15" s="85">
        <v>4</v>
      </c>
      <c r="E15" s="85">
        <v>2456</v>
      </c>
      <c r="F15" s="85">
        <v>17</v>
      </c>
      <c r="G15" s="85">
        <v>2939</v>
      </c>
      <c r="H15" s="85">
        <v>23</v>
      </c>
      <c r="I15" s="85">
        <v>2098</v>
      </c>
      <c r="J15" s="85"/>
      <c r="K15" s="85">
        <v>342</v>
      </c>
      <c r="L15" s="86">
        <v>875</v>
      </c>
      <c r="M15" s="85">
        <v>0</v>
      </c>
      <c r="N15" s="85">
        <v>0</v>
      </c>
      <c r="O15" s="85">
        <v>199</v>
      </c>
      <c r="P15" s="85">
        <v>5</v>
      </c>
      <c r="Q15" s="87">
        <v>2021</v>
      </c>
      <c r="R15" s="84">
        <v>2021</v>
      </c>
      <c r="S15" s="105">
        <v>7</v>
      </c>
      <c r="T15" s="106">
        <v>414</v>
      </c>
      <c r="U15" s="86">
        <v>164</v>
      </c>
      <c r="V15" s="86">
        <v>55</v>
      </c>
      <c r="W15" s="86">
        <v>0</v>
      </c>
      <c r="X15" s="86">
        <v>0</v>
      </c>
      <c r="Y15" s="86"/>
      <c r="Z15" s="86">
        <v>4</v>
      </c>
      <c r="AA15" s="86">
        <v>25</v>
      </c>
      <c r="AB15" s="107">
        <v>1</v>
      </c>
      <c r="AC15" s="107">
        <v>8</v>
      </c>
      <c r="AD15" s="107">
        <v>11</v>
      </c>
      <c r="AE15" s="107" t="s">
        <v>737</v>
      </c>
      <c r="AF15" s="108">
        <v>0</v>
      </c>
      <c r="AG15" s="108">
        <v>0</v>
      </c>
      <c r="AH15" s="108">
        <v>2011</v>
      </c>
      <c r="AI15" s="87">
        <v>2021</v>
      </c>
    </row>
    <row r="16" spans="1:35" s="54" customFormat="1" ht="13.5" customHeight="1">
      <c r="A16" s="84">
        <v>2022</v>
      </c>
      <c r="B16" s="94">
        <v>792</v>
      </c>
      <c r="C16" s="94">
        <v>9777</v>
      </c>
      <c r="D16" s="85">
        <v>4</v>
      </c>
      <c r="E16" s="85">
        <v>2447</v>
      </c>
      <c r="F16" s="85">
        <v>19</v>
      </c>
      <c r="G16" s="85">
        <v>3044</v>
      </c>
      <c r="H16" s="85">
        <v>23</v>
      </c>
      <c r="I16" s="85">
        <v>2094</v>
      </c>
      <c r="J16" s="85"/>
      <c r="K16" s="85">
        <v>358</v>
      </c>
      <c r="L16" s="86">
        <v>898</v>
      </c>
      <c r="M16" s="85">
        <v>4</v>
      </c>
      <c r="N16" s="85">
        <v>758</v>
      </c>
      <c r="O16" s="85">
        <v>204</v>
      </c>
      <c r="P16" s="85">
        <v>5</v>
      </c>
      <c r="Q16" s="87">
        <v>2022</v>
      </c>
      <c r="R16" s="84">
        <v>2022</v>
      </c>
      <c r="S16" s="105">
        <v>8</v>
      </c>
      <c r="T16" s="106">
        <v>461</v>
      </c>
      <c r="U16" s="86">
        <v>168</v>
      </c>
      <c r="V16" s="86">
        <v>45</v>
      </c>
      <c r="W16" s="86">
        <v>0</v>
      </c>
      <c r="X16" s="86">
        <v>0</v>
      </c>
      <c r="Y16" s="86"/>
      <c r="Z16" s="86">
        <v>4</v>
      </c>
      <c r="AA16" s="86">
        <v>25</v>
      </c>
      <c r="AB16" s="107">
        <v>0</v>
      </c>
      <c r="AC16" s="107">
        <v>10</v>
      </c>
      <c r="AD16" s="107">
        <v>15</v>
      </c>
      <c r="AE16" s="107">
        <v>0</v>
      </c>
      <c r="AF16" s="108">
        <v>0</v>
      </c>
      <c r="AG16" s="108">
        <v>0</v>
      </c>
      <c r="AH16" s="108">
        <v>2011</v>
      </c>
      <c r="AI16" s="87">
        <v>2022</v>
      </c>
    </row>
    <row r="17" spans="1:35" s="16" customFormat="1" ht="13.5" customHeight="1">
      <c r="A17" s="88">
        <v>2023</v>
      </c>
      <c r="B17" s="89">
        <f t="shared" ref="B17:I17" si="0">SUM(B18+B40)</f>
        <v>795</v>
      </c>
      <c r="C17" s="89">
        <f t="shared" si="0"/>
        <v>9564</v>
      </c>
      <c r="D17" s="89">
        <f t="shared" si="0"/>
        <v>4</v>
      </c>
      <c r="E17" s="89">
        <f t="shared" si="0"/>
        <v>2473</v>
      </c>
      <c r="F17" s="89">
        <f t="shared" si="0"/>
        <v>19</v>
      </c>
      <c r="G17" s="89">
        <f t="shared" si="0"/>
        <v>3074</v>
      </c>
      <c r="H17" s="89">
        <f t="shared" si="0"/>
        <v>24</v>
      </c>
      <c r="I17" s="89">
        <f t="shared" si="0"/>
        <v>2134</v>
      </c>
      <c r="J17" s="89"/>
      <c r="K17" s="89">
        <f t="shared" ref="K17:P17" si="1">SUM(K18+K40)</f>
        <v>358</v>
      </c>
      <c r="L17" s="89">
        <f t="shared" si="1"/>
        <v>863</v>
      </c>
      <c r="M17" s="89">
        <f t="shared" si="1"/>
        <v>3</v>
      </c>
      <c r="N17" s="89">
        <f t="shared" si="1"/>
        <v>470</v>
      </c>
      <c r="O17" s="89">
        <f t="shared" si="1"/>
        <v>210</v>
      </c>
      <c r="P17" s="89">
        <f t="shared" si="1"/>
        <v>5</v>
      </c>
      <c r="Q17" s="90">
        <v>2023</v>
      </c>
      <c r="R17" s="88">
        <v>2023</v>
      </c>
      <c r="S17" s="89">
        <f t="shared" ref="S17:X17" si="2">SUM(S18+S40)</f>
        <v>8</v>
      </c>
      <c r="T17" s="89">
        <f t="shared" si="2"/>
        <v>475</v>
      </c>
      <c r="U17" s="89">
        <f t="shared" si="2"/>
        <v>167</v>
      </c>
      <c r="V17" s="89">
        <f t="shared" si="2"/>
        <v>45</v>
      </c>
      <c r="W17" s="89">
        <f t="shared" si="2"/>
        <v>0</v>
      </c>
      <c r="X17" s="89">
        <f t="shared" si="2"/>
        <v>0</v>
      </c>
      <c r="Y17" s="121"/>
      <c r="Z17" s="89">
        <f t="shared" ref="Z17:AE17" si="3">SUM(Z18+Z40)</f>
        <v>4</v>
      </c>
      <c r="AA17" s="89">
        <f t="shared" si="3"/>
        <v>25</v>
      </c>
      <c r="AB17" s="122">
        <f t="shared" si="3"/>
        <v>1</v>
      </c>
      <c r="AC17" s="89">
        <f t="shared" si="3"/>
        <v>4</v>
      </c>
      <c r="AD17" s="89">
        <f t="shared" si="3"/>
        <v>7</v>
      </c>
      <c r="AE17" s="89">
        <f t="shared" si="3"/>
        <v>1</v>
      </c>
      <c r="AF17" s="109">
        <v>0</v>
      </c>
      <c r="AG17" s="109">
        <v>0</v>
      </c>
      <c r="AH17" s="90">
        <v>2011</v>
      </c>
      <c r="AI17" s="90">
        <v>2023</v>
      </c>
    </row>
    <row r="18" spans="1:35" s="809" customFormat="1" ht="13.5" customHeight="1">
      <c r="A18" s="415" t="s">
        <v>169</v>
      </c>
      <c r="B18" s="438">
        <f t="shared" ref="B18:I18" si="4">SUM(B19:B38)</f>
        <v>288</v>
      </c>
      <c r="C18" s="438">
        <f t="shared" si="4"/>
        <v>4817</v>
      </c>
      <c r="D18" s="438">
        <f t="shared" si="4"/>
        <v>3</v>
      </c>
      <c r="E18" s="438">
        <f t="shared" si="4"/>
        <v>2109</v>
      </c>
      <c r="F18" s="438">
        <f t="shared" si="4"/>
        <v>10</v>
      </c>
      <c r="G18" s="438">
        <f t="shared" si="4"/>
        <v>1786</v>
      </c>
      <c r="H18" s="438">
        <f t="shared" si="4"/>
        <v>4</v>
      </c>
      <c r="I18" s="438">
        <f t="shared" si="4"/>
        <v>500</v>
      </c>
      <c r="J18" s="438"/>
      <c r="K18" s="438">
        <f t="shared" ref="K18:P18" si="5">SUM(K19:K38)</f>
        <v>130</v>
      </c>
      <c r="L18" s="438">
        <f t="shared" si="5"/>
        <v>218</v>
      </c>
      <c r="M18" s="438">
        <f t="shared" si="5"/>
        <v>1</v>
      </c>
      <c r="N18" s="438">
        <f t="shared" si="5"/>
        <v>189</v>
      </c>
      <c r="O18" s="438">
        <f t="shared" si="5"/>
        <v>76</v>
      </c>
      <c r="P18" s="438">
        <f t="shared" si="5"/>
        <v>5</v>
      </c>
      <c r="Q18" s="92" t="s">
        <v>175</v>
      </c>
      <c r="R18" s="91" t="s">
        <v>169</v>
      </c>
      <c r="S18" s="438">
        <f>SUM(S19:S38)</f>
        <v>0</v>
      </c>
      <c r="T18" s="438">
        <f t="shared" ref="T18:X18" si="6">SUM(T19:T38)</f>
        <v>0</v>
      </c>
      <c r="U18" s="438">
        <f t="shared" si="6"/>
        <v>66</v>
      </c>
      <c r="V18" s="438">
        <f t="shared" si="6"/>
        <v>10</v>
      </c>
      <c r="W18" s="438">
        <f t="shared" si="6"/>
        <v>0</v>
      </c>
      <c r="X18" s="438">
        <f t="shared" si="6"/>
        <v>0</v>
      </c>
      <c r="Y18" s="448"/>
      <c r="Z18" s="438">
        <f t="shared" ref="Z18:AE18" si="7">SUM(Z19:Z38)</f>
        <v>0</v>
      </c>
      <c r="AA18" s="438">
        <f t="shared" si="7"/>
        <v>0</v>
      </c>
      <c r="AB18" s="427">
        <f t="shared" si="7"/>
        <v>0</v>
      </c>
      <c r="AC18" s="438">
        <f t="shared" si="7"/>
        <v>0</v>
      </c>
      <c r="AD18" s="438">
        <f t="shared" si="7"/>
        <v>0</v>
      </c>
      <c r="AE18" s="438">
        <f t="shared" si="7"/>
        <v>0</v>
      </c>
      <c r="AF18" s="654">
        <v>0</v>
      </c>
      <c r="AG18" s="654">
        <v>0</v>
      </c>
      <c r="AH18" s="450" t="s">
        <v>175</v>
      </c>
      <c r="AI18" s="451" t="s">
        <v>175</v>
      </c>
    </row>
    <row r="19" spans="1:35" s="17" customFormat="1" ht="13.5" customHeight="1">
      <c r="A19" s="439" t="s">
        <v>334</v>
      </c>
      <c r="B19" s="94">
        <f>D19+F19+H19+K19+M19+O19+S19+U19+W19+Z19</f>
        <v>14</v>
      </c>
      <c r="C19" s="94">
        <f>E19+G19+I19+L19+N19+P19+T19+V19+X19+AA19</f>
        <v>303</v>
      </c>
      <c r="D19" s="828">
        <v>0</v>
      </c>
      <c r="E19" s="828">
        <v>0</v>
      </c>
      <c r="F19" s="828">
        <v>2</v>
      </c>
      <c r="G19" s="828">
        <v>303</v>
      </c>
      <c r="H19" s="828">
        <v>0</v>
      </c>
      <c r="I19" s="828">
        <v>0</v>
      </c>
      <c r="J19" s="828"/>
      <c r="K19" s="828">
        <v>5</v>
      </c>
      <c r="L19" s="828">
        <v>0</v>
      </c>
      <c r="M19" s="828">
        <v>0</v>
      </c>
      <c r="N19" s="828">
        <v>0</v>
      </c>
      <c r="O19" s="828">
        <v>4</v>
      </c>
      <c r="P19" s="828">
        <v>0</v>
      </c>
      <c r="Q19" s="95" t="s">
        <v>98</v>
      </c>
      <c r="R19" s="93" t="s">
        <v>95</v>
      </c>
      <c r="S19" s="828">
        <v>0</v>
      </c>
      <c r="T19" s="828">
        <v>0</v>
      </c>
      <c r="U19" s="828">
        <v>3</v>
      </c>
      <c r="V19" s="828">
        <v>0</v>
      </c>
      <c r="W19" s="828">
        <v>0</v>
      </c>
      <c r="X19" s="828">
        <v>0</v>
      </c>
      <c r="Y19" s="828"/>
      <c r="Z19" s="828">
        <v>0</v>
      </c>
      <c r="AA19" s="828">
        <v>0</v>
      </c>
      <c r="AB19" s="828">
        <v>0</v>
      </c>
      <c r="AC19" s="828">
        <v>0</v>
      </c>
      <c r="AD19" s="828">
        <v>0</v>
      </c>
      <c r="AE19" s="828">
        <v>0</v>
      </c>
      <c r="AF19" s="449">
        <v>0</v>
      </c>
      <c r="AG19" s="449">
        <v>0</v>
      </c>
      <c r="AH19" s="453" t="s">
        <v>98</v>
      </c>
      <c r="AI19" s="454" t="s">
        <v>98</v>
      </c>
    </row>
    <row r="20" spans="1:35" s="17" customFormat="1" ht="13.5" customHeight="1">
      <c r="A20" s="439" t="s">
        <v>56</v>
      </c>
      <c r="B20" s="94">
        <f>D20+F20+H20+K20+M20+O20+S20+U20+W20+Z20</f>
        <v>1</v>
      </c>
      <c r="C20" s="94">
        <f t="shared" ref="C20:C38" si="8">E20+G20+I20+L20+N20+P20+T20+V20+X20+AA20</f>
        <v>0</v>
      </c>
      <c r="D20" s="828">
        <v>0</v>
      </c>
      <c r="E20" s="828">
        <v>0</v>
      </c>
      <c r="F20" s="828">
        <v>0</v>
      </c>
      <c r="G20" s="828">
        <v>0</v>
      </c>
      <c r="H20" s="828">
        <v>0</v>
      </c>
      <c r="I20" s="828">
        <v>0</v>
      </c>
      <c r="J20" s="828"/>
      <c r="K20" s="828">
        <v>1</v>
      </c>
      <c r="L20" s="828">
        <v>0</v>
      </c>
      <c r="M20" s="828">
        <v>0</v>
      </c>
      <c r="N20" s="828">
        <v>0</v>
      </c>
      <c r="O20" s="828">
        <v>0</v>
      </c>
      <c r="P20" s="828">
        <v>0</v>
      </c>
      <c r="Q20" s="95" t="s">
        <v>74</v>
      </c>
      <c r="R20" s="93" t="s">
        <v>56</v>
      </c>
      <c r="S20" s="828">
        <v>0</v>
      </c>
      <c r="T20" s="828">
        <v>0</v>
      </c>
      <c r="U20" s="828">
        <v>0</v>
      </c>
      <c r="V20" s="828">
        <v>0</v>
      </c>
      <c r="W20" s="828">
        <v>0</v>
      </c>
      <c r="X20" s="828">
        <v>0</v>
      </c>
      <c r="Y20" s="828"/>
      <c r="Z20" s="828">
        <v>0</v>
      </c>
      <c r="AA20" s="828">
        <v>0</v>
      </c>
      <c r="AB20" s="828">
        <v>0</v>
      </c>
      <c r="AC20" s="828">
        <v>0</v>
      </c>
      <c r="AD20" s="828">
        <v>0</v>
      </c>
      <c r="AE20" s="828">
        <v>0</v>
      </c>
      <c r="AF20" s="449">
        <v>0</v>
      </c>
      <c r="AG20" s="449">
        <v>0</v>
      </c>
      <c r="AH20" s="453" t="s">
        <v>74</v>
      </c>
      <c r="AI20" s="454" t="s">
        <v>74</v>
      </c>
    </row>
    <row r="21" spans="1:35" s="17" customFormat="1" ht="13.5" customHeight="1">
      <c r="A21" s="439" t="s">
        <v>798</v>
      </c>
      <c r="B21" s="94">
        <f t="shared" ref="B21" si="9">D21+F21+H21+K21+M21+O21+S21+U21+W21+Z21</f>
        <v>0</v>
      </c>
      <c r="C21" s="94">
        <f t="shared" si="8"/>
        <v>0</v>
      </c>
      <c r="D21" s="828">
        <v>0</v>
      </c>
      <c r="E21" s="828">
        <v>0</v>
      </c>
      <c r="F21" s="828">
        <v>0</v>
      </c>
      <c r="G21" s="828">
        <v>0</v>
      </c>
      <c r="H21" s="828">
        <v>0</v>
      </c>
      <c r="I21" s="828">
        <v>0</v>
      </c>
      <c r="J21" s="828"/>
      <c r="K21" s="828">
        <v>0</v>
      </c>
      <c r="L21" s="828">
        <v>0</v>
      </c>
      <c r="M21" s="828">
        <v>0</v>
      </c>
      <c r="N21" s="828">
        <v>0</v>
      </c>
      <c r="O21" s="828">
        <v>0</v>
      </c>
      <c r="P21" s="828">
        <v>0</v>
      </c>
      <c r="Q21" s="95" t="s">
        <v>800</v>
      </c>
      <c r="R21" s="93" t="s">
        <v>57</v>
      </c>
      <c r="S21" s="828">
        <v>0</v>
      </c>
      <c r="T21" s="828">
        <v>0</v>
      </c>
      <c r="U21" s="828">
        <v>0</v>
      </c>
      <c r="V21" s="828">
        <v>0</v>
      </c>
      <c r="W21" s="828">
        <v>0</v>
      </c>
      <c r="X21" s="828">
        <v>0</v>
      </c>
      <c r="Y21" s="829"/>
      <c r="Z21" s="828">
        <v>0</v>
      </c>
      <c r="AA21" s="828">
        <v>0</v>
      </c>
      <c r="AB21" s="828">
        <v>0</v>
      </c>
      <c r="AC21" s="828">
        <v>0</v>
      </c>
      <c r="AD21" s="828">
        <v>0</v>
      </c>
      <c r="AE21" s="828">
        <v>0</v>
      </c>
      <c r="AF21" s="449"/>
      <c r="AG21" s="449"/>
      <c r="AH21" s="453"/>
      <c r="AI21" s="824" t="s">
        <v>97</v>
      </c>
    </row>
    <row r="22" spans="1:35" s="17" customFormat="1" ht="13.5" customHeight="1">
      <c r="A22" s="439" t="s">
        <v>799</v>
      </c>
      <c r="B22" s="94">
        <v>0</v>
      </c>
      <c r="C22" s="94">
        <f t="shared" si="8"/>
        <v>0</v>
      </c>
      <c r="D22" s="828">
        <v>0</v>
      </c>
      <c r="E22" s="828">
        <v>0</v>
      </c>
      <c r="F22" s="828">
        <v>0</v>
      </c>
      <c r="G22" s="828">
        <v>0</v>
      </c>
      <c r="H22" s="828">
        <v>0</v>
      </c>
      <c r="I22" s="828">
        <v>0</v>
      </c>
      <c r="J22" s="828"/>
      <c r="K22" s="828">
        <v>1</v>
      </c>
      <c r="L22" s="828">
        <v>0</v>
      </c>
      <c r="M22" s="828">
        <v>0</v>
      </c>
      <c r="N22" s="828">
        <v>0</v>
      </c>
      <c r="O22" s="828">
        <v>0</v>
      </c>
      <c r="P22" s="828">
        <v>0</v>
      </c>
      <c r="Q22" s="95" t="s">
        <v>801</v>
      </c>
      <c r="R22" s="93" t="s">
        <v>170</v>
      </c>
      <c r="S22" s="828">
        <v>0</v>
      </c>
      <c r="T22" s="828">
        <v>0</v>
      </c>
      <c r="U22" s="828">
        <v>1</v>
      </c>
      <c r="V22" s="828">
        <v>0</v>
      </c>
      <c r="W22" s="828">
        <v>0</v>
      </c>
      <c r="X22" s="828">
        <v>0</v>
      </c>
      <c r="Y22" s="829"/>
      <c r="Z22" s="828">
        <v>0</v>
      </c>
      <c r="AA22" s="828">
        <v>0</v>
      </c>
      <c r="AB22" s="828">
        <v>0</v>
      </c>
      <c r="AC22" s="828">
        <v>0</v>
      </c>
      <c r="AD22" s="828">
        <v>0</v>
      </c>
      <c r="AE22" s="828">
        <v>0</v>
      </c>
      <c r="AF22" s="449"/>
      <c r="AG22" s="449"/>
      <c r="AH22" s="453"/>
      <c r="AI22" s="824" t="s">
        <v>75</v>
      </c>
    </row>
    <row r="23" spans="1:35" s="17" customFormat="1" ht="13.5" customHeight="1">
      <c r="A23" s="439"/>
      <c r="B23" s="94"/>
      <c r="C23" s="94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95"/>
      <c r="R23" s="93"/>
      <c r="S23" s="110"/>
      <c r="T23" s="110"/>
      <c r="U23" s="110"/>
      <c r="V23" s="110"/>
      <c r="W23" s="110"/>
      <c r="X23" s="110"/>
      <c r="Y23" s="452"/>
      <c r="Z23" s="828"/>
      <c r="AA23" s="828"/>
      <c r="AB23" s="828"/>
      <c r="AC23" s="828"/>
      <c r="AD23" s="828"/>
      <c r="AE23" s="828"/>
      <c r="AF23" s="449"/>
      <c r="AG23" s="449"/>
      <c r="AH23" s="453"/>
      <c r="AI23" s="824"/>
    </row>
    <row r="24" spans="1:35" s="17" customFormat="1" ht="13.5" customHeight="1">
      <c r="A24" s="439" t="s">
        <v>58</v>
      </c>
      <c r="B24" s="94">
        <f t="shared" ref="B24:B56" si="10">D24+F24+H24+K24+M24+O24+S24+U24+W24+Z24</f>
        <v>0</v>
      </c>
      <c r="C24" s="94">
        <f t="shared" si="8"/>
        <v>0</v>
      </c>
      <c r="D24" s="828">
        <v>0</v>
      </c>
      <c r="E24" s="828">
        <v>0</v>
      </c>
      <c r="F24" s="828">
        <v>0</v>
      </c>
      <c r="G24" s="828">
        <v>0</v>
      </c>
      <c r="H24" s="828">
        <v>0</v>
      </c>
      <c r="I24" s="828">
        <v>0</v>
      </c>
      <c r="J24" s="828"/>
      <c r="K24" s="828">
        <v>0</v>
      </c>
      <c r="L24" s="828">
        <v>0</v>
      </c>
      <c r="M24" s="828">
        <v>0</v>
      </c>
      <c r="N24" s="828">
        <v>0</v>
      </c>
      <c r="O24" s="828">
        <v>0</v>
      </c>
      <c r="P24" s="828">
        <v>0</v>
      </c>
      <c r="Q24" s="95" t="s">
        <v>76</v>
      </c>
      <c r="R24" s="93" t="s">
        <v>58</v>
      </c>
      <c r="S24" s="828">
        <v>0</v>
      </c>
      <c r="T24" s="828">
        <v>0</v>
      </c>
      <c r="U24" s="828">
        <v>0</v>
      </c>
      <c r="V24" s="828">
        <v>0</v>
      </c>
      <c r="W24" s="828">
        <v>0</v>
      </c>
      <c r="X24" s="828">
        <v>0</v>
      </c>
      <c r="Y24" s="829"/>
      <c r="Z24" s="828">
        <v>0</v>
      </c>
      <c r="AA24" s="828">
        <v>0</v>
      </c>
      <c r="AB24" s="828">
        <v>0</v>
      </c>
      <c r="AC24" s="828">
        <v>0</v>
      </c>
      <c r="AD24" s="828">
        <v>0</v>
      </c>
      <c r="AE24" s="828">
        <v>0</v>
      </c>
      <c r="AF24" s="449">
        <v>0</v>
      </c>
      <c r="AG24" s="449">
        <v>0</v>
      </c>
      <c r="AH24" s="453" t="s">
        <v>76</v>
      </c>
      <c r="AI24" s="454" t="s">
        <v>76</v>
      </c>
    </row>
    <row r="25" spans="1:35" s="17" customFormat="1" ht="13.5" customHeight="1">
      <c r="A25" s="439" t="s">
        <v>59</v>
      </c>
      <c r="B25" s="94">
        <f t="shared" si="10"/>
        <v>0</v>
      </c>
      <c r="C25" s="94">
        <f t="shared" si="8"/>
        <v>0</v>
      </c>
      <c r="D25" s="828">
        <v>0</v>
      </c>
      <c r="E25" s="828">
        <v>0</v>
      </c>
      <c r="F25" s="828">
        <v>0</v>
      </c>
      <c r="G25" s="828">
        <v>0</v>
      </c>
      <c r="H25" s="828">
        <v>0</v>
      </c>
      <c r="I25" s="828">
        <v>0</v>
      </c>
      <c r="J25" s="828"/>
      <c r="K25" s="828">
        <v>0</v>
      </c>
      <c r="L25" s="828">
        <v>0</v>
      </c>
      <c r="M25" s="828">
        <v>0</v>
      </c>
      <c r="N25" s="828">
        <v>0</v>
      </c>
      <c r="O25" s="828">
        <v>0</v>
      </c>
      <c r="P25" s="828">
        <v>0</v>
      </c>
      <c r="Q25" s="95" t="s">
        <v>77</v>
      </c>
      <c r="R25" s="93" t="s">
        <v>59</v>
      </c>
      <c r="S25" s="828">
        <v>0</v>
      </c>
      <c r="T25" s="828">
        <v>0</v>
      </c>
      <c r="U25" s="828">
        <v>0</v>
      </c>
      <c r="V25" s="828">
        <v>0</v>
      </c>
      <c r="W25" s="828">
        <v>0</v>
      </c>
      <c r="X25" s="828">
        <v>0</v>
      </c>
      <c r="Y25" s="829"/>
      <c r="Z25" s="828">
        <v>0</v>
      </c>
      <c r="AA25" s="828">
        <v>0</v>
      </c>
      <c r="AB25" s="828">
        <v>0</v>
      </c>
      <c r="AC25" s="828">
        <v>0</v>
      </c>
      <c r="AD25" s="828">
        <v>0</v>
      </c>
      <c r="AE25" s="828">
        <v>0</v>
      </c>
      <c r="AF25" s="449">
        <v>0</v>
      </c>
      <c r="AG25" s="449">
        <v>0</v>
      </c>
      <c r="AH25" s="453" t="s">
        <v>77</v>
      </c>
      <c r="AI25" s="454" t="s">
        <v>77</v>
      </c>
    </row>
    <row r="26" spans="1:35" s="17" customFormat="1" ht="13.5" customHeight="1">
      <c r="A26" s="439" t="s">
        <v>60</v>
      </c>
      <c r="B26" s="94">
        <f t="shared" si="10"/>
        <v>10</v>
      </c>
      <c r="C26" s="94">
        <f t="shared" si="8"/>
        <v>0</v>
      </c>
      <c r="D26" s="828">
        <v>0</v>
      </c>
      <c r="E26" s="828">
        <v>0</v>
      </c>
      <c r="F26" s="828">
        <v>0</v>
      </c>
      <c r="G26" s="828">
        <v>0</v>
      </c>
      <c r="H26" s="828">
        <v>0</v>
      </c>
      <c r="I26" s="828">
        <v>0</v>
      </c>
      <c r="J26" s="828"/>
      <c r="K26" s="828">
        <v>4</v>
      </c>
      <c r="L26" s="828">
        <v>0</v>
      </c>
      <c r="M26" s="828">
        <v>0</v>
      </c>
      <c r="N26" s="828">
        <v>0</v>
      </c>
      <c r="O26" s="828">
        <v>2</v>
      </c>
      <c r="P26" s="828">
        <v>0</v>
      </c>
      <c r="Q26" s="95" t="s">
        <v>78</v>
      </c>
      <c r="R26" s="93" t="s">
        <v>60</v>
      </c>
      <c r="S26" s="828">
        <v>0</v>
      </c>
      <c r="T26" s="828">
        <v>0</v>
      </c>
      <c r="U26" s="828">
        <v>4</v>
      </c>
      <c r="V26" s="828">
        <v>0</v>
      </c>
      <c r="W26" s="828">
        <v>0</v>
      </c>
      <c r="X26" s="828">
        <v>0</v>
      </c>
      <c r="Y26" s="829"/>
      <c r="Z26" s="828">
        <v>0</v>
      </c>
      <c r="AA26" s="828">
        <v>0</v>
      </c>
      <c r="AB26" s="828">
        <v>0</v>
      </c>
      <c r="AC26" s="828">
        <v>0</v>
      </c>
      <c r="AD26" s="828">
        <v>0</v>
      </c>
      <c r="AE26" s="828">
        <v>0</v>
      </c>
      <c r="AF26" s="449">
        <v>0</v>
      </c>
      <c r="AG26" s="449">
        <v>0</v>
      </c>
      <c r="AH26" s="453" t="s">
        <v>78</v>
      </c>
      <c r="AI26" s="454" t="s">
        <v>78</v>
      </c>
    </row>
    <row r="27" spans="1:35" s="17" customFormat="1" ht="13.5" customHeight="1">
      <c r="A27" s="439" t="s">
        <v>93</v>
      </c>
      <c r="B27" s="94">
        <f t="shared" si="10"/>
        <v>0</v>
      </c>
      <c r="C27" s="94">
        <f t="shared" si="8"/>
        <v>0</v>
      </c>
      <c r="D27" s="828">
        <v>0</v>
      </c>
      <c r="E27" s="828">
        <v>0</v>
      </c>
      <c r="F27" s="828">
        <v>0</v>
      </c>
      <c r="G27" s="828">
        <v>0</v>
      </c>
      <c r="H27" s="828">
        <v>0</v>
      </c>
      <c r="I27" s="828">
        <v>0</v>
      </c>
      <c r="J27" s="828"/>
      <c r="K27" s="828">
        <v>0</v>
      </c>
      <c r="L27" s="828">
        <v>0</v>
      </c>
      <c r="M27" s="828">
        <v>0</v>
      </c>
      <c r="N27" s="828">
        <v>0</v>
      </c>
      <c r="O27" s="828">
        <v>0</v>
      </c>
      <c r="P27" s="828">
        <v>0</v>
      </c>
      <c r="Q27" s="95" t="s">
        <v>79</v>
      </c>
      <c r="R27" s="93" t="s">
        <v>93</v>
      </c>
      <c r="S27" s="828">
        <v>0</v>
      </c>
      <c r="T27" s="828">
        <v>0</v>
      </c>
      <c r="U27" s="828">
        <v>0</v>
      </c>
      <c r="V27" s="828">
        <v>0</v>
      </c>
      <c r="W27" s="828">
        <v>0</v>
      </c>
      <c r="X27" s="828">
        <v>0</v>
      </c>
      <c r="Y27" s="829"/>
      <c r="Z27" s="828">
        <v>0</v>
      </c>
      <c r="AA27" s="828">
        <v>0</v>
      </c>
      <c r="AB27" s="828">
        <v>0</v>
      </c>
      <c r="AC27" s="828">
        <v>0</v>
      </c>
      <c r="AD27" s="828">
        <v>0</v>
      </c>
      <c r="AE27" s="828">
        <v>0</v>
      </c>
      <c r="AF27" s="449">
        <v>0</v>
      </c>
      <c r="AG27" s="449">
        <v>0</v>
      </c>
      <c r="AH27" s="453" t="s">
        <v>79</v>
      </c>
      <c r="AI27" s="454" t="s">
        <v>79</v>
      </c>
    </row>
    <row r="28" spans="1:35" s="17" customFormat="1" ht="13.5" customHeight="1">
      <c r="A28" s="439"/>
      <c r="B28" s="94"/>
      <c r="C28" s="94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95"/>
      <c r="R28" s="93"/>
      <c r="S28" s="110"/>
      <c r="T28" s="110"/>
      <c r="U28" s="110"/>
      <c r="V28" s="110"/>
      <c r="W28" s="110"/>
      <c r="X28" s="110"/>
      <c r="Y28" s="458"/>
      <c r="Z28" s="828"/>
      <c r="AA28" s="828"/>
      <c r="AB28" s="828"/>
      <c r="AC28" s="828"/>
      <c r="AD28" s="828"/>
      <c r="AE28" s="828"/>
      <c r="AF28" s="449"/>
      <c r="AG28" s="449"/>
      <c r="AH28" s="453"/>
      <c r="AI28" s="824"/>
    </row>
    <row r="29" spans="1:35" s="17" customFormat="1" ht="13.5" customHeight="1">
      <c r="A29" s="439" t="s">
        <v>61</v>
      </c>
      <c r="B29" s="94">
        <f t="shared" si="10"/>
        <v>30</v>
      </c>
      <c r="C29" s="94">
        <f t="shared" si="8"/>
        <v>377</v>
      </c>
      <c r="D29" s="828">
        <v>0</v>
      </c>
      <c r="E29" s="828">
        <v>0</v>
      </c>
      <c r="F29" s="828">
        <v>2</v>
      </c>
      <c r="G29" s="828">
        <v>377</v>
      </c>
      <c r="H29" s="828">
        <v>0</v>
      </c>
      <c r="I29" s="828">
        <v>0</v>
      </c>
      <c r="J29" s="828"/>
      <c r="K29" s="828">
        <v>10</v>
      </c>
      <c r="L29" s="828">
        <v>0</v>
      </c>
      <c r="M29" s="828">
        <v>0</v>
      </c>
      <c r="N29" s="828">
        <v>0</v>
      </c>
      <c r="O29" s="828">
        <v>6</v>
      </c>
      <c r="P29" s="828">
        <v>0</v>
      </c>
      <c r="Q29" s="95" t="s">
        <v>80</v>
      </c>
      <c r="R29" s="93" t="s">
        <v>61</v>
      </c>
      <c r="S29" s="828">
        <v>0</v>
      </c>
      <c r="T29" s="828">
        <v>0</v>
      </c>
      <c r="U29" s="828">
        <v>12</v>
      </c>
      <c r="V29" s="828">
        <v>0</v>
      </c>
      <c r="W29" s="828">
        <v>0</v>
      </c>
      <c r="X29" s="828">
        <v>0</v>
      </c>
      <c r="Y29" s="830"/>
      <c r="Z29" s="828">
        <v>0</v>
      </c>
      <c r="AA29" s="828">
        <v>0</v>
      </c>
      <c r="AB29" s="828">
        <v>0</v>
      </c>
      <c r="AC29" s="828">
        <v>0</v>
      </c>
      <c r="AD29" s="828">
        <v>0</v>
      </c>
      <c r="AE29" s="828">
        <v>0</v>
      </c>
      <c r="AF29" s="449">
        <v>0</v>
      </c>
      <c r="AG29" s="449">
        <v>0</v>
      </c>
      <c r="AH29" s="453" t="s">
        <v>80</v>
      </c>
      <c r="AI29" s="454" t="s">
        <v>80</v>
      </c>
    </row>
    <row r="30" spans="1:35" s="17" customFormat="1" ht="13.5" customHeight="1">
      <c r="A30" s="439" t="s">
        <v>316</v>
      </c>
      <c r="B30" s="94">
        <f t="shared" si="10"/>
        <v>7</v>
      </c>
      <c r="C30" s="94">
        <f t="shared" si="8"/>
        <v>189</v>
      </c>
      <c r="D30" s="828">
        <v>0</v>
      </c>
      <c r="E30" s="828">
        <v>0</v>
      </c>
      <c r="F30" s="828">
        <v>0</v>
      </c>
      <c r="G30" s="828">
        <v>0</v>
      </c>
      <c r="H30" s="828">
        <v>0</v>
      </c>
      <c r="I30" s="828">
        <v>0</v>
      </c>
      <c r="J30" s="828"/>
      <c r="K30" s="828">
        <v>3</v>
      </c>
      <c r="L30" s="828">
        <v>0</v>
      </c>
      <c r="M30" s="828">
        <v>1</v>
      </c>
      <c r="N30" s="828">
        <v>189</v>
      </c>
      <c r="O30" s="828">
        <v>1</v>
      </c>
      <c r="P30" s="828">
        <v>0</v>
      </c>
      <c r="Q30" s="95" t="s">
        <v>81</v>
      </c>
      <c r="R30" s="93" t="s">
        <v>62</v>
      </c>
      <c r="S30" s="828">
        <v>0</v>
      </c>
      <c r="T30" s="828">
        <v>0</v>
      </c>
      <c r="U30" s="828">
        <v>2</v>
      </c>
      <c r="V30" s="828">
        <v>0</v>
      </c>
      <c r="W30" s="828">
        <v>0</v>
      </c>
      <c r="X30" s="828">
        <v>0</v>
      </c>
      <c r="Y30" s="829"/>
      <c r="Z30" s="828">
        <v>0</v>
      </c>
      <c r="AA30" s="828">
        <v>0</v>
      </c>
      <c r="AB30" s="828">
        <v>0</v>
      </c>
      <c r="AC30" s="828">
        <v>0</v>
      </c>
      <c r="AD30" s="828">
        <v>0</v>
      </c>
      <c r="AE30" s="828">
        <v>0</v>
      </c>
      <c r="AF30" s="449">
        <v>0</v>
      </c>
      <c r="AG30" s="449">
        <v>0</v>
      </c>
      <c r="AH30" s="453" t="s">
        <v>81</v>
      </c>
      <c r="AI30" s="454" t="s">
        <v>81</v>
      </c>
    </row>
    <row r="31" spans="1:35" s="17" customFormat="1" ht="13.5" customHeight="1">
      <c r="A31" s="439" t="s">
        <v>63</v>
      </c>
      <c r="B31" s="94">
        <f t="shared" si="10"/>
        <v>8</v>
      </c>
      <c r="C31" s="94">
        <f t="shared" si="8"/>
        <v>270</v>
      </c>
      <c r="D31" s="828">
        <v>0</v>
      </c>
      <c r="E31" s="828">
        <v>0</v>
      </c>
      <c r="F31" s="828">
        <v>1</v>
      </c>
      <c r="G31" s="828">
        <v>98</v>
      </c>
      <c r="H31" s="828">
        <v>1</v>
      </c>
      <c r="I31" s="828">
        <v>164</v>
      </c>
      <c r="J31" s="828"/>
      <c r="K31" s="828">
        <v>3</v>
      </c>
      <c r="L31" s="828">
        <v>8</v>
      </c>
      <c r="M31" s="828">
        <v>0</v>
      </c>
      <c r="N31" s="828">
        <v>0</v>
      </c>
      <c r="O31" s="828">
        <v>1</v>
      </c>
      <c r="P31" s="828">
        <v>0</v>
      </c>
      <c r="Q31" s="95" t="s">
        <v>82</v>
      </c>
      <c r="R31" s="93" t="s">
        <v>63</v>
      </c>
      <c r="S31" s="828">
        <v>0</v>
      </c>
      <c r="T31" s="828">
        <v>0</v>
      </c>
      <c r="U31" s="828">
        <v>2</v>
      </c>
      <c r="V31" s="828">
        <v>0</v>
      </c>
      <c r="W31" s="828">
        <v>0</v>
      </c>
      <c r="X31" s="828">
        <v>0</v>
      </c>
      <c r="Y31" s="829"/>
      <c r="Z31" s="828">
        <v>0</v>
      </c>
      <c r="AA31" s="828">
        <v>0</v>
      </c>
      <c r="AB31" s="828">
        <v>0</v>
      </c>
      <c r="AC31" s="828">
        <v>0</v>
      </c>
      <c r="AD31" s="828">
        <v>0</v>
      </c>
      <c r="AE31" s="828">
        <v>0</v>
      </c>
      <c r="AF31" s="449">
        <v>0</v>
      </c>
      <c r="AG31" s="449">
        <v>0</v>
      </c>
      <c r="AH31" s="453" t="s">
        <v>82</v>
      </c>
      <c r="AI31" s="454" t="s">
        <v>82</v>
      </c>
    </row>
    <row r="32" spans="1:35" s="17" customFormat="1" ht="13.5" customHeight="1">
      <c r="A32" s="439" t="s">
        <v>64</v>
      </c>
      <c r="B32" s="94">
        <f t="shared" si="10"/>
        <v>7</v>
      </c>
      <c r="C32" s="94">
        <f t="shared" si="8"/>
        <v>13</v>
      </c>
      <c r="D32" s="828">
        <v>0</v>
      </c>
      <c r="E32" s="828">
        <v>0</v>
      </c>
      <c r="F32" s="828">
        <v>0</v>
      </c>
      <c r="G32" s="828">
        <v>0</v>
      </c>
      <c r="H32" s="828">
        <v>0</v>
      </c>
      <c r="I32" s="828">
        <v>0</v>
      </c>
      <c r="J32" s="828"/>
      <c r="K32" s="828">
        <v>2</v>
      </c>
      <c r="L32" s="828">
        <v>13</v>
      </c>
      <c r="M32" s="828">
        <v>0</v>
      </c>
      <c r="N32" s="828">
        <v>0</v>
      </c>
      <c r="O32" s="828">
        <v>2</v>
      </c>
      <c r="P32" s="828">
        <v>0</v>
      </c>
      <c r="Q32" s="95" t="s">
        <v>83</v>
      </c>
      <c r="R32" s="93" t="s">
        <v>64</v>
      </c>
      <c r="S32" s="828">
        <v>0</v>
      </c>
      <c r="T32" s="828">
        <v>0</v>
      </c>
      <c r="U32" s="828">
        <v>3</v>
      </c>
      <c r="V32" s="828">
        <v>0</v>
      </c>
      <c r="W32" s="828">
        <v>0</v>
      </c>
      <c r="X32" s="828">
        <v>0</v>
      </c>
      <c r="Y32" s="829"/>
      <c r="Z32" s="828">
        <v>0</v>
      </c>
      <c r="AA32" s="828">
        <v>0</v>
      </c>
      <c r="AB32" s="828">
        <v>0</v>
      </c>
      <c r="AC32" s="828">
        <v>0</v>
      </c>
      <c r="AD32" s="828">
        <v>0</v>
      </c>
      <c r="AE32" s="828">
        <v>0</v>
      </c>
      <c r="AF32" s="449">
        <v>0</v>
      </c>
      <c r="AG32" s="449">
        <v>0</v>
      </c>
      <c r="AH32" s="453" t="s">
        <v>83</v>
      </c>
      <c r="AI32" s="454" t="s">
        <v>83</v>
      </c>
    </row>
    <row r="33" spans="1:35" s="17" customFormat="1" ht="13.5" customHeight="1">
      <c r="A33" s="439"/>
      <c r="B33" s="94"/>
      <c r="C33" s="94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95"/>
      <c r="R33" s="93"/>
      <c r="S33" s="110"/>
      <c r="T33" s="110"/>
      <c r="U33" s="110"/>
      <c r="V33" s="110"/>
      <c r="W33" s="110"/>
      <c r="X33" s="110"/>
      <c r="Y33" s="458"/>
      <c r="Z33" s="828"/>
      <c r="AA33" s="828"/>
      <c r="AB33" s="828"/>
      <c r="AC33" s="828"/>
      <c r="AD33" s="828"/>
      <c r="AE33" s="828"/>
      <c r="AF33" s="449"/>
      <c r="AG33" s="449"/>
      <c r="AH33" s="453"/>
      <c r="AI33" s="824"/>
    </row>
    <row r="34" spans="1:35" s="17" customFormat="1" ht="13.5" customHeight="1">
      <c r="A34" s="439" t="s">
        <v>67</v>
      </c>
      <c r="B34" s="94">
        <f t="shared" si="10"/>
        <v>6</v>
      </c>
      <c r="C34" s="94">
        <f t="shared" si="8"/>
        <v>897</v>
      </c>
      <c r="D34" s="828">
        <v>1</v>
      </c>
      <c r="E34" s="828">
        <v>895</v>
      </c>
      <c r="F34" s="828">
        <v>0</v>
      </c>
      <c r="G34" s="828">
        <v>0</v>
      </c>
      <c r="H34" s="828">
        <v>0</v>
      </c>
      <c r="I34" s="828">
        <v>0</v>
      </c>
      <c r="J34" s="828"/>
      <c r="K34" s="828">
        <v>3</v>
      </c>
      <c r="L34" s="828">
        <v>2</v>
      </c>
      <c r="M34" s="828">
        <v>0</v>
      </c>
      <c r="N34" s="828">
        <v>0</v>
      </c>
      <c r="O34" s="828">
        <v>1</v>
      </c>
      <c r="P34" s="828">
        <v>0</v>
      </c>
      <c r="Q34" s="95" t="s">
        <v>86</v>
      </c>
      <c r="R34" s="93" t="s">
        <v>67</v>
      </c>
      <c r="S34" s="828">
        <v>0</v>
      </c>
      <c r="T34" s="828">
        <v>0</v>
      </c>
      <c r="U34" s="828">
        <v>1</v>
      </c>
      <c r="V34" s="828">
        <v>0</v>
      </c>
      <c r="W34" s="828">
        <v>0</v>
      </c>
      <c r="X34" s="828">
        <v>0</v>
      </c>
      <c r="Y34" s="829"/>
      <c r="Z34" s="828">
        <v>0</v>
      </c>
      <c r="AA34" s="828">
        <v>0</v>
      </c>
      <c r="AB34" s="828">
        <v>0</v>
      </c>
      <c r="AC34" s="828">
        <v>0</v>
      </c>
      <c r="AD34" s="828">
        <v>0</v>
      </c>
      <c r="AE34" s="828">
        <v>0</v>
      </c>
      <c r="AF34" s="449">
        <v>0</v>
      </c>
      <c r="AG34" s="449">
        <v>0</v>
      </c>
      <c r="AH34" s="453" t="s">
        <v>86</v>
      </c>
      <c r="AI34" s="454" t="s">
        <v>86</v>
      </c>
    </row>
    <row r="35" spans="1:35" s="17" customFormat="1" ht="13.5" customHeight="1">
      <c r="A35" s="439" t="s">
        <v>163</v>
      </c>
      <c r="B35" s="94">
        <f t="shared" si="10"/>
        <v>1</v>
      </c>
      <c r="C35" s="94">
        <f t="shared" si="8"/>
        <v>0</v>
      </c>
      <c r="D35" s="828">
        <v>0</v>
      </c>
      <c r="E35" s="828">
        <v>0</v>
      </c>
      <c r="F35" s="828">
        <v>0</v>
      </c>
      <c r="G35" s="828">
        <v>0</v>
      </c>
      <c r="H35" s="828">
        <v>0</v>
      </c>
      <c r="I35" s="828">
        <v>0</v>
      </c>
      <c r="J35" s="828"/>
      <c r="K35" s="828">
        <v>0</v>
      </c>
      <c r="L35" s="828">
        <v>0</v>
      </c>
      <c r="M35" s="828">
        <v>0</v>
      </c>
      <c r="N35" s="828">
        <v>0</v>
      </c>
      <c r="O35" s="828">
        <v>1</v>
      </c>
      <c r="P35" s="828">
        <v>0</v>
      </c>
      <c r="Q35" s="95" t="s">
        <v>165</v>
      </c>
      <c r="R35" s="93" t="s">
        <v>163</v>
      </c>
      <c r="S35" s="828">
        <v>0</v>
      </c>
      <c r="T35" s="828">
        <v>0</v>
      </c>
      <c r="U35" s="828">
        <v>0</v>
      </c>
      <c r="V35" s="828">
        <v>0</v>
      </c>
      <c r="W35" s="828">
        <v>0</v>
      </c>
      <c r="X35" s="828">
        <v>0</v>
      </c>
      <c r="Y35" s="829"/>
      <c r="Z35" s="828">
        <v>0</v>
      </c>
      <c r="AA35" s="828">
        <v>0</v>
      </c>
      <c r="AB35" s="828">
        <v>0</v>
      </c>
      <c r="AC35" s="828">
        <v>0</v>
      </c>
      <c r="AD35" s="828">
        <v>0</v>
      </c>
      <c r="AE35" s="828">
        <v>0</v>
      </c>
      <c r="AF35" s="449">
        <v>0</v>
      </c>
      <c r="AG35" s="449">
        <v>0</v>
      </c>
      <c r="AH35" s="453" t="s">
        <v>165</v>
      </c>
      <c r="AI35" s="454" t="s">
        <v>165</v>
      </c>
    </row>
    <row r="36" spans="1:35" s="17" customFormat="1" ht="13.5" customHeight="1">
      <c r="A36" s="439" t="s">
        <v>164</v>
      </c>
      <c r="B36" s="94">
        <f t="shared" si="10"/>
        <v>39</v>
      </c>
      <c r="C36" s="94">
        <f t="shared" si="8"/>
        <v>52</v>
      </c>
      <c r="D36" s="828">
        <v>0</v>
      </c>
      <c r="E36" s="828">
        <v>0</v>
      </c>
      <c r="F36" s="828">
        <v>0</v>
      </c>
      <c r="G36" s="828">
        <v>0</v>
      </c>
      <c r="H36" s="828">
        <v>0</v>
      </c>
      <c r="I36" s="828">
        <v>0</v>
      </c>
      <c r="J36" s="828"/>
      <c r="K36" s="828">
        <v>20</v>
      </c>
      <c r="L36" s="828">
        <v>52</v>
      </c>
      <c r="M36" s="828">
        <v>0</v>
      </c>
      <c r="N36" s="828">
        <v>0</v>
      </c>
      <c r="O36" s="828">
        <v>9</v>
      </c>
      <c r="P36" s="828">
        <v>0</v>
      </c>
      <c r="Q36" s="95" t="s">
        <v>166</v>
      </c>
      <c r="R36" s="93" t="s">
        <v>164</v>
      </c>
      <c r="S36" s="828">
        <v>0</v>
      </c>
      <c r="T36" s="828">
        <v>0</v>
      </c>
      <c r="U36" s="828">
        <v>10</v>
      </c>
      <c r="V36" s="828">
        <v>0</v>
      </c>
      <c r="W36" s="828">
        <v>0</v>
      </c>
      <c r="X36" s="828">
        <v>0</v>
      </c>
      <c r="Y36" s="829"/>
      <c r="Z36" s="828">
        <v>0</v>
      </c>
      <c r="AA36" s="828">
        <v>0</v>
      </c>
      <c r="AB36" s="828">
        <v>0</v>
      </c>
      <c r="AC36" s="828">
        <v>0</v>
      </c>
      <c r="AD36" s="828">
        <v>0</v>
      </c>
      <c r="AE36" s="828">
        <v>0</v>
      </c>
      <c r="AF36" s="449">
        <v>0</v>
      </c>
      <c r="AG36" s="449">
        <v>0</v>
      </c>
      <c r="AH36" s="453" t="s">
        <v>166</v>
      </c>
      <c r="AI36" s="454" t="s">
        <v>166</v>
      </c>
    </row>
    <row r="37" spans="1:35" s="17" customFormat="1" ht="13.5" customHeight="1">
      <c r="A37" s="439" t="s">
        <v>92</v>
      </c>
      <c r="B37" s="94">
        <f t="shared" si="10"/>
        <v>57</v>
      </c>
      <c r="C37" s="94">
        <f t="shared" si="8"/>
        <v>1456</v>
      </c>
      <c r="D37" s="828">
        <v>1</v>
      </c>
      <c r="E37" s="828">
        <v>293</v>
      </c>
      <c r="F37" s="828">
        <v>5</v>
      </c>
      <c r="G37" s="828">
        <v>1008</v>
      </c>
      <c r="H37" s="828">
        <v>1</v>
      </c>
      <c r="I37" s="828">
        <v>100</v>
      </c>
      <c r="J37" s="828"/>
      <c r="K37" s="828">
        <v>20</v>
      </c>
      <c r="L37" s="828">
        <v>45</v>
      </c>
      <c r="M37" s="828">
        <v>0</v>
      </c>
      <c r="N37" s="828">
        <v>0</v>
      </c>
      <c r="O37" s="828">
        <v>19</v>
      </c>
      <c r="P37" s="828">
        <v>0</v>
      </c>
      <c r="Q37" s="95" t="s">
        <v>89</v>
      </c>
      <c r="R37" s="93" t="s">
        <v>92</v>
      </c>
      <c r="S37" s="828">
        <v>0</v>
      </c>
      <c r="T37" s="828">
        <v>0</v>
      </c>
      <c r="U37" s="828">
        <v>11</v>
      </c>
      <c r="V37" s="828">
        <v>10</v>
      </c>
      <c r="W37" s="828">
        <v>0</v>
      </c>
      <c r="X37" s="828">
        <v>0</v>
      </c>
      <c r="Y37" s="829"/>
      <c r="Z37" s="828">
        <v>0</v>
      </c>
      <c r="AA37" s="828">
        <v>0</v>
      </c>
      <c r="AB37" s="828">
        <v>0</v>
      </c>
      <c r="AC37" s="828">
        <v>0</v>
      </c>
      <c r="AD37" s="828">
        <v>0</v>
      </c>
      <c r="AE37" s="828">
        <v>0</v>
      </c>
      <c r="AF37" s="449">
        <v>0</v>
      </c>
      <c r="AG37" s="449">
        <v>0</v>
      </c>
      <c r="AH37" s="453" t="s">
        <v>89</v>
      </c>
      <c r="AI37" s="454" t="s">
        <v>89</v>
      </c>
    </row>
    <row r="38" spans="1:35" s="17" customFormat="1" ht="13.5" customHeight="1">
      <c r="A38" s="439" t="s">
        <v>70</v>
      </c>
      <c r="B38" s="94">
        <f t="shared" si="10"/>
        <v>108</v>
      </c>
      <c r="C38" s="94">
        <f t="shared" si="8"/>
        <v>1260</v>
      </c>
      <c r="D38" s="828">
        <v>1</v>
      </c>
      <c r="E38" s="828">
        <v>921</v>
      </c>
      <c r="F38" s="828">
        <v>0</v>
      </c>
      <c r="G38" s="828">
        <v>0</v>
      </c>
      <c r="H38" s="828">
        <v>2</v>
      </c>
      <c r="I38" s="828">
        <v>236</v>
      </c>
      <c r="J38" s="828"/>
      <c r="K38" s="828">
        <v>58</v>
      </c>
      <c r="L38" s="828">
        <v>98</v>
      </c>
      <c r="M38" s="828">
        <v>0</v>
      </c>
      <c r="N38" s="828">
        <v>0</v>
      </c>
      <c r="O38" s="828">
        <v>30</v>
      </c>
      <c r="P38" s="828">
        <v>5</v>
      </c>
      <c r="Q38" s="95" t="s">
        <v>90</v>
      </c>
      <c r="R38" s="93" t="s">
        <v>70</v>
      </c>
      <c r="S38" s="828">
        <v>0</v>
      </c>
      <c r="T38" s="828">
        <v>0</v>
      </c>
      <c r="U38" s="828">
        <v>17</v>
      </c>
      <c r="V38" s="828">
        <v>0</v>
      </c>
      <c r="W38" s="828">
        <v>0</v>
      </c>
      <c r="X38" s="828">
        <v>0</v>
      </c>
      <c r="Y38" s="829"/>
      <c r="Z38" s="828">
        <v>0</v>
      </c>
      <c r="AA38" s="828">
        <v>0</v>
      </c>
      <c r="AB38" s="828">
        <v>0</v>
      </c>
      <c r="AC38" s="828">
        <v>0</v>
      </c>
      <c r="AD38" s="828">
        <v>0</v>
      </c>
      <c r="AE38" s="828">
        <v>0</v>
      </c>
      <c r="AF38" s="449">
        <v>0</v>
      </c>
      <c r="AG38" s="449">
        <v>0</v>
      </c>
      <c r="AH38" s="453" t="s">
        <v>90</v>
      </c>
      <c r="AI38" s="454" t="s">
        <v>90</v>
      </c>
    </row>
    <row r="39" spans="1:35" s="17" customFormat="1" ht="13.5" customHeight="1">
      <c r="A39" s="439"/>
      <c r="B39" s="94"/>
      <c r="C39" s="94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95"/>
      <c r="R39" s="93"/>
      <c r="S39" s="110"/>
      <c r="T39" s="110"/>
      <c r="U39" s="110"/>
      <c r="V39" s="110"/>
      <c r="W39" s="110"/>
      <c r="X39" s="110"/>
      <c r="Y39" s="458"/>
      <c r="Z39" s="110"/>
      <c r="AA39" s="110"/>
      <c r="AB39" s="110"/>
      <c r="AC39" s="110"/>
      <c r="AD39" s="110"/>
      <c r="AE39" s="110"/>
      <c r="AF39" s="449"/>
      <c r="AG39" s="449"/>
      <c r="AH39" s="453"/>
      <c r="AI39" s="824"/>
    </row>
    <row r="40" spans="1:35" s="17" customFormat="1" ht="13.5" customHeight="1">
      <c r="A40" s="440" t="s">
        <v>171</v>
      </c>
      <c r="B40" s="438">
        <f t="shared" ref="B40:K40" si="11">SUM(B41:B56)</f>
        <v>507</v>
      </c>
      <c r="C40" s="438">
        <f t="shared" si="11"/>
        <v>4747</v>
      </c>
      <c r="D40" s="97">
        <f t="shared" si="11"/>
        <v>1</v>
      </c>
      <c r="E40" s="97">
        <f t="shared" si="11"/>
        <v>364</v>
      </c>
      <c r="F40" s="97">
        <f t="shared" si="11"/>
        <v>9</v>
      </c>
      <c r="G40" s="97">
        <f t="shared" si="11"/>
        <v>1288</v>
      </c>
      <c r="H40" s="97">
        <f t="shared" si="11"/>
        <v>20</v>
      </c>
      <c r="I40" s="97">
        <f t="shared" si="11"/>
        <v>1634</v>
      </c>
      <c r="J40" s="97"/>
      <c r="K40" s="97">
        <f t="shared" si="11"/>
        <v>228</v>
      </c>
      <c r="L40" s="97">
        <f>SUM(L41:L56)</f>
        <v>645</v>
      </c>
      <c r="M40" s="97">
        <f>SUM(M41:M56)</f>
        <v>2</v>
      </c>
      <c r="N40" s="97">
        <f>SUM(N41:N56)</f>
        <v>281</v>
      </c>
      <c r="O40" s="97">
        <f>SUM(O41:O56)</f>
        <v>134</v>
      </c>
      <c r="P40" s="97">
        <f>SUM(P41:P56)</f>
        <v>0</v>
      </c>
      <c r="Q40" s="92" t="s">
        <v>176</v>
      </c>
      <c r="R40" s="96" t="s">
        <v>171</v>
      </c>
      <c r="S40" s="97">
        <f t="shared" ref="S40:AA40" si="12">SUM(S41:S56)</f>
        <v>8</v>
      </c>
      <c r="T40" s="97">
        <f t="shared" si="12"/>
        <v>475</v>
      </c>
      <c r="U40" s="97">
        <f t="shared" si="12"/>
        <v>101</v>
      </c>
      <c r="V40" s="97">
        <f t="shared" si="12"/>
        <v>35</v>
      </c>
      <c r="W40" s="97">
        <f t="shared" si="12"/>
        <v>0</v>
      </c>
      <c r="X40" s="97">
        <f t="shared" si="12"/>
        <v>0</v>
      </c>
      <c r="Y40" s="459"/>
      <c r="Z40" s="97">
        <f t="shared" si="12"/>
        <v>4</v>
      </c>
      <c r="AA40" s="97">
        <f t="shared" si="12"/>
        <v>25</v>
      </c>
      <c r="AB40" s="97">
        <f>SUM(AB41:AB56)</f>
        <v>1</v>
      </c>
      <c r="AC40" s="97">
        <f>SUM(AC41:AC56)</f>
        <v>4</v>
      </c>
      <c r="AD40" s="97">
        <f>SUM(AD41:AD56)</f>
        <v>7</v>
      </c>
      <c r="AE40" s="97">
        <f>SUM(AE41:AE56)</f>
        <v>1</v>
      </c>
      <c r="AF40" s="449">
        <v>0</v>
      </c>
      <c r="AG40" s="449">
        <v>0</v>
      </c>
      <c r="AH40" s="450" t="s">
        <v>176</v>
      </c>
      <c r="AI40" s="451" t="s">
        <v>176</v>
      </c>
    </row>
    <row r="41" spans="1:35" s="17" customFormat="1" ht="13.5" customHeight="1">
      <c r="A41" s="441" t="s">
        <v>172</v>
      </c>
      <c r="B41" s="94">
        <f t="shared" si="10"/>
        <v>26</v>
      </c>
      <c r="C41" s="94">
        <f>E41+G41+I41+L41+N41+P41+T41+V41+X41+AA41</f>
        <v>68</v>
      </c>
      <c r="D41" s="110">
        <v>0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442"/>
      <c r="K41" s="110">
        <v>11</v>
      </c>
      <c r="L41" s="110">
        <v>53</v>
      </c>
      <c r="M41" s="110">
        <v>0</v>
      </c>
      <c r="N41" s="110">
        <v>0</v>
      </c>
      <c r="O41" s="110">
        <v>8</v>
      </c>
      <c r="P41" s="110">
        <v>0</v>
      </c>
      <c r="Q41" s="116" t="s">
        <v>71</v>
      </c>
      <c r="R41" s="117" t="s">
        <v>172</v>
      </c>
      <c r="S41" s="110">
        <v>0</v>
      </c>
      <c r="T41" s="110">
        <v>0</v>
      </c>
      <c r="U41" s="110">
        <v>7</v>
      </c>
      <c r="V41" s="110">
        <v>15</v>
      </c>
      <c r="W41" s="110">
        <v>0</v>
      </c>
      <c r="X41" s="110">
        <v>0</v>
      </c>
      <c r="Y41" s="110"/>
      <c r="Z41" s="110">
        <v>0</v>
      </c>
      <c r="AA41" s="110">
        <v>0</v>
      </c>
      <c r="AB41" s="110">
        <v>0</v>
      </c>
      <c r="AC41" s="110">
        <v>1</v>
      </c>
      <c r="AD41" s="110">
        <v>3</v>
      </c>
      <c r="AE41" s="110">
        <v>0</v>
      </c>
      <c r="AF41" s="449">
        <v>0</v>
      </c>
      <c r="AG41" s="449">
        <v>0</v>
      </c>
      <c r="AH41" s="453" t="s">
        <v>71</v>
      </c>
      <c r="AI41" s="454" t="s">
        <v>71</v>
      </c>
    </row>
    <row r="42" spans="1:35" s="17" customFormat="1" ht="13.5" customHeight="1">
      <c r="A42" s="441" t="s">
        <v>54</v>
      </c>
      <c r="B42" s="94">
        <f t="shared" si="10"/>
        <v>11</v>
      </c>
      <c r="C42" s="94">
        <f t="shared" ref="C42:C56" si="13">E42+G42+I42+L42+N42+P42+T42+V42+X42+AA42</f>
        <v>50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442"/>
      <c r="K42" s="110">
        <v>5</v>
      </c>
      <c r="L42" s="110">
        <v>25</v>
      </c>
      <c r="M42" s="110">
        <v>0</v>
      </c>
      <c r="N42" s="110">
        <v>0</v>
      </c>
      <c r="O42" s="110">
        <v>2</v>
      </c>
      <c r="P42" s="110">
        <v>0</v>
      </c>
      <c r="Q42" s="116" t="s">
        <v>72</v>
      </c>
      <c r="R42" s="117" t="s">
        <v>54</v>
      </c>
      <c r="S42" s="110">
        <v>0</v>
      </c>
      <c r="T42" s="110">
        <v>0</v>
      </c>
      <c r="U42" s="110">
        <v>3</v>
      </c>
      <c r="V42" s="110">
        <v>0</v>
      </c>
      <c r="W42" s="110">
        <v>0</v>
      </c>
      <c r="X42" s="110">
        <v>0</v>
      </c>
      <c r="Y42" s="111"/>
      <c r="Z42" s="110">
        <v>1</v>
      </c>
      <c r="AA42" s="110">
        <v>25</v>
      </c>
      <c r="AB42" s="110">
        <v>0</v>
      </c>
      <c r="AC42" s="110">
        <v>1</v>
      </c>
      <c r="AD42" s="110">
        <v>0</v>
      </c>
      <c r="AE42" s="110">
        <v>0</v>
      </c>
      <c r="AF42" s="449">
        <v>0</v>
      </c>
      <c r="AG42" s="449">
        <v>0</v>
      </c>
      <c r="AH42" s="453" t="s">
        <v>72</v>
      </c>
      <c r="AI42" s="454" t="s">
        <v>72</v>
      </c>
    </row>
    <row r="43" spans="1:35" s="17" customFormat="1" ht="13.5" customHeight="1">
      <c r="A43" s="441" t="s">
        <v>94</v>
      </c>
      <c r="B43" s="94">
        <f t="shared" si="10"/>
        <v>18</v>
      </c>
      <c r="C43" s="94">
        <f t="shared" si="13"/>
        <v>389</v>
      </c>
      <c r="D43" s="110">
        <v>0</v>
      </c>
      <c r="E43" s="110">
        <v>0</v>
      </c>
      <c r="F43" s="110">
        <v>1</v>
      </c>
      <c r="G43" s="110">
        <v>290</v>
      </c>
      <c r="H43" s="110">
        <v>1</v>
      </c>
      <c r="I43" s="110">
        <v>41</v>
      </c>
      <c r="J43" s="442"/>
      <c r="K43" s="110">
        <v>8</v>
      </c>
      <c r="L43" s="110">
        <v>58</v>
      </c>
      <c r="M43" s="110">
        <v>0</v>
      </c>
      <c r="N43" s="110">
        <v>0</v>
      </c>
      <c r="O43" s="110">
        <v>4</v>
      </c>
      <c r="P43" s="110">
        <v>0</v>
      </c>
      <c r="Q43" s="116" t="s">
        <v>96</v>
      </c>
      <c r="R43" s="117" t="s">
        <v>94</v>
      </c>
      <c r="S43" s="110">
        <v>0</v>
      </c>
      <c r="T43" s="110">
        <v>0</v>
      </c>
      <c r="U43" s="110">
        <v>4</v>
      </c>
      <c r="V43" s="110">
        <v>0</v>
      </c>
      <c r="W43" s="110">
        <v>0</v>
      </c>
      <c r="X43" s="110">
        <v>0</v>
      </c>
      <c r="Y43" s="111"/>
      <c r="Z43" s="110">
        <v>0</v>
      </c>
      <c r="AA43" s="110">
        <v>0</v>
      </c>
      <c r="AB43" s="110">
        <v>0</v>
      </c>
      <c r="AC43" s="110">
        <v>1</v>
      </c>
      <c r="AD43" s="110">
        <v>2</v>
      </c>
      <c r="AE43" s="110">
        <v>0</v>
      </c>
      <c r="AF43" s="449">
        <v>0</v>
      </c>
      <c r="AG43" s="449">
        <v>0</v>
      </c>
      <c r="AH43" s="453" t="s">
        <v>96</v>
      </c>
      <c r="AI43" s="454" t="s">
        <v>96</v>
      </c>
    </row>
    <row r="44" spans="1:35" s="17" customFormat="1" ht="13.5" customHeight="1">
      <c r="A44" s="441" t="s">
        <v>55</v>
      </c>
      <c r="B44" s="94">
        <f t="shared" si="10"/>
        <v>10</v>
      </c>
      <c r="C44" s="94">
        <f t="shared" si="13"/>
        <v>18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442"/>
      <c r="K44" s="110">
        <v>4</v>
      </c>
      <c r="L44" s="110">
        <v>18</v>
      </c>
      <c r="M44" s="110">
        <v>0</v>
      </c>
      <c r="N44" s="110">
        <v>0</v>
      </c>
      <c r="O44" s="110">
        <v>3</v>
      </c>
      <c r="P44" s="110">
        <v>0</v>
      </c>
      <c r="Q44" s="116" t="s">
        <v>73</v>
      </c>
      <c r="R44" s="117" t="s">
        <v>55</v>
      </c>
      <c r="S44" s="110">
        <v>0</v>
      </c>
      <c r="T44" s="110">
        <v>0</v>
      </c>
      <c r="U44" s="110">
        <v>3</v>
      </c>
      <c r="V44" s="110">
        <v>0</v>
      </c>
      <c r="W44" s="110">
        <v>0</v>
      </c>
      <c r="X44" s="110">
        <v>0</v>
      </c>
      <c r="Y44" s="111"/>
      <c r="Z44" s="110">
        <v>0</v>
      </c>
      <c r="AA44" s="110">
        <v>0</v>
      </c>
      <c r="AB44" s="110">
        <v>0</v>
      </c>
      <c r="AC44" s="110">
        <v>1</v>
      </c>
      <c r="AD44" s="110">
        <v>2</v>
      </c>
      <c r="AE44" s="110">
        <v>0</v>
      </c>
      <c r="AF44" s="449">
        <v>0</v>
      </c>
      <c r="AG44" s="449">
        <v>0</v>
      </c>
      <c r="AH44" s="453" t="s">
        <v>73</v>
      </c>
      <c r="AI44" s="454" t="s">
        <v>73</v>
      </c>
    </row>
    <row r="45" spans="1:35" s="17" customFormat="1" ht="13.5" customHeight="1">
      <c r="A45" s="441"/>
      <c r="B45" s="94"/>
      <c r="C45" s="94"/>
      <c r="D45" s="110"/>
      <c r="E45" s="110"/>
      <c r="F45" s="110"/>
      <c r="G45" s="110"/>
      <c r="H45" s="110"/>
      <c r="I45" s="110"/>
      <c r="J45" s="442"/>
      <c r="K45" s="110"/>
      <c r="L45" s="110"/>
      <c r="M45" s="110"/>
      <c r="N45" s="110"/>
      <c r="O45" s="110"/>
      <c r="P45" s="110"/>
      <c r="Q45" s="116"/>
      <c r="R45" s="117"/>
      <c r="S45" s="110"/>
      <c r="T45" s="110"/>
      <c r="U45" s="110"/>
      <c r="V45" s="110"/>
      <c r="W45" s="110"/>
      <c r="X45" s="110"/>
      <c r="Y45" s="111"/>
      <c r="Z45" s="110"/>
      <c r="AA45" s="110"/>
      <c r="AB45" s="110"/>
      <c r="AC45" s="110"/>
      <c r="AD45" s="110"/>
      <c r="AE45" s="110"/>
      <c r="AF45" s="449"/>
      <c r="AG45" s="449"/>
      <c r="AH45" s="453"/>
      <c r="AI45" s="824"/>
    </row>
    <row r="46" spans="1:35" s="17" customFormat="1" ht="13.5" customHeight="1">
      <c r="A46" s="441" t="s">
        <v>65</v>
      </c>
      <c r="B46" s="94">
        <f t="shared" si="10"/>
        <v>12</v>
      </c>
      <c r="C46" s="94">
        <f t="shared" si="13"/>
        <v>32</v>
      </c>
      <c r="D46" s="110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442"/>
      <c r="K46" s="110">
        <v>6</v>
      </c>
      <c r="L46" s="110">
        <v>32</v>
      </c>
      <c r="M46" s="110">
        <v>0</v>
      </c>
      <c r="N46" s="110">
        <v>0</v>
      </c>
      <c r="O46" s="110">
        <v>3</v>
      </c>
      <c r="P46" s="110">
        <v>0</v>
      </c>
      <c r="Q46" s="116" t="s">
        <v>84</v>
      </c>
      <c r="R46" s="117" t="s">
        <v>65</v>
      </c>
      <c r="S46" s="110">
        <v>0</v>
      </c>
      <c r="T46" s="110">
        <v>0</v>
      </c>
      <c r="U46" s="110">
        <v>3</v>
      </c>
      <c r="V46" s="110">
        <v>0</v>
      </c>
      <c r="W46" s="110">
        <v>0</v>
      </c>
      <c r="X46" s="110">
        <v>0</v>
      </c>
      <c r="Y46" s="111"/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449">
        <v>0</v>
      </c>
      <c r="AG46" s="449">
        <v>0</v>
      </c>
      <c r="AH46" s="453" t="s">
        <v>84</v>
      </c>
      <c r="AI46" s="454" t="s">
        <v>84</v>
      </c>
    </row>
    <row r="47" spans="1:35" s="17" customFormat="1" ht="13.5" customHeight="1">
      <c r="A47" s="441" t="s">
        <v>66</v>
      </c>
      <c r="B47" s="94">
        <f t="shared" si="10"/>
        <v>53</v>
      </c>
      <c r="C47" s="94">
        <f t="shared" si="13"/>
        <v>945</v>
      </c>
      <c r="D47" s="110">
        <v>0</v>
      </c>
      <c r="E47" s="110">
        <v>0</v>
      </c>
      <c r="F47" s="110">
        <v>2</v>
      </c>
      <c r="G47" s="110">
        <v>242</v>
      </c>
      <c r="H47" s="110">
        <v>2</v>
      </c>
      <c r="I47" s="110">
        <v>341</v>
      </c>
      <c r="J47" s="442"/>
      <c r="K47" s="110">
        <v>26</v>
      </c>
      <c r="L47" s="110">
        <v>136</v>
      </c>
      <c r="M47" s="110">
        <v>1</v>
      </c>
      <c r="N47" s="110">
        <v>226</v>
      </c>
      <c r="O47" s="110">
        <v>11</v>
      </c>
      <c r="P47" s="110">
        <v>0</v>
      </c>
      <c r="Q47" s="116" t="s">
        <v>85</v>
      </c>
      <c r="R47" s="117" t="s">
        <v>66</v>
      </c>
      <c r="S47" s="110">
        <v>0</v>
      </c>
      <c r="T47" s="110">
        <v>0</v>
      </c>
      <c r="U47" s="110">
        <v>11</v>
      </c>
      <c r="V47" s="110">
        <v>0</v>
      </c>
      <c r="W47" s="110">
        <v>0</v>
      </c>
      <c r="X47" s="110">
        <v>0</v>
      </c>
      <c r="Y47" s="111"/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1</v>
      </c>
      <c r="AF47" s="449">
        <v>0</v>
      </c>
      <c r="AG47" s="449">
        <v>0</v>
      </c>
      <c r="AH47" s="453" t="s">
        <v>85</v>
      </c>
      <c r="AI47" s="454" t="s">
        <v>85</v>
      </c>
    </row>
    <row r="48" spans="1:35" s="17" customFormat="1" ht="13.5" customHeight="1">
      <c r="A48" s="441" t="s">
        <v>68</v>
      </c>
      <c r="B48" s="94">
        <f t="shared" si="10"/>
        <v>64</v>
      </c>
      <c r="C48" s="94">
        <f t="shared" si="13"/>
        <v>621</v>
      </c>
      <c r="D48" s="110">
        <v>1</v>
      </c>
      <c r="E48" s="110">
        <v>364</v>
      </c>
      <c r="F48" s="110">
        <v>0</v>
      </c>
      <c r="G48" s="110">
        <v>0</v>
      </c>
      <c r="H48" s="110">
        <v>2</v>
      </c>
      <c r="I48" s="110">
        <v>82</v>
      </c>
      <c r="J48" s="442"/>
      <c r="K48" s="110">
        <v>34</v>
      </c>
      <c r="L48" s="110">
        <v>108</v>
      </c>
      <c r="M48" s="110">
        <v>0</v>
      </c>
      <c r="N48" s="110">
        <v>0</v>
      </c>
      <c r="O48" s="110">
        <v>14</v>
      </c>
      <c r="P48" s="110">
        <v>0</v>
      </c>
      <c r="Q48" s="116" t="s">
        <v>87</v>
      </c>
      <c r="R48" s="117" t="s">
        <v>68</v>
      </c>
      <c r="S48" s="110">
        <v>1</v>
      </c>
      <c r="T48" s="110">
        <v>57</v>
      </c>
      <c r="U48" s="110">
        <v>12</v>
      </c>
      <c r="V48" s="110">
        <v>10</v>
      </c>
      <c r="W48" s="110">
        <v>0</v>
      </c>
      <c r="X48" s="110">
        <v>0</v>
      </c>
      <c r="Y48" s="111"/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449">
        <v>0</v>
      </c>
      <c r="AG48" s="449">
        <v>0</v>
      </c>
      <c r="AH48" s="460" t="s">
        <v>87</v>
      </c>
      <c r="AI48" s="454" t="s">
        <v>87</v>
      </c>
    </row>
    <row r="49" spans="1:35" s="17" customFormat="1" ht="13.5" customHeight="1">
      <c r="A49" s="441" t="s">
        <v>69</v>
      </c>
      <c r="B49" s="94">
        <f t="shared" si="10"/>
        <v>44</v>
      </c>
      <c r="C49" s="94">
        <f t="shared" si="13"/>
        <v>494</v>
      </c>
      <c r="D49" s="442">
        <v>0</v>
      </c>
      <c r="E49" s="442">
        <v>0</v>
      </c>
      <c r="F49" s="110">
        <v>2</v>
      </c>
      <c r="G49" s="110">
        <v>257</v>
      </c>
      <c r="H49" s="442">
        <v>3</v>
      </c>
      <c r="I49" s="442">
        <v>175</v>
      </c>
      <c r="J49" s="442"/>
      <c r="K49" s="442">
        <v>18</v>
      </c>
      <c r="L49" s="442">
        <v>8</v>
      </c>
      <c r="M49" s="110">
        <v>0</v>
      </c>
      <c r="N49" s="110">
        <v>0</v>
      </c>
      <c r="O49" s="442">
        <v>11</v>
      </c>
      <c r="P49" s="110">
        <v>0</v>
      </c>
      <c r="Q49" s="116" t="s">
        <v>88</v>
      </c>
      <c r="R49" s="117" t="s">
        <v>69</v>
      </c>
      <c r="S49" s="442">
        <v>1</v>
      </c>
      <c r="T49" s="442">
        <v>54</v>
      </c>
      <c r="U49" s="442">
        <v>9</v>
      </c>
      <c r="V49" s="110">
        <v>0</v>
      </c>
      <c r="W49" s="110">
        <v>0</v>
      </c>
      <c r="X49" s="110">
        <v>0</v>
      </c>
      <c r="Y49" s="111"/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449">
        <v>0</v>
      </c>
      <c r="AG49" s="449">
        <v>0</v>
      </c>
      <c r="AH49" s="460" t="s">
        <v>88</v>
      </c>
      <c r="AI49" s="454" t="s">
        <v>88</v>
      </c>
    </row>
    <row r="50" spans="1:35" s="17" customFormat="1" ht="13.5" customHeight="1">
      <c r="A50" s="441" t="s">
        <v>173</v>
      </c>
      <c r="B50" s="94">
        <f t="shared" si="10"/>
        <v>19</v>
      </c>
      <c r="C50" s="94">
        <f t="shared" si="13"/>
        <v>7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442"/>
      <c r="K50" s="110">
        <v>8</v>
      </c>
      <c r="L50" s="110">
        <v>7</v>
      </c>
      <c r="M50" s="110">
        <v>0</v>
      </c>
      <c r="N50" s="110">
        <v>0</v>
      </c>
      <c r="O50" s="110">
        <v>4</v>
      </c>
      <c r="P50" s="110">
        <v>0</v>
      </c>
      <c r="Q50" s="116" t="s">
        <v>101</v>
      </c>
      <c r="R50" s="117" t="s">
        <v>173</v>
      </c>
      <c r="S50" s="110">
        <v>0</v>
      </c>
      <c r="T50" s="110">
        <v>0</v>
      </c>
      <c r="U50" s="110">
        <v>7</v>
      </c>
      <c r="V50" s="110">
        <v>0</v>
      </c>
      <c r="W50" s="110">
        <v>0</v>
      </c>
      <c r="X50" s="110">
        <v>0</v>
      </c>
      <c r="Y50" s="111"/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449">
        <v>0</v>
      </c>
      <c r="AG50" s="449">
        <v>0</v>
      </c>
      <c r="AH50" s="453" t="s">
        <v>101</v>
      </c>
      <c r="AI50" s="454" t="s">
        <v>101</v>
      </c>
    </row>
    <row r="51" spans="1:35" s="17" customFormat="1" ht="13.5" customHeight="1">
      <c r="A51" s="441"/>
      <c r="B51" s="94"/>
      <c r="C51" s="94"/>
      <c r="D51" s="110"/>
      <c r="E51" s="110"/>
      <c r="F51" s="110"/>
      <c r="G51" s="110"/>
      <c r="H51" s="110"/>
      <c r="I51" s="110"/>
      <c r="J51" s="442"/>
      <c r="K51" s="110"/>
      <c r="L51" s="110"/>
      <c r="M51" s="110"/>
      <c r="N51" s="110"/>
      <c r="O51" s="110"/>
      <c r="P51" s="110"/>
      <c r="Q51" s="116"/>
      <c r="R51" s="117"/>
      <c r="S51" s="110"/>
      <c r="T51" s="110"/>
      <c r="U51" s="110"/>
      <c r="V51" s="110"/>
      <c r="W51" s="110"/>
      <c r="X51" s="110"/>
      <c r="Y51" s="111"/>
      <c r="Z51" s="110"/>
      <c r="AA51" s="110"/>
      <c r="AB51" s="110"/>
      <c r="AC51" s="110"/>
      <c r="AD51" s="110"/>
      <c r="AE51" s="110"/>
      <c r="AF51" s="449"/>
      <c r="AG51" s="449"/>
      <c r="AH51" s="453"/>
      <c r="AI51" s="824"/>
    </row>
    <row r="52" spans="1:35" s="17" customFormat="1" ht="13.5" customHeight="1">
      <c r="A52" s="441" t="s">
        <v>174</v>
      </c>
      <c r="B52" s="94">
        <f t="shared" si="10"/>
        <v>31</v>
      </c>
      <c r="C52" s="94">
        <f t="shared" si="13"/>
        <v>298</v>
      </c>
      <c r="D52" s="110">
        <v>0</v>
      </c>
      <c r="E52" s="110">
        <v>0</v>
      </c>
      <c r="F52" s="110">
        <v>2</v>
      </c>
      <c r="G52" s="110">
        <v>231</v>
      </c>
      <c r="H52" s="110">
        <v>1</v>
      </c>
      <c r="I52" s="110">
        <v>58</v>
      </c>
      <c r="J52" s="442"/>
      <c r="K52" s="110">
        <v>14</v>
      </c>
      <c r="L52" s="110">
        <v>9</v>
      </c>
      <c r="M52" s="110">
        <v>0</v>
      </c>
      <c r="N52" s="110">
        <v>0</v>
      </c>
      <c r="O52" s="110">
        <v>8</v>
      </c>
      <c r="P52" s="110">
        <v>0</v>
      </c>
      <c r="Q52" s="116" t="s">
        <v>133</v>
      </c>
      <c r="R52" s="117" t="s">
        <v>174</v>
      </c>
      <c r="S52" s="110">
        <v>0</v>
      </c>
      <c r="T52" s="110">
        <v>0</v>
      </c>
      <c r="U52" s="110">
        <v>6</v>
      </c>
      <c r="V52" s="110">
        <v>0</v>
      </c>
      <c r="W52" s="110">
        <v>0</v>
      </c>
      <c r="X52" s="110">
        <v>0</v>
      </c>
      <c r="Y52" s="111"/>
      <c r="Z52" s="110">
        <v>0</v>
      </c>
      <c r="AA52" s="110">
        <v>0</v>
      </c>
      <c r="AB52" s="110">
        <v>0</v>
      </c>
      <c r="AC52" s="110">
        <v>0</v>
      </c>
      <c r="AD52" s="110">
        <v>0</v>
      </c>
      <c r="AE52" s="110">
        <v>0</v>
      </c>
      <c r="AF52" s="449">
        <v>0</v>
      </c>
      <c r="AG52" s="449">
        <v>0</v>
      </c>
      <c r="AH52" s="453" t="s">
        <v>133</v>
      </c>
      <c r="AI52" s="454" t="s">
        <v>133</v>
      </c>
    </row>
    <row r="53" spans="1:35" s="666" customFormat="1" ht="13.5" customHeight="1">
      <c r="A53" s="441" t="s">
        <v>676</v>
      </c>
      <c r="B53" s="94">
        <f t="shared" si="10"/>
        <v>35</v>
      </c>
      <c r="C53" s="94">
        <f t="shared" si="13"/>
        <v>240</v>
      </c>
      <c r="D53" s="457">
        <v>0</v>
      </c>
      <c r="E53" s="457">
        <v>0</v>
      </c>
      <c r="F53" s="457">
        <v>1</v>
      </c>
      <c r="G53" s="457">
        <v>163</v>
      </c>
      <c r="H53" s="457">
        <v>0</v>
      </c>
      <c r="I53" s="457">
        <v>0</v>
      </c>
      <c r="J53" s="652"/>
      <c r="K53" s="457">
        <v>15</v>
      </c>
      <c r="L53" s="457">
        <v>22</v>
      </c>
      <c r="M53" s="457">
        <v>1</v>
      </c>
      <c r="N53" s="457">
        <v>55</v>
      </c>
      <c r="O53" s="457">
        <v>11</v>
      </c>
      <c r="P53" s="457">
        <v>0</v>
      </c>
      <c r="Q53" s="664" t="s">
        <v>682</v>
      </c>
      <c r="R53" s="665" t="s">
        <v>675</v>
      </c>
      <c r="S53" s="457">
        <v>0</v>
      </c>
      <c r="T53" s="457">
        <v>0</v>
      </c>
      <c r="U53" s="457">
        <v>7</v>
      </c>
      <c r="V53" s="457">
        <v>0</v>
      </c>
      <c r="W53" s="457">
        <v>0</v>
      </c>
      <c r="X53" s="457">
        <v>0</v>
      </c>
      <c r="Y53" s="653"/>
      <c r="Z53" s="457">
        <v>0</v>
      </c>
      <c r="AA53" s="457">
        <v>0</v>
      </c>
      <c r="AB53" s="457">
        <v>1</v>
      </c>
      <c r="AC53" s="457">
        <v>0</v>
      </c>
      <c r="AD53" s="457">
        <v>0</v>
      </c>
      <c r="AE53" s="457">
        <v>0</v>
      </c>
      <c r="AF53" s="654"/>
      <c r="AG53" s="654"/>
      <c r="AH53" s="453"/>
      <c r="AI53" s="454" t="s">
        <v>681</v>
      </c>
    </row>
    <row r="54" spans="1:35" s="666" customFormat="1" ht="13.5" customHeight="1">
      <c r="A54" s="441" t="s">
        <v>678</v>
      </c>
      <c r="B54" s="94">
        <f t="shared" si="10"/>
        <v>91</v>
      </c>
      <c r="C54" s="94">
        <f t="shared" si="13"/>
        <v>983</v>
      </c>
      <c r="D54" s="457">
        <v>0</v>
      </c>
      <c r="E54" s="457">
        <v>0</v>
      </c>
      <c r="F54" s="457">
        <v>0</v>
      </c>
      <c r="G54" s="457">
        <v>0</v>
      </c>
      <c r="H54" s="457">
        <v>8</v>
      </c>
      <c r="I54" s="457">
        <v>766</v>
      </c>
      <c r="J54" s="652"/>
      <c r="K54" s="457">
        <v>41</v>
      </c>
      <c r="L54" s="457">
        <v>55</v>
      </c>
      <c r="M54" s="457">
        <v>0</v>
      </c>
      <c r="N54" s="457">
        <v>0</v>
      </c>
      <c r="O54" s="457">
        <v>26</v>
      </c>
      <c r="P54" s="457">
        <v>0</v>
      </c>
      <c r="Q54" s="664" t="s">
        <v>680</v>
      </c>
      <c r="R54" s="665" t="s">
        <v>677</v>
      </c>
      <c r="S54" s="457">
        <v>3</v>
      </c>
      <c r="T54" s="457">
        <v>162</v>
      </c>
      <c r="U54" s="457">
        <v>13</v>
      </c>
      <c r="V54" s="457">
        <v>0</v>
      </c>
      <c r="W54" s="457">
        <v>0</v>
      </c>
      <c r="X54" s="457">
        <v>0</v>
      </c>
      <c r="Y54" s="653"/>
      <c r="Z54" s="457">
        <v>0</v>
      </c>
      <c r="AA54" s="457">
        <v>0</v>
      </c>
      <c r="AB54" s="457">
        <v>0</v>
      </c>
      <c r="AC54" s="457">
        <v>0</v>
      </c>
      <c r="AD54" s="457">
        <v>0</v>
      </c>
      <c r="AE54" s="457">
        <v>0</v>
      </c>
      <c r="AF54" s="654"/>
      <c r="AG54" s="654"/>
      <c r="AH54" s="453"/>
      <c r="AI54" s="454" t="s">
        <v>679</v>
      </c>
    </row>
    <row r="55" spans="1:35" s="666" customFormat="1" ht="13.5" customHeight="1">
      <c r="A55" s="441" t="s">
        <v>288</v>
      </c>
      <c r="B55" s="94">
        <f t="shared" si="10"/>
        <v>39</v>
      </c>
      <c r="C55" s="94">
        <f t="shared" si="13"/>
        <v>105</v>
      </c>
      <c r="D55" s="457">
        <v>0</v>
      </c>
      <c r="E55" s="457">
        <v>0</v>
      </c>
      <c r="F55" s="457">
        <v>0</v>
      </c>
      <c r="G55" s="457">
        <v>0</v>
      </c>
      <c r="H55" s="457">
        <v>0</v>
      </c>
      <c r="I55" s="457">
        <v>0</v>
      </c>
      <c r="J55" s="652"/>
      <c r="K55" s="457">
        <v>14</v>
      </c>
      <c r="L55" s="457">
        <v>59</v>
      </c>
      <c r="M55" s="457">
        <v>0</v>
      </c>
      <c r="N55" s="457">
        <v>0</v>
      </c>
      <c r="O55" s="457">
        <v>14</v>
      </c>
      <c r="P55" s="457">
        <v>0</v>
      </c>
      <c r="Q55" s="664" t="s">
        <v>301</v>
      </c>
      <c r="R55" s="665" t="s">
        <v>288</v>
      </c>
      <c r="S55" s="457">
        <v>1</v>
      </c>
      <c r="T55" s="457">
        <v>46</v>
      </c>
      <c r="U55" s="457">
        <v>9</v>
      </c>
      <c r="V55" s="457">
        <v>0</v>
      </c>
      <c r="W55" s="457">
        <v>0</v>
      </c>
      <c r="X55" s="457">
        <v>0</v>
      </c>
      <c r="Y55" s="653"/>
      <c r="Z55" s="457">
        <v>1</v>
      </c>
      <c r="AA55" s="457">
        <v>0</v>
      </c>
      <c r="AB55" s="457">
        <v>0</v>
      </c>
      <c r="AC55" s="457">
        <v>0</v>
      </c>
      <c r="AD55" s="457">
        <v>0</v>
      </c>
      <c r="AE55" s="457">
        <v>0</v>
      </c>
      <c r="AF55" s="654"/>
      <c r="AG55" s="654"/>
      <c r="AH55" s="453"/>
      <c r="AI55" s="454" t="s">
        <v>301</v>
      </c>
    </row>
    <row r="56" spans="1:35" s="666" customFormat="1" ht="13.5" customHeight="1">
      <c r="A56" s="441" t="s">
        <v>289</v>
      </c>
      <c r="B56" s="94">
        <f t="shared" si="10"/>
        <v>54</v>
      </c>
      <c r="C56" s="94">
        <f t="shared" si="13"/>
        <v>497</v>
      </c>
      <c r="D56" s="457">
        <v>0</v>
      </c>
      <c r="E56" s="457">
        <v>0</v>
      </c>
      <c r="F56" s="457">
        <v>1</v>
      </c>
      <c r="G56" s="457">
        <v>105</v>
      </c>
      <c r="H56" s="457">
        <v>3</v>
      </c>
      <c r="I56" s="457">
        <v>171</v>
      </c>
      <c r="J56" s="652"/>
      <c r="K56" s="457">
        <v>24</v>
      </c>
      <c r="L56" s="457">
        <v>55</v>
      </c>
      <c r="M56" s="457">
        <v>0</v>
      </c>
      <c r="N56" s="457">
        <v>0</v>
      </c>
      <c r="O56" s="457">
        <v>15</v>
      </c>
      <c r="P56" s="457">
        <v>0</v>
      </c>
      <c r="Q56" s="664" t="s">
        <v>302</v>
      </c>
      <c r="R56" s="665" t="s">
        <v>289</v>
      </c>
      <c r="S56" s="457">
        <v>2</v>
      </c>
      <c r="T56" s="457">
        <v>156</v>
      </c>
      <c r="U56" s="457">
        <v>7</v>
      </c>
      <c r="V56" s="457">
        <v>10</v>
      </c>
      <c r="W56" s="457">
        <v>0</v>
      </c>
      <c r="X56" s="457">
        <v>0</v>
      </c>
      <c r="Y56" s="653"/>
      <c r="Z56" s="457">
        <v>2</v>
      </c>
      <c r="AA56" s="457">
        <v>0</v>
      </c>
      <c r="AB56" s="457">
        <v>0</v>
      </c>
      <c r="AC56" s="457">
        <v>0</v>
      </c>
      <c r="AD56" s="457">
        <v>0</v>
      </c>
      <c r="AE56" s="457">
        <v>0</v>
      </c>
      <c r="AF56" s="654">
        <v>0</v>
      </c>
      <c r="AG56" s="654">
        <v>0</v>
      </c>
      <c r="AH56" s="453" t="s">
        <v>91</v>
      </c>
      <c r="AI56" s="454" t="s">
        <v>302</v>
      </c>
    </row>
    <row r="57" spans="1:35" s="54" customFormat="1" ht="5.25" customHeight="1" thickBot="1">
      <c r="A57" s="655"/>
      <c r="B57" s="656"/>
      <c r="C57" s="656"/>
      <c r="D57" s="656"/>
      <c r="E57" s="656"/>
      <c r="F57" s="656"/>
      <c r="G57" s="656"/>
      <c r="H57" s="656"/>
      <c r="I57" s="656"/>
      <c r="J57" s="477"/>
      <c r="K57" s="656"/>
      <c r="L57" s="656"/>
      <c r="M57" s="656"/>
      <c r="N57" s="656"/>
      <c r="O57" s="656"/>
      <c r="P57" s="656"/>
      <c r="Q57" s="549" t="s">
        <v>19</v>
      </c>
      <c r="R57" s="657"/>
      <c r="S57" s="657"/>
      <c r="T57" s="551"/>
      <c r="U57" s="551"/>
      <c r="V57" s="656"/>
      <c r="W57" s="656"/>
      <c r="X57" s="551"/>
      <c r="Y57" s="477"/>
      <c r="Z57" s="656"/>
      <c r="AA57" s="656"/>
      <c r="AB57" s="656"/>
      <c r="AC57" s="656"/>
      <c r="AD57" s="656"/>
      <c r="AE57" s="656"/>
      <c r="AF57" s="657"/>
      <c r="AG57" s="657"/>
      <c r="AH57" s="655"/>
      <c r="AI57" s="658"/>
    </row>
    <row r="58" spans="1:35" s="54" customFormat="1" ht="15" customHeight="1" thickTop="1">
      <c r="A58" s="863" t="s">
        <v>802</v>
      </c>
      <c r="B58" s="863"/>
      <c r="C58" s="863"/>
      <c r="D58" s="863"/>
      <c r="E58" s="863"/>
      <c r="F58" s="863"/>
      <c r="G58" s="863"/>
      <c r="H58" s="863"/>
      <c r="I58" s="863"/>
      <c r="J58" s="722"/>
      <c r="K58" s="659" t="s">
        <v>670</v>
      </c>
      <c r="M58" s="659"/>
      <c r="N58" s="477"/>
      <c r="O58" s="477"/>
      <c r="P58" s="477"/>
      <c r="Q58" s="565"/>
      <c r="R58" s="663" t="s">
        <v>803</v>
      </c>
      <c r="S58" s="660"/>
      <c r="T58" s="659"/>
      <c r="U58" s="477"/>
      <c r="V58" s="475"/>
      <c r="W58" s="477"/>
      <c r="X58" s="659"/>
      <c r="Y58" s="659"/>
      <c r="Z58" s="659" t="s">
        <v>670</v>
      </c>
      <c r="AA58" s="659"/>
      <c r="AC58" s="659"/>
      <c r="AD58" s="659"/>
      <c r="AE58" s="659"/>
      <c r="AF58" s="659"/>
      <c r="AG58" s="660"/>
      <c r="AH58" s="660"/>
      <c r="AI58" s="660"/>
    </row>
    <row r="59" spans="1:35" s="54" customFormat="1" ht="15" customHeight="1">
      <c r="A59" s="663" t="s">
        <v>672</v>
      </c>
      <c r="B59" s="474"/>
      <c r="C59" s="474"/>
      <c r="D59" s="474"/>
      <c r="E59" s="474"/>
      <c r="F59" s="474"/>
      <c r="G59" s="474"/>
      <c r="H59" s="474"/>
      <c r="I59" s="474"/>
      <c r="J59" s="474"/>
      <c r="K59" s="661" t="s">
        <v>747</v>
      </c>
      <c r="M59" s="661"/>
      <c r="N59" s="474"/>
      <c r="O59" s="474"/>
      <c r="P59" s="563"/>
      <c r="Q59" s="565"/>
      <c r="R59" s="663" t="s">
        <v>671</v>
      </c>
      <c r="S59" s="660"/>
      <c r="T59" s="662"/>
      <c r="U59" s="474"/>
      <c r="V59" s="475"/>
      <c r="W59" s="474"/>
      <c r="X59" s="563"/>
      <c r="Y59" s="477"/>
      <c r="Z59" s="661" t="s">
        <v>747</v>
      </c>
      <c r="AA59" s="477"/>
      <c r="AC59" s="661"/>
      <c r="AD59" s="477"/>
      <c r="AE59" s="477"/>
      <c r="AF59" s="663"/>
      <c r="AG59" s="660"/>
      <c r="AH59" s="660"/>
      <c r="AI59" s="660"/>
    </row>
    <row r="60" spans="1:35" s="54" customFormat="1" ht="15" customHeight="1">
      <c r="A60" s="660" t="s">
        <v>674</v>
      </c>
      <c r="B60" s="475"/>
      <c r="C60" s="475"/>
      <c r="D60" s="474"/>
      <c r="E60" s="474"/>
      <c r="F60" s="474"/>
      <c r="G60" s="474"/>
      <c r="H60" s="474"/>
      <c r="I60" s="474"/>
      <c r="J60" s="475"/>
      <c r="K60" s="661" t="s">
        <v>748</v>
      </c>
      <c r="M60" s="661"/>
      <c r="N60" s="474"/>
      <c r="O60" s="474"/>
      <c r="P60" s="663"/>
      <c r="Q60" s="215"/>
      <c r="R60" s="660" t="s">
        <v>673</v>
      </c>
      <c r="S60" s="660"/>
      <c r="T60" s="662"/>
      <c r="U60" s="474"/>
      <c r="V60" s="475"/>
      <c r="W60" s="474"/>
      <c r="X60" s="563"/>
      <c r="Y60" s="477"/>
      <c r="Z60" s="661" t="s">
        <v>748</v>
      </c>
      <c r="AA60" s="477"/>
      <c r="AC60" s="661"/>
      <c r="AD60" s="477"/>
      <c r="AE60" s="477"/>
      <c r="AF60" s="663"/>
      <c r="AG60" s="660"/>
      <c r="AH60" s="660"/>
      <c r="AI60" s="660"/>
    </row>
    <row r="61" spans="1:35">
      <c r="D61" s="20"/>
      <c r="E61" s="20"/>
      <c r="F61" s="20"/>
      <c r="G61" s="20"/>
      <c r="H61" s="20"/>
      <c r="I61" s="20"/>
      <c r="L61" s="20"/>
      <c r="M61" s="2"/>
      <c r="N61" s="2"/>
      <c r="O61" s="2"/>
      <c r="P61" s="2"/>
      <c r="S61" s="2"/>
      <c r="V61" s="2"/>
      <c r="W61" s="2"/>
      <c r="X61" s="2"/>
      <c r="Y61" s="18"/>
      <c r="Z61" s="2"/>
      <c r="AA61" s="2"/>
      <c r="AB61" s="18"/>
      <c r="AC61" s="18"/>
      <c r="AD61" s="18"/>
      <c r="AE61" s="18"/>
    </row>
    <row r="62" spans="1:35">
      <c r="D62" s="20"/>
      <c r="E62" s="20"/>
      <c r="F62" s="20"/>
      <c r="G62" s="20"/>
      <c r="H62" s="20"/>
      <c r="I62" s="20"/>
      <c r="L62" s="20"/>
      <c r="N62" s="20"/>
      <c r="O62" s="20"/>
      <c r="T62" s="6"/>
      <c r="U62" s="6"/>
      <c r="V62" s="20"/>
      <c r="W62" s="20"/>
      <c r="X62" s="3"/>
      <c r="Y62" s="18"/>
      <c r="Z62" s="18"/>
      <c r="AA62" s="18"/>
      <c r="AB62" s="18"/>
      <c r="AC62" s="18"/>
      <c r="AD62" s="18"/>
      <c r="AE62" s="18"/>
    </row>
    <row r="63" spans="1:35">
      <c r="D63" s="20"/>
      <c r="E63" s="20"/>
      <c r="F63" s="20"/>
      <c r="G63" s="20"/>
      <c r="H63" s="20"/>
      <c r="I63" s="20"/>
      <c r="L63" s="20"/>
      <c r="N63" s="20"/>
      <c r="O63" s="20"/>
      <c r="T63" s="6"/>
      <c r="U63" s="6"/>
      <c r="V63" s="20"/>
      <c r="W63" s="20"/>
      <c r="X63" s="3"/>
      <c r="Y63" s="18"/>
      <c r="Z63" s="18"/>
      <c r="AA63" s="18"/>
      <c r="AB63" s="18"/>
      <c r="AC63" s="18"/>
      <c r="AD63" s="18"/>
      <c r="AE63" s="18"/>
    </row>
    <row r="64" spans="1:35">
      <c r="D64" s="20"/>
      <c r="E64" s="20"/>
      <c r="F64" s="20"/>
      <c r="G64" s="20"/>
      <c r="H64" s="20"/>
      <c r="I64" s="20"/>
      <c r="L64" s="20"/>
      <c r="N64" s="20"/>
      <c r="O64" s="20"/>
      <c r="T64" s="6"/>
      <c r="U64" s="6"/>
      <c r="V64" s="20"/>
      <c r="W64" s="20"/>
      <c r="X64" s="3"/>
      <c r="Y64" s="18"/>
      <c r="Z64" s="18"/>
      <c r="AA64" s="18"/>
      <c r="AB64" s="18"/>
      <c r="AC64" s="18"/>
      <c r="AD64" s="18"/>
      <c r="AE64" s="18"/>
    </row>
    <row r="65" spans="4:31">
      <c r="D65" s="20"/>
      <c r="E65" s="20"/>
      <c r="F65" s="20"/>
      <c r="G65" s="20"/>
      <c r="H65" s="20"/>
      <c r="I65" s="20"/>
      <c r="L65" s="20"/>
      <c r="N65" s="20"/>
      <c r="O65" s="20"/>
      <c r="T65" s="6"/>
      <c r="U65" s="6"/>
      <c r="V65" s="20"/>
      <c r="W65" s="20"/>
      <c r="X65" s="3"/>
      <c r="Y65" s="18"/>
      <c r="Z65" s="18"/>
      <c r="AA65" s="18"/>
      <c r="AB65" s="18"/>
      <c r="AC65" s="18"/>
      <c r="AD65" s="18"/>
      <c r="AE65" s="18"/>
    </row>
    <row r="66" spans="4:31">
      <c r="D66" s="20"/>
      <c r="E66" s="20"/>
      <c r="F66" s="20"/>
      <c r="G66" s="20"/>
      <c r="H66" s="20"/>
      <c r="I66" s="20"/>
      <c r="L66" s="20"/>
      <c r="N66" s="20"/>
      <c r="O66" s="20"/>
      <c r="T66" s="6"/>
      <c r="U66" s="6"/>
      <c r="V66" s="20"/>
      <c r="W66" s="20"/>
      <c r="X66" s="3"/>
      <c r="Y66" s="18"/>
      <c r="Z66" s="18"/>
      <c r="AA66" s="18"/>
      <c r="AB66" s="18"/>
      <c r="AC66" s="18"/>
      <c r="AD66" s="18"/>
      <c r="AE66" s="18"/>
    </row>
    <row r="67" spans="4:31">
      <c r="D67" s="20"/>
      <c r="E67" s="20"/>
      <c r="F67" s="20"/>
      <c r="G67" s="20"/>
      <c r="H67" s="20"/>
      <c r="I67" s="20"/>
      <c r="L67" s="20"/>
      <c r="N67" s="20"/>
      <c r="O67" s="20"/>
      <c r="T67" s="6"/>
      <c r="U67" s="6"/>
      <c r="V67" s="20"/>
      <c r="W67" s="20"/>
      <c r="X67" s="3"/>
      <c r="Y67" s="18"/>
      <c r="Z67" s="18"/>
      <c r="AA67" s="18"/>
      <c r="AB67" s="18"/>
      <c r="AC67" s="18"/>
      <c r="AD67" s="18"/>
      <c r="AE67" s="18"/>
    </row>
    <row r="68" spans="4:31">
      <c r="D68" s="20"/>
      <c r="E68" s="20"/>
      <c r="F68" s="20"/>
      <c r="G68" s="20"/>
      <c r="H68" s="20"/>
      <c r="I68" s="20"/>
      <c r="L68" s="20"/>
      <c r="N68" s="20"/>
      <c r="O68" s="20"/>
      <c r="T68" s="6"/>
      <c r="U68" s="6"/>
      <c r="V68" s="20"/>
      <c r="W68" s="20"/>
      <c r="X68" s="3"/>
      <c r="Y68" s="18"/>
      <c r="Z68" s="18"/>
      <c r="AA68" s="18"/>
      <c r="AB68" s="18"/>
      <c r="AC68" s="18"/>
      <c r="AD68" s="18"/>
      <c r="AE68" s="18"/>
    </row>
    <row r="69" spans="4:31">
      <c r="D69" s="20"/>
      <c r="E69" s="20"/>
      <c r="F69" s="20"/>
      <c r="G69" s="20"/>
      <c r="H69" s="20"/>
      <c r="I69" s="20"/>
      <c r="L69" s="20"/>
      <c r="N69" s="20"/>
      <c r="O69" s="20"/>
      <c r="T69" s="6"/>
      <c r="U69" s="6"/>
      <c r="V69" s="20"/>
      <c r="W69" s="20"/>
      <c r="X69" s="3"/>
      <c r="Y69" s="18"/>
      <c r="Z69" s="18"/>
      <c r="AA69" s="18"/>
      <c r="AB69" s="18"/>
      <c r="AC69" s="18"/>
      <c r="AD69" s="18"/>
      <c r="AE69" s="18"/>
    </row>
    <row r="70" spans="4:31">
      <c r="D70" s="20"/>
      <c r="E70" s="20"/>
      <c r="F70" s="20"/>
      <c r="G70" s="20"/>
      <c r="H70" s="20"/>
      <c r="I70" s="20"/>
      <c r="L70" s="20"/>
      <c r="N70" s="20"/>
      <c r="O70" s="20"/>
      <c r="T70" s="6"/>
      <c r="U70" s="6"/>
      <c r="V70" s="20"/>
      <c r="W70" s="20"/>
      <c r="X70" s="3"/>
      <c r="Y70" s="18"/>
      <c r="Z70" s="18"/>
      <c r="AA70" s="18"/>
      <c r="AB70" s="18"/>
      <c r="AC70" s="18"/>
      <c r="AD70" s="18"/>
      <c r="AE70" s="18"/>
    </row>
    <row r="71" spans="4:31">
      <c r="D71" s="20"/>
      <c r="E71" s="20"/>
      <c r="F71" s="20"/>
      <c r="G71" s="20"/>
      <c r="O71" s="20"/>
      <c r="T71" s="6"/>
      <c r="U71" s="6"/>
      <c r="W71" s="20"/>
      <c r="X71" s="3"/>
      <c r="Y71" s="18"/>
      <c r="Z71" s="18"/>
      <c r="AA71" s="18"/>
      <c r="AB71" s="18"/>
      <c r="AC71" s="18"/>
      <c r="AD71" s="18"/>
      <c r="AE71" s="18"/>
    </row>
    <row r="72" spans="4:31">
      <c r="D72" s="20"/>
      <c r="E72" s="20"/>
      <c r="F72" s="20"/>
      <c r="G72" s="20"/>
      <c r="T72" s="6"/>
      <c r="U72" s="6"/>
      <c r="X72" s="3"/>
      <c r="Y72" s="18"/>
      <c r="Z72" s="18"/>
      <c r="AA72" s="18"/>
      <c r="AB72" s="18"/>
      <c r="AC72" s="18"/>
      <c r="AD72" s="18"/>
      <c r="AE72" s="18"/>
    </row>
    <row r="73" spans="4:31">
      <c r="D73" s="20"/>
      <c r="E73" s="20"/>
      <c r="F73" s="20"/>
      <c r="G73" s="20"/>
      <c r="T73" s="6"/>
      <c r="U73" s="6"/>
      <c r="X73" s="3"/>
      <c r="Y73" s="18"/>
      <c r="Z73" s="18"/>
      <c r="AA73" s="18"/>
      <c r="AB73" s="18"/>
      <c r="AC73" s="18"/>
      <c r="AD73" s="18"/>
      <c r="AE73" s="18"/>
    </row>
    <row r="74" spans="4:31">
      <c r="D74" s="20"/>
      <c r="E74" s="20"/>
      <c r="F74" s="20"/>
      <c r="G74" s="20"/>
      <c r="T74" s="6"/>
      <c r="U74" s="6"/>
      <c r="X74" s="3"/>
      <c r="Y74" s="18"/>
      <c r="Z74" s="18"/>
      <c r="AA74" s="18"/>
      <c r="AB74" s="18"/>
      <c r="AC74" s="18"/>
      <c r="AD74" s="18"/>
      <c r="AE74" s="18"/>
    </row>
    <row r="75" spans="4:31">
      <c r="D75" s="20"/>
      <c r="E75" s="20"/>
      <c r="F75" s="20"/>
      <c r="G75" s="20"/>
      <c r="T75" s="6"/>
      <c r="U75" s="6"/>
      <c r="X75" s="3"/>
      <c r="Y75" s="18"/>
      <c r="Z75" s="18"/>
      <c r="AA75" s="18"/>
      <c r="AB75" s="18"/>
      <c r="AC75" s="18"/>
      <c r="AD75" s="18"/>
      <c r="AE75" s="18"/>
    </row>
    <row r="76" spans="4:31">
      <c r="D76" s="20"/>
      <c r="E76" s="20"/>
      <c r="F76" s="20"/>
      <c r="G76" s="20"/>
      <c r="T76" s="6"/>
      <c r="U76" s="6"/>
      <c r="X76" s="3"/>
      <c r="Y76" s="18"/>
      <c r="Z76" s="18"/>
      <c r="AA76" s="18"/>
      <c r="AB76" s="18"/>
      <c r="AC76" s="18"/>
      <c r="AD76" s="18"/>
      <c r="AE76" s="18"/>
    </row>
    <row r="77" spans="4:31">
      <c r="D77" s="20"/>
      <c r="E77" s="20"/>
      <c r="F77" s="20"/>
      <c r="G77" s="20"/>
      <c r="T77" s="6"/>
      <c r="U77" s="6"/>
      <c r="X77" s="3"/>
      <c r="Y77" s="18"/>
      <c r="Z77" s="18"/>
      <c r="AA77" s="18"/>
      <c r="AB77" s="18"/>
      <c r="AC77" s="18"/>
      <c r="AD77" s="18"/>
      <c r="AE77" s="18"/>
    </row>
    <row r="78" spans="4:31">
      <c r="D78" s="20"/>
      <c r="E78" s="20"/>
      <c r="F78" s="20"/>
      <c r="G78" s="20"/>
      <c r="T78" s="6"/>
      <c r="U78" s="6"/>
      <c r="X78" s="3"/>
      <c r="Y78" s="18"/>
      <c r="Z78" s="18"/>
      <c r="AA78" s="18"/>
      <c r="AB78" s="18"/>
      <c r="AC78" s="18"/>
      <c r="AD78" s="18"/>
      <c r="AE78" s="18"/>
    </row>
    <row r="79" spans="4:31">
      <c r="T79" s="6"/>
      <c r="U79" s="6"/>
      <c r="X79" s="3"/>
      <c r="Y79" s="18"/>
      <c r="Z79" s="18"/>
      <c r="AA79" s="18"/>
      <c r="AB79" s="18"/>
      <c r="AC79" s="18"/>
      <c r="AD79" s="18"/>
      <c r="AE79" s="18"/>
    </row>
    <row r="80" spans="4:31">
      <c r="T80" s="6"/>
      <c r="U80" s="6"/>
      <c r="X80" s="3"/>
      <c r="Y80" s="18"/>
      <c r="Z80" s="18"/>
      <c r="AA80" s="18"/>
      <c r="AB80" s="18"/>
      <c r="AC80" s="18"/>
      <c r="AD80" s="18"/>
      <c r="AE80" s="18"/>
    </row>
    <row r="81" spans="20:31">
      <c r="T81" s="6"/>
      <c r="U81" s="6"/>
      <c r="X81" s="3"/>
      <c r="Y81" s="18"/>
      <c r="Z81" s="18"/>
      <c r="AA81" s="18"/>
      <c r="AB81" s="18"/>
      <c r="AC81" s="18"/>
      <c r="AD81" s="18"/>
      <c r="AE81" s="18"/>
    </row>
    <row r="82" spans="20:31">
      <c r="T82" s="6"/>
      <c r="U82" s="6"/>
      <c r="X82" s="3"/>
      <c r="Y82" s="18"/>
      <c r="Z82" s="18"/>
      <c r="AA82" s="18"/>
      <c r="AB82" s="18"/>
      <c r="AC82" s="18"/>
      <c r="AD82" s="18"/>
      <c r="AE82" s="18"/>
    </row>
    <row r="83" spans="20:31">
      <c r="T83" s="6"/>
      <c r="U83" s="6"/>
      <c r="X83" s="3"/>
      <c r="Y83" s="18"/>
      <c r="Z83" s="18"/>
      <c r="AA83" s="18"/>
      <c r="AB83" s="18"/>
      <c r="AC83" s="18"/>
      <c r="AD83" s="18"/>
      <c r="AE83" s="18"/>
    </row>
    <row r="84" spans="20:31">
      <c r="T84" s="6"/>
      <c r="U84" s="6"/>
      <c r="X84" s="3"/>
      <c r="Y84" s="18"/>
      <c r="Z84" s="18"/>
      <c r="AA84" s="18"/>
      <c r="AB84" s="18"/>
      <c r="AC84" s="18"/>
      <c r="AD84" s="18"/>
      <c r="AE84" s="18"/>
    </row>
    <row r="85" spans="20:31">
      <c r="T85" s="6"/>
      <c r="U85" s="6"/>
      <c r="X85" s="3"/>
      <c r="Y85" s="18"/>
      <c r="Z85" s="18"/>
      <c r="AA85" s="18"/>
      <c r="AB85" s="18"/>
      <c r="AC85" s="18"/>
      <c r="AD85" s="18"/>
      <c r="AE85" s="18"/>
    </row>
    <row r="86" spans="20:31">
      <c r="T86" s="6"/>
      <c r="U86" s="6"/>
      <c r="X86" s="3"/>
      <c r="Y86" s="18"/>
      <c r="Z86" s="18"/>
      <c r="AA86" s="18"/>
      <c r="AB86" s="18"/>
      <c r="AC86" s="18"/>
      <c r="AD86" s="18"/>
      <c r="AE86" s="18"/>
    </row>
    <row r="87" spans="20:31">
      <c r="T87" s="6"/>
      <c r="U87" s="6"/>
      <c r="X87" s="3"/>
      <c r="Y87" s="18"/>
      <c r="Z87" s="18"/>
      <c r="AA87" s="18"/>
      <c r="AB87" s="18"/>
      <c r="AC87" s="18"/>
      <c r="AD87" s="18"/>
      <c r="AE87" s="18"/>
    </row>
    <row r="88" spans="20:31">
      <c r="T88" s="6"/>
      <c r="U88" s="6"/>
      <c r="X88" s="3"/>
      <c r="Y88" s="18"/>
      <c r="Z88" s="18"/>
      <c r="AA88" s="18"/>
      <c r="AB88" s="18"/>
      <c r="AC88" s="18"/>
      <c r="AD88" s="18"/>
      <c r="AE88" s="18"/>
    </row>
    <row r="89" spans="20:31">
      <c r="T89" s="6"/>
      <c r="U89" s="6"/>
      <c r="X89" s="3"/>
      <c r="Y89" s="18"/>
      <c r="Z89" s="18"/>
      <c r="AA89" s="18"/>
      <c r="AB89" s="18"/>
      <c r="AC89" s="18"/>
      <c r="AD89" s="18"/>
      <c r="AE89" s="18"/>
    </row>
    <row r="90" spans="20:31">
      <c r="T90" s="6"/>
      <c r="U90" s="6"/>
      <c r="X90" s="3"/>
      <c r="Y90" s="18"/>
      <c r="Z90" s="18"/>
      <c r="AA90" s="18"/>
      <c r="AB90" s="18"/>
      <c r="AC90" s="18"/>
      <c r="AD90" s="18"/>
      <c r="AE90" s="18"/>
    </row>
  </sheetData>
  <mergeCells count="40">
    <mergeCell ref="A58:I58"/>
    <mergeCell ref="F7:G7"/>
    <mergeCell ref="F8:G8"/>
    <mergeCell ref="A5:A11"/>
    <mergeCell ref="D8:E8"/>
    <mergeCell ref="H8:I8"/>
    <mergeCell ref="B6:C6"/>
    <mergeCell ref="H7:I7"/>
    <mergeCell ref="B8:C8"/>
    <mergeCell ref="B7:C7"/>
    <mergeCell ref="B5:C5"/>
    <mergeCell ref="M8:N8"/>
    <mergeCell ref="M7:N7"/>
    <mergeCell ref="K8:L8"/>
    <mergeCell ref="D6:I6"/>
    <mergeCell ref="K6:L6"/>
    <mergeCell ref="K7:L7"/>
    <mergeCell ref="D7:E7"/>
    <mergeCell ref="O1:Q1"/>
    <mergeCell ref="AC1:AI1"/>
    <mergeCell ref="A2:I2"/>
    <mergeCell ref="K2:Q2"/>
    <mergeCell ref="R2:X2"/>
    <mergeCell ref="Z2:AI2"/>
    <mergeCell ref="AB9:AB11"/>
    <mergeCell ref="AI5:AI11"/>
    <mergeCell ref="O8:P8"/>
    <mergeCell ref="S8:T8"/>
    <mergeCell ref="O7:P7"/>
    <mergeCell ref="Z8:AA8"/>
    <mergeCell ref="W7:X7"/>
    <mergeCell ref="Q5:Q11"/>
    <mergeCell ref="R5:R11"/>
    <mergeCell ref="S6:V6"/>
    <mergeCell ref="Z7:AA7"/>
    <mergeCell ref="AH7:AH11"/>
    <mergeCell ref="U8:V8"/>
    <mergeCell ref="W8:X8"/>
    <mergeCell ref="S7:T7"/>
    <mergeCell ref="U7:V7"/>
  </mergeCells>
  <phoneticPr fontId="45" type="noConversion"/>
  <pageMargins left="0.7" right="0.7" top="0.75" bottom="0.75" header="0.3" footer="0.3"/>
  <pageSetup paperSize="9" orientation="portrait" r:id="rId1"/>
  <ignoredErrors>
    <ignoredError sqref="B18:R18 B52:C56 D40:X40 B19:C20 Q19:R20 Q52:R56 B34:C38 Q34:R38 B17:P17 S17:X17 Q24:R27 B24:C27 Q29:R32 B29:C32 Q41:R44 B41:C44 Q46:R50 B46:C50 T18:X18 Z40:AE40 Z17:AE17 Z18:AE18" unlockedFormula="1"/>
    <ignoredError sqref="B40:C40" formula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6213"/>
  <sheetViews>
    <sheetView view="pageBreakPreview" zoomScaleNormal="100" workbookViewId="0">
      <pane ySplit="1" topLeftCell="A2" activePane="bottomLeft" state="frozen"/>
      <selection sqref="A1:B1"/>
      <selection pane="bottomLeft"/>
    </sheetView>
  </sheetViews>
  <sheetFormatPr defaultRowHeight="11.25"/>
  <cols>
    <col min="1" max="1" width="11.125" style="1" customWidth="1"/>
    <col min="2" max="6" width="10.625" style="14" customWidth="1"/>
    <col min="7" max="11" width="12.625" style="14" customWidth="1"/>
    <col min="12" max="12" width="11.625" style="14" customWidth="1"/>
    <col min="13" max="13" width="3.625" style="14" customWidth="1"/>
    <col min="14" max="21" width="10.625" style="2" customWidth="1"/>
    <col min="22" max="22" width="14.125" style="1" customWidth="1"/>
    <col min="23" max="23" width="11.125" style="1" customWidth="1"/>
    <col min="24" max="28" width="11.875" style="2" customWidth="1"/>
    <col min="29" max="31" width="10.75" style="2" customWidth="1"/>
    <col min="32" max="32" width="10.625" style="2" customWidth="1"/>
    <col min="33" max="33" width="3.625" style="2" customWidth="1"/>
    <col min="34" max="34" width="12.875" style="2" customWidth="1"/>
    <col min="35" max="35" width="11.625" style="2" customWidth="1"/>
    <col min="36" max="36" width="12.25" style="2" customWidth="1"/>
    <col min="37" max="39" width="16.125" style="2" customWidth="1"/>
    <col min="40" max="40" width="10.75" style="1" customWidth="1"/>
    <col min="41" max="16384" width="9" style="2"/>
  </cols>
  <sheetData>
    <row r="1" spans="1:40" ht="20.25" customHeight="1">
      <c r="A1" s="59" t="s">
        <v>564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1"/>
      <c r="O1" s="61"/>
      <c r="P1" s="61"/>
      <c r="Q1" s="61"/>
      <c r="R1" s="61"/>
      <c r="S1" s="61"/>
      <c r="T1" s="61"/>
      <c r="U1" s="61"/>
      <c r="V1" s="79" t="s">
        <v>386</v>
      </c>
      <c r="W1" s="59" t="s">
        <v>564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79" t="s">
        <v>387</v>
      </c>
    </row>
    <row r="2" spans="1:40" ht="9.9499999999999993" customHeight="1">
      <c r="A2" s="61" t="s">
        <v>19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1"/>
      <c r="O2" s="61"/>
      <c r="P2" s="61"/>
      <c r="Q2" s="61"/>
      <c r="R2" s="61"/>
      <c r="S2" s="61"/>
      <c r="T2" s="61"/>
      <c r="U2" s="61"/>
      <c r="V2" s="70"/>
      <c r="W2" s="61" t="s">
        <v>19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70"/>
    </row>
    <row r="3" spans="1:40" s="4" customFormat="1" ht="24" customHeight="1">
      <c r="A3" s="854" t="s">
        <v>438</v>
      </c>
      <c r="B3" s="854"/>
      <c r="C3" s="854"/>
      <c r="D3" s="854"/>
      <c r="E3" s="854"/>
      <c r="F3" s="854"/>
      <c r="G3" s="854"/>
      <c r="H3" s="854"/>
      <c r="I3" s="854"/>
      <c r="J3" s="854"/>
      <c r="K3" s="308"/>
      <c r="L3" s="308"/>
      <c r="M3" s="308"/>
      <c r="N3" s="1063" t="s">
        <v>650</v>
      </c>
      <c r="O3" s="1063"/>
      <c r="P3" s="1063"/>
      <c r="Q3" s="1063"/>
      <c r="R3" s="1063"/>
      <c r="S3" s="1063"/>
      <c r="T3" s="1063"/>
      <c r="U3" s="1063"/>
      <c r="V3" s="1063"/>
      <c r="W3" s="855"/>
      <c r="X3" s="855"/>
      <c r="Y3" s="855"/>
      <c r="Z3" s="855"/>
      <c r="AA3" s="855"/>
      <c r="AB3" s="855"/>
      <c r="AC3" s="855"/>
      <c r="AD3" s="855"/>
      <c r="AE3" s="855"/>
      <c r="AF3" s="855"/>
      <c r="AG3" s="390"/>
      <c r="AH3" s="855"/>
      <c r="AI3" s="855"/>
      <c r="AJ3" s="855"/>
      <c r="AK3" s="855"/>
      <c r="AL3" s="855"/>
      <c r="AM3" s="855"/>
      <c r="AN3" s="855"/>
    </row>
    <row r="4" spans="1:40" s="11" customFormat="1" ht="9.9499999999999993" customHeight="1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7"/>
      <c r="O4" s="307"/>
      <c r="P4" s="307"/>
      <c r="Q4" s="307"/>
      <c r="R4" s="307"/>
      <c r="S4" s="307"/>
      <c r="T4" s="307"/>
      <c r="U4" s="307"/>
      <c r="V4" s="306"/>
      <c r="W4" s="306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6"/>
    </row>
    <row r="5" spans="1:40" s="54" customFormat="1" ht="20.25" customHeight="1" thickBot="1">
      <c r="A5" s="689" t="s">
        <v>755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651" t="s">
        <v>756</v>
      </c>
      <c r="W5" s="689" t="s">
        <v>757</v>
      </c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651" t="s">
        <v>758</v>
      </c>
    </row>
    <row r="6" spans="1:40" ht="45" customHeight="1" thickTop="1">
      <c r="A6" s="1062" t="s">
        <v>273</v>
      </c>
      <c r="B6" s="1075" t="s">
        <v>725</v>
      </c>
      <c r="C6" s="1076"/>
      <c r="D6" s="1076"/>
      <c r="E6" s="1076"/>
      <c r="F6" s="1076"/>
      <c r="G6" s="1076"/>
      <c r="H6" s="1076"/>
      <c r="I6" s="1076"/>
      <c r="J6" s="1076"/>
      <c r="K6" s="1076"/>
      <c r="L6" s="1077"/>
      <c r="M6" s="434"/>
      <c r="N6" s="1064" t="s">
        <v>726</v>
      </c>
      <c r="O6" s="1065"/>
      <c r="P6" s="1065"/>
      <c r="Q6" s="1065"/>
      <c r="R6" s="1065"/>
      <c r="S6" s="1065"/>
      <c r="T6" s="1065"/>
      <c r="U6" s="1066"/>
      <c r="V6" s="844" t="s">
        <v>274</v>
      </c>
      <c r="W6" s="1062" t="s">
        <v>273</v>
      </c>
      <c r="X6" s="1048" t="s">
        <v>726</v>
      </c>
      <c r="Y6" s="1048"/>
      <c r="Z6" s="1048"/>
      <c r="AA6" s="1048"/>
      <c r="AB6" s="1049"/>
      <c r="AC6" s="1047" t="s">
        <v>727</v>
      </c>
      <c r="AD6" s="1048"/>
      <c r="AE6" s="1048"/>
      <c r="AF6" s="1048"/>
      <c r="AG6" s="566"/>
      <c r="AH6" s="1048" t="s">
        <v>728</v>
      </c>
      <c r="AI6" s="1048"/>
      <c r="AJ6" s="1048"/>
      <c r="AK6" s="1048"/>
      <c r="AL6" s="1048"/>
      <c r="AM6" s="1049"/>
      <c r="AN6" s="1050" t="s">
        <v>274</v>
      </c>
    </row>
    <row r="7" spans="1:40" ht="18" customHeight="1">
      <c r="A7" s="1045"/>
      <c r="B7" s="1081" t="s">
        <v>294</v>
      </c>
      <c r="C7" s="567"/>
      <c r="D7" s="567"/>
      <c r="E7" s="1083" t="s">
        <v>651</v>
      </c>
      <c r="F7" s="1078" t="s">
        <v>306</v>
      </c>
      <c r="G7" s="1079"/>
      <c r="H7" s="1079"/>
      <c r="I7" s="1079"/>
      <c r="J7" s="1080"/>
      <c r="K7" s="1083" t="s">
        <v>652</v>
      </c>
      <c r="L7" s="1083" t="s">
        <v>319</v>
      </c>
      <c r="M7" s="568"/>
      <c r="N7" s="1081" t="s">
        <v>294</v>
      </c>
      <c r="O7" s="1086"/>
      <c r="P7" s="1087"/>
      <c r="Q7" s="1054" t="s">
        <v>160</v>
      </c>
      <c r="R7" s="1054"/>
      <c r="S7" s="1054"/>
      <c r="T7" s="1054"/>
      <c r="U7" s="1067"/>
      <c r="V7" s="845"/>
      <c r="W7" s="1045"/>
      <c r="X7" s="1054" t="s">
        <v>653</v>
      </c>
      <c r="Y7" s="1054"/>
      <c r="Z7" s="1054"/>
      <c r="AA7" s="1054"/>
      <c r="AB7" s="1055"/>
      <c r="AC7" s="1053" t="s">
        <v>654</v>
      </c>
      <c r="AD7" s="1054"/>
      <c r="AE7" s="1054"/>
      <c r="AF7" s="1055"/>
      <c r="AG7" s="566"/>
      <c r="AH7" s="1053" t="s">
        <v>655</v>
      </c>
      <c r="AI7" s="1054"/>
      <c r="AJ7" s="1054"/>
      <c r="AK7" s="1054"/>
      <c r="AL7" s="1055"/>
      <c r="AM7" s="569" t="s">
        <v>138</v>
      </c>
      <c r="AN7" s="1051"/>
    </row>
    <row r="8" spans="1:40" ht="30.75" customHeight="1">
      <c r="A8" s="1045"/>
      <c r="B8" s="1082"/>
      <c r="C8" s="570"/>
      <c r="D8" s="570"/>
      <c r="E8" s="1071"/>
      <c r="F8" s="571" t="s">
        <v>307</v>
      </c>
      <c r="G8" s="1090" t="s">
        <v>318</v>
      </c>
      <c r="H8" s="1084" t="s">
        <v>656</v>
      </c>
      <c r="I8" s="1084" t="s">
        <v>657</v>
      </c>
      <c r="J8" s="1044" t="s">
        <v>658</v>
      </c>
      <c r="K8" s="1071"/>
      <c r="L8" s="1071"/>
      <c r="M8" s="572"/>
      <c r="N8" s="1082"/>
      <c r="O8" s="1088"/>
      <c r="P8" s="1089"/>
      <c r="Q8" s="1068"/>
      <c r="R8" s="1068"/>
      <c r="S8" s="1068"/>
      <c r="T8" s="1068"/>
      <c r="U8" s="1045"/>
      <c r="V8" s="845"/>
      <c r="W8" s="1045"/>
      <c r="X8" s="1059" t="s">
        <v>295</v>
      </c>
      <c r="Y8" s="573"/>
      <c r="Z8" s="574"/>
      <c r="AA8" s="1056" t="s">
        <v>235</v>
      </c>
      <c r="AB8" s="1056" t="s">
        <v>236</v>
      </c>
      <c r="AC8" s="1059" t="s">
        <v>295</v>
      </c>
      <c r="AD8" s="573"/>
      <c r="AE8" s="574"/>
      <c r="AF8" s="1056" t="s">
        <v>659</v>
      </c>
      <c r="AG8" s="566"/>
      <c r="AH8" s="1059" t="s">
        <v>295</v>
      </c>
      <c r="AI8" s="573"/>
      <c r="AJ8" s="574"/>
      <c r="AK8" s="1056" t="s">
        <v>161</v>
      </c>
      <c r="AL8" s="1056" t="s">
        <v>162</v>
      </c>
      <c r="AM8" s="1057" t="s">
        <v>102</v>
      </c>
      <c r="AN8" s="1051"/>
    </row>
    <row r="9" spans="1:40" ht="16.5" customHeight="1">
      <c r="A9" s="1045"/>
      <c r="B9" s="1071" t="s">
        <v>99</v>
      </c>
      <c r="C9" s="575" t="s">
        <v>290</v>
      </c>
      <c r="D9" s="575" t="s">
        <v>291</v>
      </c>
      <c r="E9" s="1071"/>
      <c r="F9" s="1071" t="s">
        <v>99</v>
      </c>
      <c r="G9" s="1091"/>
      <c r="H9" s="1084"/>
      <c r="I9" s="1085"/>
      <c r="J9" s="1045"/>
      <c r="K9" s="1071"/>
      <c r="L9" s="1071"/>
      <c r="M9" s="572"/>
      <c r="N9" s="1071" t="s">
        <v>99</v>
      </c>
      <c r="O9" s="575" t="s">
        <v>290</v>
      </c>
      <c r="P9" s="576" t="s">
        <v>291</v>
      </c>
      <c r="Q9" s="1071" t="s">
        <v>99</v>
      </c>
      <c r="R9" s="575" t="s">
        <v>290</v>
      </c>
      <c r="S9" s="576" t="s">
        <v>291</v>
      </c>
      <c r="T9" s="1069" t="s">
        <v>308</v>
      </c>
      <c r="U9" s="1073" t="s">
        <v>236</v>
      </c>
      <c r="V9" s="845"/>
      <c r="W9" s="1045"/>
      <c r="X9" s="1060"/>
      <c r="Y9" s="575" t="s">
        <v>290</v>
      </c>
      <c r="Z9" s="577" t="s">
        <v>291</v>
      </c>
      <c r="AA9" s="1057"/>
      <c r="AB9" s="1057"/>
      <c r="AC9" s="1060"/>
      <c r="AD9" s="575" t="s">
        <v>290</v>
      </c>
      <c r="AE9" s="577" t="s">
        <v>291</v>
      </c>
      <c r="AF9" s="1057"/>
      <c r="AG9" s="566"/>
      <c r="AH9" s="1060"/>
      <c r="AI9" s="575" t="s">
        <v>290</v>
      </c>
      <c r="AJ9" s="577" t="s">
        <v>291</v>
      </c>
      <c r="AK9" s="1057"/>
      <c r="AL9" s="1057"/>
      <c r="AM9" s="1057"/>
      <c r="AN9" s="1051"/>
    </row>
    <row r="10" spans="1:40" ht="25.5" customHeight="1">
      <c r="A10" s="1046"/>
      <c r="B10" s="1072"/>
      <c r="C10" s="578" t="s">
        <v>292</v>
      </c>
      <c r="D10" s="579" t="s">
        <v>293</v>
      </c>
      <c r="E10" s="1072"/>
      <c r="F10" s="1072"/>
      <c r="G10" s="1092"/>
      <c r="H10" s="1084"/>
      <c r="I10" s="1085"/>
      <c r="J10" s="1046"/>
      <c r="K10" s="1072"/>
      <c r="L10" s="1072"/>
      <c r="M10" s="572"/>
      <c r="N10" s="1072"/>
      <c r="O10" s="578" t="s">
        <v>292</v>
      </c>
      <c r="P10" s="579" t="s">
        <v>293</v>
      </c>
      <c r="Q10" s="1072"/>
      <c r="R10" s="578" t="s">
        <v>292</v>
      </c>
      <c r="S10" s="579" t="s">
        <v>293</v>
      </c>
      <c r="T10" s="1070"/>
      <c r="U10" s="1074"/>
      <c r="V10" s="846"/>
      <c r="W10" s="1046"/>
      <c r="X10" s="1061"/>
      <c r="Y10" s="578" t="s">
        <v>292</v>
      </c>
      <c r="Z10" s="580" t="s">
        <v>293</v>
      </c>
      <c r="AA10" s="1058"/>
      <c r="AB10" s="1058"/>
      <c r="AC10" s="1061"/>
      <c r="AD10" s="578" t="s">
        <v>292</v>
      </c>
      <c r="AE10" s="580" t="s">
        <v>293</v>
      </c>
      <c r="AF10" s="1058"/>
      <c r="AG10" s="566"/>
      <c r="AH10" s="1061"/>
      <c r="AI10" s="578" t="s">
        <v>292</v>
      </c>
      <c r="AJ10" s="580" t="s">
        <v>293</v>
      </c>
      <c r="AK10" s="1058"/>
      <c r="AL10" s="1058"/>
      <c r="AM10" s="1058"/>
      <c r="AN10" s="1052"/>
    </row>
    <row r="11" spans="1:40" ht="5.25" customHeight="1">
      <c r="A11" s="267"/>
      <c r="B11" s="309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275"/>
      <c r="W11" s="267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6"/>
      <c r="AI11" s="316"/>
      <c r="AJ11" s="316"/>
      <c r="AK11" s="316"/>
      <c r="AL11" s="316"/>
      <c r="AM11" s="316"/>
      <c r="AN11" s="431"/>
    </row>
    <row r="12" spans="1:40" s="54" customFormat="1" ht="45" customHeight="1">
      <c r="A12" s="84">
        <v>2019</v>
      </c>
      <c r="B12" s="375">
        <v>310</v>
      </c>
      <c r="C12" s="375">
        <v>183</v>
      </c>
      <c r="D12" s="375">
        <v>127</v>
      </c>
      <c r="E12" s="375">
        <v>248</v>
      </c>
      <c r="F12" s="375">
        <v>38</v>
      </c>
      <c r="G12" s="375">
        <v>36</v>
      </c>
      <c r="H12" s="375">
        <v>0</v>
      </c>
      <c r="I12" s="375">
        <v>1</v>
      </c>
      <c r="J12" s="375">
        <v>1</v>
      </c>
      <c r="K12" s="375">
        <v>7</v>
      </c>
      <c r="L12" s="375">
        <v>17</v>
      </c>
      <c r="M12" s="375"/>
      <c r="N12" s="375">
        <v>5140</v>
      </c>
      <c r="O12" s="375">
        <v>2641</v>
      </c>
      <c r="P12" s="375">
        <v>2499</v>
      </c>
      <c r="Q12" s="375">
        <v>866</v>
      </c>
      <c r="R12" s="375">
        <v>471</v>
      </c>
      <c r="S12" s="375">
        <v>395</v>
      </c>
      <c r="T12" s="375">
        <v>866</v>
      </c>
      <c r="U12" s="375">
        <v>0</v>
      </c>
      <c r="V12" s="87">
        <v>2019</v>
      </c>
      <c r="W12" s="84">
        <v>2019</v>
      </c>
      <c r="X12" s="383">
        <v>4274</v>
      </c>
      <c r="Y12" s="383">
        <v>2170</v>
      </c>
      <c r="Z12" s="383">
        <v>2104</v>
      </c>
      <c r="AA12" s="383">
        <v>4274</v>
      </c>
      <c r="AB12" s="383">
        <v>0</v>
      </c>
      <c r="AC12" s="383">
        <v>79470</v>
      </c>
      <c r="AD12" s="245" t="s">
        <v>180</v>
      </c>
      <c r="AE12" s="245" t="s">
        <v>180</v>
      </c>
      <c r="AF12" s="383">
        <v>79470</v>
      </c>
      <c r="AG12" s="383"/>
      <c r="AH12" s="383">
        <v>38</v>
      </c>
      <c r="AI12" s="383">
        <v>23</v>
      </c>
      <c r="AJ12" s="383">
        <v>15</v>
      </c>
      <c r="AK12" s="383">
        <v>10</v>
      </c>
      <c r="AL12" s="383">
        <v>28</v>
      </c>
      <c r="AM12" s="383">
        <v>4</v>
      </c>
      <c r="AN12" s="87">
        <v>2019</v>
      </c>
    </row>
    <row r="13" spans="1:40" s="54" customFormat="1" ht="45" customHeight="1">
      <c r="A13" s="84">
        <v>2020</v>
      </c>
      <c r="B13" s="375">
        <v>259</v>
      </c>
      <c r="C13" s="375">
        <v>163</v>
      </c>
      <c r="D13" s="375">
        <v>96</v>
      </c>
      <c r="E13" s="375">
        <v>207</v>
      </c>
      <c r="F13" s="375">
        <v>41</v>
      </c>
      <c r="G13" s="375">
        <v>35</v>
      </c>
      <c r="H13" s="375">
        <v>0</v>
      </c>
      <c r="I13" s="375">
        <v>5</v>
      </c>
      <c r="J13" s="375">
        <v>1</v>
      </c>
      <c r="K13" s="375">
        <v>2</v>
      </c>
      <c r="L13" s="375">
        <v>9</v>
      </c>
      <c r="M13" s="375"/>
      <c r="N13" s="375">
        <v>4801</v>
      </c>
      <c r="O13" s="375">
        <v>2469</v>
      </c>
      <c r="P13" s="375">
        <v>2332</v>
      </c>
      <c r="Q13" s="375">
        <v>109</v>
      </c>
      <c r="R13" s="375">
        <v>52</v>
      </c>
      <c r="S13" s="375">
        <v>57</v>
      </c>
      <c r="T13" s="375">
        <v>109</v>
      </c>
      <c r="U13" s="375">
        <v>0</v>
      </c>
      <c r="V13" s="87">
        <v>2020</v>
      </c>
      <c r="W13" s="84">
        <v>2020</v>
      </c>
      <c r="X13" s="383">
        <v>4692</v>
      </c>
      <c r="Y13" s="383">
        <v>2417</v>
      </c>
      <c r="Z13" s="383">
        <v>2275</v>
      </c>
      <c r="AA13" s="383">
        <v>4692</v>
      </c>
      <c r="AB13" s="383">
        <v>0</v>
      </c>
      <c r="AC13" s="383">
        <v>23380</v>
      </c>
      <c r="AD13" s="245">
        <v>7910</v>
      </c>
      <c r="AE13" s="245">
        <v>15470</v>
      </c>
      <c r="AF13" s="383">
        <v>23380</v>
      </c>
      <c r="AG13" s="383"/>
      <c r="AH13" s="383">
        <v>141</v>
      </c>
      <c r="AI13" s="383">
        <v>93</v>
      </c>
      <c r="AJ13" s="383">
        <v>48</v>
      </c>
      <c r="AK13" s="383">
        <v>2</v>
      </c>
      <c r="AL13" s="383">
        <v>139</v>
      </c>
      <c r="AM13" s="383">
        <v>0</v>
      </c>
      <c r="AN13" s="87">
        <v>2020</v>
      </c>
    </row>
    <row r="14" spans="1:40" s="15" customFormat="1" ht="45" customHeight="1">
      <c r="A14" s="172">
        <v>2021</v>
      </c>
      <c r="B14" s="311">
        <v>280</v>
      </c>
      <c r="C14" s="312">
        <v>184</v>
      </c>
      <c r="D14" s="312">
        <v>96</v>
      </c>
      <c r="E14" s="311">
        <v>240</v>
      </c>
      <c r="F14" s="311">
        <v>32</v>
      </c>
      <c r="G14" s="311">
        <v>32</v>
      </c>
      <c r="H14" s="303">
        <v>0</v>
      </c>
      <c r="I14" s="303">
        <v>0</v>
      </c>
      <c r="J14" s="303">
        <v>0</v>
      </c>
      <c r="K14" s="303">
        <v>4</v>
      </c>
      <c r="L14" s="303">
        <v>4</v>
      </c>
      <c r="M14" s="303"/>
      <c r="N14" s="311">
        <v>4435</v>
      </c>
      <c r="O14" s="312">
        <v>2310</v>
      </c>
      <c r="P14" s="312">
        <v>2125</v>
      </c>
      <c r="Q14" s="311">
        <v>119</v>
      </c>
      <c r="R14" s="311">
        <v>57</v>
      </c>
      <c r="S14" s="311">
        <v>62</v>
      </c>
      <c r="T14" s="311">
        <v>119</v>
      </c>
      <c r="U14" s="313">
        <v>0</v>
      </c>
      <c r="V14" s="87">
        <v>2021</v>
      </c>
      <c r="W14" s="84">
        <v>2021</v>
      </c>
      <c r="X14" s="245">
        <v>4316</v>
      </c>
      <c r="Y14" s="245">
        <v>2253</v>
      </c>
      <c r="Z14" s="245">
        <v>2063</v>
      </c>
      <c r="AA14" s="303">
        <v>4316</v>
      </c>
      <c r="AB14" s="303">
        <v>0</v>
      </c>
      <c r="AC14" s="245">
        <v>1913</v>
      </c>
      <c r="AD14" s="245">
        <v>869</v>
      </c>
      <c r="AE14" s="245">
        <v>1044</v>
      </c>
      <c r="AF14" s="303">
        <v>1913</v>
      </c>
      <c r="AG14" s="303"/>
      <c r="AH14" s="303">
        <v>150</v>
      </c>
      <c r="AI14" s="303">
        <v>82</v>
      </c>
      <c r="AJ14" s="303">
        <v>68</v>
      </c>
      <c r="AK14" s="303">
        <v>1</v>
      </c>
      <c r="AL14" s="303">
        <v>149</v>
      </c>
      <c r="AM14" s="303">
        <v>1</v>
      </c>
      <c r="AN14" s="233">
        <v>2021</v>
      </c>
    </row>
    <row r="15" spans="1:40" s="15" customFormat="1" ht="45" customHeight="1">
      <c r="A15" s="172">
        <v>2022</v>
      </c>
      <c r="B15" s="311">
        <v>231</v>
      </c>
      <c r="C15" s="312">
        <v>144</v>
      </c>
      <c r="D15" s="312">
        <v>87</v>
      </c>
      <c r="E15" s="311">
        <v>195</v>
      </c>
      <c r="F15" s="311">
        <v>30</v>
      </c>
      <c r="G15" s="311">
        <v>26</v>
      </c>
      <c r="H15" s="303">
        <v>1</v>
      </c>
      <c r="I15" s="311">
        <v>2</v>
      </c>
      <c r="J15" s="311">
        <v>1</v>
      </c>
      <c r="K15" s="303">
        <v>0</v>
      </c>
      <c r="L15" s="303">
        <v>6</v>
      </c>
      <c r="M15" s="303"/>
      <c r="N15" s="311">
        <v>3475</v>
      </c>
      <c r="O15" s="312">
        <v>1788</v>
      </c>
      <c r="P15" s="312">
        <v>1687</v>
      </c>
      <c r="Q15" s="311">
        <v>69</v>
      </c>
      <c r="R15" s="311">
        <v>44</v>
      </c>
      <c r="S15" s="311">
        <v>25</v>
      </c>
      <c r="T15" s="311">
        <v>69</v>
      </c>
      <c r="U15" s="313">
        <v>0</v>
      </c>
      <c r="V15" s="87">
        <v>2022</v>
      </c>
      <c r="W15" s="84">
        <v>2022</v>
      </c>
      <c r="X15" s="245">
        <v>3406</v>
      </c>
      <c r="Y15" s="245">
        <v>1744</v>
      </c>
      <c r="Z15" s="245">
        <v>1662</v>
      </c>
      <c r="AA15" s="303">
        <v>3406</v>
      </c>
      <c r="AB15" s="303">
        <v>0</v>
      </c>
      <c r="AC15" s="245">
        <v>1448</v>
      </c>
      <c r="AD15" s="245">
        <v>740</v>
      </c>
      <c r="AE15" s="245">
        <v>708</v>
      </c>
      <c r="AF15" s="303">
        <v>1448</v>
      </c>
      <c r="AG15" s="303"/>
      <c r="AH15" s="303">
        <v>132</v>
      </c>
      <c r="AI15" s="303">
        <v>72</v>
      </c>
      <c r="AJ15" s="303">
        <v>60</v>
      </c>
      <c r="AK15" s="303">
        <v>0</v>
      </c>
      <c r="AL15" s="303">
        <v>132</v>
      </c>
      <c r="AM15" s="303">
        <v>1</v>
      </c>
      <c r="AN15" s="233">
        <v>2022</v>
      </c>
    </row>
    <row r="16" spans="1:40" s="16" customFormat="1" ht="45" customHeight="1">
      <c r="A16" s="88">
        <v>2023</v>
      </c>
      <c r="B16" s="234">
        <f t="shared" ref="B16:L16" si="0">SUM(B17:B18)</f>
        <v>226</v>
      </c>
      <c r="C16" s="234">
        <f t="shared" si="0"/>
        <v>144</v>
      </c>
      <c r="D16" s="234">
        <f t="shared" si="0"/>
        <v>82</v>
      </c>
      <c r="E16" s="234">
        <f t="shared" si="0"/>
        <v>194</v>
      </c>
      <c r="F16" s="234">
        <f>SUM(G16:J16)</f>
        <v>30</v>
      </c>
      <c r="G16" s="234">
        <f t="shared" si="0"/>
        <v>26</v>
      </c>
      <c r="H16" s="234">
        <f t="shared" si="0"/>
        <v>2</v>
      </c>
      <c r="I16" s="234">
        <f t="shared" si="0"/>
        <v>2</v>
      </c>
      <c r="J16" s="234">
        <f t="shared" si="0"/>
        <v>0</v>
      </c>
      <c r="K16" s="234">
        <f t="shared" si="0"/>
        <v>2</v>
      </c>
      <c r="L16" s="234">
        <f t="shared" si="0"/>
        <v>0</v>
      </c>
      <c r="M16" s="234"/>
      <c r="N16" s="314">
        <f t="shared" ref="N16:U16" si="1">SUM(N17:N18)</f>
        <v>3331</v>
      </c>
      <c r="O16" s="234">
        <f t="shared" si="1"/>
        <v>1714</v>
      </c>
      <c r="P16" s="234">
        <f t="shared" si="1"/>
        <v>1617</v>
      </c>
      <c r="Q16" s="234">
        <f t="shared" si="1"/>
        <v>61</v>
      </c>
      <c r="R16" s="234">
        <f t="shared" si="1"/>
        <v>32</v>
      </c>
      <c r="S16" s="234">
        <f t="shared" si="1"/>
        <v>29</v>
      </c>
      <c r="T16" s="234">
        <f t="shared" si="1"/>
        <v>61</v>
      </c>
      <c r="U16" s="234">
        <f t="shared" si="1"/>
        <v>0</v>
      </c>
      <c r="V16" s="90">
        <v>2023</v>
      </c>
      <c r="W16" s="88">
        <v>2023</v>
      </c>
      <c r="X16" s="317">
        <f>SUM(Y16,Z16)</f>
        <v>3270</v>
      </c>
      <c r="Y16" s="317">
        <f t="shared" ref="Y16:AF16" si="2">SUM(Y17:Y18)</f>
        <v>1682</v>
      </c>
      <c r="Z16" s="317">
        <f t="shared" si="2"/>
        <v>1588</v>
      </c>
      <c r="AA16" s="317">
        <f t="shared" si="2"/>
        <v>3270</v>
      </c>
      <c r="AB16" s="317">
        <f t="shared" si="2"/>
        <v>0</v>
      </c>
      <c r="AC16" s="317">
        <f t="shared" si="2"/>
        <v>1624</v>
      </c>
      <c r="AD16" s="317">
        <f t="shared" si="2"/>
        <v>835</v>
      </c>
      <c r="AE16" s="317">
        <f t="shared" si="2"/>
        <v>789</v>
      </c>
      <c r="AF16" s="317">
        <f t="shared" si="2"/>
        <v>1624</v>
      </c>
      <c r="AG16" s="317"/>
      <c r="AH16" s="317">
        <f>SUM(AI16,AJ16)</f>
        <v>136</v>
      </c>
      <c r="AI16" s="317">
        <f>SUM(AI17:AI18)</f>
        <v>73</v>
      </c>
      <c r="AJ16" s="317">
        <f>SUM(AJ17:AJ18)</f>
        <v>63</v>
      </c>
      <c r="AK16" s="317">
        <f>SUM(AK17:AK18)</f>
        <v>1</v>
      </c>
      <c r="AL16" s="317">
        <f>SUM(AL17:AL18)</f>
        <v>135</v>
      </c>
      <c r="AM16" s="317">
        <f>SUM(AM17:AM18)</f>
        <v>8</v>
      </c>
      <c r="AN16" s="90">
        <v>2023</v>
      </c>
    </row>
    <row r="17" spans="1:40" ht="45" customHeight="1">
      <c r="A17" s="415" t="s">
        <v>169</v>
      </c>
      <c r="B17" s="430">
        <f>SUM(C17,D17)</f>
        <v>118</v>
      </c>
      <c r="C17" s="635">
        <v>69</v>
      </c>
      <c r="D17" s="635">
        <v>49</v>
      </c>
      <c r="E17" s="635">
        <v>100</v>
      </c>
      <c r="F17" s="589">
        <f>SUM(G17:J17)</f>
        <v>17</v>
      </c>
      <c r="G17" s="635">
        <v>14</v>
      </c>
      <c r="H17" s="636">
        <v>1</v>
      </c>
      <c r="I17" s="636">
        <v>2</v>
      </c>
      <c r="J17" s="636">
        <v>0</v>
      </c>
      <c r="K17" s="636">
        <v>1</v>
      </c>
      <c r="L17" s="636">
        <v>0</v>
      </c>
      <c r="M17" s="585"/>
      <c r="N17" s="430">
        <f>SUM(O17:P17)</f>
        <v>815</v>
      </c>
      <c r="O17" s="175">
        <f>R17+Y17</f>
        <v>443</v>
      </c>
      <c r="P17" s="175">
        <f>S17+Z17</f>
        <v>372</v>
      </c>
      <c r="Q17" s="430">
        <f>SUM(R17:S17)</f>
        <v>61</v>
      </c>
      <c r="R17" s="175">
        <v>32</v>
      </c>
      <c r="S17" s="175">
        <v>29</v>
      </c>
      <c r="T17" s="175">
        <v>61</v>
      </c>
      <c r="U17" s="586">
        <v>0</v>
      </c>
      <c r="V17" s="451" t="s">
        <v>175</v>
      </c>
      <c r="W17" s="415" t="s">
        <v>169</v>
      </c>
      <c r="X17" s="175">
        <f>SUM(Y17:Z17)</f>
        <v>754</v>
      </c>
      <c r="Y17" s="175">
        <v>411</v>
      </c>
      <c r="Z17" s="175">
        <v>343</v>
      </c>
      <c r="AA17" s="175">
        <v>754</v>
      </c>
      <c r="AB17" s="175">
        <v>0</v>
      </c>
      <c r="AC17" s="587">
        <f>SUM(AF17:AF17)</f>
        <v>828</v>
      </c>
      <c r="AD17" s="588">
        <v>471</v>
      </c>
      <c r="AE17" s="588">
        <v>357</v>
      </c>
      <c r="AF17" s="438">
        <v>828</v>
      </c>
      <c r="AG17" s="456"/>
      <c r="AH17" s="175">
        <f>SUM(AI17:AJ17)</f>
        <v>52</v>
      </c>
      <c r="AI17" s="430">
        <v>33</v>
      </c>
      <c r="AJ17" s="430">
        <v>19</v>
      </c>
      <c r="AK17" s="175">
        <v>1</v>
      </c>
      <c r="AL17" s="175">
        <v>51</v>
      </c>
      <c r="AM17" s="175">
        <v>8</v>
      </c>
      <c r="AN17" s="451" t="s">
        <v>175</v>
      </c>
    </row>
    <row r="18" spans="1:40" s="17" customFormat="1" ht="45" customHeight="1">
      <c r="A18" s="415" t="s">
        <v>171</v>
      </c>
      <c r="B18" s="430">
        <f>SUM(C18,D18)</f>
        <v>108</v>
      </c>
      <c r="C18" s="635">
        <v>75</v>
      </c>
      <c r="D18" s="635">
        <v>33</v>
      </c>
      <c r="E18" s="635">
        <v>94</v>
      </c>
      <c r="F18" s="589">
        <f>SUM(G18:J18)</f>
        <v>13</v>
      </c>
      <c r="G18" s="635">
        <v>12</v>
      </c>
      <c r="H18" s="636">
        <v>1</v>
      </c>
      <c r="I18" s="636">
        <v>0</v>
      </c>
      <c r="J18" s="636">
        <v>0</v>
      </c>
      <c r="K18" s="636">
        <v>1</v>
      </c>
      <c r="L18" s="636">
        <v>0</v>
      </c>
      <c r="M18" s="585"/>
      <c r="N18" s="430">
        <f>SUM(O18:P18)</f>
        <v>2516</v>
      </c>
      <c r="O18" s="175">
        <f>R18+Y18</f>
        <v>1271</v>
      </c>
      <c r="P18" s="175">
        <f>S18+Z18</f>
        <v>1245</v>
      </c>
      <c r="Q18" s="430">
        <f>SUM(R18:S18)</f>
        <v>0</v>
      </c>
      <c r="R18" s="430">
        <v>0</v>
      </c>
      <c r="S18" s="430">
        <v>0</v>
      </c>
      <c r="T18" s="589">
        <v>0</v>
      </c>
      <c r="U18" s="586">
        <v>0</v>
      </c>
      <c r="V18" s="451" t="s">
        <v>176</v>
      </c>
      <c r="W18" s="415" t="s">
        <v>171</v>
      </c>
      <c r="X18" s="175">
        <f>SUM(Y18:Z18)</f>
        <v>2516</v>
      </c>
      <c r="Y18" s="175">
        <v>1271</v>
      </c>
      <c r="Z18" s="175">
        <v>1245</v>
      </c>
      <c r="AA18" s="175">
        <v>2516</v>
      </c>
      <c r="AB18" s="175">
        <v>0</v>
      </c>
      <c r="AC18" s="587">
        <f>SUM(AF18:AF18)</f>
        <v>796</v>
      </c>
      <c r="AD18" s="588">
        <v>364</v>
      </c>
      <c r="AE18" s="588">
        <v>432</v>
      </c>
      <c r="AF18" s="427">
        <v>796</v>
      </c>
      <c r="AG18" s="587"/>
      <c r="AH18" s="175">
        <f>SUM(AI18:AJ18)</f>
        <v>84</v>
      </c>
      <c r="AI18" s="430">
        <v>40</v>
      </c>
      <c r="AJ18" s="430">
        <v>44</v>
      </c>
      <c r="AK18" s="590">
        <v>0</v>
      </c>
      <c r="AL18" s="590">
        <v>84</v>
      </c>
      <c r="AM18" s="590">
        <v>0</v>
      </c>
      <c r="AN18" s="451" t="s">
        <v>176</v>
      </c>
    </row>
    <row r="19" spans="1:40" ht="8.25" customHeight="1" thickBot="1">
      <c r="A19" s="591"/>
      <c r="B19" s="537"/>
      <c r="C19" s="537"/>
      <c r="D19" s="537"/>
      <c r="E19" s="537"/>
      <c r="F19" s="592"/>
      <c r="G19" s="537" t="s">
        <v>19</v>
      </c>
      <c r="H19" s="537"/>
      <c r="I19" s="537"/>
      <c r="J19" s="537"/>
      <c r="K19" s="537"/>
      <c r="L19" s="537"/>
      <c r="M19" s="538"/>
      <c r="N19" s="539"/>
      <c r="O19" s="539"/>
      <c r="P19" s="539"/>
      <c r="Q19" s="539"/>
      <c r="R19" s="539"/>
      <c r="S19" s="539"/>
      <c r="T19" s="539"/>
      <c r="U19" s="539"/>
      <c r="V19" s="197"/>
      <c r="W19" s="591"/>
      <c r="X19" s="432"/>
      <c r="Y19" s="593"/>
      <c r="Z19" s="593"/>
      <c r="AA19" s="593"/>
      <c r="AB19" s="593"/>
      <c r="AC19" s="593"/>
      <c r="AD19" s="593"/>
      <c r="AE19" s="593"/>
      <c r="AF19" s="593"/>
      <c r="AG19" s="564"/>
      <c r="AH19" s="593"/>
      <c r="AI19" s="593"/>
      <c r="AJ19" s="593"/>
      <c r="AK19" s="593"/>
      <c r="AL19" s="593"/>
      <c r="AM19" s="593"/>
      <c r="AN19" s="594"/>
    </row>
    <row r="20" spans="1:40" s="54" customFormat="1" ht="20.25" customHeight="1" thickTop="1">
      <c r="A20" s="476" t="s">
        <v>713</v>
      </c>
      <c r="B20" s="581"/>
      <c r="C20" s="581"/>
      <c r="D20" s="581"/>
      <c r="E20" s="581"/>
      <c r="F20" s="581"/>
      <c r="G20" s="582"/>
      <c r="H20" s="581"/>
      <c r="I20" s="581"/>
      <c r="J20" s="581"/>
      <c r="K20" s="554"/>
      <c r="L20" s="581"/>
      <c r="M20" s="583"/>
      <c r="N20" s="554" t="s">
        <v>712</v>
      </c>
      <c r="O20" s="595"/>
      <c r="P20" s="559"/>
      <c r="Q20" s="559"/>
      <c r="R20" s="559"/>
      <c r="S20" s="559"/>
      <c r="T20" s="559"/>
      <c r="U20" s="559"/>
      <c r="V20" s="596" t="s">
        <v>19</v>
      </c>
      <c r="W20" s="476" t="s">
        <v>713</v>
      </c>
      <c r="X20" s="559"/>
      <c r="Y20" s="559"/>
      <c r="Z20" s="559"/>
      <c r="AA20" s="559"/>
      <c r="AB20" s="559"/>
      <c r="AC20" s="215"/>
      <c r="AD20" s="215"/>
      <c r="AE20" s="215"/>
      <c r="AF20" s="215"/>
      <c r="AG20" s="215"/>
      <c r="AH20" s="554" t="s">
        <v>712</v>
      </c>
      <c r="AI20" s="648"/>
      <c r="AJ20" s="648"/>
      <c r="AK20" s="215"/>
      <c r="AL20" s="215"/>
      <c r="AM20" s="215"/>
      <c r="AN20" s="597"/>
    </row>
    <row r="21" spans="1:40" ht="20.25" customHeight="1">
      <c r="A21" s="476" t="s">
        <v>596</v>
      </c>
      <c r="B21" s="583"/>
      <c r="C21" s="583"/>
      <c r="D21" s="583"/>
      <c r="E21" s="583"/>
      <c r="F21" s="583"/>
      <c r="G21" s="584"/>
      <c r="H21" s="583"/>
      <c r="I21" s="583"/>
      <c r="J21" s="583"/>
      <c r="K21" s="529"/>
      <c r="L21" s="583"/>
      <c r="M21" s="583"/>
      <c r="N21" s="598" t="s">
        <v>597</v>
      </c>
      <c r="O21" s="54"/>
      <c r="P21" s="215"/>
      <c r="Q21" s="215"/>
      <c r="R21" s="215"/>
      <c r="S21" s="215"/>
      <c r="T21" s="215"/>
      <c r="U21" s="215"/>
      <c r="V21" s="558" t="s">
        <v>19</v>
      </c>
      <c r="W21" s="476" t="s">
        <v>596</v>
      </c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598" t="s">
        <v>597</v>
      </c>
      <c r="AI21" s="529"/>
      <c r="AJ21" s="529"/>
      <c r="AK21" s="215"/>
      <c r="AL21" s="215"/>
      <c r="AM21" s="215"/>
      <c r="AN21" s="597"/>
    </row>
    <row r="22" spans="1:40" ht="12.6" customHeight="1">
      <c r="A22" s="2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W22" s="2"/>
    </row>
    <row r="23" spans="1:40">
      <c r="A23" s="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W23" s="2"/>
    </row>
    <row r="24" spans="1:40">
      <c r="A24" s="2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W24" s="2"/>
    </row>
    <row r="25" spans="1:40" ht="64.5" customHeight="1">
      <c r="A25" s="2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W25" s="2"/>
    </row>
    <row r="26" spans="1:40">
      <c r="A26" s="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W26" s="2"/>
    </row>
    <row r="27" spans="1:40">
      <c r="A27" s="2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W27" s="2"/>
    </row>
    <row r="28" spans="1:40">
      <c r="A28" s="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W28" s="2"/>
    </row>
    <row r="29" spans="1:40">
      <c r="A29" s="2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W29" s="2"/>
    </row>
    <row r="30" spans="1:40">
      <c r="A30" s="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W30" s="2"/>
    </row>
    <row r="31" spans="1:40">
      <c r="A31" s="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W31" s="2"/>
    </row>
    <row r="32" spans="1:40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W32" s="2"/>
    </row>
    <row r="33" spans="1:23">
      <c r="A33" s="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W33" s="2"/>
    </row>
    <row r="34" spans="1:23">
      <c r="A34" s="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W34" s="2"/>
    </row>
    <row r="35" spans="1:23">
      <c r="A35" s="2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W35" s="2"/>
    </row>
    <row r="36" spans="1:23">
      <c r="A36" s="2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W36" s="2"/>
    </row>
    <row r="37" spans="1:23">
      <c r="A37" s="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W37" s="2"/>
    </row>
    <row r="38" spans="1:23">
      <c r="A38" s="2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W38" s="2"/>
    </row>
    <row r="39" spans="1:23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W39" s="2"/>
    </row>
    <row r="40" spans="1:23">
      <c r="A40" s="2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W40" s="2"/>
    </row>
    <row r="41" spans="1:23">
      <c r="A41" s="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W41" s="2"/>
    </row>
    <row r="42" spans="1:23">
      <c r="A42" s="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W42" s="2"/>
    </row>
    <row r="43" spans="1:23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W43" s="2"/>
    </row>
    <row r="44" spans="1:23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W44" s="2"/>
    </row>
    <row r="45" spans="1:23">
      <c r="A45" s="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W45" s="2"/>
    </row>
    <row r="46" spans="1:23">
      <c r="A46" s="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W46" s="2"/>
    </row>
    <row r="47" spans="1:23">
      <c r="A47" s="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W47" s="2"/>
    </row>
    <row r="48" spans="1:23">
      <c r="A48" s="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W48" s="2"/>
    </row>
    <row r="49" spans="1:23">
      <c r="A49" s="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W49" s="2"/>
    </row>
    <row r="50" spans="1:23">
      <c r="A50" s="2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W50" s="2"/>
    </row>
    <row r="51" spans="1:23">
      <c r="A51" s="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W51" s="2"/>
    </row>
    <row r="52" spans="1:23">
      <c r="A52" s="2"/>
      <c r="W52" s="2"/>
    </row>
    <row r="53" spans="1:23">
      <c r="A53" s="2"/>
      <c r="W53" s="2"/>
    </row>
    <row r="54" spans="1:23">
      <c r="A54" s="2"/>
      <c r="W54" s="2"/>
    </row>
    <row r="55" spans="1:23">
      <c r="A55" s="2"/>
      <c r="W55" s="2"/>
    </row>
    <row r="56" spans="1:23">
      <c r="A56" s="2"/>
      <c r="W56" s="2"/>
    </row>
    <row r="57" spans="1:23">
      <c r="A57" s="2"/>
      <c r="W57" s="2"/>
    </row>
    <row r="58" spans="1:23">
      <c r="A58" s="2"/>
      <c r="W58" s="2"/>
    </row>
    <row r="59" spans="1:23">
      <c r="A59" s="2"/>
      <c r="W59" s="2"/>
    </row>
    <row r="60" spans="1:23">
      <c r="A60" s="2"/>
      <c r="W60" s="2"/>
    </row>
    <row r="61" spans="1:23">
      <c r="A61" s="2"/>
      <c r="W61" s="2"/>
    </row>
    <row r="62" spans="1:23">
      <c r="A62" s="2"/>
      <c r="W62" s="2"/>
    </row>
    <row r="63" spans="1:23">
      <c r="A63" s="2"/>
      <c r="W63" s="2"/>
    </row>
    <row r="64" spans="1:23">
      <c r="A64" s="2"/>
      <c r="W64" s="2"/>
    </row>
    <row r="65" spans="1:23">
      <c r="A65" s="2"/>
      <c r="W65" s="2"/>
    </row>
    <row r="66" spans="1:23">
      <c r="A66" s="2"/>
      <c r="W66" s="2"/>
    </row>
    <row r="67" spans="1:23">
      <c r="A67" s="2"/>
      <c r="W67" s="2"/>
    </row>
    <row r="68" spans="1:23">
      <c r="A68" s="2"/>
      <c r="W68" s="2"/>
    </row>
    <row r="69" spans="1:23">
      <c r="A69" s="2"/>
      <c r="W69" s="2"/>
    </row>
    <row r="70" spans="1:23">
      <c r="A70" s="2"/>
      <c r="W70" s="2"/>
    </row>
    <row r="71" spans="1:23">
      <c r="A71" s="2"/>
      <c r="W71" s="2"/>
    </row>
    <row r="72" spans="1:23">
      <c r="A72" s="2"/>
      <c r="W72" s="2"/>
    </row>
    <row r="73" spans="1:23">
      <c r="A73" s="2"/>
      <c r="W73" s="2"/>
    </row>
    <row r="74" spans="1:23">
      <c r="A74" s="2"/>
      <c r="W74" s="2"/>
    </row>
    <row r="75" spans="1:23">
      <c r="A75" s="2"/>
      <c r="W75" s="2"/>
    </row>
    <row r="76" spans="1:23">
      <c r="A76" s="2"/>
      <c r="W76" s="2"/>
    </row>
    <row r="77" spans="1:23">
      <c r="A77" s="2"/>
      <c r="W77" s="2"/>
    </row>
    <row r="78" spans="1:23">
      <c r="A78" s="2"/>
      <c r="W78" s="2"/>
    </row>
    <row r="79" spans="1:23">
      <c r="A79" s="2"/>
      <c r="W79" s="2"/>
    </row>
    <row r="80" spans="1:23">
      <c r="A80" s="2"/>
      <c r="W80" s="2"/>
    </row>
    <row r="81" spans="1:23">
      <c r="A81" s="2"/>
      <c r="W81" s="2"/>
    </row>
    <row r="82" spans="1:23">
      <c r="A82" s="2"/>
      <c r="W82" s="2"/>
    </row>
    <row r="83" spans="1:23">
      <c r="A83" s="2"/>
      <c r="W83" s="2"/>
    </row>
    <row r="84" spans="1:23">
      <c r="A84" s="2"/>
      <c r="W84" s="2"/>
    </row>
    <row r="85" spans="1:23">
      <c r="A85" s="2"/>
      <c r="W85" s="2"/>
    </row>
    <row r="86" spans="1:23">
      <c r="A86" s="2"/>
      <c r="W86" s="2"/>
    </row>
    <row r="87" spans="1:23">
      <c r="A87" s="2"/>
      <c r="W87" s="2"/>
    </row>
    <row r="88" spans="1:23">
      <c r="A88" s="2"/>
      <c r="W88" s="2"/>
    </row>
    <row r="89" spans="1:23">
      <c r="A89" s="2"/>
      <c r="W89" s="2"/>
    </row>
    <row r="90" spans="1:23">
      <c r="A90" s="2"/>
      <c r="W90" s="2"/>
    </row>
    <row r="91" spans="1:23">
      <c r="A91" s="2"/>
      <c r="W91" s="2"/>
    </row>
    <row r="92" spans="1:23">
      <c r="A92" s="2"/>
      <c r="W92" s="2"/>
    </row>
    <row r="93" spans="1:23">
      <c r="A93" s="2"/>
      <c r="W93" s="2"/>
    </row>
    <row r="94" spans="1:23">
      <c r="A94" s="2"/>
      <c r="W94" s="2"/>
    </row>
    <row r="95" spans="1:23">
      <c r="A95" s="2"/>
      <c r="W95" s="2"/>
    </row>
    <row r="96" spans="1:23">
      <c r="A96" s="2"/>
      <c r="W96" s="2"/>
    </row>
    <row r="97" spans="1:23">
      <c r="A97" s="2"/>
      <c r="W97" s="2"/>
    </row>
    <row r="98" spans="1:23">
      <c r="A98" s="2"/>
      <c r="W98" s="2"/>
    </row>
    <row r="99" spans="1:23">
      <c r="A99" s="2"/>
      <c r="W99" s="2"/>
    </row>
    <row r="100" spans="1:23">
      <c r="A100" s="2"/>
      <c r="W100" s="2"/>
    </row>
    <row r="101" spans="1:23">
      <c r="A101" s="2"/>
      <c r="W101" s="2"/>
    </row>
    <row r="102" spans="1:23">
      <c r="A102" s="2"/>
      <c r="W102" s="2"/>
    </row>
    <row r="103" spans="1:23">
      <c r="A103" s="2"/>
      <c r="W103" s="2"/>
    </row>
    <row r="104" spans="1:23">
      <c r="A104" s="2"/>
      <c r="W104" s="2"/>
    </row>
    <row r="105" spans="1:23">
      <c r="A105" s="2"/>
      <c r="W105" s="2"/>
    </row>
    <row r="106" spans="1:23">
      <c r="A106" s="2"/>
      <c r="W106" s="2"/>
    </row>
    <row r="107" spans="1:23">
      <c r="A107" s="2"/>
      <c r="W107" s="2"/>
    </row>
    <row r="108" spans="1:23">
      <c r="A108" s="2"/>
      <c r="W108" s="2"/>
    </row>
    <row r="109" spans="1:23">
      <c r="A109" s="2"/>
      <c r="W109" s="2"/>
    </row>
    <row r="110" spans="1:23">
      <c r="A110" s="2"/>
      <c r="W110" s="2"/>
    </row>
    <row r="111" spans="1:23">
      <c r="A111" s="2"/>
      <c r="W111" s="2"/>
    </row>
    <row r="112" spans="1:23">
      <c r="A112" s="2"/>
      <c r="W112" s="2"/>
    </row>
    <row r="113" spans="1:23">
      <c r="A113" s="2"/>
      <c r="W113" s="2"/>
    </row>
    <row r="114" spans="1:23">
      <c r="A114" s="2"/>
      <c r="W114" s="2"/>
    </row>
    <row r="115" spans="1:23">
      <c r="A115" s="2"/>
      <c r="W115" s="2"/>
    </row>
    <row r="116" spans="1:23">
      <c r="A116" s="2"/>
      <c r="W116" s="2"/>
    </row>
    <row r="117" spans="1:23">
      <c r="A117" s="2"/>
      <c r="W117" s="2"/>
    </row>
    <row r="118" spans="1:23">
      <c r="A118" s="2"/>
      <c r="W118" s="2"/>
    </row>
    <row r="119" spans="1:23">
      <c r="A119" s="2"/>
      <c r="W119" s="2"/>
    </row>
    <row r="120" spans="1:23">
      <c r="A120" s="2"/>
      <c r="W120" s="2"/>
    </row>
    <row r="121" spans="1:23">
      <c r="A121" s="2"/>
      <c r="W121" s="2"/>
    </row>
    <row r="122" spans="1:23">
      <c r="A122" s="2"/>
      <c r="W122" s="2"/>
    </row>
    <row r="123" spans="1:23">
      <c r="A123" s="2"/>
      <c r="W123" s="2"/>
    </row>
    <row r="124" spans="1:23">
      <c r="A124" s="2"/>
      <c r="W124" s="2"/>
    </row>
    <row r="125" spans="1:23">
      <c r="A125" s="2"/>
      <c r="W125" s="2"/>
    </row>
    <row r="126" spans="1:23">
      <c r="A126" s="2"/>
      <c r="W126" s="2"/>
    </row>
    <row r="127" spans="1:23">
      <c r="A127" s="2"/>
      <c r="W127" s="2"/>
    </row>
    <row r="128" spans="1:23">
      <c r="A128" s="2"/>
      <c r="W128" s="2"/>
    </row>
    <row r="129" spans="1:23">
      <c r="A129" s="2"/>
      <c r="W129" s="2"/>
    </row>
    <row r="130" spans="1:23">
      <c r="A130" s="2"/>
      <c r="W130" s="2"/>
    </row>
    <row r="131" spans="1:23">
      <c r="A131" s="2"/>
      <c r="W131" s="2"/>
    </row>
    <row r="132" spans="1:23">
      <c r="A132" s="2"/>
      <c r="W132" s="2"/>
    </row>
    <row r="133" spans="1:23">
      <c r="A133" s="2"/>
      <c r="W133" s="2"/>
    </row>
    <row r="134" spans="1:23">
      <c r="A134" s="2"/>
      <c r="W134" s="2"/>
    </row>
    <row r="135" spans="1:23">
      <c r="A135" s="2"/>
      <c r="W135" s="2"/>
    </row>
    <row r="136" spans="1:23">
      <c r="A136" s="2"/>
      <c r="W136" s="2"/>
    </row>
    <row r="137" spans="1:23">
      <c r="A137" s="2"/>
      <c r="W137" s="2"/>
    </row>
    <row r="138" spans="1:23">
      <c r="A138" s="2"/>
      <c r="W138" s="2"/>
    </row>
    <row r="139" spans="1:23">
      <c r="A139" s="2"/>
      <c r="W139" s="2"/>
    </row>
    <row r="140" spans="1:23">
      <c r="A140" s="2"/>
      <c r="W140" s="2"/>
    </row>
    <row r="141" spans="1:23">
      <c r="A141" s="2"/>
      <c r="W141" s="2"/>
    </row>
    <row r="142" spans="1:23">
      <c r="A142" s="2"/>
      <c r="W142" s="2"/>
    </row>
    <row r="143" spans="1:23">
      <c r="A143" s="2"/>
      <c r="W143" s="2"/>
    </row>
    <row r="144" spans="1:23">
      <c r="A144" s="2"/>
      <c r="W144" s="2"/>
    </row>
    <row r="145" spans="1:23">
      <c r="A145" s="2"/>
      <c r="W145" s="2"/>
    </row>
    <row r="146" spans="1:23">
      <c r="A146" s="2"/>
      <c r="W146" s="2"/>
    </row>
    <row r="147" spans="1:23">
      <c r="A147" s="2"/>
      <c r="W147" s="2"/>
    </row>
    <row r="148" spans="1:23">
      <c r="A148" s="2"/>
      <c r="W148" s="2"/>
    </row>
    <row r="149" spans="1:23">
      <c r="A149" s="2"/>
      <c r="W149" s="2"/>
    </row>
    <row r="150" spans="1:23">
      <c r="A150" s="2"/>
      <c r="W150" s="2"/>
    </row>
    <row r="151" spans="1:23">
      <c r="A151" s="2"/>
      <c r="W151" s="2"/>
    </row>
    <row r="152" spans="1:23">
      <c r="A152" s="2"/>
      <c r="W152" s="2"/>
    </row>
    <row r="153" spans="1:23">
      <c r="A153" s="2"/>
      <c r="W153" s="2"/>
    </row>
    <row r="154" spans="1:23">
      <c r="A154" s="2"/>
      <c r="W154" s="2"/>
    </row>
    <row r="155" spans="1:23">
      <c r="A155" s="2"/>
      <c r="W155" s="2"/>
    </row>
    <row r="156" spans="1:23">
      <c r="A156" s="2"/>
      <c r="W156" s="2"/>
    </row>
    <row r="157" spans="1:23">
      <c r="A157" s="2"/>
      <c r="W157" s="2"/>
    </row>
    <row r="158" spans="1:23">
      <c r="A158" s="2"/>
      <c r="W158" s="2"/>
    </row>
    <row r="159" spans="1:23">
      <c r="A159" s="2"/>
      <c r="W159" s="2"/>
    </row>
    <row r="160" spans="1:23">
      <c r="A160" s="2"/>
      <c r="W160" s="2"/>
    </row>
    <row r="161" spans="1:23">
      <c r="A161" s="2"/>
      <c r="W161" s="2"/>
    </row>
    <row r="162" spans="1:23">
      <c r="A162" s="2"/>
      <c r="W162" s="2"/>
    </row>
    <row r="163" spans="1:23">
      <c r="A163" s="2"/>
      <c r="W163" s="2"/>
    </row>
    <row r="164" spans="1:23">
      <c r="A164" s="2"/>
      <c r="W164" s="2"/>
    </row>
    <row r="165" spans="1:23">
      <c r="A165" s="2"/>
      <c r="W165" s="2"/>
    </row>
    <row r="166" spans="1:23">
      <c r="A166" s="2"/>
      <c r="W166" s="2"/>
    </row>
    <row r="167" spans="1:23">
      <c r="A167" s="2"/>
      <c r="W167" s="2"/>
    </row>
    <row r="168" spans="1:23">
      <c r="A168" s="2"/>
      <c r="W168" s="2"/>
    </row>
    <row r="169" spans="1:23">
      <c r="A169" s="2"/>
      <c r="W169" s="2"/>
    </row>
    <row r="170" spans="1:23">
      <c r="A170" s="2"/>
      <c r="W170" s="2"/>
    </row>
    <row r="171" spans="1:23">
      <c r="A171" s="2"/>
      <c r="W171" s="2"/>
    </row>
    <row r="172" spans="1:23">
      <c r="A172" s="2"/>
      <c r="W172" s="2"/>
    </row>
    <row r="173" spans="1:23">
      <c r="A173" s="2"/>
      <c r="W173" s="2"/>
    </row>
    <row r="174" spans="1:23">
      <c r="A174" s="2"/>
      <c r="W174" s="2"/>
    </row>
    <row r="175" spans="1:23">
      <c r="A175" s="2"/>
      <c r="W175" s="2"/>
    </row>
    <row r="176" spans="1:23">
      <c r="A176" s="2"/>
      <c r="W176" s="2"/>
    </row>
    <row r="177" spans="1:23">
      <c r="A177" s="2"/>
      <c r="W177" s="2"/>
    </row>
    <row r="178" spans="1:23">
      <c r="A178" s="2"/>
      <c r="W178" s="2"/>
    </row>
    <row r="179" spans="1:23">
      <c r="A179" s="2"/>
      <c r="W179" s="2"/>
    </row>
    <row r="180" spans="1:23">
      <c r="A180" s="2"/>
      <c r="W180" s="2"/>
    </row>
    <row r="181" spans="1:23">
      <c r="A181" s="2"/>
      <c r="W181" s="2"/>
    </row>
    <row r="182" spans="1:23">
      <c r="A182" s="2"/>
      <c r="W182" s="2"/>
    </row>
    <row r="183" spans="1:23">
      <c r="A183" s="2"/>
      <c r="W183" s="2"/>
    </row>
    <row r="184" spans="1:23">
      <c r="A184" s="2"/>
      <c r="W184" s="2"/>
    </row>
    <row r="185" spans="1:23">
      <c r="A185" s="2"/>
      <c r="W185" s="2"/>
    </row>
    <row r="186" spans="1:23">
      <c r="A186" s="2"/>
      <c r="W186" s="2"/>
    </row>
    <row r="187" spans="1:23">
      <c r="A187" s="2"/>
      <c r="W187" s="2"/>
    </row>
    <row r="188" spans="1:23">
      <c r="A188" s="2"/>
      <c r="W188" s="2"/>
    </row>
    <row r="189" spans="1:23">
      <c r="A189" s="2"/>
      <c r="W189" s="2"/>
    </row>
    <row r="190" spans="1:23">
      <c r="A190" s="2"/>
      <c r="W190" s="2"/>
    </row>
    <row r="191" spans="1:23">
      <c r="A191" s="2"/>
      <c r="W191" s="2"/>
    </row>
    <row r="192" spans="1:23">
      <c r="A192" s="2"/>
      <c r="W192" s="2"/>
    </row>
    <row r="193" spans="1:23">
      <c r="A193" s="2"/>
      <c r="W193" s="2"/>
    </row>
    <row r="194" spans="1:23">
      <c r="A194" s="2"/>
      <c r="W194" s="2"/>
    </row>
    <row r="195" spans="1:23">
      <c r="A195" s="2"/>
      <c r="W195" s="2"/>
    </row>
    <row r="196" spans="1:23">
      <c r="A196" s="2"/>
      <c r="W196" s="2"/>
    </row>
    <row r="197" spans="1:23">
      <c r="A197" s="2"/>
      <c r="W197" s="2"/>
    </row>
    <row r="198" spans="1:23">
      <c r="A198" s="2"/>
      <c r="W198" s="2"/>
    </row>
    <row r="199" spans="1:23">
      <c r="A199" s="2"/>
      <c r="W199" s="2"/>
    </row>
    <row r="200" spans="1:23">
      <c r="A200" s="2"/>
      <c r="W200" s="2"/>
    </row>
    <row r="201" spans="1:23">
      <c r="A201" s="2"/>
      <c r="W201" s="2"/>
    </row>
    <row r="202" spans="1:23">
      <c r="A202" s="2"/>
      <c r="W202" s="2"/>
    </row>
    <row r="203" spans="1:23">
      <c r="A203" s="2"/>
      <c r="W203" s="2"/>
    </row>
    <row r="204" spans="1:23">
      <c r="A204" s="2"/>
      <c r="W204" s="2"/>
    </row>
    <row r="205" spans="1:23">
      <c r="A205" s="2"/>
      <c r="W205" s="2"/>
    </row>
    <row r="206" spans="1:23">
      <c r="A206" s="2"/>
      <c r="W206" s="2"/>
    </row>
    <row r="207" spans="1:23">
      <c r="A207" s="2"/>
      <c r="W207" s="2"/>
    </row>
    <row r="208" spans="1:23">
      <c r="A208" s="2"/>
      <c r="W208" s="2"/>
    </row>
    <row r="209" spans="1:23">
      <c r="A209" s="2"/>
      <c r="W209" s="2"/>
    </row>
    <row r="210" spans="1:23">
      <c r="A210" s="2"/>
      <c r="W210" s="2"/>
    </row>
    <row r="211" spans="1:23">
      <c r="A211" s="2"/>
      <c r="W211" s="2"/>
    </row>
    <row r="212" spans="1:23">
      <c r="A212" s="2"/>
      <c r="W212" s="2"/>
    </row>
    <row r="213" spans="1:23">
      <c r="A213" s="2"/>
      <c r="W213" s="2"/>
    </row>
    <row r="214" spans="1:23">
      <c r="A214" s="2"/>
      <c r="W214" s="2"/>
    </row>
    <row r="215" spans="1:23">
      <c r="A215" s="2"/>
      <c r="W215" s="2"/>
    </row>
    <row r="216" spans="1:23">
      <c r="A216" s="2"/>
      <c r="W216" s="2"/>
    </row>
    <row r="217" spans="1:23">
      <c r="A217" s="2"/>
      <c r="W217" s="2"/>
    </row>
    <row r="218" spans="1:23">
      <c r="A218" s="2"/>
      <c r="W218" s="2"/>
    </row>
    <row r="219" spans="1:23">
      <c r="A219" s="2"/>
      <c r="W219" s="2"/>
    </row>
    <row r="220" spans="1:23">
      <c r="A220" s="2"/>
      <c r="W220" s="2"/>
    </row>
    <row r="221" spans="1:23">
      <c r="A221" s="2"/>
      <c r="W221" s="2"/>
    </row>
    <row r="222" spans="1:23">
      <c r="A222" s="2"/>
      <c r="W222" s="2"/>
    </row>
    <row r="223" spans="1:23">
      <c r="A223" s="2"/>
      <c r="W223" s="2"/>
    </row>
    <row r="224" spans="1:23">
      <c r="A224" s="2"/>
      <c r="W224" s="2"/>
    </row>
    <row r="225" spans="1:23">
      <c r="A225" s="2"/>
      <c r="W225" s="2"/>
    </row>
    <row r="226" spans="1:23">
      <c r="A226" s="2"/>
      <c r="W226" s="2"/>
    </row>
    <row r="227" spans="1:23">
      <c r="A227" s="2"/>
      <c r="W227" s="2"/>
    </row>
    <row r="228" spans="1:23">
      <c r="A228" s="2"/>
      <c r="W228" s="2"/>
    </row>
    <row r="229" spans="1:23">
      <c r="A229" s="2"/>
      <c r="W229" s="2"/>
    </row>
    <row r="230" spans="1:23">
      <c r="A230" s="2"/>
      <c r="W230" s="2"/>
    </row>
    <row r="231" spans="1:23">
      <c r="A231" s="2"/>
      <c r="W231" s="2"/>
    </row>
    <row r="232" spans="1:23">
      <c r="A232" s="2"/>
      <c r="W232" s="2"/>
    </row>
    <row r="233" spans="1:23">
      <c r="A233" s="2"/>
      <c r="W233" s="2"/>
    </row>
    <row r="234" spans="1:23">
      <c r="A234" s="2"/>
      <c r="W234" s="2"/>
    </row>
    <row r="235" spans="1:23">
      <c r="A235" s="2"/>
      <c r="W235" s="2"/>
    </row>
    <row r="236" spans="1:23">
      <c r="A236" s="2"/>
      <c r="W236" s="2"/>
    </row>
    <row r="237" spans="1:23">
      <c r="A237" s="2"/>
      <c r="W237" s="2"/>
    </row>
    <row r="238" spans="1:23">
      <c r="A238" s="2"/>
      <c r="W238" s="2"/>
    </row>
    <row r="239" spans="1:23">
      <c r="A239" s="2"/>
      <c r="W239" s="2"/>
    </row>
    <row r="240" spans="1:23">
      <c r="A240" s="2"/>
      <c r="W240" s="2"/>
    </row>
    <row r="241" spans="1:23">
      <c r="A241" s="2"/>
      <c r="W241" s="2"/>
    </row>
    <row r="242" spans="1:23">
      <c r="A242" s="2"/>
      <c r="W242" s="2"/>
    </row>
    <row r="243" spans="1:23">
      <c r="A243" s="2"/>
      <c r="W243" s="2"/>
    </row>
    <row r="244" spans="1:23">
      <c r="A244" s="2"/>
      <c r="W244" s="2"/>
    </row>
    <row r="245" spans="1:23">
      <c r="A245" s="2"/>
      <c r="W245" s="2"/>
    </row>
    <row r="246" spans="1:23">
      <c r="A246" s="2"/>
      <c r="W246" s="2"/>
    </row>
    <row r="247" spans="1:23">
      <c r="A247" s="2"/>
      <c r="W247" s="2"/>
    </row>
    <row r="248" spans="1:23">
      <c r="A248" s="2"/>
      <c r="W248" s="2"/>
    </row>
    <row r="249" spans="1:23">
      <c r="A249" s="2"/>
      <c r="W249" s="2"/>
    </row>
    <row r="250" spans="1:23">
      <c r="A250" s="2"/>
      <c r="W250" s="2"/>
    </row>
    <row r="251" spans="1:23">
      <c r="A251" s="2"/>
      <c r="W251" s="2"/>
    </row>
    <row r="252" spans="1:23">
      <c r="A252" s="2"/>
      <c r="W252" s="2"/>
    </row>
    <row r="253" spans="1:23">
      <c r="A253" s="2"/>
      <c r="W253" s="2"/>
    </row>
    <row r="254" spans="1:23">
      <c r="A254" s="2"/>
      <c r="W254" s="2"/>
    </row>
    <row r="255" spans="1:23">
      <c r="A255" s="2"/>
      <c r="W255" s="2"/>
    </row>
    <row r="256" spans="1:23">
      <c r="A256" s="2"/>
      <c r="W256" s="2"/>
    </row>
    <row r="257" spans="1:23">
      <c r="A257" s="2"/>
      <c r="W257" s="2"/>
    </row>
    <row r="258" spans="1:23">
      <c r="A258" s="2"/>
      <c r="W258" s="2"/>
    </row>
    <row r="259" spans="1:23">
      <c r="A259" s="2"/>
      <c r="W259" s="2"/>
    </row>
    <row r="260" spans="1:23">
      <c r="A260" s="2"/>
      <c r="W260" s="2"/>
    </row>
    <row r="261" spans="1:23">
      <c r="A261" s="2"/>
      <c r="W261" s="2"/>
    </row>
    <row r="262" spans="1:23">
      <c r="A262" s="2"/>
      <c r="W262" s="2"/>
    </row>
    <row r="263" spans="1:23">
      <c r="A263" s="2"/>
      <c r="W263" s="2"/>
    </row>
    <row r="264" spans="1:23">
      <c r="A264" s="2"/>
      <c r="W264" s="2"/>
    </row>
    <row r="265" spans="1:23">
      <c r="A265" s="2"/>
      <c r="W265" s="2"/>
    </row>
    <row r="266" spans="1:23">
      <c r="A266" s="2"/>
      <c r="W266" s="2"/>
    </row>
    <row r="267" spans="1:23">
      <c r="A267" s="2"/>
      <c r="W267" s="2"/>
    </row>
    <row r="268" spans="1:23">
      <c r="A268" s="2"/>
      <c r="W268" s="2"/>
    </row>
    <row r="269" spans="1:23">
      <c r="A269" s="2"/>
      <c r="W269" s="2"/>
    </row>
    <row r="270" spans="1:23">
      <c r="A270" s="2"/>
      <c r="W270" s="2"/>
    </row>
    <row r="271" spans="1:23">
      <c r="A271" s="2"/>
      <c r="W271" s="2"/>
    </row>
    <row r="272" spans="1:23">
      <c r="A272" s="2"/>
      <c r="W272" s="2"/>
    </row>
    <row r="273" spans="1:23">
      <c r="A273" s="2"/>
      <c r="W273" s="2"/>
    </row>
    <row r="274" spans="1:23">
      <c r="A274" s="2"/>
      <c r="W274" s="2"/>
    </row>
    <row r="275" spans="1:23">
      <c r="A275" s="2"/>
      <c r="W275" s="2"/>
    </row>
    <row r="276" spans="1:23">
      <c r="A276" s="2"/>
      <c r="W276" s="2"/>
    </row>
    <row r="277" spans="1:23">
      <c r="A277" s="2"/>
      <c r="W277" s="2"/>
    </row>
    <row r="278" spans="1:23">
      <c r="A278" s="2"/>
      <c r="W278" s="2"/>
    </row>
    <row r="279" spans="1:23">
      <c r="A279" s="2"/>
      <c r="W279" s="2"/>
    </row>
    <row r="280" spans="1:23">
      <c r="A280" s="2"/>
      <c r="W280" s="2"/>
    </row>
    <row r="281" spans="1:23">
      <c r="A281" s="2"/>
      <c r="W281" s="2"/>
    </row>
    <row r="282" spans="1:23">
      <c r="A282" s="2"/>
      <c r="W282" s="2"/>
    </row>
    <row r="283" spans="1:23">
      <c r="A283" s="2"/>
      <c r="W283" s="2"/>
    </row>
    <row r="284" spans="1:23">
      <c r="A284" s="2"/>
      <c r="W284" s="2"/>
    </row>
    <row r="285" spans="1:23">
      <c r="A285" s="2"/>
      <c r="W285" s="2"/>
    </row>
    <row r="286" spans="1:23">
      <c r="A286" s="2"/>
      <c r="W286" s="2"/>
    </row>
    <row r="287" spans="1:23">
      <c r="A287" s="2"/>
      <c r="W287" s="2"/>
    </row>
    <row r="288" spans="1:23">
      <c r="A288" s="2"/>
      <c r="W288" s="2"/>
    </row>
    <row r="289" spans="1:23">
      <c r="A289" s="2"/>
      <c r="W289" s="2"/>
    </row>
    <row r="290" spans="1:23">
      <c r="A290" s="2"/>
      <c r="W290" s="2"/>
    </row>
    <row r="291" spans="1:23">
      <c r="A291" s="2"/>
      <c r="W291" s="2"/>
    </row>
    <row r="292" spans="1:23">
      <c r="A292" s="2"/>
      <c r="W292" s="2"/>
    </row>
    <row r="293" spans="1:23">
      <c r="A293" s="2"/>
      <c r="W293" s="2"/>
    </row>
    <row r="294" spans="1:23">
      <c r="A294" s="2"/>
      <c r="W294" s="2"/>
    </row>
    <row r="295" spans="1:23">
      <c r="A295" s="2"/>
      <c r="W295" s="2"/>
    </row>
    <row r="296" spans="1:23">
      <c r="A296" s="2"/>
      <c r="W296" s="2"/>
    </row>
    <row r="297" spans="1:23">
      <c r="A297" s="2"/>
      <c r="W297" s="2"/>
    </row>
    <row r="298" spans="1:23">
      <c r="A298" s="2"/>
      <c r="W298" s="2"/>
    </row>
    <row r="299" spans="1:23">
      <c r="A299" s="2"/>
      <c r="W299" s="2"/>
    </row>
    <row r="300" spans="1:23">
      <c r="A300" s="2"/>
      <c r="W300" s="2"/>
    </row>
    <row r="301" spans="1:23">
      <c r="A301" s="2"/>
      <c r="W301" s="2"/>
    </row>
    <row r="302" spans="1:23">
      <c r="A302" s="2"/>
      <c r="W302" s="2"/>
    </row>
    <row r="303" spans="1:23">
      <c r="A303" s="2"/>
      <c r="W303" s="2"/>
    </row>
    <row r="304" spans="1:23">
      <c r="A304" s="2"/>
      <c r="W304" s="2"/>
    </row>
    <row r="305" spans="1:23">
      <c r="A305" s="2"/>
      <c r="W305" s="2"/>
    </row>
    <row r="306" spans="1:23">
      <c r="A306" s="2"/>
      <c r="W306" s="2"/>
    </row>
    <row r="307" spans="1:23">
      <c r="A307" s="2"/>
      <c r="W307" s="2"/>
    </row>
    <row r="308" spans="1:23">
      <c r="A308" s="2"/>
      <c r="W308" s="2"/>
    </row>
    <row r="309" spans="1:23">
      <c r="A309" s="2"/>
      <c r="W309" s="2"/>
    </row>
    <row r="310" spans="1:23">
      <c r="A310" s="2"/>
      <c r="W310" s="2"/>
    </row>
    <row r="311" spans="1:23">
      <c r="A311" s="2"/>
      <c r="W311" s="2"/>
    </row>
    <row r="312" spans="1:23">
      <c r="A312" s="2"/>
      <c r="W312" s="2"/>
    </row>
    <row r="313" spans="1:23">
      <c r="A313" s="2"/>
      <c r="W313" s="2"/>
    </row>
    <row r="314" spans="1:23">
      <c r="A314" s="2"/>
      <c r="W314" s="2"/>
    </row>
    <row r="315" spans="1:23">
      <c r="A315" s="2"/>
      <c r="W315" s="2"/>
    </row>
    <row r="316" spans="1:23">
      <c r="A316" s="2"/>
      <c r="W316" s="2"/>
    </row>
    <row r="317" spans="1:23">
      <c r="A317" s="2"/>
      <c r="W317" s="2"/>
    </row>
    <row r="318" spans="1:23">
      <c r="A318" s="2"/>
      <c r="W318" s="2"/>
    </row>
    <row r="319" spans="1:23">
      <c r="A319" s="2"/>
      <c r="W319" s="2"/>
    </row>
    <row r="320" spans="1:23">
      <c r="A320" s="2"/>
      <c r="W320" s="2"/>
    </row>
    <row r="321" spans="1:23">
      <c r="A321" s="2"/>
      <c r="W321" s="2"/>
    </row>
    <row r="322" spans="1:23">
      <c r="A322" s="2"/>
      <c r="W322" s="2"/>
    </row>
    <row r="323" spans="1:23">
      <c r="A323" s="2"/>
      <c r="W323" s="2"/>
    </row>
    <row r="324" spans="1:23">
      <c r="A324" s="2"/>
      <c r="W324" s="2"/>
    </row>
    <row r="325" spans="1:23">
      <c r="A325" s="2"/>
      <c r="W325" s="2"/>
    </row>
    <row r="326" spans="1:23">
      <c r="A326" s="2"/>
      <c r="W326" s="2"/>
    </row>
    <row r="327" spans="1:23">
      <c r="A327" s="2"/>
      <c r="W327" s="2"/>
    </row>
    <row r="328" spans="1:23">
      <c r="A328" s="2"/>
      <c r="W328" s="2"/>
    </row>
    <row r="329" spans="1:23">
      <c r="A329" s="2"/>
      <c r="W329" s="2"/>
    </row>
    <row r="330" spans="1:23">
      <c r="A330" s="2"/>
      <c r="W330" s="2"/>
    </row>
    <row r="331" spans="1:23">
      <c r="A331" s="2"/>
      <c r="W331" s="2"/>
    </row>
    <row r="332" spans="1:23">
      <c r="A332" s="2"/>
      <c r="W332" s="2"/>
    </row>
    <row r="333" spans="1:23">
      <c r="A333" s="2"/>
      <c r="W333" s="2"/>
    </row>
    <row r="334" spans="1:23">
      <c r="A334" s="2"/>
      <c r="W334" s="2"/>
    </row>
    <row r="335" spans="1:23">
      <c r="A335" s="2"/>
      <c r="W335" s="2"/>
    </row>
    <row r="336" spans="1:23">
      <c r="A336" s="2"/>
      <c r="W336" s="2"/>
    </row>
    <row r="337" spans="1:23">
      <c r="A337" s="2"/>
      <c r="W337" s="2"/>
    </row>
    <row r="338" spans="1:23">
      <c r="A338" s="2"/>
      <c r="W338" s="2"/>
    </row>
    <row r="339" spans="1:23">
      <c r="A339" s="2"/>
      <c r="W339" s="2"/>
    </row>
    <row r="340" spans="1:23">
      <c r="A340" s="2"/>
      <c r="W340" s="2"/>
    </row>
    <row r="341" spans="1:23">
      <c r="A341" s="2"/>
      <c r="W341" s="2"/>
    </row>
    <row r="342" spans="1:23">
      <c r="A342" s="2"/>
      <c r="W342" s="2"/>
    </row>
    <row r="343" spans="1:23">
      <c r="A343" s="2"/>
      <c r="W343" s="2"/>
    </row>
    <row r="344" spans="1:23">
      <c r="A344" s="2"/>
      <c r="W344" s="2"/>
    </row>
    <row r="345" spans="1:23">
      <c r="A345" s="2"/>
      <c r="W345" s="2"/>
    </row>
    <row r="346" spans="1:23">
      <c r="A346" s="2"/>
      <c r="W346" s="2"/>
    </row>
    <row r="347" spans="1:23">
      <c r="A347" s="2"/>
      <c r="W347" s="2"/>
    </row>
    <row r="348" spans="1:23">
      <c r="A348" s="2"/>
      <c r="W348" s="2"/>
    </row>
    <row r="349" spans="1:23">
      <c r="A349" s="2"/>
      <c r="W349" s="2"/>
    </row>
    <row r="350" spans="1:23">
      <c r="A350" s="2"/>
      <c r="W350" s="2"/>
    </row>
    <row r="351" spans="1:23">
      <c r="A351" s="2"/>
      <c r="W351" s="2"/>
    </row>
    <row r="352" spans="1:23">
      <c r="A352" s="2"/>
      <c r="W352" s="2"/>
    </row>
    <row r="353" spans="1:23">
      <c r="A353" s="2"/>
      <c r="W353" s="2"/>
    </row>
    <row r="354" spans="1:23">
      <c r="A354" s="2"/>
      <c r="W354" s="2"/>
    </row>
    <row r="355" spans="1:23">
      <c r="A355" s="2"/>
      <c r="W355" s="2"/>
    </row>
    <row r="356" spans="1:23">
      <c r="A356" s="2"/>
      <c r="W356" s="2"/>
    </row>
    <row r="357" spans="1:23">
      <c r="A357" s="2"/>
      <c r="W357" s="2"/>
    </row>
    <row r="358" spans="1:23">
      <c r="A358" s="2"/>
      <c r="W358" s="2"/>
    </row>
    <row r="359" spans="1:23">
      <c r="A359" s="2"/>
      <c r="W359" s="2"/>
    </row>
    <row r="360" spans="1:23">
      <c r="A360" s="2"/>
      <c r="W360" s="2"/>
    </row>
    <row r="361" spans="1:23">
      <c r="A361" s="2"/>
      <c r="W361" s="2"/>
    </row>
    <row r="362" spans="1:23">
      <c r="A362" s="2"/>
      <c r="W362" s="2"/>
    </row>
    <row r="363" spans="1:23">
      <c r="A363" s="2"/>
      <c r="W363" s="2"/>
    </row>
    <row r="364" spans="1:23">
      <c r="A364" s="2"/>
      <c r="W364" s="2"/>
    </row>
    <row r="365" spans="1:23">
      <c r="A365" s="2"/>
      <c r="W365" s="2"/>
    </row>
    <row r="366" spans="1:23">
      <c r="A366" s="2"/>
      <c r="W366" s="2"/>
    </row>
    <row r="367" spans="1:23">
      <c r="A367" s="2"/>
      <c r="W367" s="2"/>
    </row>
    <row r="368" spans="1:23">
      <c r="A368" s="2"/>
      <c r="W368" s="2"/>
    </row>
    <row r="369" spans="1:23">
      <c r="A369" s="2"/>
      <c r="W369" s="2"/>
    </row>
    <row r="370" spans="1:23">
      <c r="A370" s="2"/>
      <c r="W370" s="2"/>
    </row>
    <row r="371" spans="1:23">
      <c r="A371" s="2"/>
      <c r="W371" s="2"/>
    </row>
    <row r="372" spans="1:23">
      <c r="A372" s="2"/>
      <c r="W372" s="2"/>
    </row>
    <row r="373" spans="1:23">
      <c r="A373" s="2"/>
      <c r="W373" s="2"/>
    </row>
    <row r="374" spans="1:23">
      <c r="A374" s="2"/>
      <c r="W374" s="2"/>
    </row>
    <row r="375" spans="1:23">
      <c r="A375" s="2"/>
      <c r="W375" s="2"/>
    </row>
    <row r="376" spans="1:23">
      <c r="A376" s="2"/>
      <c r="W376" s="2"/>
    </row>
    <row r="377" spans="1:23">
      <c r="A377" s="2"/>
      <c r="W377" s="2"/>
    </row>
    <row r="378" spans="1:23">
      <c r="A378" s="2"/>
      <c r="W378" s="2"/>
    </row>
    <row r="379" spans="1:23">
      <c r="A379" s="2"/>
      <c r="W379" s="2"/>
    </row>
    <row r="380" spans="1:23">
      <c r="A380" s="2"/>
      <c r="W380" s="2"/>
    </row>
    <row r="381" spans="1:23">
      <c r="A381" s="2"/>
      <c r="W381" s="2"/>
    </row>
    <row r="382" spans="1:23">
      <c r="A382" s="2"/>
      <c r="W382" s="2"/>
    </row>
    <row r="383" spans="1:23">
      <c r="A383" s="2"/>
      <c r="W383" s="2"/>
    </row>
    <row r="384" spans="1:23">
      <c r="A384" s="2"/>
      <c r="W384" s="2"/>
    </row>
    <row r="385" spans="1:23">
      <c r="A385" s="2"/>
      <c r="W385" s="2"/>
    </row>
    <row r="386" spans="1:23">
      <c r="A386" s="2"/>
      <c r="W386" s="2"/>
    </row>
    <row r="387" spans="1:23">
      <c r="A387" s="2"/>
      <c r="W387" s="2"/>
    </row>
    <row r="388" spans="1:23">
      <c r="A388" s="2"/>
      <c r="W388" s="2"/>
    </row>
    <row r="389" spans="1:23">
      <c r="A389" s="2"/>
      <c r="W389" s="2"/>
    </row>
    <row r="390" spans="1:23">
      <c r="A390" s="2"/>
      <c r="W390" s="2"/>
    </row>
    <row r="391" spans="1:23">
      <c r="A391" s="2"/>
      <c r="W391" s="2"/>
    </row>
    <row r="392" spans="1:23">
      <c r="A392" s="2"/>
      <c r="W392" s="2"/>
    </row>
    <row r="393" spans="1:23">
      <c r="A393" s="2"/>
      <c r="W393" s="2"/>
    </row>
    <row r="394" spans="1:23">
      <c r="A394" s="2"/>
      <c r="W394" s="2"/>
    </row>
    <row r="395" spans="1:23">
      <c r="A395" s="2"/>
      <c r="W395" s="2"/>
    </row>
    <row r="396" spans="1:23">
      <c r="A396" s="2"/>
      <c r="W396" s="2"/>
    </row>
    <row r="397" spans="1:23">
      <c r="A397" s="2"/>
      <c r="W397" s="2"/>
    </row>
    <row r="398" spans="1:23">
      <c r="A398" s="2"/>
      <c r="W398" s="2"/>
    </row>
    <row r="399" spans="1:23">
      <c r="A399" s="2"/>
      <c r="W399" s="2"/>
    </row>
    <row r="400" spans="1:23">
      <c r="A400" s="2"/>
      <c r="W400" s="2"/>
    </row>
    <row r="401" spans="1:23">
      <c r="A401" s="2"/>
      <c r="W401" s="2"/>
    </row>
    <row r="402" spans="1:23">
      <c r="A402" s="2"/>
      <c r="W402" s="2"/>
    </row>
    <row r="403" spans="1:23">
      <c r="A403" s="2"/>
      <c r="W403" s="2"/>
    </row>
    <row r="404" spans="1:23">
      <c r="A404" s="2"/>
      <c r="W404" s="2"/>
    </row>
    <row r="405" spans="1:23">
      <c r="A405" s="2"/>
      <c r="W405" s="2"/>
    </row>
    <row r="406" spans="1:23">
      <c r="A406" s="2"/>
      <c r="W406" s="2"/>
    </row>
    <row r="407" spans="1:23">
      <c r="A407" s="2"/>
      <c r="W407" s="2"/>
    </row>
    <row r="408" spans="1:23">
      <c r="A408" s="2"/>
      <c r="W408" s="2"/>
    </row>
    <row r="409" spans="1:23">
      <c r="A409" s="2"/>
      <c r="W409" s="2"/>
    </row>
    <row r="410" spans="1:23">
      <c r="A410" s="2"/>
      <c r="W410" s="2"/>
    </row>
    <row r="411" spans="1:23">
      <c r="A411" s="2"/>
      <c r="W411" s="2"/>
    </row>
    <row r="412" spans="1:23">
      <c r="A412" s="2"/>
      <c r="W412" s="2"/>
    </row>
    <row r="413" spans="1:23">
      <c r="A413" s="2"/>
      <c r="W413" s="2"/>
    </row>
    <row r="414" spans="1:23">
      <c r="A414" s="2"/>
      <c r="W414" s="2"/>
    </row>
    <row r="415" spans="1:23">
      <c r="A415" s="2"/>
      <c r="W415" s="2"/>
    </row>
    <row r="416" spans="1:23">
      <c r="A416" s="2"/>
      <c r="W416" s="2"/>
    </row>
    <row r="417" spans="1:23">
      <c r="A417" s="2"/>
      <c r="W417" s="2"/>
    </row>
    <row r="418" spans="1:23">
      <c r="A418" s="2"/>
      <c r="W418" s="2"/>
    </row>
    <row r="419" spans="1:23">
      <c r="A419" s="2"/>
      <c r="W419" s="2"/>
    </row>
    <row r="420" spans="1:23">
      <c r="A420" s="2"/>
      <c r="W420" s="2"/>
    </row>
    <row r="421" spans="1:23">
      <c r="A421" s="2"/>
      <c r="W421" s="2"/>
    </row>
    <row r="422" spans="1:23">
      <c r="A422" s="2"/>
      <c r="W422" s="2"/>
    </row>
    <row r="423" spans="1:23">
      <c r="A423" s="2"/>
      <c r="W423" s="2"/>
    </row>
    <row r="424" spans="1:23">
      <c r="A424" s="2"/>
      <c r="W424" s="2"/>
    </row>
    <row r="425" spans="1:23">
      <c r="A425" s="2"/>
      <c r="W425" s="2"/>
    </row>
    <row r="426" spans="1:23">
      <c r="A426" s="2"/>
      <c r="W426" s="2"/>
    </row>
    <row r="427" spans="1:23">
      <c r="A427" s="2"/>
      <c r="W427" s="2"/>
    </row>
    <row r="428" spans="1:23">
      <c r="A428" s="2"/>
      <c r="W428" s="2"/>
    </row>
    <row r="429" spans="1:23">
      <c r="A429" s="2"/>
      <c r="W429" s="2"/>
    </row>
    <row r="430" spans="1:23">
      <c r="A430" s="2"/>
      <c r="W430" s="2"/>
    </row>
    <row r="431" spans="1:23">
      <c r="A431" s="2"/>
      <c r="W431" s="2"/>
    </row>
    <row r="432" spans="1:23">
      <c r="A432" s="2"/>
      <c r="W432" s="2"/>
    </row>
    <row r="433" spans="1:23">
      <c r="A433" s="2"/>
      <c r="W433" s="2"/>
    </row>
    <row r="434" spans="1:23">
      <c r="A434" s="2"/>
      <c r="W434" s="2"/>
    </row>
    <row r="435" spans="1:23">
      <c r="A435" s="2"/>
      <c r="W435" s="2"/>
    </row>
    <row r="436" spans="1:23">
      <c r="A436" s="2"/>
      <c r="W436" s="2"/>
    </row>
    <row r="437" spans="1:23">
      <c r="A437" s="2"/>
      <c r="W437" s="2"/>
    </row>
    <row r="438" spans="1:23">
      <c r="A438" s="2"/>
      <c r="W438" s="2"/>
    </row>
    <row r="439" spans="1:23">
      <c r="A439" s="2"/>
      <c r="W439" s="2"/>
    </row>
    <row r="440" spans="1:23">
      <c r="A440" s="2"/>
      <c r="W440" s="2"/>
    </row>
    <row r="441" spans="1:23">
      <c r="A441" s="2"/>
      <c r="W441" s="2"/>
    </row>
    <row r="442" spans="1:23">
      <c r="A442" s="2"/>
      <c r="W442" s="2"/>
    </row>
    <row r="443" spans="1:23">
      <c r="A443" s="2"/>
      <c r="W443" s="2"/>
    </row>
    <row r="444" spans="1:23">
      <c r="A444" s="2"/>
      <c r="W444" s="2"/>
    </row>
    <row r="445" spans="1:23">
      <c r="A445" s="2"/>
      <c r="W445" s="2"/>
    </row>
    <row r="446" spans="1:23">
      <c r="A446" s="2"/>
      <c r="W446" s="2"/>
    </row>
    <row r="447" spans="1:23">
      <c r="A447" s="2"/>
      <c r="W447" s="2"/>
    </row>
    <row r="448" spans="1:23">
      <c r="A448" s="2"/>
      <c r="W448" s="2"/>
    </row>
    <row r="449" spans="1:23">
      <c r="A449" s="2"/>
      <c r="W449" s="2"/>
    </row>
    <row r="450" spans="1:23">
      <c r="A450" s="2"/>
      <c r="W450" s="2"/>
    </row>
    <row r="451" spans="1:23">
      <c r="A451" s="2"/>
      <c r="W451" s="2"/>
    </row>
    <row r="452" spans="1:23">
      <c r="A452" s="2"/>
      <c r="W452" s="2"/>
    </row>
    <row r="453" spans="1:23">
      <c r="A453" s="2"/>
      <c r="W453" s="2"/>
    </row>
    <row r="454" spans="1:23">
      <c r="A454" s="2"/>
      <c r="W454" s="2"/>
    </row>
    <row r="455" spans="1:23">
      <c r="A455" s="2"/>
      <c r="W455" s="2"/>
    </row>
    <row r="456" spans="1:23">
      <c r="A456" s="2"/>
      <c r="W456" s="2"/>
    </row>
    <row r="457" spans="1:23">
      <c r="A457" s="2"/>
      <c r="W457" s="2"/>
    </row>
    <row r="458" spans="1:23">
      <c r="A458" s="2"/>
      <c r="W458" s="2"/>
    </row>
    <row r="459" spans="1:23">
      <c r="A459" s="2"/>
      <c r="W459" s="2"/>
    </row>
    <row r="460" spans="1:23">
      <c r="A460" s="2"/>
      <c r="W460" s="2"/>
    </row>
    <row r="461" spans="1:23">
      <c r="A461" s="2"/>
      <c r="W461" s="2"/>
    </row>
    <row r="462" spans="1:23">
      <c r="A462" s="2"/>
      <c r="W462" s="2"/>
    </row>
    <row r="463" spans="1:23">
      <c r="A463" s="2"/>
      <c r="W463" s="2"/>
    </row>
    <row r="464" spans="1:23">
      <c r="A464" s="2"/>
      <c r="W464" s="2"/>
    </row>
    <row r="465" spans="1:23">
      <c r="A465" s="2"/>
      <c r="W465" s="2"/>
    </row>
    <row r="466" spans="1:23">
      <c r="A466" s="2"/>
      <c r="W466" s="2"/>
    </row>
    <row r="467" spans="1:23">
      <c r="A467" s="2"/>
      <c r="W467" s="2"/>
    </row>
    <row r="468" spans="1:23">
      <c r="A468" s="2"/>
      <c r="W468" s="2"/>
    </row>
    <row r="469" spans="1:23">
      <c r="A469" s="2"/>
      <c r="W469" s="2"/>
    </row>
    <row r="470" spans="1:23">
      <c r="A470" s="2"/>
      <c r="W470" s="2"/>
    </row>
    <row r="471" spans="1:23">
      <c r="A471" s="2"/>
      <c r="W471" s="2"/>
    </row>
    <row r="472" spans="1:23">
      <c r="A472" s="2"/>
      <c r="W472" s="2"/>
    </row>
    <row r="473" spans="1:23">
      <c r="A473" s="2"/>
      <c r="W473" s="2"/>
    </row>
    <row r="474" spans="1:23">
      <c r="A474" s="2"/>
      <c r="W474" s="2"/>
    </row>
    <row r="475" spans="1:23">
      <c r="A475" s="2"/>
      <c r="W475" s="2"/>
    </row>
    <row r="476" spans="1:23">
      <c r="A476" s="2"/>
      <c r="W476" s="2"/>
    </row>
    <row r="477" spans="1:23">
      <c r="A477" s="2"/>
      <c r="W477" s="2"/>
    </row>
    <row r="478" spans="1:23">
      <c r="A478" s="2"/>
      <c r="W478" s="2"/>
    </row>
    <row r="479" spans="1:23">
      <c r="A479" s="2"/>
      <c r="W479" s="2"/>
    </row>
    <row r="480" spans="1:23">
      <c r="A480" s="2"/>
      <c r="W480" s="2"/>
    </row>
    <row r="481" spans="1:23">
      <c r="A481" s="2"/>
      <c r="W481" s="2"/>
    </row>
    <row r="482" spans="1:23">
      <c r="A482" s="2"/>
      <c r="W482" s="2"/>
    </row>
    <row r="483" spans="1:23">
      <c r="A483" s="2"/>
      <c r="W483" s="2"/>
    </row>
    <row r="484" spans="1:23">
      <c r="A484" s="2"/>
      <c r="W484" s="2"/>
    </row>
    <row r="485" spans="1:23">
      <c r="A485" s="2"/>
      <c r="W485" s="2"/>
    </row>
    <row r="486" spans="1:23">
      <c r="A486" s="2"/>
      <c r="W486" s="2"/>
    </row>
    <row r="487" spans="1:23">
      <c r="A487" s="2"/>
      <c r="W487" s="2"/>
    </row>
    <row r="488" spans="1:23">
      <c r="A488" s="2"/>
      <c r="W488" s="2"/>
    </row>
    <row r="489" spans="1:23">
      <c r="A489" s="2"/>
      <c r="W489" s="2"/>
    </row>
    <row r="490" spans="1:23">
      <c r="A490" s="2"/>
      <c r="W490" s="2"/>
    </row>
    <row r="491" spans="1:23">
      <c r="A491" s="2"/>
      <c r="W491" s="2"/>
    </row>
    <row r="492" spans="1:23">
      <c r="A492" s="2"/>
      <c r="W492" s="2"/>
    </row>
    <row r="493" spans="1:23">
      <c r="A493" s="2"/>
      <c r="W493" s="2"/>
    </row>
    <row r="494" spans="1:23">
      <c r="A494" s="2"/>
      <c r="W494" s="2"/>
    </row>
    <row r="495" spans="1:23">
      <c r="A495" s="2"/>
      <c r="W495" s="2"/>
    </row>
    <row r="496" spans="1:23">
      <c r="A496" s="2"/>
      <c r="W496" s="2"/>
    </row>
    <row r="497" spans="1:23">
      <c r="A497" s="2"/>
      <c r="W497" s="2"/>
    </row>
    <row r="498" spans="1:23">
      <c r="A498" s="2"/>
      <c r="W498" s="2"/>
    </row>
    <row r="499" spans="1:23">
      <c r="A499" s="2"/>
      <c r="W499" s="2"/>
    </row>
    <row r="500" spans="1:23">
      <c r="A500" s="2"/>
      <c r="W500" s="2"/>
    </row>
    <row r="501" spans="1:23">
      <c r="A501" s="2"/>
      <c r="W501" s="2"/>
    </row>
    <row r="502" spans="1:23">
      <c r="A502" s="2"/>
      <c r="W502" s="2"/>
    </row>
    <row r="503" spans="1:23">
      <c r="A503" s="2"/>
      <c r="W503" s="2"/>
    </row>
    <row r="504" spans="1:23">
      <c r="A504" s="2"/>
      <c r="W504" s="2"/>
    </row>
    <row r="505" spans="1:23">
      <c r="A505" s="2"/>
      <c r="W505" s="2"/>
    </row>
    <row r="506" spans="1:23">
      <c r="A506" s="2"/>
      <c r="W506" s="2"/>
    </row>
    <row r="507" spans="1:23">
      <c r="A507" s="2"/>
      <c r="W507" s="2"/>
    </row>
    <row r="508" spans="1:23">
      <c r="A508" s="2"/>
      <c r="W508" s="2"/>
    </row>
    <row r="509" spans="1:23">
      <c r="A509" s="2"/>
      <c r="W509" s="2"/>
    </row>
    <row r="510" spans="1:23">
      <c r="A510" s="2"/>
      <c r="W510" s="2"/>
    </row>
    <row r="511" spans="1:23">
      <c r="A511" s="2"/>
      <c r="W511" s="2"/>
    </row>
    <row r="512" spans="1:23">
      <c r="A512" s="2"/>
      <c r="W512" s="2"/>
    </row>
    <row r="513" spans="1:23">
      <c r="A513" s="2"/>
      <c r="W513" s="2"/>
    </row>
    <row r="514" spans="1:23">
      <c r="A514" s="2"/>
      <c r="W514" s="2"/>
    </row>
    <row r="515" spans="1:23">
      <c r="A515" s="2"/>
      <c r="W515" s="2"/>
    </row>
    <row r="516" spans="1:23">
      <c r="A516" s="2"/>
      <c r="W516" s="2"/>
    </row>
    <row r="517" spans="1:23">
      <c r="A517" s="2"/>
      <c r="W517" s="2"/>
    </row>
    <row r="518" spans="1:23">
      <c r="A518" s="2"/>
      <c r="W518" s="2"/>
    </row>
    <row r="519" spans="1:23">
      <c r="A519" s="2"/>
      <c r="W519" s="2"/>
    </row>
    <row r="520" spans="1:23">
      <c r="A520" s="2"/>
      <c r="W520" s="2"/>
    </row>
    <row r="521" spans="1:23">
      <c r="A521" s="2"/>
      <c r="W521" s="2"/>
    </row>
    <row r="522" spans="1:23">
      <c r="A522" s="2"/>
      <c r="W522" s="2"/>
    </row>
    <row r="523" spans="1:23">
      <c r="A523" s="2"/>
      <c r="W523" s="2"/>
    </row>
    <row r="524" spans="1:23">
      <c r="A524" s="2"/>
      <c r="W524" s="2"/>
    </row>
    <row r="525" spans="1:23">
      <c r="A525" s="2"/>
      <c r="W525" s="2"/>
    </row>
    <row r="526" spans="1:23">
      <c r="A526" s="2"/>
      <c r="W526" s="2"/>
    </row>
    <row r="527" spans="1:23">
      <c r="A527" s="2"/>
      <c r="W527" s="2"/>
    </row>
    <row r="528" spans="1:23">
      <c r="A528" s="2"/>
      <c r="W528" s="2"/>
    </row>
    <row r="529" spans="1:23">
      <c r="A529" s="2"/>
      <c r="W529" s="2"/>
    </row>
    <row r="530" spans="1:23">
      <c r="A530" s="2"/>
      <c r="W530" s="2"/>
    </row>
    <row r="531" spans="1:23">
      <c r="A531" s="2"/>
      <c r="W531" s="2"/>
    </row>
    <row r="532" spans="1:23">
      <c r="A532" s="2"/>
      <c r="W532" s="2"/>
    </row>
    <row r="533" spans="1:23">
      <c r="A533" s="2"/>
      <c r="W533" s="2"/>
    </row>
    <row r="534" spans="1:23">
      <c r="A534" s="2"/>
      <c r="W534" s="2"/>
    </row>
    <row r="535" spans="1:23">
      <c r="A535" s="2"/>
      <c r="W535" s="2"/>
    </row>
    <row r="536" spans="1:23">
      <c r="A536" s="2"/>
      <c r="W536" s="2"/>
    </row>
    <row r="537" spans="1:23">
      <c r="A537" s="2"/>
      <c r="W537" s="2"/>
    </row>
    <row r="538" spans="1:23">
      <c r="A538" s="2"/>
      <c r="W538" s="2"/>
    </row>
    <row r="539" spans="1:23">
      <c r="A539" s="2"/>
      <c r="W539" s="2"/>
    </row>
    <row r="540" spans="1:23">
      <c r="A540" s="2"/>
      <c r="W540" s="2"/>
    </row>
    <row r="541" spans="1:23">
      <c r="A541" s="2"/>
      <c r="W541" s="2"/>
    </row>
    <row r="542" spans="1:23">
      <c r="A542" s="2"/>
      <c r="W542" s="2"/>
    </row>
    <row r="543" spans="1:23">
      <c r="A543" s="2"/>
      <c r="W543" s="2"/>
    </row>
    <row r="544" spans="1:23">
      <c r="A544" s="2"/>
      <c r="W544" s="2"/>
    </row>
    <row r="545" spans="1:23">
      <c r="A545" s="2"/>
      <c r="W545" s="2"/>
    </row>
    <row r="546" spans="1:23">
      <c r="A546" s="2"/>
      <c r="W546" s="2"/>
    </row>
    <row r="547" spans="1:23">
      <c r="A547" s="2"/>
      <c r="W547" s="2"/>
    </row>
    <row r="548" spans="1:23">
      <c r="A548" s="2"/>
      <c r="W548" s="2"/>
    </row>
    <row r="549" spans="1:23">
      <c r="A549" s="2"/>
      <c r="W549" s="2"/>
    </row>
    <row r="550" spans="1:23">
      <c r="A550" s="2"/>
      <c r="W550" s="2"/>
    </row>
    <row r="551" spans="1:23">
      <c r="A551" s="2"/>
      <c r="W551" s="2"/>
    </row>
    <row r="552" spans="1:23">
      <c r="A552" s="2"/>
      <c r="W552" s="2"/>
    </row>
    <row r="553" spans="1:23">
      <c r="A553" s="2"/>
      <c r="W553" s="2"/>
    </row>
    <row r="554" spans="1:23">
      <c r="A554" s="2"/>
      <c r="W554" s="2"/>
    </row>
    <row r="555" spans="1:23">
      <c r="A555" s="2"/>
      <c r="W555" s="2"/>
    </row>
    <row r="556" spans="1:23">
      <c r="A556" s="2"/>
      <c r="W556" s="2"/>
    </row>
    <row r="557" spans="1:23">
      <c r="A557" s="2"/>
      <c r="W557" s="2"/>
    </row>
    <row r="558" spans="1:23">
      <c r="A558" s="2"/>
      <c r="W558" s="2"/>
    </row>
    <row r="559" spans="1:23">
      <c r="A559" s="2"/>
      <c r="W559" s="2"/>
    </row>
    <row r="560" spans="1:23">
      <c r="A560" s="2"/>
      <c r="W560" s="2"/>
    </row>
    <row r="561" spans="1:23">
      <c r="A561" s="2"/>
      <c r="W561" s="2"/>
    </row>
    <row r="562" spans="1:23">
      <c r="A562" s="2"/>
      <c r="W562" s="2"/>
    </row>
    <row r="563" spans="1:23">
      <c r="A563" s="2"/>
      <c r="W563" s="2"/>
    </row>
    <row r="564" spans="1:23">
      <c r="A564" s="2"/>
      <c r="W564" s="2"/>
    </row>
    <row r="565" spans="1:23">
      <c r="A565" s="2"/>
      <c r="W565" s="2"/>
    </row>
    <row r="566" spans="1:23">
      <c r="A566" s="2"/>
      <c r="W566" s="2"/>
    </row>
    <row r="567" spans="1:23">
      <c r="A567" s="2"/>
      <c r="W567" s="2"/>
    </row>
    <row r="568" spans="1:23">
      <c r="A568" s="2"/>
      <c r="W568" s="2"/>
    </row>
    <row r="569" spans="1:23">
      <c r="A569" s="2"/>
      <c r="W569" s="2"/>
    </row>
    <row r="570" spans="1:23">
      <c r="A570" s="2"/>
      <c r="W570" s="2"/>
    </row>
    <row r="571" spans="1:23">
      <c r="A571" s="2"/>
      <c r="W571" s="2"/>
    </row>
    <row r="572" spans="1:23">
      <c r="A572" s="2"/>
      <c r="W572" s="2"/>
    </row>
    <row r="573" spans="1:23">
      <c r="A573" s="2"/>
      <c r="W573" s="2"/>
    </row>
    <row r="574" spans="1:23">
      <c r="A574" s="2"/>
      <c r="W574" s="2"/>
    </row>
    <row r="575" spans="1:23">
      <c r="A575" s="2"/>
      <c r="W575" s="2"/>
    </row>
    <row r="576" spans="1:23">
      <c r="A576" s="2"/>
      <c r="W576" s="2"/>
    </row>
    <row r="577" spans="1:23">
      <c r="A577" s="2"/>
      <c r="W577" s="2"/>
    </row>
    <row r="578" spans="1:23">
      <c r="A578" s="2"/>
      <c r="W578" s="2"/>
    </row>
    <row r="579" spans="1:23">
      <c r="A579" s="2"/>
      <c r="W579" s="2"/>
    </row>
    <row r="580" spans="1:23">
      <c r="A580" s="2"/>
      <c r="W580" s="2"/>
    </row>
    <row r="581" spans="1:23">
      <c r="A581" s="2"/>
      <c r="W581" s="2"/>
    </row>
    <row r="582" spans="1:23">
      <c r="A582" s="2"/>
      <c r="W582" s="2"/>
    </row>
    <row r="583" spans="1:23">
      <c r="A583" s="2"/>
      <c r="W583" s="2"/>
    </row>
    <row r="584" spans="1:23">
      <c r="A584" s="2"/>
      <c r="W584" s="2"/>
    </row>
    <row r="585" spans="1:23">
      <c r="A585" s="2"/>
      <c r="W585" s="2"/>
    </row>
    <row r="586" spans="1:23">
      <c r="A586" s="2"/>
      <c r="W586" s="2"/>
    </row>
    <row r="587" spans="1:23">
      <c r="A587" s="2"/>
      <c r="W587" s="2"/>
    </row>
    <row r="588" spans="1:23">
      <c r="A588" s="2"/>
      <c r="W588" s="2"/>
    </row>
    <row r="589" spans="1:23">
      <c r="A589" s="2"/>
      <c r="W589" s="2"/>
    </row>
    <row r="590" spans="1:23">
      <c r="A590" s="2"/>
      <c r="W590" s="2"/>
    </row>
    <row r="591" spans="1:23">
      <c r="A591" s="2"/>
      <c r="W591" s="2"/>
    </row>
    <row r="592" spans="1:23">
      <c r="A592" s="2"/>
      <c r="W592" s="2"/>
    </row>
    <row r="593" spans="1:23">
      <c r="A593" s="2"/>
      <c r="W593" s="2"/>
    </row>
    <row r="594" spans="1:23">
      <c r="A594" s="2"/>
      <c r="W594" s="2"/>
    </row>
    <row r="595" spans="1:23">
      <c r="A595" s="2"/>
      <c r="W595" s="2"/>
    </row>
    <row r="596" spans="1:23">
      <c r="A596" s="2"/>
      <c r="W596" s="2"/>
    </row>
    <row r="597" spans="1:23">
      <c r="A597" s="2"/>
      <c r="W597" s="2"/>
    </row>
    <row r="598" spans="1:23">
      <c r="A598" s="2"/>
      <c r="W598" s="2"/>
    </row>
    <row r="599" spans="1:23">
      <c r="A599" s="2"/>
      <c r="W599" s="2"/>
    </row>
    <row r="600" spans="1:23">
      <c r="A600" s="2"/>
      <c r="W600" s="2"/>
    </row>
    <row r="601" spans="1:23">
      <c r="A601" s="2"/>
      <c r="W601" s="2"/>
    </row>
    <row r="602" spans="1:23">
      <c r="A602" s="2"/>
      <c r="W602" s="2"/>
    </row>
    <row r="603" spans="1:23">
      <c r="A603" s="2"/>
      <c r="W603" s="2"/>
    </row>
    <row r="604" spans="1:23">
      <c r="A604" s="2"/>
      <c r="W604" s="2"/>
    </row>
    <row r="605" spans="1:23">
      <c r="A605" s="2"/>
      <c r="W605" s="2"/>
    </row>
    <row r="606" spans="1:23">
      <c r="A606" s="2"/>
      <c r="W606" s="2"/>
    </row>
    <row r="607" spans="1:23">
      <c r="A607" s="2"/>
      <c r="W607" s="2"/>
    </row>
    <row r="608" spans="1:23">
      <c r="A608" s="2"/>
      <c r="W608" s="2"/>
    </row>
    <row r="609" spans="1:23">
      <c r="A609" s="2"/>
      <c r="W609" s="2"/>
    </row>
    <row r="610" spans="1:23">
      <c r="A610" s="2"/>
      <c r="W610" s="2"/>
    </row>
    <row r="611" spans="1:23">
      <c r="A611" s="2"/>
      <c r="W611" s="2"/>
    </row>
    <row r="612" spans="1:23">
      <c r="A612" s="2"/>
      <c r="W612" s="2"/>
    </row>
    <row r="613" spans="1:23">
      <c r="A613" s="2"/>
      <c r="W613" s="2"/>
    </row>
    <row r="614" spans="1:23">
      <c r="A614" s="2"/>
      <c r="W614" s="2"/>
    </row>
    <row r="615" spans="1:23">
      <c r="A615" s="2"/>
      <c r="W615" s="2"/>
    </row>
    <row r="616" spans="1:23">
      <c r="A616" s="2"/>
      <c r="W616" s="2"/>
    </row>
    <row r="617" spans="1:23">
      <c r="A617" s="2"/>
      <c r="W617" s="2"/>
    </row>
    <row r="618" spans="1:23">
      <c r="A618" s="2"/>
      <c r="W618" s="2"/>
    </row>
    <row r="619" spans="1:23">
      <c r="A619" s="2"/>
      <c r="W619" s="2"/>
    </row>
    <row r="620" spans="1:23">
      <c r="A620" s="2"/>
      <c r="W620" s="2"/>
    </row>
    <row r="621" spans="1:23">
      <c r="A621" s="2"/>
      <c r="W621" s="2"/>
    </row>
    <row r="622" spans="1:23">
      <c r="A622" s="2"/>
      <c r="W622" s="2"/>
    </row>
    <row r="623" spans="1:23">
      <c r="A623" s="2"/>
      <c r="W623" s="2"/>
    </row>
    <row r="624" spans="1:23">
      <c r="A624" s="2"/>
      <c r="W624" s="2"/>
    </row>
    <row r="625" spans="1:23">
      <c r="A625" s="2"/>
      <c r="W625" s="2"/>
    </row>
    <row r="626" spans="1:23">
      <c r="A626" s="2"/>
      <c r="W626" s="2"/>
    </row>
    <row r="627" spans="1:23">
      <c r="A627" s="2"/>
      <c r="W627" s="2"/>
    </row>
    <row r="628" spans="1:23">
      <c r="A628" s="2"/>
      <c r="W628" s="2"/>
    </row>
    <row r="629" spans="1:23">
      <c r="A629" s="2"/>
      <c r="W629" s="2"/>
    </row>
    <row r="630" spans="1:23">
      <c r="A630" s="2"/>
      <c r="W630" s="2"/>
    </row>
    <row r="631" spans="1:23">
      <c r="A631" s="2"/>
      <c r="W631" s="2"/>
    </row>
    <row r="632" spans="1:23">
      <c r="A632" s="2"/>
      <c r="W632" s="2"/>
    </row>
    <row r="633" spans="1:23">
      <c r="A633" s="2"/>
      <c r="W633" s="2"/>
    </row>
    <row r="634" spans="1:23">
      <c r="A634" s="2"/>
      <c r="W634" s="2"/>
    </row>
    <row r="635" spans="1:23">
      <c r="A635" s="2"/>
      <c r="W635" s="2"/>
    </row>
    <row r="636" spans="1:23">
      <c r="A636" s="2"/>
      <c r="W636" s="2"/>
    </row>
    <row r="637" spans="1:23">
      <c r="A637" s="2"/>
      <c r="W637" s="2"/>
    </row>
    <row r="638" spans="1:23">
      <c r="A638" s="2"/>
      <c r="W638" s="2"/>
    </row>
    <row r="639" spans="1:23">
      <c r="A639" s="2"/>
      <c r="W639" s="2"/>
    </row>
    <row r="640" spans="1:23">
      <c r="A640" s="2"/>
      <c r="W640" s="2"/>
    </row>
    <row r="641" spans="1:23">
      <c r="A641" s="2"/>
      <c r="W641" s="2"/>
    </row>
    <row r="642" spans="1:23">
      <c r="A642" s="2"/>
      <c r="W642" s="2"/>
    </row>
    <row r="643" spans="1:23">
      <c r="A643" s="2"/>
      <c r="W643" s="2"/>
    </row>
    <row r="644" spans="1:23">
      <c r="A644" s="2"/>
      <c r="W644" s="2"/>
    </row>
    <row r="645" spans="1:23">
      <c r="A645" s="2"/>
      <c r="W645" s="2"/>
    </row>
    <row r="646" spans="1:23">
      <c r="A646" s="2"/>
      <c r="W646" s="2"/>
    </row>
    <row r="647" spans="1:23">
      <c r="A647" s="2"/>
      <c r="W647" s="2"/>
    </row>
    <row r="648" spans="1:23">
      <c r="A648" s="2"/>
      <c r="W648" s="2"/>
    </row>
    <row r="649" spans="1:23">
      <c r="A649" s="2"/>
      <c r="W649" s="2"/>
    </row>
    <row r="650" spans="1:23">
      <c r="A650" s="2"/>
      <c r="W650" s="2"/>
    </row>
    <row r="651" spans="1:23">
      <c r="A651" s="2"/>
      <c r="W651" s="2"/>
    </row>
    <row r="652" spans="1:23">
      <c r="A652" s="2"/>
      <c r="W652" s="2"/>
    </row>
    <row r="653" spans="1:23">
      <c r="A653" s="2"/>
      <c r="W653" s="2"/>
    </row>
    <row r="654" spans="1:23">
      <c r="A654" s="2"/>
      <c r="W654" s="2"/>
    </row>
    <row r="655" spans="1:23">
      <c r="A655" s="2"/>
      <c r="W655" s="2"/>
    </row>
    <row r="656" spans="1:23">
      <c r="A656" s="2"/>
      <c r="W656" s="2"/>
    </row>
    <row r="657" spans="1:23">
      <c r="A657" s="2"/>
      <c r="W657" s="2"/>
    </row>
    <row r="658" spans="1:23">
      <c r="A658" s="2"/>
      <c r="W658" s="2"/>
    </row>
    <row r="659" spans="1:23">
      <c r="A659" s="2"/>
      <c r="W659" s="2"/>
    </row>
    <row r="660" spans="1:23">
      <c r="A660" s="2"/>
      <c r="W660" s="2"/>
    </row>
    <row r="661" spans="1:23">
      <c r="A661" s="2"/>
      <c r="W661" s="2"/>
    </row>
    <row r="662" spans="1:23">
      <c r="A662" s="2"/>
      <c r="W662" s="2"/>
    </row>
    <row r="663" spans="1:23">
      <c r="A663" s="2"/>
      <c r="W663" s="2"/>
    </row>
    <row r="664" spans="1:23">
      <c r="A664" s="2"/>
      <c r="W664" s="2"/>
    </row>
    <row r="665" spans="1:23">
      <c r="A665" s="2"/>
      <c r="W665" s="2"/>
    </row>
    <row r="666" spans="1:23">
      <c r="A666" s="2"/>
      <c r="W666" s="2"/>
    </row>
    <row r="667" spans="1:23">
      <c r="A667" s="2"/>
      <c r="W667" s="2"/>
    </row>
    <row r="668" spans="1:23">
      <c r="A668" s="2"/>
      <c r="W668" s="2"/>
    </row>
    <row r="669" spans="1:23">
      <c r="A669" s="2"/>
      <c r="W669" s="2"/>
    </row>
    <row r="670" spans="1:23">
      <c r="A670" s="2"/>
      <c r="W670" s="2"/>
    </row>
    <row r="671" spans="1:23">
      <c r="A671" s="2"/>
      <c r="W671" s="2"/>
    </row>
    <row r="672" spans="1:23">
      <c r="A672" s="2"/>
      <c r="W672" s="2"/>
    </row>
    <row r="673" spans="1:23">
      <c r="A673" s="2"/>
      <c r="W673" s="2"/>
    </row>
    <row r="674" spans="1:23">
      <c r="A674" s="2"/>
      <c r="W674" s="2"/>
    </row>
    <row r="675" spans="1:23">
      <c r="A675" s="2"/>
      <c r="W675" s="2"/>
    </row>
    <row r="676" spans="1:23">
      <c r="A676" s="2"/>
      <c r="W676" s="2"/>
    </row>
    <row r="677" spans="1:23">
      <c r="A677" s="2"/>
      <c r="W677" s="2"/>
    </row>
    <row r="678" spans="1:23">
      <c r="A678" s="2"/>
      <c r="W678" s="2"/>
    </row>
    <row r="679" spans="1:23">
      <c r="A679" s="2"/>
      <c r="W679" s="2"/>
    </row>
    <row r="680" spans="1:23">
      <c r="A680" s="2"/>
      <c r="W680" s="2"/>
    </row>
    <row r="681" spans="1:23">
      <c r="A681" s="2"/>
      <c r="W681" s="2"/>
    </row>
    <row r="682" spans="1:23">
      <c r="A682" s="2"/>
      <c r="W682" s="2"/>
    </row>
    <row r="683" spans="1:23">
      <c r="A683" s="2"/>
      <c r="W683" s="2"/>
    </row>
    <row r="684" spans="1:23">
      <c r="A684" s="2"/>
      <c r="W684" s="2"/>
    </row>
    <row r="685" spans="1:23">
      <c r="A685" s="2"/>
      <c r="W685" s="2"/>
    </row>
    <row r="686" spans="1:23">
      <c r="A686" s="2"/>
      <c r="W686" s="2"/>
    </row>
    <row r="687" spans="1:23">
      <c r="A687" s="2"/>
      <c r="W687" s="2"/>
    </row>
    <row r="688" spans="1:23">
      <c r="A688" s="2"/>
      <c r="W688" s="2"/>
    </row>
    <row r="689" spans="1:23">
      <c r="A689" s="2"/>
      <c r="W689" s="2"/>
    </row>
    <row r="690" spans="1:23">
      <c r="A690" s="2"/>
      <c r="W690" s="2"/>
    </row>
    <row r="691" spans="1:23">
      <c r="A691" s="2"/>
      <c r="W691" s="2"/>
    </row>
    <row r="692" spans="1:23">
      <c r="A692" s="2"/>
      <c r="W692" s="2"/>
    </row>
    <row r="693" spans="1:23">
      <c r="A693" s="2"/>
      <c r="W693" s="2"/>
    </row>
    <row r="694" spans="1:23">
      <c r="A694" s="2"/>
      <c r="W694" s="2"/>
    </row>
    <row r="695" spans="1:23">
      <c r="A695" s="2"/>
      <c r="W695" s="2"/>
    </row>
    <row r="696" spans="1:23">
      <c r="A696" s="2"/>
      <c r="W696" s="2"/>
    </row>
    <row r="697" spans="1:23">
      <c r="A697" s="2"/>
      <c r="W697" s="2"/>
    </row>
    <row r="698" spans="1:23">
      <c r="A698" s="2"/>
      <c r="W698" s="2"/>
    </row>
    <row r="699" spans="1:23">
      <c r="A699" s="2"/>
      <c r="W699" s="2"/>
    </row>
    <row r="700" spans="1:23">
      <c r="A700" s="2"/>
      <c r="W700" s="2"/>
    </row>
    <row r="701" spans="1:23">
      <c r="A701" s="2"/>
      <c r="W701" s="2"/>
    </row>
    <row r="702" spans="1:23">
      <c r="A702" s="2"/>
      <c r="W702" s="2"/>
    </row>
    <row r="703" spans="1:23">
      <c r="A703" s="2"/>
      <c r="W703" s="2"/>
    </row>
    <row r="704" spans="1:23">
      <c r="A704" s="2"/>
      <c r="W704" s="2"/>
    </row>
    <row r="705" spans="1:23">
      <c r="A705" s="2"/>
      <c r="W705" s="2"/>
    </row>
    <row r="706" spans="1:23">
      <c r="A706" s="2"/>
      <c r="W706" s="2"/>
    </row>
    <row r="707" spans="1:23">
      <c r="A707" s="2"/>
      <c r="W707" s="2"/>
    </row>
    <row r="708" spans="1:23">
      <c r="A708" s="2"/>
      <c r="W708" s="2"/>
    </row>
    <row r="709" spans="1:23">
      <c r="A709" s="2"/>
      <c r="W709" s="2"/>
    </row>
    <row r="710" spans="1:23">
      <c r="A710" s="2"/>
      <c r="W710" s="2"/>
    </row>
    <row r="711" spans="1:23">
      <c r="A711" s="2"/>
      <c r="W711" s="2"/>
    </row>
    <row r="712" spans="1:23">
      <c r="A712" s="2"/>
      <c r="W712" s="2"/>
    </row>
    <row r="713" spans="1:23">
      <c r="A713" s="2"/>
      <c r="W713" s="2"/>
    </row>
    <row r="714" spans="1:23">
      <c r="A714" s="2"/>
      <c r="W714" s="2"/>
    </row>
    <row r="715" spans="1:23">
      <c r="A715" s="2"/>
      <c r="W715" s="2"/>
    </row>
    <row r="716" spans="1:23">
      <c r="A716" s="2"/>
      <c r="W716" s="2"/>
    </row>
    <row r="717" spans="1:23">
      <c r="A717" s="2"/>
      <c r="W717" s="2"/>
    </row>
    <row r="718" spans="1:23">
      <c r="A718" s="2"/>
      <c r="W718" s="2"/>
    </row>
    <row r="719" spans="1:23">
      <c r="A719" s="2"/>
      <c r="W719" s="2"/>
    </row>
    <row r="720" spans="1:23">
      <c r="A720" s="2"/>
      <c r="W720" s="2"/>
    </row>
    <row r="721" spans="1:23">
      <c r="A721" s="2"/>
      <c r="W721" s="2"/>
    </row>
    <row r="722" spans="1:23">
      <c r="A722" s="2"/>
      <c r="W722" s="2"/>
    </row>
    <row r="723" spans="1:23">
      <c r="A723" s="2"/>
      <c r="W723" s="2"/>
    </row>
    <row r="724" spans="1:23">
      <c r="A724" s="2"/>
      <c r="W724" s="2"/>
    </row>
    <row r="725" spans="1:23">
      <c r="A725" s="2"/>
      <c r="W725" s="2"/>
    </row>
    <row r="726" spans="1:23">
      <c r="A726" s="2"/>
      <c r="W726" s="2"/>
    </row>
    <row r="727" spans="1:23">
      <c r="A727" s="2"/>
      <c r="W727" s="2"/>
    </row>
    <row r="728" spans="1:23">
      <c r="A728" s="2"/>
      <c r="W728" s="2"/>
    </row>
    <row r="729" spans="1:23">
      <c r="A729" s="2"/>
      <c r="W729" s="2"/>
    </row>
    <row r="730" spans="1:23">
      <c r="A730" s="2"/>
      <c r="W730" s="2"/>
    </row>
    <row r="731" spans="1:23">
      <c r="A731" s="2"/>
      <c r="W731" s="2"/>
    </row>
    <row r="732" spans="1:23">
      <c r="A732" s="2"/>
      <c r="W732" s="2"/>
    </row>
    <row r="733" spans="1:23">
      <c r="A733" s="2"/>
      <c r="W733" s="2"/>
    </row>
    <row r="734" spans="1:23">
      <c r="A734" s="2"/>
      <c r="W734" s="2"/>
    </row>
    <row r="735" spans="1:23">
      <c r="A735" s="2"/>
      <c r="W735" s="2"/>
    </row>
    <row r="736" spans="1:23">
      <c r="A736" s="2"/>
      <c r="W736" s="2"/>
    </row>
    <row r="737" spans="1:23">
      <c r="A737" s="2"/>
      <c r="W737" s="2"/>
    </row>
    <row r="738" spans="1:23">
      <c r="A738" s="2"/>
      <c r="W738" s="2"/>
    </row>
    <row r="739" spans="1:23">
      <c r="A739" s="2"/>
      <c r="W739" s="2"/>
    </row>
    <row r="740" spans="1:23">
      <c r="A740" s="2"/>
      <c r="W740" s="2"/>
    </row>
    <row r="741" spans="1:23">
      <c r="A741" s="2"/>
      <c r="W741" s="2"/>
    </row>
    <row r="742" spans="1:23">
      <c r="A742" s="2"/>
      <c r="W742" s="2"/>
    </row>
    <row r="743" spans="1:23">
      <c r="A743" s="2"/>
      <c r="W743" s="2"/>
    </row>
    <row r="744" spans="1:23">
      <c r="A744" s="2"/>
      <c r="W744" s="2"/>
    </row>
    <row r="745" spans="1:23">
      <c r="A745" s="2"/>
      <c r="W745" s="2"/>
    </row>
    <row r="746" spans="1:23">
      <c r="A746" s="2"/>
      <c r="W746" s="2"/>
    </row>
    <row r="747" spans="1:23">
      <c r="A747" s="2"/>
      <c r="W747" s="2"/>
    </row>
    <row r="748" spans="1:23">
      <c r="A748" s="2"/>
      <c r="W748" s="2"/>
    </row>
    <row r="749" spans="1:23">
      <c r="A749" s="2"/>
      <c r="W749" s="2"/>
    </row>
    <row r="750" spans="1:23">
      <c r="A750" s="2"/>
      <c r="W750" s="2"/>
    </row>
    <row r="751" spans="1:23">
      <c r="A751" s="2"/>
      <c r="W751" s="2"/>
    </row>
    <row r="752" spans="1:23">
      <c r="A752" s="2"/>
      <c r="W752" s="2"/>
    </row>
    <row r="753" spans="1:23">
      <c r="A753" s="2"/>
      <c r="W753" s="2"/>
    </row>
    <row r="754" spans="1:23">
      <c r="A754" s="2"/>
      <c r="W754" s="2"/>
    </row>
    <row r="755" spans="1:23">
      <c r="A755" s="2"/>
      <c r="W755" s="2"/>
    </row>
    <row r="756" spans="1:23">
      <c r="A756" s="2"/>
      <c r="W756" s="2"/>
    </row>
    <row r="757" spans="1:23">
      <c r="A757" s="2"/>
      <c r="W757" s="2"/>
    </row>
    <row r="758" spans="1:23">
      <c r="A758" s="2"/>
      <c r="W758" s="2"/>
    </row>
    <row r="759" spans="1:23">
      <c r="A759" s="2"/>
      <c r="W759" s="2"/>
    </row>
    <row r="760" spans="1:23">
      <c r="A760" s="2"/>
      <c r="W760" s="2"/>
    </row>
    <row r="761" spans="1:23">
      <c r="A761" s="2"/>
      <c r="W761" s="2"/>
    </row>
    <row r="762" spans="1:23">
      <c r="A762" s="2"/>
      <c r="W762" s="2"/>
    </row>
    <row r="763" spans="1:23">
      <c r="A763" s="2"/>
      <c r="W763" s="2"/>
    </row>
    <row r="764" spans="1:23">
      <c r="A764" s="2"/>
      <c r="W764" s="2"/>
    </row>
    <row r="765" spans="1:23">
      <c r="A765" s="2"/>
      <c r="W765" s="2"/>
    </row>
    <row r="766" spans="1:23">
      <c r="A766" s="2"/>
      <c r="W766" s="2"/>
    </row>
    <row r="767" spans="1:23">
      <c r="A767" s="2"/>
      <c r="W767" s="2"/>
    </row>
    <row r="768" spans="1:23">
      <c r="A768" s="2"/>
      <c r="W768" s="2"/>
    </row>
    <row r="769" spans="1:23">
      <c r="A769" s="2"/>
      <c r="W769" s="2"/>
    </row>
    <row r="770" spans="1:23">
      <c r="A770" s="2"/>
      <c r="W770" s="2"/>
    </row>
    <row r="771" spans="1:23">
      <c r="A771" s="2"/>
      <c r="W771" s="2"/>
    </row>
    <row r="772" spans="1:23">
      <c r="A772" s="2"/>
      <c r="W772" s="2"/>
    </row>
    <row r="773" spans="1:23">
      <c r="A773" s="2"/>
      <c r="W773" s="2"/>
    </row>
    <row r="774" spans="1:23">
      <c r="A774" s="2"/>
      <c r="W774" s="2"/>
    </row>
    <row r="775" spans="1:23">
      <c r="A775" s="2"/>
      <c r="W775" s="2"/>
    </row>
    <row r="776" spans="1:23">
      <c r="A776" s="2"/>
      <c r="W776" s="2"/>
    </row>
    <row r="777" spans="1:23">
      <c r="A777" s="2"/>
      <c r="W777" s="2"/>
    </row>
    <row r="778" spans="1:23">
      <c r="A778" s="2"/>
      <c r="W778" s="2"/>
    </row>
    <row r="779" spans="1:23">
      <c r="A779" s="2"/>
      <c r="W779" s="2"/>
    </row>
    <row r="780" spans="1:23">
      <c r="A780" s="2"/>
      <c r="W780" s="2"/>
    </row>
    <row r="781" spans="1:23">
      <c r="A781" s="2"/>
      <c r="W781" s="2"/>
    </row>
    <row r="782" spans="1:23">
      <c r="A782" s="2"/>
      <c r="W782" s="2"/>
    </row>
    <row r="783" spans="1:23">
      <c r="A783" s="2"/>
      <c r="W783" s="2"/>
    </row>
    <row r="784" spans="1:23">
      <c r="A784" s="2"/>
      <c r="W784" s="2"/>
    </row>
    <row r="785" spans="1:23">
      <c r="A785" s="2"/>
      <c r="W785" s="2"/>
    </row>
    <row r="786" spans="1:23">
      <c r="A786" s="2"/>
      <c r="W786" s="2"/>
    </row>
    <row r="787" spans="1:23">
      <c r="A787" s="2"/>
      <c r="W787" s="2"/>
    </row>
    <row r="788" spans="1:23">
      <c r="A788" s="2"/>
      <c r="W788" s="2"/>
    </row>
    <row r="789" spans="1:23">
      <c r="A789" s="2"/>
      <c r="W789" s="2"/>
    </row>
    <row r="790" spans="1:23">
      <c r="A790" s="2"/>
      <c r="W790" s="2"/>
    </row>
    <row r="791" spans="1:23">
      <c r="A791" s="2"/>
      <c r="W791" s="2"/>
    </row>
    <row r="792" spans="1:23">
      <c r="A792" s="2"/>
      <c r="W792" s="2"/>
    </row>
    <row r="793" spans="1:23">
      <c r="A793" s="2"/>
      <c r="W793" s="2"/>
    </row>
    <row r="794" spans="1:23">
      <c r="A794" s="2"/>
      <c r="W794" s="2"/>
    </row>
    <row r="795" spans="1:23">
      <c r="A795" s="2"/>
      <c r="W795" s="2"/>
    </row>
    <row r="796" spans="1:23">
      <c r="A796" s="2"/>
      <c r="W796" s="2"/>
    </row>
    <row r="797" spans="1:23">
      <c r="A797" s="2"/>
      <c r="W797" s="2"/>
    </row>
    <row r="798" spans="1:23">
      <c r="A798" s="2"/>
      <c r="W798" s="2"/>
    </row>
    <row r="799" spans="1:23">
      <c r="A799" s="2"/>
      <c r="W799" s="2"/>
    </row>
    <row r="800" spans="1:23">
      <c r="A800" s="2"/>
      <c r="W800" s="2"/>
    </row>
    <row r="801" spans="1:23">
      <c r="A801" s="2"/>
      <c r="W801" s="2"/>
    </row>
    <row r="802" spans="1:23">
      <c r="A802" s="2"/>
      <c r="W802" s="2"/>
    </row>
    <row r="803" spans="1:23">
      <c r="A803" s="2"/>
      <c r="W803" s="2"/>
    </row>
    <row r="804" spans="1:23">
      <c r="A804" s="2"/>
      <c r="W804" s="2"/>
    </row>
    <row r="805" spans="1:23">
      <c r="A805" s="2"/>
      <c r="W805" s="2"/>
    </row>
    <row r="806" spans="1:23">
      <c r="A806" s="2"/>
      <c r="W806" s="2"/>
    </row>
    <row r="807" spans="1:23">
      <c r="A807" s="2"/>
      <c r="W807" s="2"/>
    </row>
    <row r="808" spans="1:23">
      <c r="A808" s="2"/>
      <c r="W808" s="2"/>
    </row>
    <row r="809" spans="1:23">
      <c r="A809" s="2"/>
      <c r="W809" s="2"/>
    </row>
    <row r="810" spans="1:23">
      <c r="A810" s="2"/>
      <c r="W810" s="2"/>
    </row>
    <row r="811" spans="1:23">
      <c r="A811" s="2"/>
      <c r="W811" s="2"/>
    </row>
    <row r="812" spans="1:23">
      <c r="A812" s="2"/>
      <c r="W812" s="2"/>
    </row>
    <row r="813" spans="1:23">
      <c r="A813" s="2"/>
      <c r="W813" s="2"/>
    </row>
    <row r="814" spans="1:23">
      <c r="A814" s="2"/>
      <c r="W814" s="2"/>
    </row>
    <row r="815" spans="1:23">
      <c r="A815" s="2"/>
      <c r="W815" s="2"/>
    </row>
    <row r="816" spans="1:23">
      <c r="A816" s="2"/>
      <c r="W816" s="2"/>
    </row>
    <row r="817" spans="1:23">
      <c r="A817" s="2"/>
      <c r="W817" s="2"/>
    </row>
    <row r="818" spans="1:23">
      <c r="A818" s="2"/>
      <c r="W818" s="2"/>
    </row>
    <row r="819" spans="1:23">
      <c r="A819" s="2"/>
      <c r="W819" s="2"/>
    </row>
    <row r="820" spans="1:23">
      <c r="A820" s="2"/>
      <c r="W820" s="2"/>
    </row>
    <row r="821" spans="1:23">
      <c r="A821" s="2"/>
      <c r="W821" s="2"/>
    </row>
    <row r="822" spans="1:23">
      <c r="A822" s="2"/>
      <c r="W822" s="2"/>
    </row>
    <row r="823" spans="1:23">
      <c r="A823" s="2"/>
      <c r="W823" s="2"/>
    </row>
    <row r="824" spans="1:23">
      <c r="A824" s="2"/>
      <c r="W824" s="2"/>
    </row>
    <row r="825" spans="1:23">
      <c r="A825" s="2"/>
      <c r="W825" s="2"/>
    </row>
    <row r="826" spans="1:23">
      <c r="A826" s="2"/>
      <c r="W826" s="2"/>
    </row>
    <row r="827" spans="1:23">
      <c r="A827" s="2"/>
      <c r="W827" s="2"/>
    </row>
    <row r="828" spans="1:23">
      <c r="A828" s="2"/>
      <c r="W828" s="2"/>
    </row>
    <row r="829" spans="1:23">
      <c r="A829" s="2"/>
      <c r="W829" s="2"/>
    </row>
    <row r="830" spans="1:23">
      <c r="A830" s="2"/>
      <c r="W830" s="2"/>
    </row>
    <row r="831" spans="1:23">
      <c r="A831" s="2"/>
      <c r="W831" s="2"/>
    </row>
    <row r="832" spans="1:23">
      <c r="A832" s="2"/>
      <c r="W832" s="2"/>
    </row>
    <row r="833" spans="1:23">
      <c r="A833" s="2"/>
      <c r="W833" s="2"/>
    </row>
    <row r="834" spans="1:23">
      <c r="A834" s="2"/>
      <c r="W834" s="2"/>
    </row>
    <row r="835" spans="1:23">
      <c r="A835" s="2"/>
      <c r="W835" s="2"/>
    </row>
    <row r="836" spans="1:23">
      <c r="A836" s="2"/>
      <c r="W836" s="2"/>
    </row>
    <row r="837" spans="1:23">
      <c r="A837" s="2"/>
      <c r="W837" s="2"/>
    </row>
    <row r="838" spans="1:23">
      <c r="A838" s="2"/>
      <c r="W838" s="2"/>
    </row>
    <row r="839" spans="1:23">
      <c r="A839" s="2"/>
      <c r="W839" s="2"/>
    </row>
    <row r="840" spans="1:23">
      <c r="A840" s="2"/>
      <c r="W840" s="2"/>
    </row>
    <row r="841" spans="1:23">
      <c r="A841" s="2"/>
      <c r="W841" s="2"/>
    </row>
    <row r="842" spans="1:23">
      <c r="A842" s="2"/>
      <c r="W842" s="2"/>
    </row>
    <row r="843" spans="1:23">
      <c r="A843" s="2"/>
      <c r="W843" s="2"/>
    </row>
    <row r="844" spans="1:23">
      <c r="A844" s="2"/>
      <c r="W844" s="2"/>
    </row>
    <row r="845" spans="1:23">
      <c r="A845" s="2"/>
      <c r="W845" s="2"/>
    </row>
    <row r="846" spans="1:23">
      <c r="A846" s="2"/>
      <c r="W846" s="2"/>
    </row>
    <row r="847" spans="1:23">
      <c r="A847" s="2"/>
      <c r="W847" s="2"/>
    </row>
    <row r="848" spans="1:23">
      <c r="A848" s="2"/>
      <c r="W848" s="2"/>
    </row>
    <row r="849" spans="1:23">
      <c r="A849" s="2"/>
      <c r="W849" s="2"/>
    </row>
    <row r="850" spans="1:23">
      <c r="A850" s="2"/>
      <c r="W850" s="2"/>
    </row>
    <row r="851" spans="1:23">
      <c r="A851" s="2"/>
      <c r="W851" s="2"/>
    </row>
    <row r="852" spans="1:23">
      <c r="A852" s="2"/>
      <c r="W852" s="2"/>
    </row>
    <row r="853" spans="1:23">
      <c r="A853" s="2"/>
      <c r="W853" s="2"/>
    </row>
    <row r="854" spans="1:23">
      <c r="A854" s="2"/>
      <c r="W854" s="2"/>
    </row>
    <row r="855" spans="1:23">
      <c r="A855" s="2"/>
      <c r="W855" s="2"/>
    </row>
    <row r="856" spans="1:23">
      <c r="A856" s="2"/>
      <c r="W856" s="2"/>
    </row>
    <row r="857" spans="1:23">
      <c r="A857" s="2"/>
      <c r="W857" s="2"/>
    </row>
    <row r="858" spans="1:23">
      <c r="A858" s="2"/>
      <c r="W858" s="2"/>
    </row>
    <row r="859" spans="1:23">
      <c r="A859" s="2"/>
      <c r="W859" s="2"/>
    </row>
    <row r="860" spans="1:23">
      <c r="A860" s="2"/>
      <c r="W860" s="2"/>
    </row>
    <row r="861" spans="1:23">
      <c r="A861" s="2"/>
      <c r="W861" s="2"/>
    </row>
    <row r="862" spans="1:23">
      <c r="A862" s="2"/>
      <c r="W862" s="2"/>
    </row>
    <row r="863" spans="1:23">
      <c r="A863" s="2"/>
      <c r="W863" s="2"/>
    </row>
    <row r="864" spans="1:23">
      <c r="A864" s="2"/>
      <c r="W864" s="2"/>
    </row>
    <row r="865" spans="1:23">
      <c r="A865" s="2"/>
      <c r="W865" s="2"/>
    </row>
    <row r="866" spans="1:23">
      <c r="A866" s="2"/>
      <c r="W866" s="2"/>
    </row>
    <row r="867" spans="1:23">
      <c r="A867" s="2"/>
      <c r="W867" s="2"/>
    </row>
    <row r="868" spans="1:23">
      <c r="A868" s="2"/>
      <c r="W868" s="2"/>
    </row>
    <row r="869" spans="1:23">
      <c r="A869" s="2"/>
      <c r="W869" s="2"/>
    </row>
    <row r="870" spans="1:23">
      <c r="A870" s="2"/>
      <c r="W870" s="2"/>
    </row>
    <row r="871" spans="1:23">
      <c r="A871" s="2"/>
      <c r="W871" s="2"/>
    </row>
    <row r="872" spans="1:23">
      <c r="A872" s="2"/>
      <c r="W872" s="2"/>
    </row>
    <row r="873" spans="1:23">
      <c r="A873" s="2"/>
      <c r="W873" s="2"/>
    </row>
    <row r="874" spans="1:23">
      <c r="A874" s="2"/>
      <c r="W874" s="2"/>
    </row>
    <row r="875" spans="1:23">
      <c r="A875" s="2"/>
      <c r="W875" s="2"/>
    </row>
    <row r="876" spans="1:23">
      <c r="A876" s="2"/>
      <c r="W876" s="2"/>
    </row>
    <row r="877" spans="1:23">
      <c r="A877" s="2"/>
      <c r="W877" s="2"/>
    </row>
    <row r="878" spans="1:23">
      <c r="A878" s="2"/>
      <c r="W878" s="2"/>
    </row>
    <row r="879" spans="1:23">
      <c r="A879" s="2"/>
      <c r="W879" s="2"/>
    </row>
    <row r="880" spans="1:23">
      <c r="A880" s="2"/>
      <c r="W880" s="2"/>
    </row>
    <row r="881" spans="1:23">
      <c r="A881" s="2"/>
      <c r="W881" s="2"/>
    </row>
    <row r="882" spans="1:23">
      <c r="A882" s="2"/>
      <c r="W882" s="2"/>
    </row>
    <row r="883" spans="1:23">
      <c r="A883" s="2"/>
      <c r="W883" s="2"/>
    </row>
    <row r="884" spans="1:23">
      <c r="A884" s="2"/>
      <c r="W884" s="2"/>
    </row>
    <row r="885" spans="1:23">
      <c r="A885" s="2"/>
      <c r="W885" s="2"/>
    </row>
    <row r="886" spans="1:23">
      <c r="A886" s="2"/>
      <c r="W886" s="2"/>
    </row>
    <row r="887" spans="1:23">
      <c r="A887" s="2"/>
      <c r="W887" s="2"/>
    </row>
    <row r="888" spans="1:23">
      <c r="A888" s="2"/>
      <c r="W888" s="2"/>
    </row>
    <row r="889" spans="1:23">
      <c r="A889" s="2"/>
      <c r="W889" s="2"/>
    </row>
    <row r="890" spans="1:23">
      <c r="A890" s="2"/>
      <c r="W890" s="2"/>
    </row>
    <row r="891" spans="1:23">
      <c r="A891" s="2"/>
      <c r="W891" s="2"/>
    </row>
    <row r="892" spans="1:23">
      <c r="A892" s="2"/>
      <c r="W892" s="2"/>
    </row>
    <row r="893" spans="1:23">
      <c r="A893" s="2"/>
      <c r="W893" s="2"/>
    </row>
    <row r="894" spans="1:23">
      <c r="A894" s="2"/>
      <c r="W894" s="2"/>
    </row>
    <row r="895" spans="1:23">
      <c r="A895" s="2"/>
      <c r="W895" s="2"/>
    </row>
    <row r="896" spans="1:23">
      <c r="A896" s="2"/>
      <c r="W896" s="2"/>
    </row>
    <row r="897" spans="1:23">
      <c r="A897" s="2"/>
      <c r="W897" s="2"/>
    </row>
    <row r="898" spans="1:23">
      <c r="A898" s="2"/>
      <c r="W898" s="2"/>
    </row>
    <row r="899" spans="1:23">
      <c r="A899" s="2"/>
      <c r="W899" s="2"/>
    </row>
    <row r="900" spans="1:23">
      <c r="A900" s="2"/>
      <c r="W900" s="2"/>
    </row>
    <row r="901" spans="1:23">
      <c r="A901" s="2"/>
      <c r="W901" s="2"/>
    </row>
    <row r="902" spans="1:23">
      <c r="A902" s="2"/>
      <c r="W902" s="2"/>
    </row>
    <row r="903" spans="1:23">
      <c r="A903" s="2"/>
      <c r="W903" s="2"/>
    </row>
    <row r="904" spans="1:23">
      <c r="A904" s="2"/>
      <c r="W904" s="2"/>
    </row>
    <row r="905" spans="1:23">
      <c r="A905" s="2"/>
      <c r="W905" s="2"/>
    </row>
    <row r="906" spans="1:23">
      <c r="A906" s="2"/>
      <c r="W906" s="2"/>
    </row>
    <row r="907" spans="1:23">
      <c r="A907" s="2"/>
      <c r="W907" s="2"/>
    </row>
    <row r="908" spans="1:23">
      <c r="A908" s="2"/>
      <c r="W908" s="2"/>
    </row>
    <row r="909" spans="1:23">
      <c r="A909" s="2"/>
      <c r="W909" s="2"/>
    </row>
    <row r="910" spans="1:23">
      <c r="A910" s="2"/>
      <c r="W910" s="2"/>
    </row>
    <row r="911" spans="1:23">
      <c r="A911" s="2"/>
      <c r="W911" s="2"/>
    </row>
    <row r="912" spans="1:23">
      <c r="A912" s="2"/>
      <c r="W912" s="2"/>
    </row>
    <row r="913" spans="1:23">
      <c r="A913" s="2"/>
      <c r="W913" s="2"/>
    </row>
    <row r="914" spans="1:23">
      <c r="A914" s="2"/>
      <c r="W914" s="2"/>
    </row>
    <row r="915" spans="1:23">
      <c r="A915" s="2"/>
      <c r="W915" s="2"/>
    </row>
    <row r="916" spans="1:23">
      <c r="A916" s="2"/>
      <c r="W916" s="2"/>
    </row>
    <row r="917" spans="1:23">
      <c r="A917" s="2"/>
      <c r="W917" s="2"/>
    </row>
    <row r="918" spans="1:23">
      <c r="A918" s="2"/>
      <c r="W918" s="2"/>
    </row>
    <row r="919" spans="1:23">
      <c r="A919" s="2"/>
      <c r="W919" s="2"/>
    </row>
    <row r="920" spans="1:23">
      <c r="A920" s="2"/>
      <c r="W920" s="2"/>
    </row>
    <row r="921" spans="1:23">
      <c r="A921" s="2"/>
      <c r="W921" s="2"/>
    </row>
    <row r="922" spans="1:23">
      <c r="A922" s="2"/>
      <c r="W922" s="2"/>
    </row>
    <row r="923" spans="1:23">
      <c r="A923" s="2"/>
      <c r="W923" s="2"/>
    </row>
    <row r="924" spans="1:23">
      <c r="A924" s="2"/>
      <c r="W924" s="2"/>
    </row>
    <row r="925" spans="1:23">
      <c r="A925" s="2"/>
      <c r="W925" s="2"/>
    </row>
    <row r="926" spans="1:23">
      <c r="A926" s="2"/>
      <c r="W926" s="2"/>
    </row>
    <row r="927" spans="1:23">
      <c r="A927" s="2"/>
      <c r="W927" s="2"/>
    </row>
    <row r="928" spans="1:23">
      <c r="A928" s="2"/>
      <c r="W928" s="2"/>
    </row>
    <row r="929" spans="1:23">
      <c r="A929" s="2"/>
      <c r="W929" s="2"/>
    </row>
    <row r="930" spans="1:23">
      <c r="A930" s="2"/>
      <c r="W930" s="2"/>
    </row>
    <row r="931" spans="1:23">
      <c r="A931" s="2"/>
      <c r="W931" s="2"/>
    </row>
    <row r="932" spans="1:23">
      <c r="A932" s="2"/>
      <c r="W932" s="2"/>
    </row>
    <row r="933" spans="1:23">
      <c r="A933" s="2"/>
      <c r="W933" s="2"/>
    </row>
    <row r="934" spans="1:23">
      <c r="A934" s="2"/>
      <c r="W934" s="2"/>
    </row>
    <row r="935" spans="1:23">
      <c r="A935" s="2"/>
      <c r="W935" s="2"/>
    </row>
    <row r="936" spans="1:23">
      <c r="A936" s="2"/>
      <c r="W936" s="2"/>
    </row>
    <row r="937" spans="1:23">
      <c r="A937" s="2"/>
      <c r="W937" s="2"/>
    </row>
    <row r="938" spans="1:23">
      <c r="A938" s="2"/>
      <c r="W938" s="2"/>
    </row>
    <row r="939" spans="1:23">
      <c r="A939" s="2"/>
      <c r="W939" s="2"/>
    </row>
    <row r="940" spans="1:23">
      <c r="A940" s="2"/>
      <c r="W940" s="2"/>
    </row>
    <row r="941" spans="1:23">
      <c r="A941" s="2"/>
      <c r="W941" s="2"/>
    </row>
    <row r="942" spans="1:23">
      <c r="A942" s="2"/>
      <c r="W942" s="2"/>
    </row>
    <row r="943" spans="1:23">
      <c r="A943" s="2"/>
      <c r="W943" s="2"/>
    </row>
    <row r="944" spans="1:23">
      <c r="A944" s="2"/>
      <c r="W944" s="2"/>
    </row>
    <row r="945" spans="1:23">
      <c r="A945" s="2"/>
      <c r="W945" s="2"/>
    </row>
    <row r="946" spans="1:23">
      <c r="A946" s="2"/>
      <c r="W946" s="2"/>
    </row>
    <row r="947" spans="1:23">
      <c r="A947" s="2"/>
      <c r="W947" s="2"/>
    </row>
    <row r="948" spans="1:23">
      <c r="A948" s="2"/>
      <c r="W948" s="2"/>
    </row>
    <row r="949" spans="1:23">
      <c r="A949" s="2"/>
      <c r="W949" s="2"/>
    </row>
    <row r="950" spans="1:23">
      <c r="A950" s="2"/>
      <c r="W950" s="2"/>
    </row>
    <row r="951" spans="1:23">
      <c r="A951" s="2"/>
      <c r="W951" s="2"/>
    </row>
    <row r="952" spans="1:23">
      <c r="A952" s="2"/>
      <c r="W952" s="2"/>
    </row>
    <row r="953" spans="1:23">
      <c r="A953" s="2"/>
      <c r="W953" s="2"/>
    </row>
    <row r="954" spans="1:23">
      <c r="A954" s="2"/>
      <c r="W954" s="2"/>
    </row>
    <row r="955" spans="1:23">
      <c r="A955" s="2"/>
      <c r="W955" s="2"/>
    </row>
    <row r="956" spans="1:23">
      <c r="A956" s="2"/>
      <c r="W956" s="2"/>
    </row>
    <row r="957" spans="1:23">
      <c r="A957" s="2"/>
      <c r="W957" s="2"/>
    </row>
    <row r="958" spans="1:23">
      <c r="A958" s="2"/>
      <c r="W958" s="2"/>
    </row>
    <row r="959" spans="1:23">
      <c r="A959" s="2"/>
      <c r="W959" s="2"/>
    </row>
    <row r="960" spans="1:23">
      <c r="A960" s="2"/>
      <c r="W960" s="2"/>
    </row>
    <row r="961" spans="1:23">
      <c r="A961" s="2"/>
      <c r="W961" s="2"/>
    </row>
    <row r="962" spans="1:23">
      <c r="A962" s="2"/>
      <c r="W962" s="2"/>
    </row>
    <row r="963" spans="1:23">
      <c r="A963" s="2"/>
      <c r="W963" s="2"/>
    </row>
    <row r="964" spans="1:23">
      <c r="A964" s="2"/>
      <c r="W964" s="2"/>
    </row>
    <row r="965" spans="1:23">
      <c r="A965" s="2"/>
      <c r="W965" s="2"/>
    </row>
    <row r="966" spans="1:23">
      <c r="A966" s="2"/>
      <c r="W966" s="2"/>
    </row>
    <row r="967" spans="1:23">
      <c r="A967" s="2"/>
      <c r="W967" s="2"/>
    </row>
    <row r="968" spans="1:23">
      <c r="A968" s="2"/>
      <c r="W968" s="2"/>
    </row>
    <row r="969" spans="1:23">
      <c r="A969" s="2"/>
      <c r="W969" s="2"/>
    </row>
    <row r="970" spans="1:23">
      <c r="A970" s="2"/>
      <c r="W970" s="2"/>
    </row>
    <row r="971" spans="1:23">
      <c r="A971" s="2"/>
      <c r="W971" s="2"/>
    </row>
    <row r="972" spans="1:23">
      <c r="A972" s="2"/>
      <c r="W972" s="2"/>
    </row>
    <row r="973" spans="1:23">
      <c r="A973" s="2"/>
      <c r="W973" s="2"/>
    </row>
    <row r="974" spans="1:23">
      <c r="A974" s="2"/>
      <c r="W974" s="2"/>
    </row>
    <row r="975" spans="1:23">
      <c r="A975" s="2"/>
      <c r="W975" s="2"/>
    </row>
    <row r="976" spans="1:23">
      <c r="A976" s="2"/>
      <c r="W976" s="2"/>
    </row>
    <row r="977" spans="1:23">
      <c r="A977" s="2"/>
      <c r="W977" s="2"/>
    </row>
    <row r="978" spans="1:23">
      <c r="A978" s="2"/>
      <c r="W978" s="2"/>
    </row>
    <row r="979" spans="1:23">
      <c r="A979" s="2"/>
      <c r="W979" s="2"/>
    </row>
    <row r="980" spans="1:23">
      <c r="A980" s="2"/>
      <c r="W980" s="2"/>
    </row>
    <row r="981" spans="1:23">
      <c r="A981" s="2"/>
      <c r="W981" s="2"/>
    </row>
    <row r="982" spans="1:23">
      <c r="A982" s="2"/>
      <c r="W982" s="2"/>
    </row>
    <row r="983" spans="1:23">
      <c r="A983" s="2"/>
      <c r="W983" s="2"/>
    </row>
    <row r="984" spans="1:23">
      <c r="A984" s="2"/>
      <c r="W984" s="2"/>
    </row>
    <row r="985" spans="1:23">
      <c r="A985" s="2"/>
      <c r="W985" s="2"/>
    </row>
    <row r="986" spans="1:23">
      <c r="A986" s="2"/>
      <c r="W986" s="2"/>
    </row>
    <row r="987" spans="1:23">
      <c r="A987" s="2"/>
      <c r="W987" s="2"/>
    </row>
    <row r="988" spans="1:23">
      <c r="A988" s="2"/>
      <c r="W988" s="2"/>
    </row>
    <row r="989" spans="1:23">
      <c r="A989" s="2"/>
      <c r="W989" s="2"/>
    </row>
    <row r="990" spans="1:23">
      <c r="A990" s="2"/>
      <c r="W990" s="2"/>
    </row>
    <row r="991" spans="1:23">
      <c r="A991" s="2"/>
      <c r="W991" s="2"/>
    </row>
    <row r="992" spans="1:23">
      <c r="A992" s="2"/>
      <c r="W992" s="2"/>
    </row>
    <row r="993" spans="1:23">
      <c r="A993" s="2"/>
      <c r="W993" s="2"/>
    </row>
    <row r="994" spans="1:23">
      <c r="A994" s="2"/>
      <c r="W994" s="2"/>
    </row>
    <row r="995" spans="1:23">
      <c r="A995" s="2"/>
      <c r="W995" s="2"/>
    </row>
    <row r="996" spans="1:23">
      <c r="A996" s="2"/>
      <c r="W996" s="2"/>
    </row>
    <row r="997" spans="1:23">
      <c r="A997" s="2"/>
      <c r="W997" s="2"/>
    </row>
    <row r="998" spans="1:23">
      <c r="A998" s="2"/>
      <c r="W998" s="2"/>
    </row>
    <row r="999" spans="1:23">
      <c r="A999" s="2"/>
      <c r="W999" s="2"/>
    </row>
    <row r="1000" spans="1:23">
      <c r="A1000" s="2"/>
      <c r="W1000" s="2"/>
    </row>
    <row r="1001" spans="1:23">
      <c r="A1001" s="2"/>
      <c r="W1001" s="2"/>
    </row>
    <row r="1002" spans="1:23">
      <c r="A1002" s="2"/>
      <c r="W1002" s="2"/>
    </row>
    <row r="1003" spans="1:23">
      <c r="A1003" s="2"/>
      <c r="W1003" s="2"/>
    </row>
    <row r="1004" spans="1:23">
      <c r="A1004" s="2"/>
      <c r="W1004" s="2"/>
    </row>
    <row r="1005" spans="1:23">
      <c r="A1005" s="2"/>
      <c r="W1005" s="2"/>
    </row>
    <row r="1006" spans="1:23">
      <c r="A1006" s="2"/>
      <c r="W1006" s="2"/>
    </row>
    <row r="1007" spans="1:23">
      <c r="A1007" s="2"/>
      <c r="W1007" s="2"/>
    </row>
    <row r="1008" spans="1:23">
      <c r="A1008" s="2"/>
      <c r="W1008" s="2"/>
    </row>
    <row r="1009" spans="1:23">
      <c r="A1009" s="2"/>
      <c r="W1009" s="2"/>
    </row>
    <row r="1010" spans="1:23">
      <c r="A1010" s="2"/>
      <c r="W1010" s="2"/>
    </row>
    <row r="1011" spans="1:23">
      <c r="A1011" s="2"/>
      <c r="W1011" s="2"/>
    </row>
    <row r="1012" spans="1:23">
      <c r="A1012" s="2"/>
      <c r="W1012" s="2"/>
    </row>
    <row r="1013" spans="1:23">
      <c r="A1013" s="2"/>
      <c r="W1013" s="2"/>
    </row>
    <row r="1014" spans="1:23">
      <c r="A1014" s="2"/>
      <c r="W1014" s="2"/>
    </row>
    <row r="1015" spans="1:23">
      <c r="A1015" s="2"/>
      <c r="W1015" s="2"/>
    </row>
    <row r="1016" spans="1:23">
      <c r="A1016" s="2"/>
      <c r="W1016" s="2"/>
    </row>
    <row r="1017" spans="1:23">
      <c r="A1017" s="2"/>
      <c r="W1017" s="2"/>
    </row>
    <row r="1018" spans="1:23">
      <c r="A1018" s="2"/>
      <c r="W1018" s="2"/>
    </row>
    <row r="1019" spans="1:23">
      <c r="A1019" s="2"/>
      <c r="W1019" s="2"/>
    </row>
    <row r="1020" spans="1:23">
      <c r="A1020" s="2"/>
      <c r="W1020" s="2"/>
    </row>
    <row r="1021" spans="1:23">
      <c r="A1021" s="2"/>
      <c r="W1021" s="2"/>
    </row>
    <row r="1022" spans="1:23">
      <c r="A1022" s="2"/>
      <c r="W1022" s="2"/>
    </row>
    <row r="1023" spans="1:23">
      <c r="A1023" s="2"/>
      <c r="W1023" s="2"/>
    </row>
    <row r="1024" spans="1:23">
      <c r="A1024" s="2"/>
      <c r="W1024" s="2"/>
    </row>
    <row r="1025" spans="1:23">
      <c r="A1025" s="2"/>
      <c r="W1025" s="2"/>
    </row>
    <row r="1026" spans="1:23">
      <c r="A1026" s="2"/>
      <c r="W1026" s="2"/>
    </row>
    <row r="1027" spans="1:23">
      <c r="A1027" s="2"/>
      <c r="W1027" s="2"/>
    </row>
    <row r="1028" spans="1:23">
      <c r="A1028" s="2"/>
      <c r="W1028" s="2"/>
    </row>
    <row r="1029" spans="1:23">
      <c r="A1029" s="2"/>
      <c r="W1029" s="2"/>
    </row>
    <row r="1030" spans="1:23">
      <c r="A1030" s="2"/>
      <c r="W1030" s="2"/>
    </row>
    <row r="1031" spans="1:23">
      <c r="A1031" s="2"/>
      <c r="W1031" s="2"/>
    </row>
    <row r="1032" spans="1:23">
      <c r="A1032" s="2"/>
      <c r="W1032" s="2"/>
    </row>
    <row r="1033" spans="1:23">
      <c r="A1033" s="2"/>
      <c r="W1033" s="2"/>
    </row>
    <row r="1034" spans="1:23">
      <c r="A1034" s="2"/>
      <c r="W1034" s="2"/>
    </row>
    <row r="1035" spans="1:23">
      <c r="A1035" s="2"/>
      <c r="W1035" s="2"/>
    </row>
    <row r="1036" spans="1:23">
      <c r="A1036" s="2"/>
      <c r="W1036" s="2"/>
    </row>
    <row r="1037" spans="1:23">
      <c r="A1037" s="2"/>
      <c r="W1037" s="2"/>
    </row>
    <row r="1038" spans="1:23">
      <c r="A1038" s="2"/>
      <c r="W1038" s="2"/>
    </row>
    <row r="1039" spans="1:23">
      <c r="A1039" s="2"/>
      <c r="W1039" s="2"/>
    </row>
    <row r="1040" spans="1:23">
      <c r="A1040" s="2"/>
      <c r="W1040" s="2"/>
    </row>
    <row r="1041" spans="1:23">
      <c r="A1041" s="2"/>
      <c r="W1041" s="2"/>
    </row>
    <row r="1042" spans="1:23">
      <c r="A1042" s="2"/>
      <c r="W1042" s="2"/>
    </row>
    <row r="1043" spans="1:23">
      <c r="A1043" s="2"/>
      <c r="W1043" s="2"/>
    </row>
    <row r="1044" spans="1:23">
      <c r="A1044" s="2"/>
      <c r="W1044" s="2"/>
    </row>
    <row r="1045" spans="1:23">
      <c r="A1045" s="2"/>
      <c r="W1045" s="2"/>
    </row>
    <row r="1046" spans="1:23">
      <c r="A1046" s="2"/>
      <c r="W1046" s="2"/>
    </row>
    <row r="1047" spans="1:23">
      <c r="A1047" s="2"/>
      <c r="W1047" s="2"/>
    </row>
    <row r="1048" spans="1:23">
      <c r="A1048" s="2"/>
      <c r="W1048" s="2"/>
    </row>
    <row r="1049" spans="1:23">
      <c r="A1049" s="2"/>
      <c r="W1049" s="2"/>
    </row>
    <row r="1050" spans="1:23">
      <c r="A1050" s="2"/>
      <c r="W1050" s="2"/>
    </row>
    <row r="1051" spans="1:23">
      <c r="A1051" s="2"/>
      <c r="W1051" s="2"/>
    </row>
    <row r="1052" spans="1:23">
      <c r="A1052" s="2"/>
      <c r="W1052" s="2"/>
    </row>
    <row r="1053" spans="1:23">
      <c r="A1053" s="2"/>
      <c r="W1053" s="2"/>
    </row>
    <row r="1054" spans="1:23">
      <c r="A1054" s="2"/>
      <c r="W1054" s="2"/>
    </row>
    <row r="1055" spans="1:23">
      <c r="A1055" s="2"/>
      <c r="W1055" s="2"/>
    </row>
    <row r="1056" spans="1:23">
      <c r="A1056" s="2"/>
      <c r="W1056" s="2"/>
    </row>
    <row r="1057" spans="1:23">
      <c r="A1057" s="2"/>
      <c r="W1057" s="2"/>
    </row>
    <row r="1058" spans="1:23">
      <c r="A1058" s="2"/>
      <c r="W1058" s="2"/>
    </row>
    <row r="1059" spans="1:23">
      <c r="A1059" s="2"/>
      <c r="W1059" s="2"/>
    </row>
    <row r="1060" spans="1:23">
      <c r="A1060" s="2"/>
      <c r="W1060" s="2"/>
    </row>
    <row r="1061" spans="1:23">
      <c r="A1061" s="2"/>
      <c r="W1061" s="2"/>
    </row>
    <row r="1062" spans="1:23">
      <c r="A1062" s="2"/>
      <c r="W1062" s="2"/>
    </row>
    <row r="1063" spans="1:23">
      <c r="A1063" s="2"/>
      <c r="W1063" s="2"/>
    </row>
    <row r="1064" spans="1:23">
      <c r="A1064" s="2"/>
      <c r="W1064" s="2"/>
    </row>
    <row r="1065" spans="1:23">
      <c r="A1065" s="2"/>
      <c r="W1065" s="2"/>
    </row>
    <row r="1066" spans="1:23">
      <c r="A1066" s="2"/>
      <c r="W1066" s="2"/>
    </row>
    <row r="1067" spans="1:23">
      <c r="A1067" s="2"/>
      <c r="W1067" s="2"/>
    </row>
    <row r="1068" spans="1:23">
      <c r="A1068" s="2"/>
      <c r="W1068" s="2"/>
    </row>
    <row r="1069" spans="1:23">
      <c r="A1069" s="2"/>
      <c r="W1069" s="2"/>
    </row>
    <row r="1070" spans="1:23">
      <c r="A1070" s="2"/>
      <c r="W1070" s="2"/>
    </row>
    <row r="1071" spans="1:23">
      <c r="A1071" s="2"/>
      <c r="W1071" s="2"/>
    </row>
    <row r="1072" spans="1:23">
      <c r="A1072" s="2"/>
      <c r="W1072" s="2"/>
    </row>
    <row r="1073" spans="1:23">
      <c r="A1073" s="2"/>
      <c r="W1073" s="2"/>
    </row>
    <row r="1074" spans="1:23">
      <c r="A1074" s="2"/>
      <c r="W1074" s="2"/>
    </row>
    <row r="1075" spans="1:23">
      <c r="A1075" s="2"/>
      <c r="W1075" s="2"/>
    </row>
    <row r="1076" spans="1:23">
      <c r="A1076" s="2"/>
      <c r="W1076" s="2"/>
    </row>
    <row r="1077" spans="1:23">
      <c r="A1077" s="2"/>
      <c r="W1077" s="2"/>
    </row>
    <row r="1078" spans="1:23">
      <c r="A1078" s="2"/>
      <c r="W1078" s="2"/>
    </row>
    <row r="1079" spans="1:23">
      <c r="A1079" s="2"/>
      <c r="W1079" s="2"/>
    </row>
    <row r="1080" spans="1:23">
      <c r="A1080" s="2"/>
      <c r="W1080" s="2"/>
    </row>
    <row r="1081" spans="1:23">
      <c r="A1081" s="2"/>
      <c r="W1081" s="2"/>
    </row>
    <row r="1082" spans="1:23">
      <c r="A1082" s="2"/>
      <c r="W1082" s="2"/>
    </row>
    <row r="1083" spans="1:23">
      <c r="A1083" s="2"/>
      <c r="W1083" s="2"/>
    </row>
    <row r="1084" spans="1:23">
      <c r="A1084" s="2"/>
      <c r="W1084" s="2"/>
    </row>
    <row r="1085" spans="1:23">
      <c r="A1085" s="2"/>
      <c r="W1085" s="2"/>
    </row>
    <row r="1086" spans="1:23">
      <c r="A1086" s="2"/>
      <c r="W1086" s="2"/>
    </row>
    <row r="1087" spans="1:23">
      <c r="A1087" s="2"/>
      <c r="W1087" s="2"/>
    </row>
    <row r="1088" spans="1:23">
      <c r="A1088" s="2"/>
      <c r="W1088" s="2"/>
    </row>
    <row r="1089" spans="1:23">
      <c r="A1089" s="2"/>
      <c r="W1089" s="2"/>
    </row>
    <row r="1090" spans="1:23">
      <c r="A1090" s="2"/>
      <c r="W1090" s="2"/>
    </row>
    <row r="1091" spans="1:23">
      <c r="A1091" s="2"/>
      <c r="W1091" s="2"/>
    </row>
    <row r="1092" spans="1:23">
      <c r="A1092" s="2"/>
      <c r="W1092" s="2"/>
    </row>
    <row r="1093" spans="1:23">
      <c r="A1093" s="2"/>
      <c r="W1093" s="2"/>
    </row>
    <row r="1094" spans="1:23">
      <c r="A1094" s="2"/>
      <c r="W1094" s="2"/>
    </row>
    <row r="1095" spans="1:23">
      <c r="A1095" s="2"/>
      <c r="W1095" s="2"/>
    </row>
    <row r="1096" spans="1:23">
      <c r="A1096" s="2"/>
      <c r="W1096" s="2"/>
    </row>
    <row r="1097" spans="1:23">
      <c r="A1097" s="2"/>
      <c r="W1097" s="2"/>
    </row>
    <row r="1098" spans="1:23">
      <c r="A1098" s="2"/>
      <c r="W1098" s="2"/>
    </row>
    <row r="1099" spans="1:23">
      <c r="A1099" s="2"/>
      <c r="W1099" s="2"/>
    </row>
    <row r="1100" spans="1:23">
      <c r="A1100" s="2"/>
      <c r="W1100" s="2"/>
    </row>
    <row r="1101" spans="1:23">
      <c r="A1101" s="2"/>
      <c r="W1101" s="2"/>
    </row>
    <row r="1102" spans="1:23">
      <c r="A1102" s="2"/>
      <c r="W1102" s="2"/>
    </row>
    <row r="1103" spans="1:23">
      <c r="A1103" s="2"/>
      <c r="W1103" s="2"/>
    </row>
    <row r="1104" spans="1:23">
      <c r="A1104" s="2"/>
      <c r="W1104" s="2"/>
    </row>
    <row r="1105" spans="1:23">
      <c r="A1105" s="2"/>
      <c r="W1105" s="2"/>
    </row>
    <row r="1106" spans="1:23">
      <c r="A1106" s="2"/>
      <c r="W1106" s="2"/>
    </row>
    <row r="1107" spans="1:23">
      <c r="A1107" s="2"/>
      <c r="W1107" s="2"/>
    </row>
    <row r="1108" spans="1:23">
      <c r="A1108" s="2"/>
      <c r="W1108" s="2"/>
    </row>
    <row r="1109" spans="1:23">
      <c r="A1109" s="2"/>
      <c r="W1109" s="2"/>
    </row>
    <row r="1110" spans="1:23">
      <c r="A1110" s="2"/>
      <c r="W1110" s="2"/>
    </row>
    <row r="1111" spans="1:23">
      <c r="A1111" s="2"/>
      <c r="W1111" s="2"/>
    </row>
    <row r="1112" spans="1:23">
      <c r="A1112" s="2"/>
      <c r="W1112" s="2"/>
    </row>
    <row r="1113" spans="1:23">
      <c r="A1113" s="2"/>
      <c r="W1113" s="2"/>
    </row>
    <row r="1114" spans="1:23">
      <c r="A1114" s="2"/>
      <c r="W1114" s="2"/>
    </row>
    <row r="1115" spans="1:23">
      <c r="A1115" s="2"/>
      <c r="W1115" s="2"/>
    </row>
    <row r="1116" spans="1:23">
      <c r="A1116" s="2"/>
      <c r="W1116" s="2"/>
    </row>
    <row r="1117" spans="1:23">
      <c r="A1117" s="2"/>
      <c r="W1117" s="2"/>
    </row>
    <row r="1118" spans="1:23">
      <c r="A1118" s="2"/>
      <c r="W1118" s="2"/>
    </row>
    <row r="1119" spans="1:23">
      <c r="A1119" s="2"/>
      <c r="W1119" s="2"/>
    </row>
    <row r="1120" spans="1:23">
      <c r="A1120" s="2"/>
      <c r="W1120" s="2"/>
    </row>
    <row r="1121" spans="1:23">
      <c r="A1121" s="2"/>
      <c r="W1121" s="2"/>
    </row>
    <row r="1122" spans="1:23">
      <c r="A1122" s="2"/>
      <c r="W1122" s="2"/>
    </row>
    <row r="1123" spans="1:23">
      <c r="A1123" s="2"/>
      <c r="W1123" s="2"/>
    </row>
    <row r="1124" spans="1:23">
      <c r="A1124" s="2"/>
      <c r="W1124" s="2"/>
    </row>
    <row r="1125" spans="1:23">
      <c r="A1125" s="2"/>
      <c r="W1125" s="2"/>
    </row>
    <row r="1126" spans="1:23">
      <c r="A1126" s="2"/>
      <c r="W1126" s="2"/>
    </row>
    <row r="1127" spans="1:23">
      <c r="A1127" s="2"/>
      <c r="W1127" s="2"/>
    </row>
    <row r="1128" spans="1:23">
      <c r="A1128" s="2"/>
      <c r="W1128" s="2"/>
    </row>
    <row r="1129" spans="1:23">
      <c r="A1129" s="2"/>
      <c r="W1129" s="2"/>
    </row>
    <row r="1130" spans="1:23">
      <c r="A1130" s="2"/>
      <c r="W1130" s="2"/>
    </row>
    <row r="1131" spans="1:23">
      <c r="A1131" s="2"/>
      <c r="W1131" s="2"/>
    </row>
    <row r="1132" spans="1:23">
      <c r="A1132" s="2"/>
      <c r="W1132" s="2"/>
    </row>
    <row r="1133" spans="1:23">
      <c r="A1133" s="2"/>
      <c r="W1133" s="2"/>
    </row>
    <row r="1134" spans="1:23">
      <c r="A1134" s="2"/>
      <c r="W1134" s="2"/>
    </row>
    <row r="1135" spans="1:23">
      <c r="A1135" s="2"/>
      <c r="W1135" s="2"/>
    </row>
    <row r="1136" spans="1:23">
      <c r="A1136" s="2"/>
      <c r="W1136" s="2"/>
    </row>
    <row r="1137" spans="1:23">
      <c r="A1137" s="2"/>
      <c r="W1137" s="2"/>
    </row>
    <row r="1138" spans="1:23">
      <c r="A1138" s="2"/>
      <c r="W1138" s="2"/>
    </row>
    <row r="1139" spans="1:23">
      <c r="A1139" s="2"/>
      <c r="W1139" s="2"/>
    </row>
    <row r="1140" spans="1:23">
      <c r="A1140" s="2"/>
      <c r="W1140" s="2"/>
    </row>
    <row r="1141" spans="1:23">
      <c r="A1141" s="2"/>
      <c r="W1141" s="2"/>
    </row>
    <row r="1142" spans="1:23">
      <c r="A1142" s="2"/>
      <c r="W1142" s="2"/>
    </row>
    <row r="1143" spans="1:23">
      <c r="A1143" s="2"/>
      <c r="W1143" s="2"/>
    </row>
    <row r="1144" spans="1:23">
      <c r="A1144" s="2"/>
      <c r="W1144" s="2"/>
    </row>
    <row r="1145" spans="1:23">
      <c r="A1145" s="2"/>
      <c r="W1145" s="2"/>
    </row>
    <row r="1146" spans="1:23">
      <c r="A1146" s="2"/>
      <c r="W1146" s="2"/>
    </row>
    <row r="1147" spans="1:23">
      <c r="A1147" s="2"/>
      <c r="W1147" s="2"/>
    </row>
    <row r="1148" spans="1:23">
      <c r="A1148" s="2"/>
      <c r="W1148" s="2"/>
    </row>
    <row r="1149" spans="1:23">
      <c r="A1149" s="2"/>
      <c r="W1149" s="2"/>
    </row>
    <row r="1150" spans="1:23">
      <c r="A1150" s="2"/>
      <c r="W1150" s="2"/>
    </row>
    <row r="1151" spans="1:23">
      <c r="A1151" s="2"/>
      <c r="W1151" s="2"/>
    </row>
    <row r="1152" spans="1:23">
      <c r="A1152" s="2"/>
      <c r="W1152" s="2"/>
    </row>
    <row r="1153" spans="1:23">
      <c r="A1153" s="2"/>
      <c r="W1153" s="2"/>
    </row>
    <row r="1154" spans="1:23">
      <c r="A1154" s="2"/>
      <c r="W1154" s="2"/>
    </row>
    <row r="1155" spans="1:23">
      <c r="A1155" s="2"/>
      <c r="W1155" s="2"/>
    </row>
    <row r="1156" spans="1:23">
      <c r="A1156" s="2"/>
      <c r="W1156" s="2"/>
    </row>
    <row r="1157" spans="1:23">
      <c r="A1157" s="2"/>
      <c r="W1157" s="2"/>
    </row>
    <row r="1158" spans="1:23">
      <c r="A1158" s="2"/>
      <c r="W1158" s="2"/>
    </row>
    <row r="1159" spans="1:23">
      <c r="A1159" s="2"/>
      <c r="W1159" s="2"/>
    </row>
    <row r="1160" spans="1:23">
      <c r="A1160" s="2"/>
      <c r="W1160" s="2"/>
    </row>
    <row r="1161" spans="1:23">
      <c r="A1161" s="2"/>
      <c r="W1161" s="2"/>
    </row>
    <row r="1162" spans="1:23">
      <c r="A1162" s="2"/>
      <c r="W1162" s="2"/>
    </row>
    <row r="1163" spans="1:23">
      <c r="A1163" s="2"/>
      <c r="W1163" s="2"/>
    </row>
    <row r="1164" spans="1:23">
      <c r="A1164" s="2"/>
      <c r="W1164" s="2"/>
    </row>
    <row r="1165" spans="1:23">
      <c r="A1165" s="2"/>
      <c r="W1165" s="2"/>
    </row>
    <row r="1166" spans="1:23">
      <c r="A1166" s="2"/>
      <c r="W1166" s="2"/>
    </row>
    <row r="1167" spans="1:23">
      <c r="A1167" s="2"/>
      <c r="W1167" s="2"/>
    </row>
    <row r="1168" spans="1:23">
      <c r="A1168" s="2"/>
      <c r="W1168" s="2"/>
    </row>
    <row r="1169" spans="1:23">
      <c r="A1169" s="2"/>
      <c r="W1169" s="2"/>
    </row>
    <row r="1170" spans="1:23">
      <c r="A1170" s="2"/>
      <c r="W1170" s="2"/>
    </row>
    <row r="1171" spans="1:23">
      <c r="A1171" s="2"/>
      <c r="W1171" s="2"/>
    </row>
    <row r="1172" spans="1:23">
      <c r="A1172" s="2"/>
      <c r="W1172" s="2"/>
    </row>
    <row r="1173" spans="1:23">
      <c r="A1173" s="2"/>
      <c r="W1173" s="2"/>
    </row>
    <row r="1174" spans="1:23">
      <c r="A1174" s="2"/>
      <c r="W1174" s="2"/>
    </row>
    <row r="1175" spans="1:23">
      <c r="A1175" s="2"/>
      <c r="W1175" s="2"/>
    </row>
    <row r="1176" spans="1:23">
      <c r="A1176" s="2"/>
      <c r="W1176" s="2"/>
    </row>
    <row r="1177" spans="1:23">
      <c r="A1177" s="2"/>
      <c r="W1177" s="2"/>
    </row>
    <row r="1178" spans="1:23">
      <c r="A1178" s="2"/>
      <c r="W1178" s="2"/>
    </row>
    <row r="1179" spans="1:23">
      <c r="A1179" s="2"/>
      <c r="W1179" s="2"/>
    </row>
    <row r="1180" spans="1:23">
      <c r="A1180" s="2"/>
      <c r="W1180" s="2"/>
    </row>
    <row r="1181" spans="1:23">
      <c r="A1181" s="2"/>
      <c r="W1181" s="2"/>
    </row>
    <row r="1182" spans="1:23">
      <c r="A1182" s="2"/>
      <c r="W1182" s="2"/>
    </row>
    <row r="1183" spans="1:23">
      <c r="A1183" s="2"/>
      <c r="W1183" s="2"/>
    </row>
    <row r="1184" spans="1:23">
      <c r="A1184" s="2"/>
      <c r="W1184" s="2"/>
    </row>
    <row r="1185" spans="1:23">
      <c r="A1185" s="2"/>
      <c r="W1185" s="2"/>
    </row>
    <row r="1186" spans="1:23">
      <c r="A1186" s="2"/>
      <c r="W1186" s="2"/>
    </row>
    <row r="1187" spans="1:23">
      <c r="A1187" s="2"/>
      <c r="W1187" s="2"/>
    </row>
    <row r="1188" spans="1:23">
      <c r="A1188" s="2"/>
      <c r="W1188" s="2"/>
    </row>
    <row r="1189" spans="1:23">
      <c r="A1189" s="2"/>
      <c r="W1189" s="2"/>
    </row>
    <row r="1190" spans="1:23">
      <c r="A1190" s="2"/>
      <c r="W1190" s="2"/>
    </row>
    <row r="1191" spans="1:23">
      <c r="A1191" s="2"/>
      <c r="W1191" s="2"/>
    </row>
    <row r="1192" spans="1:23">
      <c r="A1192" s="2"/>
      <c r="W1192" s="2"/>
    </row>
    <row r="1193" spans="1:23">
      <c r="A1193" s="2"/>
      <c r="W1193" s="2"/>
    </row>
    <row r="1194" spans="1:23">
      <c r="A1194" s="2"/>
      <c r="W1194" s="2"/>
    </row>
    <row r="1195" spans="1:23">
      <c r="A1195" s="2"/>
      <c r="W1195" s="2"/>
    </row>
    <row r="1196" spans="1:23">
      <c r="A1196" s="2"/>
      <c r="W1196" s="2"/>
    </row>
    <row r="1197" spans="1:23">
      <c r="A1197" s="2"/>
      <c r="W1197" s="2"/>
    </row>
    <row r="1198" spans="1:23">
      <c r="A1198" s="2"/>
      <c r="W1198" s="2"/>
    </row>
    <row r="1199" spans="1:23">
      <c r="A1199" s="2"/>
      <c r="W1199" s="2"/>
    </row>
    <row r="1200" spans="1:23">
      <c r="A1200" s="2"/>
      <c r="W1200" s="2"/>
    </row>
    <row r="1201" spans="1:23">
      <c r="A1201" s="2"/>
      <c r="W1201" s="2"/>
    </row>
    <row r="1202" spans="1:23">
      <c r="A1202" s="2"/>
      <c r="W1202" s="2"/>
    </row>
    <row r="1203" spans="1:23">
      <c r="A1203" s="2"/>
      <c r="W1203" s="2"/>
    </row>
    <row r="1204" spans="1:23">
      <c r="A1204" s="2"/>
      <c r="W1204" s="2"/>
    </row>
    <row r="1205" spans="1:23">
      <c r="A1205" s="2"/>
      <c r="W1205" s="2"/>
    </row>
    <row r="1206" spans="1:23">
      <c r="A1206" s="2"/>
      <c r="W1206" s="2"/>
    </row>
    <row r="1207" spans="1:23">
      <c r="A1207" s="2"/>
      <c r="W1207" s="2"/>
    </row>
    <row r="1208" spans="1:23">
      <c r="A1208" s="2"/>
      <c r="W1208" s="2"/>
    </row>
    <row r="1209" spans="1:23">
      <c r="A1209" s="2"/>
      <c r="W1209" s="2"/>
    </row>
    <row r="1210" spans="1:23">
      <c r="A1210" s="2"/>
      <c r="W1210" s="2"/>
    </row>
    <row r="1211" spans="1:23">
      <c r="A1211" s="2"/>
      <c r="W1211" s="2"/>
    </row>
    <row r="1212" spans="1:23">
      <c r="A1212" s="2"/>
      <c r="W1212" s="2"/>
    </row>
    <row r="1213" spans="1:23">
      <c r="A1213" s="2"/>
      <c r="W1213" s="2"/>
    </row>
    <row r="1214" spans="1:23">
      <c r="A1214" s="2"/>
      <c r="W1214" s="2"/>
    </row>
    <row r="1215" spans="1:23">
      <c r="A1215" s="2"/>
      <c r="W1215" s="2"/>
    </row>
    <row r="1216" spans="1:23">
      <c r="A1216" s="2"/>
      <c r="W1216" s="2"/>
    </row>
    <row r="1217" spans="1:23">
      <c r="A1217" s="2"/>
      <c r="W1217" s="2"/>
    </row>
    <row r="1218" spans="1:23">
      <c r="A1218" s="2"/>
      <c r="W1218" s="2"/>
    </row>
    <row r="1219" spans="1:23">
      <c r="A1219" s="2"/>
      <c r="W1219" s="2"/>
    </row>
    <row r="1220" spans="1:23">
      <c r="A1220" s="2"/>
      <c r="W1220" s="2"/>
    </row>
    <row r="1221" spans="1:23">
      <c r="A1221" s="2"/>
      <c r="W1221" s="2"/>
    </row>
    <row r="1222" spans="1:23">
      <c r="A1222" s="2"/>
      <c r="W1222" s="2"/>
    </row>
    <row r="1223" spans="1:23">
      <c r="A1223" s="2"/>
      <c r="W1223" s="2"/>
    </row>
    <row r="1224" spans="1:23">
      <c r="A1224" s="2"/>
      <c r="W1224" s="2"/>
    </row>
    <row r="1225" spans="1:23">
      <c r="A1225" s="2"/>
      <c r="W1225" s="2"/>
    </row>
    <row r="1226" spans="1:23">
      <c r="A1226" s="2"/>
      <c r="W1226" s="2"/>
    </row>
    <row r="1227" spans="1:23">
      <c r="A1227" s="2"/>
      <c r="W1227" s="2"/>
    </row>
    <row r="1228" spans="1:23">
      <c r="A1228" s="2"/>
      <c r="W1228" s="2"/>
    </row>
    <row r="1229" spans="1:23">
      <c r="A1229" s="2"/>
      <c r="W1229" s="2"/>
    </row>
    <row r="1230" spans="1:23">
      <c r="A1230" s="2"/>
      <c r="W1230" s="2"/>
    </row>
    <row r="1231" spans="1:23">
      <c r="A1231" s="2"/>
      <c r="W1231" s="2"/>
    </row>
    <row r="1232" spans="1:23">
      <c r="A1232" s="2"/>
      <c r="W1232" s="2"/>
    </row>
    <row r="1233" spans="1:23">
      <c r="A1233" s="2"/>
      <c r="W1233" s="2"/>
    </row>
    <row r="1234" spans="1:23">
      <c r="A1234" s="2"/>
      <c r="W1234" s="2"/>
    </row>
    <row r="1235" spans="1:23">
      <c r="A1235" s="2"/>
      <c r="W1235" s="2"/>
    </row>
    <row r="1236" spans="1:23">
      <c r="A1236" s="2"/>
      <c r="W1236" s="2"/>
    </row>
    <row r="1237" spans="1:23">
      <c r="A1237" s="2"/>
      <c r="W1237" s="2"/>
    </row>
    <row r="1238" spans="1:23">
      <c r="A1238" s="2"/>
      <c r="W1238" s="2"/>
    </row>
    <row r="1239" spans="1:23">
      <c r="A1239" s="2"/>
      <c r="W1239" s="2"/>
    </row>
    <row r="1240" spans="1:23">
      <c r="A1240" s="2"/>
      <c r="W1240" s="2"/>
    </row>
    <row r="1241" spans="1:23">
      <c r="A1241" s="2"/>
      <c r="W1241" s="2"/>
    </row>
    <row r="1242" spans="1:23">
      <c r="A1242" s="2"/>
      <c r="W1242" s="2"/>
    </row>
    <row r="1243" spans="1:23">
      <c r="A1243" s="2"/>
      <c r="W1243" s="2"/>
    </row>
    <row r="1244" spans="1:23">
      <c r="A1244" s="2"/>
      <c r="W1244" s="2"/>
    </row>
    <row r="1245" spans="1:23">
      <c r="A1245" s="2"/>
      <c r="W1245" s="2"/>
    </row>
    <row r="1246" spans="1:23">
      <c r="A1246" s="2"/>
      <c r="W1246" s="2"/>
    </row>
    <row r="1247" spans="1:23">
      <c r="A1247" s="2"/>
      <c r="W1247" s="2"/>
    </row>
    <row r="1248" spans="1:23">
      <c r="A1248" s="2"/>
      <c r="W1248" s="2"/>
    </row>
    <row r="1249" spans="1:23">
      <c r="A1249" s="2"/>
      <c r="W1249" s="2"/>
    </row>
    <row r="1250" spans="1:23">
      <c r="A1250" s="2"/>
      <c r="W1250" s="2"/>
    </row>
    <row r="1251" spans="1:23">
      <c r="A1251" s="2"/>
      <c r="W1251" s="2"/>
    </row>
    <row r="1252" spans="1:23">
      <c r="A1252" s="2"/>
      <c r="W1252" s="2"/>
    </row>
    <row r="1253" spans="1:23">
      <c r="A1253" s="2"/>
      <c r="W1253" s="2"/>
    </row>
    <row r="1254" spans="1:23">
      <c r="A1254" s="2"/>
      <c r="W1254" s="2"/>
    </row>
    <row r="1255" spans="1:23">
      <c r="A1255" s="2"/>
      <c r="W1255" s="2"/>
    </row>
    <row r="1256" spans="1:23">
      <c r="A1256" s="2"/>
      <c r="W1256" s="2"/>
    </row>
    <row r="1257" spans="1:23">
      <c r="A1257" s="2"/>
      <c r="W1257" s="2"/>
    </row>
    <row r="1258" spans="1:23">
      <c r="A1258" s="2"/>
      <c r="W1258" s="2"/>
    </row>
    <row r="1259" spans="1:23">
      <c r="A1259" s="2"/>
      <c r="W1259" s="2"/>
    </row>
    <row r="1260" spans="1:23">
      <c r="A1260" s="2"/>
      <c r="W1260" s="2"/>
    </row>
    <row r="1261" spans="1:23">
      <c r="A1261" s="2"/>
      <c r="W1261" s="2"/>
    </row>
    <row r="1262" spans="1:23">
      <c r="A1262" s="2"/>
      <c r="W1262" s="2"/>
    </row>
    <row r="1263" spans="1:23">
      <c r="A1263" s="2"/>
      <c r="W1263" s="2"/>
    </row>
    <row r="1264" spans="1:23">
      <c r="A1264" s="2"/>
      <c r="W1264" s="2"/>
    </row>
    <row r="1265" spans="1:23">
      <c r="A1265" s="2"/>
      <c r="W1265" s="2"/>
    </row>
    <row r="1266" spans="1:23">
      <c r="A1266" s="2"/>
      <c r="W1266" s="2"/>
    </row>
    <row r="1267" spans="1:23">
      <c r="A1267" s="2"/>
      <c r="W1267" s="2"/>
    </row>
    <row r="1268" spans="1:23">
      <c r="A1268" s="2"/>
      <c r="W1268" s="2"/>
    </row>
    <row r="1269" spans="1:23">
      <c r="A1269" s="2"/>
      <c r="W1269" s="2"/>
    </row>
    <row r="1270" spans="1:23">
      <c r="A1270" s="2"/>
      <c r="W1270" s="2"/>
    </row>
    <row r="1271" spans="1:23">
      <c r="A1271" s="2"/>
      <c r="W1271" s="2"/>
    </row>
    <row r="1272" spans="1:23">
      <c r="A1272" s="2"/>
      <c r="W1272" s="2"/>
    </row>
    <row r="1273" spans="1:23">
      <c r="A1273" s="2"/>
      <c r="W1273" s="2"/>
    </row>
    <row r="1274" spans="1:23">
      <c r="A1274" s="2"/>
      <c r="W1274" s="2"/>
    </row>
    <row r="1275" spans="1:23">
      <c r="A1275" s="2"/>
      <c r="W1275" s="2"/>
    </row>
    <row r="1276" spans="1:23">
      <c r="A1276" s="2"/>
      <c r="W1276" s="2"/>
    </row>
    <row r="1277" spans="1:23">
      <c r="A1277" s="2"/>
      <c r="W1277" s="2"/>
    </row>
    <row r="1278" spans="1:23">
      <c r="A1278" s="2"/>
      <c r="W1278" s="2"/>
    </row>
    <row r="1279" spans="1:23">
      <c r="A1279" s="2"/>
      <c r="W1279" s="2"/>
    </row>
    <row r="1280" spans="1:23">
      <c r="A1280" s="2"/>
      <c r="W1280" s="2"/>
    </row>
    <row r="1281" spans="1:23">
      <c r="A1281" s="2"/>
      <c r="W1281" s="2"/>
    </row>
    <row r="1282" spans="1:23">
      <c r="A1282" s="2"/>
      <c r="W1282" s="2"/>
    </row>
    <row r="1283" spans="1:23">
      <c r="A1283" s="2"/>
      <c r="W1283" s="2"/>
    </row>
    <row r="1284" spans="1:23">
      <c r="A1284" s="2"/>
      <c r="W1284" s="2"/>
    </row>
    <row r="1285" spans="1:23">
      <c r="A1285" s="2"/>
      <c r="W1285" s="2"/>
    </row>
    <row r="1286" spans="1:23">
      <c r="A1286" s="2"/>
      <c r="W1286" s="2"/>
    </row>
    <row r="1287" spans="1:23">
      <c r="A1287" s="2"/>
      <c r="W1287" s="2"/>
    </row>
    <row r="1288" spans="1:23">
      <c r="A1288" s="2"/>
      <c r="W1288" s="2"/>
    </row>
    <row r="1289" spans="1:23">
      <c r="A1289" s="2"/>
      <c r="W1289" s="2"/>
    </row>
    <row r="1290" spans="1:23">
      <c r="A1290" s="2"/>
      <c r="W1290" s="2"/>
    </row>
    <row r="1291" spans="1:23">
      <c r="A1291" s="2"/>
      <c r="W1291" s="2"/>
    </row>
    <row r="1292" spans="1:23">
      <c r="A1292" s="2"/>
      <c r="W1292" s="2"/>
    </row>
    <row r="1293" spans="1:23">
      <c r="A1293" s="2"/>
      <c r="W1293" s="2"/>
    </row>
    <row r="1294" spans="1:23">
      <c r="A1294" s="2"/>
      <c r="W1294" s="2"/>
    </row>
    <row r="1295" spans="1:23">
      <c r="A1295" s="2"/>
      <c r="W1295" s="2"/>
    </row>
    <row r="1296" spans="1:23">
      <c r="A1296" s="2"/>
      <c r="W1296" s="2"/>
    </row>
    <row r="1297" spans="1:23">
      <c r="A1297" s="2"/>
      <c r="W1297" s="2"/>
    </row>
    <row r="1298" spans="1:23">
      <c r="A1298" s="2"/>
      <c r="W1298" s="2"/>
    </row>
    <row r="1299" spans="1:23">
      <c r="A1299" s="2"/>
      <c r="W1299" s="2"/>
    </row>
    <row r="1300" spans="1:23">
      <c r="A1300" s="2"/>
      <c r="W1300" s="2"/>
    </row>
    <row r="1301" spans="1:23">
      <c r="A1301" s="2"/>
      <c r="W1301" s="2"/>
    </row>
    <row r="1302" spans="1:23">
      <c r="A1302" s="2"/>
      <c r="W1302" s="2"/>
    </row>
    <row r="1303" spans="1:23">
      <c r="A1303" s="2"/>
      <c r="W1303" s="2"/>
    </row>
    <row r="1304" spans="1:23">
      <c r="A1304" s="2"/>
      <c r="W1304" s="2"/>
    </row>
    <row r="1305" spans="1:23">
      <c r="A1305" s="2"/>
      <c r="W1305" s="2"/>
    </row>
    <row r="1306" spans="1:23">
      <c r="A1306" s="2"/>
      <c r="W1306" s="2"/>
    </row>
    <row r="1307" spans="1:23">
      <c r="A1307" s="2"/>
      <c r="W1307" s="2"/>
    </row>
    <row r="1308" spans="1:23">
      <c r="A1308" s="2"/>
      <c r="W1308" s="2"/>
    </row>
    <row r="1309" spans="1:23">
      <c r="A1309" s="2"/>
      <c r="W1309" s="2"/>
    </row>
    <row r="1310" spans="1:23">
      <c r="A1310" s="2"/>
      <c r="W1310" s="2"/>
    </row>
    <row r="1311" spans="1:23">
      <c r="A1311" s="2"/>
      <c r="W1311" s="2"/>
    </row>
    <row r="1312" spans="1:23">
      <c r="A1312" s="2"/>
      <c r="W1312" s="2"/>
    </row>
    <row r="1313" spans="1:23">
      <c r="A1313" s="2"/>
      <c r="W1313" s="2"/>
    </row>
    <row r="1314" spans="1:23">
      <c r="A1314" s="2"/>
      <c r="W1314" s="2"/>
    </row>
    <row r="1315" spans="1:23">
      <c r="A1315" s="2"/>
      <c r="W1315" s="2"/>
    </row>
    <row r="1316" spans="1:23">
      <c r="A1316" s="2"/>
      <c r="W1316" s="2"/>
    </row>
    <row r="1317" spans="1:23">
      <c r="A1317" s="2"/>
      <c r="W1317" s="2"/>
    </row>
    <row r="1318" spans="1:23">
      <c r="A1318" s="2"/>
      <c r="W1318" s="2"/>
    </row>
    <row r="1319" spans="1:23">
      <c r="A1319" s="2"/>
      <c r="W1319" s="2"/>
    </row>
    <row r="1320" spans="1:23">
      <c r="A1320" s="2"/>
      <c r="W1320" s="2"/>
    </row>
    <row r="1321" spans="1:23">
      <c r="A1321" s="2"/>
      <c r="W1321" s="2"/>
    </row>
    <row r="1322" spans="1:23">
      <c r="A1322" s="2"/>
      <c r="W1322" s="2"/>
    </row>
    <row r="1323" spans="1:23">
      <c r="A1323" s="2"/>
      <c r="W1323" s="2"/>
    </row>
    <row r="1324" spans="1:23">
      <c r="A1324" s="2"/>
      <c r="W1324" s="2"/>
    </row>
    <row r="1325" spans="1:23">
      <c r="A1325" s="2"/>
      <c r="W1325" s="2"/>
    </row>
    <row r="1326" spans="1:23">
      <c r="A1326" s="2"/>
      <c r="W1326" s="2"/>
    </row>
    <row r="1327" spans="1:23">
      <c r="A1327" s="2"/>
      <c r="W1327" s="2"/>
    </row>
    <row r="1328" spans="1:23">
      <c r="A1328" s="2"/>
      <c r="W1328" s="2"/>
    </row>
    <row r="1329" spans="1:23">
      <c r="A1329" s="2"/>
      <c r="W1329" s="2"/>
    </row>
    <row r="1330" spans="1:23">
      <c r="A1330" s="2"/>
      <c r="W1330" s="2"/>
    </row>
    <row r="1331" spans="1:23">
      <c r="A1331" s="2"/>
      <c r="W1331" s="2"/>
    </row>
    <row r="1332" spans="1:23">
      <c r="A1332" s="2"/>
      <c r="W1332" s="2"/>
    </row>
    <row r="1333" spans="1:23">
      <c r="A1333" s="2"/>
      <c r="W1333" s="2"/>
    </row>
    <row r="1334" spans="1:23">
      <c r="A1334" s="2"/>
      <c r="W1334" s="2"/>
    </row>
    <row r="1335" spans="1:23">
      <c r="A1335" s="2"/>
      <c r="W1335" s="2"/>
    </row>
    <row r="1336" spans="1:23">
      <c r="A1336" s="2"/>
      <c r="W1336" s="2"/>
    </row>
    <row r="1337" spans="1:23">
      <c r="A1337" s="2"/>
      <c r="W1337" s="2"/>
    </row>
    <row r="1338" spans="1:23">
      <c r="A1338" s="2"/>
      <c r="W1338" s="2"/>
    </row>
    <row r="1339" spans="1:23">
      <c r="A1339" s="2"/>
      <c r="W1339" s="2"/>
    </row>
    <row r="1340" spans="1:23">
      <c r="A1340" s="2"/>
      <c r="W1340" s="2"/>
    </row>
    <row r="1341" spans="1:23">
      <c r="A1341" s="2"/>
      <c r="W1341" s="2"/>
    </row>
    <row r="1342" spans="1:23">
      <c r="A1342" s="2"/>
      <c r="W1342" s="2"/>
    </row>
    <row r="1343" spans="1:23">
      <c r="A1343" s="2"/>
      <c r="W1343" s="2"/>
    </row>
    <row r="1344" spans="1:23">
      <c r="A1344" s="2"/>
      <c r="W1344" s="2"/>
    </row>
    <row r="1345" spans="1:23">
      <c r="A1345" s="2"/>
      <c r="W1345" s="2"/>
    </row>
    <row r="1346" spans="1:23">
      <c r="A1346" s="2"/>
      <c r="W1346" s="2"/>
    </row>
    <row r="1347" spans="1:23">
      <c r="A1347" s="2"/>
      <c r="W1347" s="2"/>
    </row>
    <row r="1348" spans="1:23">
      <c r="A1348" s="2"/>
      <c r="W1348" s="2"/>
    </row>
    <row r="1349" spans="1:23">
      <c r="A1349" s="2"/>
      <c r="W1349" s="2"/>
    </row>
    <row r="1350" spans="1:23">
      <c r="A1350" s="2"/>
      <c r="W1350" s="2"/>
    </row>
    <row r="1351" spans="1:23">
      <c r="A1351" s="2"/>
      <c r="W1351" s="2"/>
    </row>
    <row r="1352" spans="1:23">
      <c r="A1352" s="2"/>
      <c r="W1352" s="2"/>
    </row>
    <row r="1353" spans="1:23">
      <c r="A1353" s="2"/>
      <c r="W1353" s="2"/>
    </row>
    <row r="1354" spans="1:23">
      <c r="A1354" s="2"/>
      <c r="W1354" s="2"/>
    </row>
    <row r="1355" spans="1:23">
      <c r="A1355" s="2"/>
      <c r="W1355" s="2"/>
    </row>
    <row r="1356" spans="1:23">
      <c r="A1356" s="2"/>
      <c r="W1356" s="2"/>
    </row>
    <row r="1357" spans="1:23">
      <c r="A1357" s="2"/>
      <c r="W1357" s="2"/>
    </row>
    <row r="1358" spans="1:23">
      <c r="A1358" s="2"/>
      <c r="W1358" s="2"/>
    </row>
    <row r="1359" spans="1:23">
      <c r="A1359" s="2"/>
      <c r="W1359" s="2"/>
    </row>
    <row r="1360" spans="1:23">
      <c r="A1360" s="2"/>
      <c r="W1360" s="2"/>
    </row>
    <row r="1361" spans="1:23">
      <c r="A1361" s="2"/>
      <c r="W1361" s="2"/>
    </row>
    <row r="1362" spans="1:23">
      <c r="A1362" s="2"/>
      <c r="W1362" s="2"/>
    </row>
    <row r="1363" spans="1:23">
      <c r="A1363" s="2"/>
      <c r="W1363" s="2"/>
    </row>
    <row r="1364" spans="1:23">
      <c r="A1364" s="2"/>
      <c r="W1364" s="2"/>
    </row>
    <row r="1365" spans="1:23">
      <c r="A1365" s="2"/>
      <c r="W1365" s="2"/>
    </row>
    <row r="1366" spans="1:23">
      <c r="A1366" s="2"/>
      <c r="W1366" s="2"/>
    </row>
    <row r="1367" spans="1:23">
      <c r="A1367" s="2"/>
      <c r="W1367" s="2"/>
    </row>
    <row r="1368" spans="1:23">
      <c r="A1368" s="2"/>
      <c r="W1368" s="2"/>
    </row>
    <row r="1369" spans="1:23">
      <c r="A1369" s="2"/>
      <c r="W1369" s="2"/>
    </row>
    <row r="1370" spans="1:23">
      <c r="A1370" s="2"/>
      <c r="W1370" s="2"/>
    </row>
    <row r="1371" spans="1:23">
      <c r="A1371" s="2"/>
      <c r="W1371" s="2"/>
    </row>
    <row r="1372" spans="1:23">
      <c r="A1372" s="2"/>
      <c r="W1372" s="2"/>
    </row>
    <row r="1373" spans="1:23">
      <c r="A1373" s="2"/>
      <c r="W1373" s="2"/>
    </row>
    <row r="1374" spans="1:23">
      <c r="A1374" s="2"/>
      <c r="W1374" s="2"/>
    </row>
    <row r="1375" spans="1:23">
      <c r="A1375" s="2"/>
      <c r="W1375" s="2"/>
    </row>
    <row r="1376" spans="1:23">
      <c r="A1376" s="2"/>
      <c r="W1376" s="2"/>
    </row>
    <row r="1377" spans="1:23">
      <c r="A1377" s="2"/>
      <c r="W1377" s="2"/>
    </row>
    <row r="1378" spans="1:23">
      <c r="A1378" s="2"/>
      <c r="W1378" s="2"/>
    </row>
    <row r="1379" spans="1:23">
      <c r="A1379" s="2"/>
      <c r="W1379" s="2"/>
    </row>
    <row r="1380" spans="1:23">
      <c r="A1380" s="2"/>
      <c r="W1380" s="2"/>
    </row>
    <row r="1381" spans="1:23">
      <c r="A1381" s="2"/>
      <c r="W1381" s="2"/>
    </row>
    <row r="1382" spans="1:23">
      <c r="A1382" s="2"/>
      <c r="W1382" s="2"/>
    </row>
    <row r="1383" spans="1:23">
      <c r="A1383" s="2"/>
      <c r="W1383" s="2"/>
    </row>
    <row r="1384" spans="1:23">
      <c r="A1384" s="2"/>
      <c r="W1384" s="2"/>
    </row>
    <row r="1385" spans="1:23">
      <c r="A1385" s="2"/>
      <c r="W1385" s="2"/>
    </row>
    <row r="1386" spans="1:23">
      <c r="A1386" s="2"/>
      <c r="W1386" s="2"/>
    </row>
    <row r="1387" spans="1:23">
      <c r="A1387" s="2"/>
      <c r="W1387" s="2"/>
    </row>
    <row r="1388" spans="1:23">
      <c r="A1388" s="2"/>
      <c r="W1388" s="2"/>
    </row>
    <row r="1389" spans="1:23">
      <c r="A1389" s="2"/>
      <c r="W1389" s="2"/>
    </row>
    <row r="1390" spans="1:23">
      <c r="A1390" s="2"/>
      <c r="W1390" s="2"/>
    </row>
    <row r="1391" spans="1:23">
      <c r="A1391" s="2"/>
      <c r="W1391" s="2"/>
    </row>
    <row r="1392" spans="1:23">
      <c r="A1392" s="2"/>
      <c r="W1392" s="2"/>
    </row>
    <row r="1393" spans="1:23">
      <c r="A1393" s="2"/>
      <c r="W1393" s="2"/>
    </row>
    <row r="1394" spans="1:23">
      <c r="A1394" s="2"/>
      <c r="W1394" s="2"/>
    </row>
    <row r="1395" spans="1:23">
      <c r="A1395" s="2"/>
      <c r="W1395" s="2"/>
    </row>
    <row r="1396" spans="1:23">
      <c r="A1396" s="2"/>
      <c r="W1396" s="2"/>
    </row>
    <row r="1397" spans="1:23">
      <c r="A1397" s="2"/>
      <c r="W1397" s="2"/>
    </row>
    <row r="1398" spans="1:23">
      <c r="A1398" s="2"/>
      <c r="W1398" s="2"/>
    </row>
    <row r="1399" spans="1:23">
      <c r="A1399" s="2"/>
      <c r="W1399" s="2"/>
    </row>
    <row r="1400" spans="1:23">
      <c r="A1400" s="2"/>
      <c r="W1400" s="2"/>
    </row>
    <row r="1401" spans="1:23">
      <c r="A1401" s="2"/>
      <c r="W1401" s="2"/>
    </row>
    <row r="1402" spans="1:23">
      <c r="A1402" s="2"/>
      <c r="W1402" s="2"/>
    </row>
    <row r="1403" spans="1:23">
      <c r="A1403" s="2"/>
      <c r="W1403" s="2"/>
    </row>
    <row r="1404" spans="1:23">
      <c r="A1404" s="2"/>
      <c r="W1404" s="2"/>
    </row>
    <row r="1405" spans="1:23">
      <c r="A1405" s="2"/>
      <c r="W1405" s="2"/>
    </row>
    <row r="1406" spans="1:23">
      <c r="A1406" s="2"/>
      <c r="W1406" s="2"/>
    </row>
    <row r="1407" spans="1:23">
      <c r="A1407" s="2"/>
      <c r="W1407" s="2"/>
    </row>
    <row r="1408" spans="1:23">
      <c r="A1408" s="2"/>
      <c r="W1408" s="2"/>
    </row>
    <row r="1409" spans="1:23">
      <c r="A1409" s="2"/>
      <c r="W1409" s="2"/>
    </row>
    <row r="1410" spans="1:23">
      <c r="A1410" s="2"/>
      <c r="W1410" s="2"/>
    </row>
    <row r="1411" spans="1:23">
      <c r="A1411" s="2"/>
      <c r="W1411" s="2"/>
    </row>
    <row r="1412" spans="1:23">
      <c r="A1412" s="2"/>
      <c r="W1412" s="2"/>
    </row>
    <row r="1413" spans="1:23">
      <c r="A1413" s="2"/>
      <c r="W1413" s="2"/>
    </row>
    <row r="1414" spans="1:23">
      <c r="A1414" s="2"/>
      <c r="W1414" s="2"/>
    </row>
    <row r="1415" spans="1:23">
      <c r="A1415" s="2"/>
      <c r="W1415" s="2"/>
    </row>
    <row r="1416" spans="1:23">
      <c r="A1416" s="2"/>
      <c r="W1416" s="2"/>
    </row>
    <row r="1417" spans="1:23">
      <c r="A1417" s="2"/>
      <c r="W1417" s="2"/>
    </row>
    <row r="1418" spans="1:23">
      <c r="A1418" s="2"/>
      <c r="W1418" s="2"/>
    </row>
    <row r="1419" spans="1:23">
      <c r="A1419" s="2"/>
      <c r="W1419" s="2"/>
    </row>
    <row r="1420" spans="1:23">
      <c r="A1420" s="2"/>
      <c r="W1420" s="2"/>
    </row>
    <row r="1421" spans="1:23">
      <c r="A1421" s="2"/>
      <c r="W1421" s="2"/>
    </row>
    <row r="1422" spans="1:23">
      <c r="A1422" s="2"/>
      <c r="W1422" s="2"/>
    </row>
    <row r="1423" spans="1:23">
      <c r="A1423" s="2"/>
      <c r="W1423" s="2"/>
    </row>
    <row r="1424" spans="1:23">
      <c r="A1424" s="2"/>
      <c r="W1424" s="2"/>
    </row>
    <row r="1425" spans="1:23">
      <c r="A1425" s="2"/>
      <c r="W1425" s="2"/>
    </row>
    <row r="1426" spans="1:23">
      <c r="A1426" s="2"/>
      <c r="W1426" s="2"/>
    </row>
    <row r="1427" spans="1:23">
      <c r="A1427" s="2"/>
      <c r="W1427" s="2"/>
    </row>
    <row r="1428" spans="1:23">
      <c r="A1428" s="2"/>
      <c r="W1428" s="2"/>
    </row>
    <row r="1429" spans="1:23">
      <c r="A1429" s="2"/>
      <c r="W1429" s="2"/>
    </row>
    <row r="1430" spans="1:23">
      <c r="A1430" s="2"/>
      <c r="W1430" s="2"/>
    </row>
    <row r="1431" spans="1:23">
      <c r="A1431" s="2"/>
      <c r="W1431" s="2"/>
    </row>
    <row r="1432" spans="1:23">
      <c r="A1432" s="2"/>
      <c r="W1432" s="2"/>
    </row>
    <row r="1433" spans="1:23">
      <c r="A1433" s="2"/>
      <c r="W1433" s="2"/>
    </row>
    <row r="1434" spans="1:23">
      <c r="A1434" s="2"/>
      <c r="W1434" s="2"/>
    </row>
    <row r="1435" spans="1:23">
      <c r="A1435" s="2"/>
      <c r="W1435" s="2"/>
    </row>
    <row r="1436" spans="1:23">
      <c r="A1436" s="2"/>
      <c r="W1436" s="2"/>
    </row>
    <row r="1437" spans="1:23">
      <c r="A1437" s="2"/>
      <c r="W1437" s="2"/>
    </row>
    <row r="1438" spans="1:23">
      <c r="A1438" s="2"/>
      <c r="W1438" s="2"/>
    </row>
    <row r="1439" spans="1:23">
      <c r="A1439" s="2"/>
      <c r="W1439" s="2"/>
    </row>
    <row r="1440" spans="1:23">
      <c r="A1440" s="2"/>
      <c r="W1440" s="2"/>
    </row>
    <row r="1441" spans="1:23">
      <c r="A1441" s="2"/>
      <c r="W1441" s="2"/>
    </row>
    <row r="1442" spans="1:23">
      <c r="A1442" s="2"/>
      <c r="W1442" s="2"/>
    </row>
    <row r="1443" spans="1:23">
      <c r="A1443" s="2"/>
      <c r="W1443" s="2"/>
    </row>
    <row r="1444" spans="1:23">
      <c r="A1444" s="2"/>
      <c r="W1444" s="2"/>
    </row>
    <row r="1445" spans="1:23">
      <c r="A1445" s="2"/>
      <c r="W1445" s="2"/>
    </row>
    <row r="1446" spans="1:23">
      <c r="A1446" s="2"/>
      <c r="W1446" s="2"/>
    </row>
    <row r="1447" spans="1:23">
      <c r="A1447" s="2"/>
      <c r="W1447" s="2"/>
    </row>
    <row r="1448" spans="1:23">
      <c r="A1448" s="2"/>
      <c r="W1448" s="2"/>
    </row>
    <row r="1449" spans="1:23">
      <c r="A1449" s="2"/>
      <c r="W1449" s="2"/>
    </row>
    <row r="1450" spans="1:23">
      <c r="A1450" s="2"/>
      <c r="W1450" s="2"/>
    </row>
    <row r="1451" spans="1:23">
      <c r="A1451" s="2"/>
      <c r="W1451" s="2"/>
    </row>
    <row r="1452" spans="1:23">
      <c r="A1452" s="2"/>
      <c r="W1452" s="2"/>
    </row>
    <row r="1453" spans="1:23">
      <c r="A1453" s="2"/>
      <c r="W1453" s="2"/>
    </row>
    <row r="1454" spans="1:23">
      <c r="A1454" s="2"/>
      <c r="W1454" s="2"/>
    </row>
    <row r="1455" spans="1:23">
      <c r="A1455" s="2"/>
      <c r="W1455" s="2"/>
    </row>
    <row r="1456" spans="1:23">
      <c r="A1456" s="2"/>
      <c r="W1456" s="2"/>
    </row>
    <row r="1457" spans="1:23">
      <c r="A1457" s="2"/>
      <c r="W1457" s="2"/>
    </row>
    <row r="1458" spans="1:23">
      <c r="A1458" s="2"/>
      <c r="W1458" s="2"/>
    </row>
    <row r="1459" spans="1:23">
      <c r="A1459" s="2"/>
      <c r="W1459" s="2"/>
    </row>
    <row r="1460" spans="1:23">
      <c r="A1460" s="2"/>
      <c r="W1460" s="2"/>
    </row>
    <row r="1461" spans="1:23">
      <c r="A1461" s="2"/>
      <c r="W1461" s="2"/>
    </row>
    <row r="1462" spans="1:23">
      <c r="A1462" s="2"/>
      <c r="W1462" s="2"/>
    </row>
    <row r="1463" spans="1:23">
      <c r="A1463" s="2"/>
      <c r="W1463" s="2"/>
    </row>
    <row r="1464" spans="1:23">
      <c r="A1464" s="2"/>
      <c r="W1464" s="2"/>
    </row>
    <row r="1465" spans="1:23">
      <c r="A1465" s="2"/>
      <c r="W1465" s="2"/>
    </row>
    <row r="1466" spans="1:23">
      <c r="A1466" s="2"/>
      <c r="W1466" s="2"/>
    </row>
    <row r="1467" spans="1:23">
      <c r="A1467" s="2"/>
      <c r="W1467" s="2"/>
    </row>
    <row r="1468" spans="1:23">
      <c r="A1468" s="2"/>
      <c r="W1468" s="2"/>
    </row>
    <row r="1469" spans="1:23">
      <c r="A1469" s="2"/>
      <c r="W1469" s="2"/>
    </row>
    <row r="1470" spans="1:23">
      <c r="A1470" s="2"/>
      <c r="W1470" s="2"/>
    </row>
    <row r="1471" spans="1:23">
      <c r="A1471" s="2"/>
      <c r="W1471" s="2"/>
    </row>
    <row r="1472" spans="1:23">
      <c r="A1472" s="2"/>
      <c r="W1472" s="2"/>
    </row>
    <row r="1473" spans="1:23">
      <c r="A1473" s="2"/>
      <c r="W1473" s="2"/>
    </row>
    <row r="1474" spans="1:23">
      <c r="A1474" s="2"/>
      <c r="W1474" s="2"/>
    </row>
    <row r="1475" spans="1:23">
      <c r="A1475" s="2"/>
      <c r="W1475" s="2"/>
    </row>
    <row r="1476" spans="1:23">
      <c r="A1476" s="2"/>
      <c r="W1476" s="2"/>
    </row>
    <row r="1477" spans="1:23">
      <c r="A1477" s="2"/>
      <c r="W1477" s="2"/>
    </row>
    <row r="1478" spans="1:23">
      <c r="A1478" s="2"/>
      <c r="W1478" s="2"/>
    </row>
    <row r="1479" spans="1:23">
      <c r="A1479" s="2"/>
      <c r="W1479" s="2"/>
    </row>
    <row r="1480" spans="1:23">
      <c r="A1480" s="2"/>
      <c r="W1480" s="2"/>
    </row>
    <row r="1481" spans="1:23">
      <c r="A1481" s="2"/>
      <c r="W1481" s="2"/>
    </row>
    <row r="1482" spans="1:23">
      <c r="A1482" s="2"/>
      <c r="W1482" s="2"/>
    </row>
    <row r="1483" spans="1:23">
      <c r="A1483" s="2"/>
      <c r="W1483" s="2"/>
    </row>
    <row r="1484" spans="1:23">
      <c r="A1484" s="2"/>
      <c r="W1484" s="2"/>
    </row>
    <row r="1485" spans="1:23">
      <c r="A1485" s="2"/>
      <c r="W1485" s="2"/>
    </row>
    <row r="1486" spans="1:23">
      <c r="A1486" s="2"/>
      <c r="W1486" s="2"/>
    </row>
    <row r="1487" spans="1:23">
      <c r="A1487" s="2"/>
      <c r="W1487" s="2"/>
    </row>
    <row r="1488" spans="1:23">
      <c r="A1488" s="2"/>
      <c r="W1488" s="2"/>
    </row>
    <row r="1489" spans="1:23">
      <c r="A1489" s="2"/>
      <c r="W1489" s="2"/>
    </row>
    <row r="1490" spans="1:23">
      <c r="A1490" s="2"/>
      <c r="W1490" s="2"/>
    </row>
    <row r="1491" spans="1:23">
      <c r="A1491" s="2"/>
      <c r="W1491" s="2"/>
    </row>
    <row r="1492" spans="1:23">
      <c r="A1492" s="2"/>
      <c r="W1492" s="2"/>
    </row>
    <row r="1493" spans="1:23">
      <c r="A1493" s="2"/>
      <c r="W1493" s="2"/>
    </row>
    <row r="1494" spans="1:23">
      <c r="A1494" s="2"/>
      <c r="W1494" s="2"/>
    </row>
    <row r="1495" spans="1:23">
      <c r="A1495" s="2"/>
      <c r="W1495" s="2"/>
    </row>
    <row r="1496" spans="1:23">
      <c r="A1496" s="2"/>
      <c r="W1496" s="2"/>
    </row>
    <row r="1497" spans="1:23">
      <c r="A1497" s="2"/>
      <c r="W1497" s="2"/>
    </row>
    <row r="1498" spans="1:23">
      <c r="A1498" s="2"/>
      <c r="W1498" s="2"/>
    </row>
    <row r="1499" spans="1:23">
      <c r="A1499" s="2"/>
      <c r="W1499" s="2"/>
    </row>
    <row r="1500" spans="1:23">
      <c r="A1500" s="2"/>
      <c r="W1500" s="2"/>
    </row>
    <row r="1501" spans="1:23">
      <c r="A1501" s="2"/>
      <c r="W1501" s="2"/>
    </row>
    <row r="1502" spans="1:23">
      <c r="A1502" s="2"/>
      <c r="W1502" s="2"/>
    </row>
    <row r="1503" spans="1:23">
      <c r="A1503" s="2"/>
      <c r="W1503" s="2"/>
    </row>
    <row r="1504" spans="1:23">
      <c r="A1504" s="2"/>
      <c r="W1504" s="2"/>
    </row>
    <row r="1505" spans="1:23">
      <c r="A1505" s="2"/>
      <c r="W1505" s="2"/>
    </row>
    <row r="1506" spans="1:23">
      <c r="A1506" s="2"/>
      <c r="W1506" s="2"/>
    </row>
    <row r="1507" spans="1:23">
      <c r="A1507" s="2"/>
      <c r="W1507" s="2"/>
    </row>
    <row r="1508" spans="1:23">
      <c r="A1508" s="2"/>
      <c r="W1508" s="2"/>
    </row>
    <row r="1509" spans="1:23">
      <c r="A1509" s="2"/>
      <c r="W1509" s="2"/>
    </row>
    <row r="1510" spans="1:23">
      <c r="A1510" s="2"/>
      <c r="W1510" s="2"/>
    </row>
    <row r="1511" spans="1:23">
      <c r="A1511" s="2"/>
      <c r="W1511" s="2"/>
    </row>
    <row r="1512" spans="1:23">
      <c r="A1512" s="2"/>
      <c r="W1512" s="2"/>
    </row>
    <row r="1513" spans="1:23">
      <c r="A1513" s="2"/>
      <c r="W1513" s="2"/>
    </row>
    <row r="1514" spans="1:23">
      <c r="A1514" s="2"/>
      <c r="W1514" s="2"/>
    </row>
    <row r="1515" spans="1:23">
      <c r="A1515" s="2"/>
      <c r="W1515" s="2"/>
    </row>
    <row r="1516" spans="1:23">
      <c r="A1516" s="2"/>
      <c r="W1516" s="2"/>
    </row>
    <row r="1517" spans="1:23">
      <c r="A1517" s="2"/>
      <c r="W1517" s="2"/>
    </row>
    <row r="1518" spans="1:23">
      <c r="A1518" s="2"/>
      <c r="W1518" s="2"/>
    </row>
    <row r="1519" spans="1:23">
      <c r="A1519" s="2"/>
      <c r="W1519" s="2"/>
    </row>
    <row r="1520" spans="1:23">
      <c r="A1520" s="2"/>
      <c r="W1520" s="2"/>
    </row>
    <row r="1521" spans="1:23">
      <c r="A1521" s="2"/>
      <c r="W1521" s="2"/>
    </row>
    <row r="1522" spans="1:23">
      <c r="A1522" s="2"/>
      <c r="W1522" s="2"/>
    </row>
    <row r="1523" spans="1:23">
      <c r="A1523" s="2"/>
      <c r="W1523" s="2"/>
    </row>
    <row r="1524" spans="1:23">
      <c r="A1524" s="2"/>
      <c r="W1524" s="2"/>
    </row>
    <row r="1525" spans="1:23">
      <c r="A1525" s="2"/>
      <c r="W1525" s="2"/>
    </row>
    <row r="1526" spans="1:23">
      <c r="A1526" s="2"/>
      <c r="W1526" s="2"/>
    </row>
    <row r="1527" spans="1:23">
      <c r="A1527" s="2"/>
      <c r="W1527" s="2"/>
    </row>
    <row r="1528" spans="1:23">
      <c r="A1528" s="2"/>
      <c r="W1528" s="2"/>
    </row>
    <row r="1529" spans="1:23">
      <c r="A1529" s="2"/>
      <c r="W1529" s="2"/>
    </row>
    <row r="1530" spans="1:23">
      <c r="A1530" s="2"/>
      <c r="W1530" s="2"/>
    </row>
    <row r="1531" spans="1:23">
      <c r="A1531" s="2"/>
      <c r="W1531" s="2"/>
    </row>
    <row r="1532" spans="1:23">
      <c r="A1532" s="2"/>
      <c r="W1532" s="2"/>
    </row>
    <row r="1533" spans="1:23">
      <c r="A1533" s="2"/>
      <c r="W1533" s="2"/>
    </row>
    <row r="1534" spans="1:23">
      <c r="A1534" s="2"/>
      <c r="W1534" s="2"/>
    </row>
    <row r="1535" spans="1:23">
      <c r="A1535" s="2"/>
      <c r="W1535" s="2"/>
    </row>
    <row r="1536" spans="1:23">
      <c r="A1536" s="2"/>
      <c r="W1536" s="2"/>
    </row>
    <row r="1537" spans="1:23">
      <c r="A1537" s="2"/>
      <c r="W1537" s="2"/>
    </row>
    <row r="1538" spans="1:23">
      <c r="A1538" s="2"/>
      <c r="W1538" s="2"/>
    </row>
    <row r="1539" spans="1:23">
      <c r="A1539" s="2"/>
      <c r="W1539" s="2"/>
    </row>
    <row r="1540" spans="1:23">
      <c r="A1540" s="2"/>
      <c r="W1540" s="2"/>
    </row>
    <row r="1541" spans="1:23">
      <c r="A1541" s="2"/>
      <c r="W1541" s="2"/>
    </row>
    <row r="1542" spans="1:23">
      <c r="A1542" s="2"/>
      <c r="W1542" s="2"/>
    </row>
    <row r="1543" spans="1:23">
      <c r="A1543" s="2"/>
      <c r="W1543" s="2"/>
    </row>
    <row r="1544" spans="1:23">
      <c r="A1544" s="2"/>
      <c r="W1544" s="2"/>
    </row>
    <row r="1545" spans="1:23">
      <c r="A1545" s="2"/>
      <c r="W1545" s="2"/>
    </row>
    <row r="1546" spans="1:23">
      <c r="A1546" s="2"/>
      <c r="W1546" s="2"/>
    </row>
    <row r="1547" spans="1:23">
      <c r="A1547" s="2"/>
      <c r="W1547" s="2"/>
    </row>
    <row r="1548" spans="1:23">
      <c r="A1548" s="2"/>
      <c r="W1548" s="2"/>
    </row>
    <row r="1549" spans="1:23">
      <c r="A1549" s="2"/>
      <c r="W1549" s="2"/>
    </row>
    <row r="1550" spans="1:23">
      <c r="A1550" s="2"/>
      <c r="W1550" s="2"/>
    </row>
    <row r="1551" spans="1:23">
      <c r="A1551" s="2"/>
      <c r="W1551" s="2"/>
    </row>
    <row r="1552" spans="1:23">
      <c r="A1552" s="2"/>
      <c r="W1552" s="2"/>
    </row>
    <row r="1553" spans="1:23">
      <c r="A1553" s="2"/>
      <c r="W1553" s="2"/>
    </row>
    <row r="1554" spans="1:23">
      <c r="A1554" s="2"/>
      <c r="W1554" s="2"/>
    </row>
    <row r="1555" spans="1:23">
      <c r="A1555" s="2"/>
      <c r="W1555" s="2"/>
    </row>
    <row r="1556" spans="1:23">
      <c r="A1556" s="2"/>
      <c r="W1556" s="2"/>
    </row>
    <row r="1557" spans="1:23">
      <c r="A1557" s="2"/>
      <c r="W1557" s="2"/>
    </row>
    <row r="1558" spans="1:23">
      <c r="A1558" s="2"/>
      <c r="W1558" s="2"/>
    </row>
    <row r="1559" spans="1:23">
      <c r="A1559" s="2"/>
      <c r="W1559" s="2"/>
    </row>
    <row r="1560" spans="1:23">
      <c r="A1560" s="2"/>
      <c r="W1560" s="2"/>
    </row>
    <row r="1561" spans="1:23">
      <c r="A1561" s="2"/>
      <c r="W1561" s="2"/>
    </row>
    <row r="1562" spans="1:23">
      <c r="A1562" s="2"/>
      <c r="W1562" s="2"/>
    </row>
    <row r="1563" spans="1:23">
      <c r="A1563" s="2"/>
      <c r="W1563" s="2"/>
    </row>
    <row r="1564" spans="1:23">
      <c r="A1564" s="2"/>
      <c r="W1564" s="2"/>
    </row>
    <row r="1565" spans="1:23">
      <c r="A1565" s="2"/>
      <c r="W1565" s="2"/>
    </row>
    <row r="1566" spans="1:23">
      <c r="A1566" s="2"/>
      <c r="W1566" s="2"/>
    </row>
    <row r="1567" spans="1:23">
      <c r="A1567" s="2"/>
      <c r="W1567" s="2"/>
    </row>
    <row r="1568" spans="1:23">
      <c r="A1568" s="2"/>
      <c r="W1568" s="2"/>
    </row>
    <row r="1569" spans="1:23">
      <c r="A1569" s="2"/>
      <c r="W1569" s="2"/>
    </row>
    <row r="1570" spans="1:23">
      <c r="A1570" s="2"/>
      <c r="W1570" s="2"/>
    </row>
    <row r="1571" spans="1:23">
      <c r="A1571" s="2"/>
      <c r="W1571" s="2"/>
    </row>
    <row r="1572" spans="1:23">
      <c r="A1572" s="2"/>
      <c r="W1572" s="2"/>
    </row>
    <row r="1573" spans="1:23">
      <c r="A1573" s="2"/>
      <c r="W1573" s="2"/>
    </row>
    <row r="1574" spans="1:23">
      <c r="A1574" s="2"/>
      <c r="W1574" s="2"/>
    </row>
    <row r="1575" spans="1:23">
      <c r="A1575" s="2"/>
      <c r="W1575" s="2"/>
    </row>
    <row r="1576" spans="1:23">
      <c r="A1576" s="2"/>
      <c r="W1576" s="2"/>
    </row>
    <row r="1577" spans="1:23">
      <c r="A1577" s="2"/>
      <c r="W1577" s="2"/>
    </row>
    <row r="1578" spans="1:23">
      <c r="A1578" s="2"/>
      <c r="W1578" s="2"/>
    </row>
    <row r="1579" spans="1:23">
      <c r="A1579" s="2"/>
      <c r="W1579" s="2"/>
    </row>
    <row r="1580" spans="1:23">
      <c r="A1580" s="2"/>
      <c r="W1580" s="2"/>
    </row>
    <row r="1581" spans="1:23">
      <c r="A1581" s="2"/>
      <c r="W1581" s="2"/>
    </row>
    <row r="1582" spans="1:23">
      <c r="A1582" s="2"/>
      <c r="W1582" s="2"/>
    </row>
    <row r="1583" spans="1:23">
      <c r="A1583" s="2"/>
      <c r="W1583" s="2"/>
    </row>
    <row r="1584" spans="1:23">
      <c r="A1584" s="2"/>
      <c r="W1584" s="2"/>
    </row>
    <row r="1585" spans="1:23">
      <c r="A1585" s="2"/>
      <c r="W1585" s="2"/>
    </row>
    <row r="1586" spans="1:23">
      <c r="A1586" s="2"/>
      <c r="W1586" s="2"/>
    </row>
    <row r="1587" spans="1:23">
      <c r="A1587" s="2"/>
      <c r="W1587" s="2"/>
    </row>
    <row r="1588" spans="1:23">
      <c r="A1588" s="2"/>
      <c r="W1588" s="2"/>
    </row>
    <row r="1589" spans="1:23">
      <c r="A1589" s="2"/>
      <c r="W1589" s="2"/>
    </row>
    <row r="1590" spans="1:23">
      <c r="A1590" s="2"/>
      <c r="W1590" s="2"/>
    </row>
    <row r="1591" spans="1:23">
      <c r="A1591" s="2"/>
      <c r="W1591" s="2"/>
    </row>
    <row r="1592" spans="1:23">
      <c r="A1592" s="2"/>
      <c r="W1592" s="2"/>
    </row>
    <row r="1593" spans="1:23">
      <c r="A1593" s="2"/>
      <c r="W1593" s="2"/>
    </row>
    <row r="1594" spans="1:23">
      <c r="A1594" s="2"/>
      <c r="W1594" s="2"/>
    </row>
    <row r="1595" spans="1:23">
      <c r="A1595" s="2"/>
      <c r="W1595" s="2"/>
    </row>
    <row r="1596" spans="1:23">
      <c r="A1596" s="2"/>
      <c r="W1596" s="2"/>
    </row>
    <row r="1597" spans="1:23">
      <c r="A1597" s="2"/>
      <c r="W1597" s="2"/>
    </row>
    <row r="1598" spans="1:23">
      <c r="A1598" s="2"/>
      <c r="W1598" s="2"/>
    </row>
    <row r="1599" spans="1:23">
      <c r="A1599" s="2"/>
      <c r="W1599" s="2"/>
    </row>
    <row r="1600" spans="1:23">
      <c r="A1600" s="2"/>
      <c r="W1600" s="2"/>
    </row>
    <row r="1601" spans="1:23">
      <c r="A1601" s="2"/>
      <c r="W1601" s="2"/>
    </row>
    <row r="1602" spans="1:23">
      <c r="A1602" s="2"/>
      <c r="W1602" s="2"/>
    </row>
    <row r="1603" spans="1:23">
      <c r="A1603" s="2"/>
      <c r="W1603" s="2"/>
    </row>
    <row r="1604" spans="1:23">
      <c r="A1604" s="2"/>
      <c r="W1604" s="2"/>
    </row>
    <row r="1605" spans="1:23">
      <c r="A1605" s="2"/>
      <c r="W1605" s="2"/>
    </row>
    <row r="1606" spans="1:23">
      <c r="A1606" s="2"/>
      <c r="W1606" s="2"/>
    </row>
    <row r="1607" spans="1:23">
      <c r="A1607" s="2"/>
      <c r="W1607" s="2"/>
    </row>
    <row r="1608" spans="1:23">
      <c r="A1608" s="2"/>
      <c r="W1608" s="2"/>
    </row>
    <row r="1609" spans="1:23">
      <c r="A1609" s="2"/>
      <c r="W1609" s="2"/>
    </row>
    <row r="1610" spans="1:23">
      <c r="A1610" s="2"/>
      <c r="W1610" s="2"/>
    </row>
    <row r="1611" spans="1:23">
      <c r="A1611" s="2"/>
      <c r="W1611" s="2"/>
    </row>
    <row r="1612" spans="1:23">
      <c r="A1612" s="2"/>
      <c r="W1612" s="2"/>
    </row>
    <row r="1613" spans="1:23">
      <c r="A1613" s="2"/>
      <c r="W1613" s="2"/>
    </row>
    <row r="1614" spans="1:23">
      <c r="A1614" s="2"/>
      <c r="W1614" s="2"/>
    </row>
    <row r="1615" spans="1:23">
      <c r="A1615" s="2"/>
      <c r="W1615" s="2"/>
    </row>
    <row r="1616" spans="1:23">
      <c r="A1616" s="2"/>
      <c r="W1616" s="2"/>
    </row>
    <row r="1617" spans="1:23">
      <c r="A1617" s="2"/>
      <c r="W1617" s="2"/>
    </row>
    <row r="1618" spans="1:23">
      <c r="A1618" s="2"/>
      <c r="W1618" s="2"/>
    </row>
    <row r="1619" spans="1:23">
      <c r="A1619" s="2"/>
      <c r="W1619" s="2"/>
    </row>
    <row r="1620" spans="1:23">
      <c r="A1620" s="2"/>
      <c r="W1620" s="2"/>
    </row>
    <row r="1621" spans="1:23">
      <c r="A1621" s="2"/>
      <c r="W1621" s="2"/>
    </row>
    <row r="1622" spans="1:23">
      <c r="A1622" s="2"/>
      <c r="W1622" s="2"/>
    </row>
    <row r="1623" spans="1:23">
      <c r="A1623" s="2"/>
      <c r="W1623" s="2"/>
    </row>
    <row r="1624" spans="1:23">
      <c r="A1624" s="2"/>
      <c r="W1624" s="2"/>
    </row>
    <row r="1625" spans="1:23">
      <c r="A1625" s="2"/>
      <c r="W1625" s="2"/>
    </row>
    <row r="1626" spans="1:23">
      <c r="A1626" s="2"/>
      <c r="W1626" s="2"/>
    </row>
    <row r="1627" spans="1:23">
      <c r="A1627" s="2"/>
      <c r="W1627" s="2"/>
    </row>
    <row r="1628" spans="1:23">
      <c r="A1628" s="2"/>
      <c r="W1628" s="2"/>
    </row>
    <row r="1629" spans="1:23">
      <c r="A1629" s="2"/>
      <c r="W1629" s="2"/>
    </row>
    <row r="1630" spans="1:23">
      <c r="A1630" s="2"/>
      <c r="W1630" s="2"/>
    </row>
    <row r="1631" spans="1:23">
      <c r="A1631" s="2"/>
      <c r="W1631" s="2"/>
    </row>
    <row r="1632" spans="1:23">
      <c r="A1632" s="2"/>
      <c r="W1632" s="2"/>
    </row>
    <row r="1633" spans="1:23">
      <c r="A1633" s="2"/>
      <c r="W1633" s="2"/>
    </row>
    <row r="1634" spans="1:23">
      <c r="A1634" s="2"/>
      <c r="W1634" s="2"/>
    </row>
    <row r="1635" spans="1:23">
      <c r="A1635" s="2"/>
      <c r="W1635" s="2"/>
    </row>
    <row r="1636" spans="1:23">
      <c r="A1636" s="2"/>
      <c r="W1636" s="2"/>
    </row>
    <row r="1637" spans="1:23">
      <c r="A1637" s="2"/>
      <c r="W1637" s="2"/>
    </row>
    <row r="1638" spans="1:23">
      <c r="A1638" s="2"/>
      <c r="W1638" s="2"/>
    </row>
    <row r="1639" spans="1:23">
      <c r="A1639" s="2"/>
      <c r="W1639" s="2"/>
    </row>
    <row r="1640" spans="1:23">
      <c r="A1640" s="2"/>
      <c r="W1640" s="2"/>
    </row>
    <row r="1641" spans="1:23">
      <c r="A1641" s="2"/>
      <c r="W1641" s="2"/>
    </row>
    <row r="1642" spans="1:23">
      <c r="A1642" s="2"/>
      <c r="W1642" s="2"/>
    </row>
    <row r="1643" spans="1:23">
      <c r="A1643" s="2"/>
      <c r="W1643" s="2"/>
    </row>
    <row r="1644" spans="1:23">
      <c r="A1644" s="2"/>
      <c r="W1644" s="2"/>
    </row>
    <row r="1645" spans="1:23">
      <c r="A1645" s="2"/>
      <c r="W1645" s="2"/>
    </row>
    <row r="1646" spans="1:23">
      <c r="A1646" s="2"/>
      <c r="W1646" s="2"/>
    </row>
    <row r="1647" spans="1:23">
      <c r="A1647" s="2"/>
      <c r="W1647" s="2"/>
    </row>
    <row r="1648" spans="1:23">
      <c r="A1648" s="2"/>
      <c r="W1648" s="2"/>
    </row>
    <row r="1649" spans="1:23">
      <c r="A1649" s="2"/>
      <c r="W1649" s="2"/>
    </row>
    <row r="1650" spans="1:23">
      <c r="A1650" s="2"/>
      <c r="W1650" s="2"/>
    </row>
    <row r="1651" spans="1:23">
      <c r="A1651" s="2"/>
      <c r="W1651" s="2"/>
    </row>
    <row r="1652" spans="1:23">
      <c r="A1652" s="2"/>
      <c r="W1652" s="2"/>
    </row>
    <row r="1653" spans="1:23">
      <c r="A1653" s="2"/>
      <c r="W1653" s="2"/>
    </row>
    <row r="1654" spans="1:23">
      <c r="A1654" s="2"/>
      <c r="W1654" s="2"/>
    </row>
    <row r="1655" spans="1:23">
      <c r="A1655" s="2"/>
      <c r="W1655" s="2"/>
    </row>
    <row r="1656" spans="1:23">
      <c r="A1656" s="2"/>
      <c r="W1656" s="2"/>
    </row>
    <row r="1657" spans="1:23">
      <c r="A1657" s="2"/>
      <c r="W1657" s="2"/>
    </row>
    <row r="1658" spans="1:23">
      <c r="A1658" s="2"/>
      <c r="W1658" s="2"/>
    </row>
    <row r="1659" spans="1:23">
      <c r="A1659" s="2"/>
      <c r="W1659" s="2"/>
    </row>
    <row r="1660" spans="1:23">
      <c r="A1660" s="2"/>
      <c r="W1660" s="2"/>
    </row>
    <row r="1661" spans="1:23">
      <c r="A1661" s="2"/>
      <c r="W1661" s="2"/>
    </row>
    <row r="1662" spans="1:23">
      <c r="A1662" s="2"/>
      <c r="W1662" s="2"/>
    </row>
    <row r="1663" spans="1:23">
      <c r="A1663" s="2"/>
      <c r="W1663" s="2"/>
    </row>
    <row r="1664" spans="1:23">
      <c r="A1664" s="2"/>
      <c r="W1664" s="2"/>
    </row>
    <row r="1665" spans="1:23">
      <c r="A1665" s="2"/>
      <c r="W1665" s="2"/>
    </row>
    <row r="1666" spans="1:23">
      <c r="A1666" s="2"/>
      <c r="W1666" s="2"/>
    </row>
    <row r="1667" spans="1:23">
      <c r="A1667" s="2"/>
      <c r="W1667" s="2"/>
    </row>
    <row r="1668" spans="1:23">
      <c r="A1668" s="2"/>
      <c r="W1668" s="2"/>
    </row>
    <row r="1669" spans="1:23">
      <c r="A1669" s="2"/>
      <c r="W1669" s="2"/>
    </row>
    <row r="1670" spans="1:23">
      <c r="A1670" s="2"/>
      <c r="W1670" s="2"/>
    </row>
    <row r="1671" spans="1:23">
      <c r="A1671" s="2"/>
      <c r="W1671" s="2"/>
    </row>
    <row r="1672" spans="1:23">
      <c r="A1672" s="2"/>
      <c r="W1672" s="2"/>
    </row>
    <row r="1673" spans="1:23">
      <c r="A1673" s="2"/>
      <c r="W1673" s="2"/>
    </row>
    <row r="1674" spans="1:23">
      <c r="A1674" s="2"/>
      <c r="W1674" s="2"/>
    </row>
    <row r="1675" spans="1:23">
      <c r="A1675" s="2"/>
      <c r="W1675" s="2"/>
    </row>
    <row r="1676" spans="1:23">
      <c r="A1676" s="2"/>
      <c r="W1676" s="2"/>
    </row>
    <row r="1677" spans="1:23">
      <c r="A1677" s="2"/>
      <c r="W1677" s="2"/>
    </row>
    <row r="1678" spans="1:23">
      <c r="A1678" s="2"/>
      <c r="W1678" s="2"/>
    </row>
    <row r="1679" spans="1:23">
      <c r="A1679" s="2"/>
      <c r="W1679" s="2"/>
    </row>
    <row r="1680" spans="1:23">
      <c r="A1680" s="2"/>
      <c r="W1680" s="2"/>
    </row>
    <row r="1681" spans="1:23">
      <c r="A1681" s="2"/>
      <c r="W1681" s="2"/>
    </row>
    <row r="1682" spans="1:23">
      <c r="A1682" s="2"/>
      <c r="W1682" s="2"/>
    </row>
    <row r="1683" spans="1:23">
      <c r="A1683" s="2"/>
      <c r="W1683" s="2"/>
    </row>
    <row r="1684" spans="1:23">
      <c r="A1684" s="2"/>
      <c r="W1684" s="2"/>
    </row>
    <row r="1685" spans="1:23">
      <c r="A1685" s="2"/>
      <c r="W1685" s="2"/>
    </row>
    <row r="1686" spans="1:23">
      <c r="A1686" s="2"/>
      <c r="W1686" s="2"/>
    </row>
    <row r="1687" spans="1:23">
      <c r="A1687" s="2"/>
      <c r="W1687" s="2"/>
    </row>
    <row r="1688" spans="1:23">
      <c r="A1688" s="2"/>
      <c r="W1688" s="2"/>
    </row>
    <row r="1689" spans="1:23">
      <c r="A1689" s="2"/>
      <c r="W1689" s="2"/>
    </row>
    <row r="1690" spans="1:23">
      <c r="A1690" s="2"/>
      <c r="W1690" s="2"/>
    </row>
    <row r="1691" spans="1:23">
      <c r="A1691" s="2"/>
      <c r="W1691" s="2"/>
    </row>
    <row r="1692" spans="1:23">
      <c r="A1692" s="2"/>
      <c r="W1692" s="2"/>
    </row>
    <row r="1693" spans="1:23">
      <c r="A1693" s="2"/>
      <c r="W1693" s="2"/>
    </row>
    <row r="1694" spans="1:23">
      <c r="A1694" s="2"/>
      <c r="W1694" s="2"/>
    </row>
    <row r="1695" spans="1:23">
      <c r="A1695" s="2"/>
      <c r="W1695" s="2"/>
    </row>
    <row r="1696" spans="1:23">
      <c r="A1696" s="2"/>
      <c r="W1696" s="2"/>
    </row>
    <row r="1697" spans="1:23">
      <c r="A1697" s="2"/>
      <c r="W1697" s="2"/>
    </row>
    <row r="1698" spans="1:23">
      <c r="A1698" s="2"/>
      <c r="W1698" s="2"/>
    </row>
    <row r="1699" spans="1:23">
      <c r="A1699" s="2"/>
      <c r="W1699" s="2"/>
    </row>
    <row r="1700" spans="1:23">
      <c r="A1700" s="2"/>
      <c r="W1700" s="2"/>
    </row>
    <row r="1701" spans="1:23">
      <c r="A1701" s="2"/>
      <c r="W1701" s="2"/>
    </row>
    <row r="1702" spans="1:23">
      <c r="A1702" s="2"/>
      <c r="W1702" s="2"/>
    </row>
    <row r="1703" spans="1:23">
      <c r="A1703" s="2"/>
      <c r="W1703" s="2"/>
    </row>
    <row r="1704" spans="1:23">
      <c r="A1704" s="2"/>
      <c r="W1704" s="2"/>
    </row>
    <row r="1705" spans="1:23">
      <c r="A1705" s="2"/>
      <c r="W1705" s="2"/>
    </row>
    <row r="1706" spans="1:23">
      <c r="A1706" s="2"/>
      <c r="W1706" s="2"/>
    </row>
    <row r="1707" spans="1:23">
      <c r="A1707" s="2"/>
      <c r="W1707" s="2"/>
    </row>
    <row r="1708" spans="1:23">
      <c r="A1708" s="2"/>
      <c r="W1708" s="2"/>
    </row>
    <row r="1709" spans="1:23">
      <c r="A1709" s="2"/>
      <c r="W1709" s="2"/>
    </row>
    <row r="1710" spans="1:23">
      <c r="A1710" s="2"/>
      <c r="W1710" s="2"/>
    </row>
    <row r="1711" spans="1:23">
      <c r="A1711" s="2"/>
      <c r="W1711" s="2"/>
    </row>
    <row r="1712" spans="1:23">
      <c r="A1712" s="2"/>
      <c r="W1712" s="2"/>
    </row>
    <row r="1713" spans="1:23">
      <c r="A1713" s="2"/>
      <c r="W1713" s="2"/>
    </row>
    <row r="1714" spans="1:23">
      <c r="A1714" s="2"/>
      <c r="W1714" s="2"/>
    </row>
    <row r="1715" spans="1:23">
      <c r="A1715" s="2"/>
      <c r="W1715" s="2"/>
    </row>
    <row r="1716" spans="1:23">
      <c r="A1716" s="2"/>
      <c r="W1716" s="2"/>
    </row>
    <row r="1717" spans="1:23">
      <c r="A1717" s="2"/>
      <c r="W1717" s="2"/>
    </row>
    <row r="1718" spans="1:23">
      <c r="A1718" s="2"/>
      <c r="W1718" s="2"/>
    </row>
    <row r="1719" spans="1:23">
      <c r="A1719" s="2"/>
      <c r="W1719" s="2"/>
    </row>
    <row r="1720" spans="1:23">
      <c r="A1720" s="2"/>
      <c r="W1720" s="2"/>
    </row>
    <row r="1721" spans="1:23">
      <c r="A1721" s="2"/>
      <c r="W1721" s="2"/>
    </row>
    <row r="1722" spans="1:23">
      <c r="A1722" s="2"/>
      <c r="W1722" s="2"/>
    </row>
    <row r="1723" spans="1:23">
      <c r="A1723" s="2"/>
      <c r="W1723" s="2"/>
    </row>
    <row r="1724" spans="1:23">
      <c r="A1724" s="2"/>
      <c r="W1724" s="2"/>
    </row>
    <row r="1725" spans="1:23">
      <c r="A1725" s="2"/>
      <c r="W1725" s="2"/>
    </row>
    <row r="1726" spans="1:23">
      <c r="A1726" s="2"/>
      <c r="W1726" s="2"/>
    </row>
    <row r="1727" spans="1:23">
      <c r="A1727" s="2"/>
      <c r="W1727" s="2"/>
    </row>
    <row r="1728" spans="1:23">
      <c r="A1728" s="2"/>
      <c r="W1728" s="2"/>
    </row>
    <row r="1729" spans="1:23">
      <c r="A1729" s="2"/>
      <c r="W1729" s="2"/>
    </row>
    <row r="1730" spans="1:23">
      <c r="A1730" s="2"/>
      <c r="W1730" s="2"/>
    </row>
    <row r="1731" spans="1:23">
      <c r="A1731" s="2"/>
      <c r="W1731" s="2"/>
    </row>
    <row r="1732" spans="1:23">
      <c r="A1732" s="2"/>
      <c r="W1732" s="2"/>
    </row>
    <row r="1733" spans="1:23">
      <c r="A1733" s="2"/>
      <c r="W1733" s="2"/>
    </row>
    <row r="1734" spans="1:23">
      <c r="A1734" s="2"/>
      <c r="W1734" s="2"/>
    </row>
    <row r="1735" spans="1:23">
      <c r="A1735" s="2"/>
      <c r="W1735" s="2"/>
    </row>
    <row r="1736" spans="1:23">
      <c r="A1736" s="2"/>
      <c r="W1736" s="2"/>
    </row>
    <row r="1737" spans="1:23">
      <c r="A1737" s="2"/>
      <c r="W1737" s="2"/>
    </row>
    <row r="1738" spans="1:23">
      <c r="A1738" s="2"/>
      <c r="W1738" s="2"/>
    </row>
    <row r="1739" spans="1:23">
      <c r="A1739" s="2"/>
      <c r="W1739" s="2"/>
    </row>
    <row r="1740" spans="1:23">
      <c r="A1740" s="2"/>
      <c r="W1740" s="2"/>
    </row>
    <row r="1741" spans="1:23">
      <c r="A1741" s="2"/>
      <c r="W1741" s="2"/>
    </row>
    <row r="1742" spans="1:23">
      <c r="A1742" s="2"/>
      <c r="W1742" s="2"/>
    </row>
    <row r="1743" spans="1:23">
      <c r="A1743" s="2"/>
      <c r="W1743" s="2"/>
    </row>
    <row r="1744" spans="1:23">
      <c r="A1744" s="2"/>
      <c r="W1744" s="2"/>
    </row>
    <row r="1745" spans="1:23">
      <c r="A1745" s="2"/>
      <c r="W1745" s="2"/>
    </row>
    <row r="1746" spans="1:23">
      <c r="A1746" s="2"/>
      <c r="W1746" s="2"/>
    </row>
    <row r="1747" spans="1:23">
      <c r="A1747" s="2"/>
      <c r="W1747" s="2"/>
    </row>
    <row r="1748" spans="1:23">
      <c r="A1748" s="2"/>
      <c r="W1748" s="2"/>
    </row>
    <row r="1749" spans="1:23">
      <c r="A1749" s="2"/>
      <c r="W1749" s="2"/>
    </row>
    <row r="1750" spans="1:23">
      <c r="A1750" s="2"/>
      <c r="W1750" s="2"/>
    </row>
    <row r="1751" spans="1:23">
      <c r="A1751" s="2"/>
      <c r="W1751" s="2"/>
    </row>
    <row r="1752" spans="1:23">
      <c r="A1752" s="2"/>
      <c r="W1752" s="2"/>
    </row>
    <row r="1753" spans="1:23">
      <c r="A1753" s="2"/>
      <c r="W1753" s="2"/>
    </row>
    <row r="1754" spans="1:23">
      <c r="A1754" s="2"/>
      <c r="W1754" s="2"/>
    </row>
    <row r="1755" spans="1:23">
      <c r="A1755" s="2"/>
      <c r="W1755" s="2"/>
    </row>
    <row r="1756" spans="1:23">
      <c r="A1756" s="2"/>
      <c r="W1756" s="2"/>
    </row>
    <row r="1757" spans="1:23">
      <c r="A1757" s="2"/>
      <c r="W1757" s="2"/>
    </row>
    <row r="1758" spans="1:23">
      <c r="A1758" s="2"/>
      <c r="W1758" s="2"/>
    </row>
    <row r="1759" spans="1:23">
      <c r="A1759" s="2"/>
      <c r="W1759" s="2"/>
    </row>
    <row r="1760" spans="1:23">
      <c r="A1760" s="2"/>
      <c r="W1760" s="2"/>
    </row>
    <row r="1761" spans="1:23">
      <c r="A1761" s="2"/>
      <c r="W1761" s="2"/>
    </row>
    <row r="1762" spans="1:23">
      <c r="A1762" s="2"/>
      <c r="W1762" s="2"/>
    </row>
    <row r="1763" spans="1:23">
      <c r="A1763" s="2"/>
      <c r="W1763" s="2"/>
    </row>
    <row r="1764" spans="1:23">
      <c r="A1764" s="2"/>
      <c r="W1764" s="2"/>
    </row>
    <row r="1765" spans="1:23">
      <c r="A1765" s="2"/>
      <c r="W1765" s="2"/>
    </row>
    <row r="1766" spans="1:23">
      <c r="A1766" s="2"/>
      <c r="W1766" s="2"/>
    </row>
    <row r="1767" spans="1:23">
      <c r="A1767" s="2"/>
      <c r="W1767" s="2"/>
    </row>
    <row r="1768" spans="1:23">
      <c r="A1768" s="2"/>
      <c r="W1768" s="2"/>
    </row>
    <row r="1769" spans="1:23">
      <c r="A1769" s="2"/>
      <c r="W1769" s="2"/>
    </row>
    <row r="1770" spans="1:23">
      <c r="A1770" s="2"/>
      <c r="W1770" s="2"/>
    </row>
    <row r="1771" spans="1:23">
      <c r="A1771" s="2"/>
      <c r="W1771" s="2"/>
    </row>
    <row r="1772" spans="1:23">
      <c r="A1772" s="2"/>
      <c r="W1772" s="2"/>
    </row>
    <row r="1773" spans="1:23">
      <c r="A1773" s="2"/>
      <c r="W1773" s="2"/>
    </row>
    <row r="1774" spans="1:23">
      <c r="A1774" s="2"/>
      <c r="W1774" s="2"/>
    </row>
    <row r="1775" spans="1:23">
      <c r="A1775" s="2"/>
      <c r="W1775" s="2"/>
    </row>
    <row r="1776" spans="1:23">
      <c r="A1776" s="2"/>
      <c r="W1776" s="2"/>
    </row>
    <row r="1777" spans="1:23">
      <c r="A1777" s="2"/>
      <c r="W1777" s="2"/>
    </row>
    <row r="1778" spans="1:23">
      <c r="A1778" s="2"/>
      <c r="W1778" s="2"/>
    </row>
    <row r="1779" spans="1:23">
      <c r="A1779" s="2"/>
      <c r="W1779" s="2"/>
    </row>
    <row r="1780" spans="1:23">
      <c r="A1780" s="2"/>
      <c r="W1780" s="2"/>
    </row>
    <row r="1781" spans="1:23">
      <c r="A1781" s="2"/>
      <c r="W1781" s="2"/>
    </row>
    <row r="1782" spans="1:23">
      <c r="A1782" s="2"/>
      <c r="W1782" s="2"/>
    </row>
    <row r="1783" spans="1:23">
      <c r="A1783" s="2"/>
      <c r="W1783" s="2"/>
    </row>
    <row r="1784" spans="1:23">
      <c r="A1784" s="2"/>
      <c r="W1784" s="2"/>
    </row>
    <row r="1785" spans="1:23">
      <c r="A1785" s="2"/>
      <c r="W1785" s="2"/>
    </row>
    <row r="1786" spans="1:23">
      <c r="A1786" s="2"/>
      <c r="W1786" s="2"/>
    </row>
    <row r="1787" spans="1:23">
      <c r="A1787" s="2"/>
      <c r="W1787" s="2"/>
    </row>
    <row r="1788" spans="1:23">
      <c r="A1788" s="2"/>
      <c r="W1788" s="2"/>
    </row>
    <row r="1789" spans="1:23">
      <c r="A1789" s="2"/>
      <c r="W1789" s="2"/>
    </row>
    <row r="1790" spans="1:23">
      <c r="A1790" s="2"/>
      <c r="W1790" s="2"/>
    </row>
    <row r="1791" spans="1:23">
      <c r="A1791" s="2"/>
      <c r="W1791" s="2"/>
    </row>
    <row r="1792" spans="1:23">
      <c r="A1792" s="2"/>
      <c r="W1792" s="2"/>
    </row>
    <row r="1793" spans="1:23">
      <c r="A1793" s="2"/>
      <c r="W1793" s="2"/>
    </row>
    <row r="1794" spans="1:23">
      <c r="A1794" s="2"/>
      <c r="W1794" s="2"/>
    </row>
    <row r="1795" spans="1:23">
      <c r="A1795" s="2"/>
      <c r="W1795" s="2"/>
    </row>
    <row r="1796" spans="1:23">
      <c r="A1796" s="2"/>
      <c r="W1796" s="2"/>
    </row>
    <row r="1797" spans="1:23">
      <c r="A1797" s="2"/>
      <c r="W1797" s="2"/>
    </row>
    <row r="1798" spans="1:23">
      <c r="A1798" s="2"/>
      <c r="W1798" s="2"/>
    </row>
    <row r="1799" spans="1:23">
      <c r="A1799" s="2"/>
      <c r="W1799" s="2"/>
    </row>
    <row r="1800" spans="1:23">
      <c r="A1800" s="2"/>
      <c r="W1800" s="2"/>
    </row>
    <row r="1801" spans="1:23">
      <c r="A1801" s="2"/>
      <c r="W1801" s="2"/>
    </row>
    <row r="1802" spans="1:23">
      <c r="A1802" s="2"/>
      <c r="W1802" s="2"/>
    </row>
    <row r="1803" spans="1:23">
      <c r="A1803" s="2"/>
      <c r="W1803" s="2"/>
    </row>
    <row r="1804" spans="1:23">
      <c r="A1804" s="2"/>
      <c r="W1804" s="2"/>
    </row>
    <row r="1805" spans="1:23">
      <c r="A1805" s="2"/>
      <c r="W1805" s="2"/>
    </row>
    <row r="1806" spans="1:23">
      <c r="A1806" s="2"/>
      <c r="W1806" s="2"/>
    </row>
    <row r="1807" spans="1:23">
      <c r="A1807" s="2"/>
      <c r="W1807" s="2"/>
    </row>
    <row r="1808" spans="1:23">
      <c r="A1808" s="2"/>
      <c r="W1808" s="2"/>
    </row>
    <row r="1809" spans="1:23">
      <c r="A1809" s="2"/>
      <c r="W1809" s="2"/>
    </row>
    <row r="1810" spans="1:23">
      <c r="A1810" s="2"/>
      <c r="W1810" s="2"/>
    </row>
    <row r="1811" spans="1:23">
      <c r="A1811" s="2"/>
      <c r="W1811" s="2"/>
    </row>
    <row r="1812" spans="1:23">
      <c r="A1812" s="2"/>
      <c r="W1812" s="2"/>
    </row>
    <row r="1813" spans="1:23">
      <c r="A1813" s="2"/>
      <c r="W1813" s="2"/>
    </row>
    <row r="1814" spans="1:23">
      <c r="A1814" s="2"/>
      <c r="W1814" s="2"/>
    </row>
    <row r="1815" spans="1:23">
      <c r="A1815" s="2"/>
      <c r="W1815" s="2"/>
    </row>
    <row r="1816" spans="1:23">
      <c r="A1816" s="2"/>
      <c r="W1816" s="2"/>
    </row>
    <row r="1817" spans="1:23">
      <c r="A1817" s="2"/>
      <c r="W1817" s="2"/>
    </row>
    <row r="1818" spans="1:23">
      <c r="A1818" s="2"/>
      <c r="W1818" s="2"/>
    </row>
    <row r="1819" spans="1:23">
      <c r="A1819" s="2"/>
      <c r="W1819" s="2"/>
    </row>
    <row r="1820" spans="1:23">
      <c r="A1820" s="2"/>
      <c r="W1820" s="2"/>
    </row>
    <row r="1821" spans="1:23">
      <c r="A1821" s="2"/>
      <c r="W1821" s="2"/>
    </row>
    <row r="1822" spans="1:23">
      <c r="A1822" s="2"/>
      <c r="W1822" s="2"/>
    </row>
    <row r="1823" spans="1:23">
      <c r="A1823" s="2"/>
      <c r="W1823" s="2"/>
    </row>
    <row r="1824" spans="1:23">
      <c r="A1824" s="2"/>
      <c r="W1824" s="2"/>
    </row>
    <row r="1825" spans="1:23">
      <c r="A1825" s="2"/>
      <c r="W1825" s="2"/>
    </row>
    <row r="1826" spans="1:23">
      <c r="A1826" s="2"/>
      <c r="W1826" s="2"/>
    </row>
    <row r="1827" spans="1:23">
      <c r="A1827" s="2"/>
      <c r="W1827" s="2"/>
    </row>
    <row r="1828" spans="1:23">
      <c r="A1828" s="2"/>
      <c r="W1828" s="2"/>
    </row>
    <row r="1829" spans="1:23">
      <c r="A1829" s="2"/>
      <c r="W1829" s="2"/>
    </row>
    <row r="1830" spans="1:23">
      <c r="A1830" s="2"/>
      <c r="W1830" s="2"/>
    </row>
    <row r="1831" spans="1:23">
      <c r="A1831" s="2"/>
      <c r="W1831" s="2"/>
    </row>
    <row r="1832" spans="1:23">
      <c r="A1832" s="2"/>
      <c r="W1832" s="2"/>
    </row>
    <row r="1833" spans="1:23">
      <c r="A1833" s="2"/>
      <c r="W1833" s="2"/>
    </row>
    <row r="1834" spans="1:23">
      <c r="A1834" s="2"/>
      <c r="W1834" s="2"/>
    </row>
    <row r="1835" spans="1:23">
      <c r="A1835" s="2"/>
      <c r="W1835" s="2"/>
    </row>
    <row r="1836" spans="1:23">
      <c r="A1836" s="2"/>
      <c r="W1836" s="2"/>
    </row>
    <row r="1837" spans="1:23">
      <c r="A1837" s="2"/>
      <c r="W1837" s="2"/>
    </row>
    <row r="1838" spans="1:23">
      <c r="A1838" s="2"/>
      <c r="W1838" s="2"/>
    </row>
    <row r="1839" spans="1:23">
      <c r="A1839" s="2"/>
      <c r="W1839" s="2"/>
    </row>
    <row r="1840" spans="1:23">
      <c r="A1840" s="2"/>
      <c r="W1840" s="2"/>
    </row>
    <row r="1841" spans="1:23">
      <c r="A1841" s="2"/>
      <c r="W1841" s="2"/>
    </row>
    <row r="1842" spans="1:23">
      <c r="A1842" s="2"/>
      <c r="W1842" s="2"/>
    </row>
    <row r="1843" spans="1:23">
      <c r="A1843" s="2"/>
      <c r="W1843" s="2"/>
    </row>
    <row r="1844" spans="1:23">
      <c r="A1844" s="2"/>
      <c r="W1844" s="2"/>
    </row>
    <row r="1845" spans="1:23">
      <c r="A1845" s="2"/>
      <c r="W1845" s="2"/>
    </row>
    <row r="1846" spans="1:23">
      <c r="A1846" s="2"/>
      <c r="W1846" s="2"/>
    </row>
    <row r="1847" spans="1:23">
      <c r="A1847" s="2"/>
      <c r="W1847" s="2"/>
    </row>
    <row r="1848" spans="1:23">
      <c r="A1848" s="2"/>
      <c r="W1848" s="2"/>
    </row>
    <row r="1849" spans="1:23">
      <c r="A1849" s="2"/>
      <c r="W1849" s="2"/>
    </row>
    <row r="1850" spans="1:23">
      <c r="A1850" s="2"/>
      <c r="W1850" s="2"/>
    </row>
    <row r="1851" spans="1:23">
      <c r="A1851" s="2"/>
      <c r="W1851" s="2"/>
    </row>
    <row r="1852" spans="1:23">
      <c r="A1852" s="2"/>
      <c r="W1852" s="2"/>
    </row>
    <row r="1853" spans="1:23">
      <c r="A1853" s="2"/>
      <c r="W1853" s="2"/>
    </row>
    <row r="1854" spans="1:23">
      <c r="A1854" s="2"/>
      <c r="W1854" s="2"/>
    </row>
    <row r="1855" spans="1:23">
      <c r="A1855" s="2"/>
      <c r="W1855" s="2"/>
    </row>
    <row r="1856" spans="1:23">
      <c r="A1856" s="2"/>
      <c r="W1856" s="2"/>
    </row>
    <row r="1857" spans="1:23">
      <c r="A1857" s="2"/>
      <c r="W1857" s="2"/>
    </row>
    <row r="1858" spans="1:23">
      <c r="A1858" s="2"/>
      <c r="W1858" s="2"/>
    </row>
    <row r="1859" spans="1:23">
      <c r="A1859" s="2"/>
      <c r="W1859" s="2"/>
    </row>
    <row r="1860" spans="1:23">
      <c r="A1860" s="2"/>
      <c r="W1860" s="2"/>
    </row>
    <row r="1861" spans="1:23">
      <c r="A1861" s="2"/>
      <c r="W1861" s="2"/>
    </row>
    <row r="1862" spans="1:23">
      <c r="A1862" s="2"/>
      <c r="W1862" s="2"/>
    </row>
    <row r="1863" spans="1:23">
      <c r="A1863" s="2"/>
      <c r="W1863" s="2"/>
    </row>
    <row r="1864" spans="1:23">
      <c r="A1864" s="2"/>
      <c r="W1864" s="2"/>
    </row>
    <row r="1865" spans="1:23">
      <c r="A1865" s="2"/>
      <c r="W1865" s="2"/>
    </row>
    <row r="1866" spans="1:23">
      <c r="A1866" s="2"/>
      <c r="W1866" s="2"/>
    </row>
    <row r="1867" spans="1:23">
      <c r="A1867" s="2"/>
      <c r="W1867" s="2"/>
    </row>
    <row r="1868" spans="1:23">
      <c r="A1868" s="2"/>
      <c r="W1868" s="2"/>
    </row>
    <row r="1869" spans="1:23">
      <c r="A1869" s="2"/>
      <c r="W1869" s="2"/>
    </row>
    <row r="1870" spans="1:23">
      <c r="A1870" s="2"/>
      <c r="W1870" s="2"/>
    </row>
    <row r="1871" spans="1:23">
      <c r="A1871" s="2"/>
      <c r="W1871" s="2"/>
    </row>
    <row r="1872" spans="1:23">
      <c r="A1872" s="2"/>
      <c r="W1872" s="2"/>
    </row>
    <row r="1873" spans="1:23">
      <c r="A1873" s="2"/>
      <c r="W1873" s="2"/>
    </row>
    <row r="1874" spans="1:23">
      <c r="A1874" s="2"/>
      <c r="W1874" s="2"/>
    </row>
    <row r="1875" spans="1:23">
      <c r="A1875" s="2"/>
      <c r="W1875" s="2"/>
    </row>
    <row r="1876" spans="1:23">
      <c r="A1876" s="2"/>
      <c r="W1876" s="2"/>
    </row>
    <row r="1877" spans="1:23">
      <c r="A1877" s="2"/>
      <c r="W1877" s="2"/>
    </row>
    <row r="1878" spans="1:23">
      <c r="A1878" s="2"/>
      <c r="W1878" s="2"/>
    </row>
    <row r="1879" spans="1:23">
      <c r="A1879" s="2"/>
      <c r="W1879" s="2"/>
    </row>
    <row r="1880" spans="1:23">
      <c r="A1880" s="2"/>
      <c r="W1880" s="2"/>
    </row>
    <row r="1881" spans="1:23">
      <c r="A1881" s="2"/>
      <c r="W1881" s="2"/>
    </row>
    <row r="1882" spans="1:23">
      <c r="A1882" s="2"/>
      <c r="W1882" s="2"/>
    </row>
    <row r="1883" spans="1:23">
      <c r="A1883" s="2"/>
      <c r="W1883" s="2"/>
    </row>
    <row r="1884" spans="1:23">
      <c r="A1884" s="2"/>
      <c r="W1884" s="2"/>
    </row>
    <row r="1885" spans="1:23">
      <c r="A1885" s="2"/>
      <c r="W1885" s="2"/>
    </row>
    <row r="1886" spans="1:23">
      <c r="A1886" s="2"/>
      <c r="W1886" s="2"/>
    </row>
    <row r="1887" spans="1:23">
      <c r="A1887" s="2"/>
      <c r="W1887" s="2"/>
    </row>
    <row r="1888" spans="1:23">
      <c r="A1888" s="2"/>
      <c r="W1888" s="2"/>
    </row>
    <row r="1889" spans="1:23">
      <c r="A1889" s="2"/>
      <c r="W1889" s="2"/>
    </row>
    <row r="1890" spans="1:23">
      <c r="A1890" s="2"/>
      <c r="W1890" s="2"/>
    </row>
    <row r="1891" spans="1:23">
      <c r="A1891" s="2"/>
      <c r="W1891" s="2"/>
    </row>
    <row r="1892" spans="1:23">
      <c r="A1892" s="2"/>
      <c r="W1892" s="2"/>
    </row>
    <row r="1893" spans="1:23">
      <c r="A1893" s="2"/>
      <c r="W1893" s="2"/>
    </row>
    <row r="1894" spans="1:23">
      <c r="A1894" s="2"/>
      <c r="W1894" s="2"/>
    </row>
    <row r="1895" spans="1:23">
      <c r="A1895" s="2"/>
      <c r="W1895" s="2"/>
    </row>
    <row r="1896" spans="1:23">
      <c r="A1896" s="2"/>
      <c r="W1896" s="2"/>
    </row>
    <row r="1897" spans="1:23">
      <c r="A1897" s="2"/>
      <c r="W1897" s="2"/>
    </row>
    <row r="1898" spans="1:23">
      <c r="A1898" s="2"/>
      <c r="W1898" s="2"/>
    </row>
    <row r="1899" spans="1:23">
      <c r="A1899" s="2"/>
      <c r="W1899" s="2"/>
    </row>
    <row r="1900" spans="1:23">
      <c r="A1900" s="2"/>
      <c r="W1900" s="2"/>
    </row>
    <row r="1901" spans="1:23">
      <c r="A1901" s="2"/>
      <c r="W1901" s="2"/>
    </row>
    <row r="1902" spans="1:23">
      <c r="A1902" s="2"/>
      <c r="W1902" s="2"/>
    </row>
    <row r="1903" spans="1:23">
      <c r="A1903" s="2"/>
      <c r="W1903" s="2"/>
    </row>
    <row r="1904" spans="1:23">
      <c r="A1904" s="2"/>
      <c r="W1904" s="2"/>
    </row>
    <row r="1905" spans="1:23">
      <c r="A1905" s="2"/>
      <c r="W1905" s="2"/>
    </row>
    <row r="1906" spans="1:23">
      <c r="A1906" s="2"/>
      <c r="W1906" s="2"/>
    </row>
    <row r="1907" spans="1:23">
      <c r="A1907" s="2"/>
      <c r="W1907" s="2"/>
    </row>
    <row r="1908" spans="1:23">
      <c r="A1908" s="2"/>
      <c r="W1908" s="2"/>
    </row>
    <row r="1909" spans="1:23">
      <c r="A1909" s="2"/>
      <c r="W1909" s="2"/>
    </row>
    <row r="1910" spans="1:23">
      <c r="A1910" s="2"/>
      <c r="W1910" s="2"/>
    </row>
    <row r="1911" spans="1:23">
      <c r="A1911" s="2"/>
      <c r="W1911" s="2"/>
    </row>
    <row r="1912" spans="1:23">
      <c r="A1912" s="2"/>
      <c r="W1912" s="2"/>
    </row>
    <row r="1913" spans="1:23">
      <c r="A1913" s="2"/>
      <c r="W1913" s="2"/>
    </row>
    <row r="1914" spans="1:23">
      <c r="A1914" s="2"/>
      <c r="W1914" s="2"/>
    </row>
    <row r="1915" spans="1:23">
      <c r="A1915" s="2"/>
      <c r="W1915" s="2"/>
    </row>
    <row r="1916" spans="1:23">
      <c r="A1916" s="2"/>
      <c r="W1916" s="2"/>
    </row>
    <row r="1917" spans="1:23">
      <c r="A1917" s="2"/>
      <c r="W1917" s="2"/>
    </row>
    <row r="1918" spans="1:23">
      <c r="A1918" s="2"/>
      <c r="W1918" s="2"/>
    </row>
    <row r="1919" spans="1:23">
      <c r="A1919" s="2"/>
      <c r="W1919" s="2"/>
    </row>
    <row r="1920" spans="1:23">
      <c r="A1920" s="2"/>
      <c r="W1920" s="2"/>
    </row>
    <row r="1921" spans="1:23">
      <c r="A1921" s="2"/>
      <c r="W1921" s="2"/>
    </row>
    <row r="1922" spans="1:23">
      <c r="A1922" s="2"/>
      <c r="W1922" s="2"/>
    </row>
    <row r="1923" spans="1:23">
      <c r="A1923" s="2"/>
      <c r="W1923" s="2"/>
    </row>
    <row r="1924" spans="1:23">
      <c r="A1924" s="2"/>
      <c r="W1924" s="2"/>
    </row>
    <row r="1925" spans="1:23">
      <c r="A1925" s="2"/>
      <c r="W1925" s="2"/>
    </row>
    <row r="1926" spans="1:23">
      <c r="A1926" s="2"/>
      <c r="W1926" s="2"/>
    </row>
    <row r="1927" spans="1:23">
      <c r="A1927" s="2"/>
      <c r="W1927" s="2"/>
    </row>
    <row r="1928" spans="1:23">
      <c r="A1928" s="2"/>
      <c r="W1928" s="2"/>
    </row>
    <row r="1929" spans="1:23">
      <c r="A1929" s="2"/>
      <c r="W1929" s="2"/>
    </row>
    <row r="1930" spans="1:23">
      <c r="A1930" s="2"/>
      <c r="W1930" s="2"/>
    </row>
    <row r="1931" spans="1:23">
      <c r="A1931" s="2"/>
      <c r="W1931" s="2"/>
    </row>
    <row r="1932" spans="1:23">
      <c r="A1932" s="2"/>
      <c r="W1932" s="2"/>
    </row>
    <row r="1933" spans="1:23">
      <c r="A1933" s="2"/>
      <c r="W1933" s="2"/>
    </row>
    <row r="1934" spans="1:23">
      <c r="A1934" s="2"/>
      <c r="W1934" s="2"/>
    </row>
    <row r="1935" spans="1:23">
      <c r="A1935" s="2"/>
      <c r="W1935" s="2"/>
    </row>
    <row r="1936" spans="1:23">
      <c r="A1936" s="2"/>
      <c r="W1936" s="2"/>
    </row>
    <row r="1937" spans="1:23">
      <c r="A1937" s="2"/>
      <c r="W1937" s="2"/>
    </row>
    <row r="1938" spans="1:23">
      <c r="A1938" s="2"/>
      <c r="W1938" s="2"/>
    </row>
    <row r="1939" spans="1:23">
      <c r="A1939" s="2"/>
      <c r="W1939" s="2"/>
    </row>
    <row r="1940" spans="1:23">
      <c r="A1940" s="2"/>
      <c r="W1940" s="2"/>
    </row>
    <row r="1941" spans="1:23">
      <c r="A1941" s="2"/>
      <c r="W1941" s="2"/>
    </row>
    <row r="1942" spans="1:23">
      <c r="A1942" s="2"/>
      <c r="W1942" s="2"/>
    </row>
    <row r="1943" spans="1:23">
      <c r="A1943" s="2"/>
      <c r="W1943" s="2"/>
    </row>
    <row r="1944" spans="1:23">
      <c r="A1944" s="2"/>
      <c r="W1944" s="2"/>
    </row>
    <row r="1945" spans="1:23">
      <c r="A1945" s="2"/>
      <c r="W1945" s="2"/>
    </row>
    <row r="1946" spans="1:23">
      <c r="A1946" s="2"/>
      <c r="W1946" s="2"/>
    </row>
    <row r="1947" spans="1:23">
      <c r="A1947" s="2"/>
      <c r="W1947" s="2"/>
    </row>
    <row r="1948" spans="1:23">
      <c r="A1948" s="2"/>
      <c r="W1948" s="2"/>
    </row>
    <row r="1949" spans="1:23">
      <c r="A1949" s="2"/>
      <c r="W1949" s="2"/>
    </row>
    <row r="1950" spans="1:23">
      <c r="A1950" s="2"/>
      <c r="W1950" s="2"/>
    </row>
    <row r="1951" spans="1:23">
      <c r="A1951" s="2"/>
      <c r="W1951" s="2"/>
    </row>
    <row r="1952" spans="1:23">
      <c r="A1952" s="2"/>
      <c r="W1952" s="2"/>
    </row>
    <row r="1953" spans="1:23">
      <c r="A1953" s="2"/>
      <c r="W1953" s="2"/>
    </row>
    <row r="1954" spans="1:23">
      <c r="A1954" s="2"/>
      <c r="W1954" s="2"/>
    </row>
    <row r="1955" spans="1:23">
      <c r="A1955" s="2"/>
      <c r="W1955" s="2"/>
    </row>
    <row r="1956" spans="1:23">
      <c r="A1956" s="2"/>
      <c r="W1956" s="2"/>
    </row>
    <row r="1957" spans="1:23">
      <c r="A1957" s="2"/>
      <c r="W1957" s="2"/>
    </row>
    <row r="1958" spans="1:23">
      <c r="A1958" s="2"/>
      <c r="W1958" s="2"/>
    </row>
    <row r="1959" spans="1:23">
      <c r="A1959" s="2"/>
      <c r="W1959" s="2"/>
    </row>
    <row r="1960" spans="1:23">
      <c r="A1960" s="2"/>
      <c r="W1960" s="2"/>
    </row>
    <row r="1961" spans="1:23">
      <c r="A1961" s="2"/>
      <c r="W1961" s="2"/>
    </row>
    <row r="1962" spans="1:23">
      <c r="A1962" s="2"/>
      <c r="W1962" s="2"/>
    </row>
    <row r="1963" spans="1:23">
      <c r="A1963" s="2"/>
      <c r="W1963" s="2"/>
    </row>
    <row r="1964" spans="1:23">
      <c r="A1964" s="2"/>
      <c r="W1964" s="2"/>
    </row>
    <row r="1965" spans="1:23">
      <c r="A1965" s="2"/>
      <c r="W1965" s="2"/>
    </row>
    <row r="1966" spans="1:23">
      <c r="A1966" s="2"/>
      <c r="W1966" s="2"/>
    </row>
    <row r="1967" spans="1:23">
      <c r="A1967" s="2"/>
      <c r="W1967" s="2"/>
    </row>
    <row r="1968" spans="1:23">
      <c r="A1968" s="2"/>
      <c r="W1968" s="2"/>
    </row>
    <row r="1969" spans="1:23">
      <c r="A1969" s="2"/>
      <c r="W1969" s="2"/>
    </row>
    <row r="1970" spans="1:23">
      <c r="A1970" s="2"/>
      <c r="W1970" s="2"/>
    </row>
    <row r="1971" spans="1:23">
      <c r="A1971" s="2"/>
      <c r="W1971" s="2"/>
    </row>
    <row r="1972" spans="1:23">
      <c r="A1972" s="2"/>
      <c r="W1972" s="2"/>
    </row>
    <row r="1973" spans="1:23">
      <c r="A1973" s="2"/>
      <c r="W1973" s="2"/>
    </row>
    <row r="1974" spans="1:23">
      <c r="A1974" s="2"/>
      <c r="W1974" s="2"/>
    </row>
    <row r="1975" spans="1:23">
      <c r="A1975" s="2"/>
      <c r="W1975" s="2"/>
    </row>
    <row r="1976" spans="1:23">
      <c r="A1976" s="2"/>
      <c r="W1976" s="2"/>
    </row>
    <row r="1977" spans="1:23">
      <c r="A1977" s="2"/>
      <c r="W1977" s="2"/>
    </row>
    <row r="1978" spans="1:23">
      <c r="A1978" s="2"/>
      <c r="W1978" s="2"/>
    </row>
    <row r="1979" spans="1:23">
      <c r="A1979" s="2"/>
      <c r="W1979" s="2"/>
    </row>
    <row r="1980" spans="1:23">
      <c r="A1980" s="2"/>
      <c r="W1980" s="2"/>
    </row>
    <row r="1981" spans="1:23">
      <c r="A1981" s="2"/>
      <c r="W1981" s="2"/>
    </row>
    <row r="1982" spans="1:23">
      <c r="A1982" s="2"/>
      <c r="W1982" s="2"/>
    </row>
    <row r="1983" spans="1:23">
      <c r="A1983" s="2"/>
      <c r="W1983" s="2"/>
    </row>
    <row r="1984" spans="1:23">
      <c r="A1984" s="2"/>
      <c r="W1984" s="2"/>
    </row>
    <row r="1985" spans="1:23">
      <c r="A1985" s="2"/>
      <c r="W1985" s="2"/>
    </row>
    <row r="1986" spans="1:23">
      <c r="A1986" s="2"/>
      <c r="W1986" s="2"/>
    </row>
    <row r="1987" spans="1:23">
      <c r="A1987" s="2"/>
      <c r="W1987" s="2"/>
    </row>
    <row r="1988" spans="1:23">
      <c r="A1988" s="2"/>
      <c r="W1988" s="2"/>
    </row>
    <row r="1989" spans="1:23">
      <c r="A1989" s="2"/>
      <c r="W1989" s="2"/>
    </row>
    <row r="1990" spans="1:23">
      <c r="A1990" s="2"/>
      <c r="W1990" s="2"/>
    </row>
    <row r="1991" spans="1:23">
      <c r="A1991" s="2"/>
      <c r="W1991" s="2"/>
    </row>
    <row r="1992" spans="1:23">
      <c r="A1992" s="2"/>
      <c r="W1992" s="2"/>
    </row>
    <row r="1993" spans="1:23">
      <c r="A1993" s="2"/>
      <c r="W1993" s="2"/>
    </row>
    <row r="1994" spans="1:23">
      <c r="A1994" s="2"/>
      <c r="W1994" s="2"/>
    </row>
    <row r="1995" spans="1:23">
      <c r="A1995" s="2"/>
      <c r="W1995" s="2"/>
    </row>
    <row r="1996" spans="1:23">
      <c r="A1996" s="2"/>
      <c r="W1996" s="2"/>
    </row>
    <row r="1997" spans="1:23">
      <c r="A1997" s="2"/>
      <c r="W1997" s="2"/>
    </row>
    <row r="1998" spans="1:23">
      <c r="A1998" s="2"/>
      <c r="W1998" s="2"/>
    </row>
    <row r="1999" spans="1:23">
      <c r="A1999" s="2"/>
      <c r="W1999" s="2"/>
    </row>
    <row r="2000" spans="1:23">
      <c r="A2000" s="2"/>
      <c r="W2000" s="2"/>
    </row>
    <row r="2001" spans="1:23">
      <c r="A2001" s="2"/>
      <c r="W2001" s="2"/>
    </row>
    <row r="2002" spans="1:23">
      <c r="A2002" s="2"/>
      <c r="W2002" s="2"/>
    </row>
    <row r="2003" spans="1:23">
      <c r="A2003" s="2"/>
      <c r="W2003" s="2"/>
    </row>
    <row r="2004" spans="1:23">
      <c r="A2004" s="2"/>
      <c r="W2004" s="2"/>
    </row>
    <row r="2005" spans="1:23">
      <c r="A2005" s="2"/>
      <c r="W2005" s="2"/>
    </row>
    <row r="2006" spans="1:23">
      <c r="A2006" s="2"/>
      <c r="W2006" s="2"/>
    </row>
    <row r="2007" spans="1:23">
      <c r="A2007" s="2"/>
      <c r="W2007" s="2"/>
    </row>
    <row r="2008" spans="1:23">
      <c r="A2008" s="2"/>
      <c r="W2008" s="2"/>
    </row>
    <row r="2009" spans="1:23">
      <c r="A2009" s="2"/>
      <c r="W2009" s="2"/>
    </row>
    <row r="2010" spans="1:23">
      <c r="A2010" s="2"/>
      <c r="W2010" s="2"/>
    </row>
    <row r="2011" spans="1:23">
      <c r="A2011" s="2"/>
      <c r="W2011" s="2"/>
    </row>
    <row r="2012" spans="1:23">
      <c r="A2012" s="2"/>
      <c r="W2012" s="2"/>
    </row>
    <row r="2013" spans="1:23">
      <c r="A2013" s="2"/>
      <c r="W2013" s="2"/>
    </row>
    <row r="2014" spans="1:23">
      <c r="A2014" s="2"/>
      <c r="W2014" s="2"/>
    </row>
    <row r="2015" spans="1:23">
      <c r="A2015" s="2"/>
      <c r="W2015" s="2"/>
    </row>
    <row r="2016" spans="1:23">
      <c r="A2016" s="2"/>
      <c r="W2016" s="2"/>
    </row>
    <row r="2017" spans="1:23">
      <c r="A2017" s="2"/>
      <c r="W2017" s="2"/>
    </row>
    <row r="2018" spans="1:23">
      <c r="A2018" s="2"/>
      <c r="W2018" s="2"/>
    </row>
    <row r="2019" spans="1:23">
      <c r="A2019" s="2"/>
      <c r="W2019" s="2"/>
    </row>
    <row r="2020" spans="1:23">
      <c r="A2020" s="2"/>
      <c r="W2020" s="2"/>
    </row>
    <row r="2021" spans="1:23">
      <c r="A2021" s="2"/>
      <c r="W2021" s="2"/>
    </row>
    <row r="2022" spans="1:23">
      <c r="A2022" s="2"/>
      <c r="W2022" s="2"/>
    </row>
    <row r="2023" spans="1:23">
      <c r="A2023" s="2"/>
      <c r="W2023" s="2"/>
    </row>
    <row r="2024" spans="1:23">
      <c r="A2024" s="2"/>
      <c r="W2024" s="2"/>
    </row>
    <row r="2025" spans="1:23">
      <c r="A2025" s="2"/>
      <c r="W2025" s="2"/>
    </row>
    <row r="2026" spans="1:23">
      <c r="A2026" s="2"/>
      <c r="W2026" s="2"/>
    </row>
    <row r="2027" spans="1:23">
      <c r="A2027" s="2"/>
      <c r="W2027" s="2"/>
    </row>
    <row r="2028" spans="1:23">
      <c r="A2028" s="2"/>
      <c r="W2028" s="2"/>
    </row>
    <row r="2029" spans="1:23">
      <c r="A2029" s="2"/>
      <c r="W2029" s="2"/>
    </row>
    <row r="2030" spans="1:23">
      <c r="A2030" s="2"/>
      <c r="W2030" s="2"/>
    </row>
    <row r="2031" spans="1:23">
      <c r="A2031" s="2"/>
      <c r="W2031" s="2"/>
    </row>
    <row r="2032" spans="1:23">
      <c r="A2032" s="2"/>
      <c r="W2032" s="2"/>
    </row>
    <row r="2033" spans="1:23">
      <c r="A2033" s="2"/>
      <c r="W2033" s="2"/>
    </row>
    <row r="2034" spans="1:23">
      <c r="A2034" s="2"/>
      <c r="W2034" s="2"/>
    </row>
    <row r="2035" spans="1:23">
      <c r="A2035" s="2"/>
      <c r="W2035" s="2"/>
    </row>
    <row r="2036" spans="1:23">
      <c r="A2036" s="2"/>
      <c r="W2036" s="2"/>
    </row>
    <row r="2037" spans="1:23">
      <c r="A2037" s="2"/>
      <c r="W2037" s="2"/>
    </row>
    <row r="2038" spans="1:23">
      <c r="A2038" s="2"/>
      <c r="W2038" s="2"/>
    </row>
    <row r="2039" spans="1:23">
      <c r="A2039" s="2"/>
      <c r="W2039" s="2"/>
    </row>
    <row r="2040" spans="1:23">
      <c r="A2040" s="2"/>
      <c r="W2040" s="2"/>
    </row>
    <row r="2041" spans="1:23">
      <c r="A2041" s="2"/>
      <c r="W2041" s="2"/>
    </row>
    <row r="2042" spans="1:23">
      <c r="A2042" s="2"/>
      <c r="W2042" s="2"/>
    </row>
    <row r="2043" spans="1:23">
      <c r="A2043" s="2"/>
      <c r="W2043" s="2"/>
    </row>
    <row r="2044" spans="1:23">
      <c r="A2044" s="2"/>
      <c r="W2044" s="2"/>
    </row>
    <row r="2045" spans="1:23">
      <c r="A2045" s="2"/>
      <c r="W2045" s="2"/>
    </row>
    <row r="2046" spans="1:23">
      <c r="A2046" s="2"/>
      <c r="W2046" s="2"/>
    </row>
    <row r="2047" spans="1:23">
      <c r="A2047" s="2"/>
      <c r="W2047" s="2"/>
    </row>
    <row r="2048" spans="1:23">
      <c r="A2048" s="2"/>
      <c r="W2048" s="2"/>
    </row>
    <row r="2049" spans="1:23">
      <c r="A2049" s="2"/>
      <c r="W2049" s="2"/>
    </row>
    <row r="2050" spans="1:23">
      <c r="A2050" s="2"/>
      <c r="W2050" s="2"/>
    </row>
    <row r="2051" spans="1:23">
      <c r="A2051" s="2"/>
      <c r="W2051" s="2"/>
    </row>
    <row r="2052" spans="1:23">
      <c r="A2052" s="2"/>
      <c r="W2052" s="2"/>
    </row>
    <row r="2053" spans="1:23">
      <c r="A2053" s="2"/>
      <c r="W2053" s="2"/>
    </row>
    <row r="2054" spans="1:23">
      <c r="A2054" s="2"/>
      <c r="W2054" s="2"/>
    </row>
    <row r="2055" spans="1:23">
      <c r="A2055" s="2"/>
      <c r="W2055" s="2"/>
    </row>
    <row r="2056" spans="1:23">
      <c r="A2056" s="2"/>
      <c r="W2056" s="2"/>
    </row>
    <row r="2057" spans="1:23">
      <c r="A2057" s="2"/>
      <c r="W2057" s="2"/>
    </row>
    <row r="2058" spans="1:23">
      <c r="A2058" s="2"/>
      <c r="W2058" s="2"/>
    </row>
    <row r="2059" spans="1:23">
      <c r="A2059" s="2"/>
      <c r="W2059" s="2"/>
    </row>
    <row r="2060" spans="1:23">
      <c r="A2060" s="2"/>
      <c r="W2060" s="2"/>
    </row>
    <row r="2061" spans="1:23">
      <c r="A2061" s="2"/>
      <c r="W2061" s="2"/>
    </row>
    <row r="2062" spans="1:23">
      <c r="A2062" s="2"/>
      <c r="W2062" s="2"/>
    </row>
    <row r="2063" spans="1:23">
      <c r="A2063" s="2"/>
      <c r="W2063" s="2"/>
    </row>
    <row r="2064" spans="1:23">
      <c r="A2064" s="2"/>
      <c r="W2064" s="2"/>
    </row>
    <row r="2065" spans="1:23">
      <c r="A2065" s="2"/>
      <c r="W2065" s="2"/>
    </row>
    <row r="2066" spans="1:23">
      <c r="A2066" s="2"/>
      <c r="W2066" s="2"/>
    </row>
    <row r="2067" spans="1:23">
      <c r="A2067" s="2"/>
      <c r="W2067" s="2"/>
    </row>
    <row r="2068" spans="1:23">
      <c r="A2068" s="2"/>
      <c r="W2068" s="2"/>
    </row>
    <row r="2069" spans="1:23">
      <c r="A2069" s="2"/>
      <c r="W2069" s="2"/>
    </row>
    <row r="2070" spans="1:23">
      <c r="A2070" s="2"/>
      <c r="W2070" s="2"/>
    </row>
    <row r="2071" spans="1:23">
      <c r="A2071" s="2"/>
      <c r="W2071" s="2"/>
    </row>
    <row r="2072" spans="1:23">
      <c r="A2072" s="2"/>
      <c r="W2072" s="2"/>
    </row>
    <row r="2073" spans="1:23">
      <c r="A2073" s="2"/>
      <c r="W2073" s="2"/>
    </row>
    <row r="2074" spans="1:23">
      <c r="A2074" s="2"/>
      <c r="W2074" s="2"/>
    </row>
    <row r="2075" spans="1:23">
      <c r="A2075" s="2"/>
      <c r="W2075" s="2"/>
    </row>
    <row r="2076" spans="1:23">
      <c r="A2076" s="2"/>
      <c r="W2076" s="2"/>
    </row>
    <row r="2077" spans="1:23">
      <c r="A2077" s="2"/>
      <c r="W2077" s="2"/>
    </row>
    <row r="2078" spans="1:23">
      <c r="A2078" s="2"/>
      <c r="W2078" s="2"/>
    </row>
    <row r="2079" spans="1:23">
      <c r="A2079" s="2"/>
      <c r="W2079" s="2"/>
    </row>
    <row r="2080" spans="1:23">
      <c r="A2080" s="2"/>
      <c r="W2080" s="2"/>
    </row>
    <row r="2081" spans="1:23">
      <c r="A2081" s="2"/>
      <c r="W2081" s="2"/>
    </row>
    <row r="2082" spans="1:23">
      <c r="A2082" s="2"/>
      <c r="W2082" s="2"/>
    </row>
    <row r="2083" spans="1:23">
      <c r="A2083" s="2"/>
      <c r="W2083" s="2"/>
    </row>
    <row r="2084" spans="1:23">
      <c r="A2084" s="2"/>
      <c r="W2084" s="2"/>
    </row>
    <row r="2085" spans="1:23">
      <c r="A2085" s="2"/>
      <c r="W2085" s="2"/>
    </row>
    <row r="2086" spans="1:23">
      <c r="A2086" s="2"/>
      <c r="W2086" s="2"/>
    </row>
    <row r="2087" spans="1:23">
      <c r="A2087" s="2"/>
      <c r="W2087" s="2"/>
    </row>
    <row r="2088" spans="1:23">
      <c r="A2088" s="2"/>
      <c r="W2088" s="2"/>
    </row>
    <row r="2089" spans="1:23">
      <c r="A2089" s="2"/>
      <c r="W2089" s="2"/>
    </row>
    <row r="2090" spans="1:23">
      <c r="A2090" s="2"/>
      <c r="W2090" s="2"/>
    </row>
    <row r="2091" spans="1:23">
      <c r="A2091" s="2"/>
      <c r="W2091" s="2"/>
    </row>
    <row r="2092" spans="1:23">
      <c r="A2092" s="2"/>
      <c r="W2092" s="2"/>
    </row>
    <row r="2093" spans="1:23">
      <c r="A2093" s="2"/>
      <c r="W2093" s="2"/>
    </row>
    <row r="2094" spans="1:23">
      <c r="A2094" s="2"/>
      <c r="W2094" s="2"/>
    </row>
    <row r="2095" spans="1:23">
      <c r="A2095" s="2"/>
      <c r="W2095" s="2"/>
    </row>
    <row r="2096" spans="1:23">
      <c r="A2096" s="2"/>
      <c r="W2096" s="2"/>
    </row>
    <row r="2097" spans="1:23">
      <c r="A2097" s="2"/>
      <c r="W2097" s="2"/>
    </row>
    <row r="2098" spans="1:23">
      <c r="A2098" s="2"/>
      <c r="W2098" s="2"/>
    </row>
    <row r="2099" spans="1:23">
      <c r="A2099" s="2"/>
      <c r="W2099" s="2"/>
    </row>
    <row r="2100" spans="1:23">
      <c r="A2100" s="2"/>
      <c r="W2100" s="2"/>
    </row>
    <row r="2101" spans="1:23">
      <c r="A2101" s="2"/>
      <c r="W2101" s="2"/>
    </row>
    <row r="2102" spans="1:23">
      <c r="A2102" s="2"/>
      <c r="W2102" s="2"/>
    </row>
    <row r="2103" spans="1:23">
      <c r="A2103" s="2"/>
      <c r="W2103" s="2"/>
    </row>
    <row r="2104" spans="1:23">
      <c r="A2104" s="2"/>
      <c r="W2104" s="2"/>
    </row>
    <row r="2105" spans="1:23">
      <c r="A2105" s="2"/>
      <c r="W2105" s="2"/>
    </row>
    <row r="2106" spans="1:23">
      <c r="A2106" s="2"/>
      <c r="W2106" s="2"/>
    </row>
    <row r="2107" spans="1:23">
      <c r="A2107" s="2"/>
      <c r="W2107" s="2"/>
    </row>
    <row r="2108" spans="1:23">
      <c r="A2108" s="2"/>
      <c r="W2108" s="2"/>
    </row>
    <row r="2109" spans="1:23">
      <c r="A2109" s="2"/>
      <c r="W2109" s="2"/>
    </row>
    <row r="2110" spans="1:23">
      <c r="A2110" s="2"/>
      <c r="W2110" s="2"/>
    </row>
    <row r="2111" spans="1:23">
      <c r="A2111" s="2"/>
      <c r="W2111" s="2"/>
    </row>
    <row r="2112" spans="1:23">
      <c r="A2112" s="2"/>
      <c r="W2112" s="2"/>
    </row>
    <row r="2113" spans="1:23">
      <c r="A2113" s="2"/>
      <c r="W2113" s="2"/>
    </row>
    <row r="2114" spans="1:23">
      <c r="A2114" s="2"/>
      <c r="W2114" s="2"/>
    </row>
    <row r="2115" spans="1:23">
      <c r="A2115" s="2"/>
      <c r="W2115" s="2"/>
    </row>
    <row r="2116" spans="1:23">
      <c r="A2116" s="2"/>
      <c r="W2116" s="2"/>
    </row>
    <row r="2117" spans="1:23">
      <c r="A2117" s="2"/>
      <c r="W2117" s="2"/>
    </row>
    <row r="2118" spans="1:23">
      <c r="A2118" s="2"/>
      <c r="W2118" s="2"/>
    </row>
    <row r="2119" spans="1:23">
      <c r="A2119" s="2"/>
      <c r="W2119" s="2"/>
    </row>
    <row r="2120" spans="1:23">
      <c r="A2120" s="2"/>
      <c r="W2120" s="2"/>
    </row>
    <row r="2121" spans="1:23">
      <c r="A2121" s="2"/>
      <c r="W2121" s="2"/>
    </row>
    <row r="2122" spans="1:23">
      <c r="A2122" s="2"/>
      <c r="W2122" s="2"/>
    </row>
    <row r="2123" spans="1:23">
      <c r="A2123" s="2"/>
      <c r="W2123" s="2"/>
    </row>
    <row r="2124" spans="1:23">
      <c r="A2124" s="2"/>
      <c r="W2124" s="2"/>
    </row>
    <row r="2125" spans="1:23">
      <c r="A2125" s="2"/>
      <c r="W2125" s="2"/>
    </row>
    <row r="2126" spans="1:23">
      <c r="A2126" s="2"/>
      <c r="W2126" s="2"/>
    </row>
    <row r="2127" spans="1:23">
      <c r="A2127" s="2"/>
      <c r="W2127" s="2"/>
    </row>
    <row r="2128" spans="1:23">
      <c r="A2128" s="2"/>
      <c r="W2128" s="2"/>
    </row>
    <row r="2129" spans="1:23">
      <c r="A2129" s="2"/>
      <c r="W2129" s="2"/>
    </row>
    <row r="2130" spans="1:23">
      <c r="A2130" s="2"/>
      <c r="W2130" s="2"/>
    </row>
    <row r="2131" spans="1:23">
      <c r="A2131" s="2"/>
      <c r="W2131" s="2"/>
    </row>
    <row r="2132" spans="1:23">
      <c r="A2132" s="2"/>
      <c r="W2132" s="2"/>
    </row>
    <row r="2133" spans="1:23">
      <c r="A2133" s="2"/>
      <c r="W2133" s="2"/>
    </row>
    <row r="2134" spans="1:23">
      <c r="A2134" s="2"/>
      <c r="W2134" s="2"/>
    </row>
    <row r="2135" spans="1:23">
      <c r="A2135" s="2"/>
      <c r="W2135" s="2"/>
    </row>
    <row r="2136" spans="1:23">
      <c r="A2136" s="2"/>
      <c r="W2136" s="2"/>
    </row>
    <row r="2137" spans="1:23">
      <c r="A2137" s="2"/>
      <c r="W2137" s="2"/>
    </row>
    <row r="2138" spans="1:23">
      <c r="A2138" s="2"/>
      <c r="W2138" s="2"/>
    </row>
    <row r="2139" spans="1:23">
      <c r="A2139" s="2"/>
      <c r="W2139" s="2"/>
    </row>
    <row r="2140" spans="1:23">
      <c r="A2140" s="2"/>
      <c r="W2140" s="2"/>
    </row>
    <row r="2141" spans="1:23">
      <c r="A2141" s="2"/>
      <c r="W2141" s="2"/>
    </row>
    <row r="2142" spans="1:23">
      <c r="A2142" s="2"/>
      <c r="W2142" s="2"/>
    </row>
    <row r="2143" spans="1:23">
      <c r="A2143" s="2"/>
      <c r="W2143" s="2"/>
    </row>
    <row r="2144" spans="1:23">
      <c r="A2144" s="2"/>
      <c r="W2144" s="2"/>
    </row>
    <row r="2145" spans="1:23">
      <c r="A2145" s="2"/>
      <c r="W2145" s="2"/>
    </row>
    <row r="2146" spans="1:23">
      <c r="A2146" s="2"/>
      <c r="W2146" s="2"/>
    </row>
    <row r="2147" spans="1:23">
      <c r="A2147" s="2"/>
      <c r="W2147" s="2"/>
    </row>
    <row r="2148" spans="1:23">
      <c r="A2148" s="2"/>
      <c r="W2148" s="2"/>
    </row>
    <row r="2149" spans="1:23">
      <c r="A2149" s="2"/>
      <c r="W2149" s="2"/>
    </row>
    <row r="2150" spans="1:23">
      <c r="A2150" s="2"/>
      <c r="W2150" s="2"/>
    </row>
    <row r="2151" spans="1:23">
      <c r="A2151" s="2"/>
      <c r="W2151" s="2"/>
    </row>
    <row r="2152" spans="1:23">
      <c r="A2152" s="2"/>
      <c r="W2152" s="2"/>
    </row>
    <row r="2153" spans="1:23">
      <c r="A2153" s="2"/>
      <c r="W2153" s="2"/>
    </row>
    <row r="2154" spans="1:23">
      <c r="A2154" s="2"/>
      <c r="W2154" s="2"/>
    </row>
    <row r="2155" spans="1:23">
      <c r="A2155" s="2"/>
      <c r="W2155" s="2"/>
    </row>
    <row r="2156" spans="1:23">
      <c r="A2156" s="2"/>
      <c r="W2156" s="2"/>
    </row>
    <row r="2157" spans="1:23">
      <c r="A2157" s="2"/>
      <c r="W2157" s="2"/>
    </row>
    <row r="2158" spans="1:23">
      <c r="A2158" s="2"/>
      <c r="W2158" s="2"/>
    </row>
    <row r="2159" spans="1:23">
      <c r="A2159" s="2"/>
      <c r="W2159" s="2"/>
    </row>
    <row r="2160" spans="1:23">
      <c r="A2160" s="2"/>
      <c r="W2160" s="2"/>
    </row>
    <row r="2161" spans="1:23">
      <c r="A2161" s="2"/>
      <c r="W2161" s="2"/>
    </row>
    <row r="2162" spans="1:23">
      <c r="A2162" s="2"/>
      <c r="W2162" s="2"/>
    </row>
    <row r="2163" spans="1:23">
      <c r="A2163" s="2"/>
      <c r="W2163" s="2"/>
    </row>
    <row r="2164" spans="1:23">
      <c r="A2164" s="2"/>
      <c r="W2164" s="2"/>
    </row>
    <row r="2165" spans="1:23">
      <c r="A2165" s="2"/>
      <c r="W2165" s="2"/>
    </row>
    <row r="2166" spans="1:23">
      <c r="A2166" s="2"/>
      <c r="W2166" s="2"/>
    </row>
    <row r="2167" spans="1:23">
      <c r="A2167" s="2"/>
      <c r="W2167" s="2"/>
    </row>
    <row r="2168" spans="1:23">
      <c r="A2168" s="2"/>
      <c r="W2168" s="2"/>
    </row>
    <row r="2169" spans="1:23">
      <c r="A2169" s="2"/>
      <c r="W2169" s="2"/>
    </row>
    <row r="2170" spans="1:23">
      <c r="A2170" s="2"/>
      <c r="W2170" s="2"/>
    </row>
    <row r="2171" spans="1:23">
      <c r="A2171" s="2"/>
      <c r="W2171" s="2"/>
    </row>
    <row r="2172" spans="1:23">
      <c r="A2172" s="2"/>
      <c r="W2172" s="2"/>
    </row>
    <row r="2173" spans="1:23">
      <c r="A2173" s="2"/>
      <c r="W2173" s="2"/>
    </row>
    <row r="2174" spans="1:23">
      <c r="A2174" s="2"/>
      <c r="W2174" s="2"/>
    </row>
    <row r="2175" spans="1:23">
      <c r="A2175" s="2"/>
      <c r="W2175" s="2"/>
    </row>
    <row r="2176" spans="1:23">
      <c r="A2176" s="2"/>
      <c r="W2176" s="2"/>
    </row>
    <row r="2177" spans="1:23">
      <c r="A2177" s="2"/>
      <c r="W2177" s="2"/>
    </row>
    <row r="2178" spans="1:23">
      <c r="A2178" s="2"/>
      <c r="W2178" s="2"/>
    </row>
    <row r="2179" spans="1:23">
      <c r="A2179" s="2"/>
      <c r="W2179" s="2"/>
    </row>
    <row r="2180" spans="1:23">
      <c r="A2180" s="2"/>
      <c r="W2180" s="2"/>
    </row>
    <row r="2181" spans="1:23">
      <c r="A2181" s="2"/>
      <c r="W2181" s="2"/>
    </row>
    <row r="2182" spans="1:23">
      <c r="A2182" s="2"/>
      <c r="W2182" s="2"/>
    </row>
    <row r="2183" spans="1:23">
      <c r="A2183" s="2"/>
      <c r="W2183" s="2"/>
    </row>
    <row r="2184" spans="1:23">
      <c r="A2184" s="2"/>
      <c r="W2184" s="2"/>
    </row>
    <row r="2185" spans="1:23">
      <c r="A2185" s="2"/>
      <c r="W2185" s="2"/>
    </row>
    <row r="2186" spans="1:23">
      <c r="A2186" s="2"/>
      <c r="W2186" s="2"/>
    </row>
    <row r="2187" spans="1:23">
      <c r="A2187" s="2"/>
      <c r="W2187" s="2"/>
    </row>
    <row r="2188" spans="1:23">
      <c r="A2188" s="2"/>
      <c r="W2188" s="2"/>
    </row>
    <row r="2189" spans="1:23">
      <c r="A2189" s="2"/>
      <c r="W2189" s="2"/>
    </row>
    <row r="2190" spans="1:23">
      <c r="A2190" s="2"/>
      <c r="W2190" s="2"/>
    </row>
    <row r="2191" spans="1:23">
      <c r="A2191" s="2"/>
      <c r="W2191" s="2"/>
    </row>
    <row r="2192" spans="1:23">
      <c r="A2192" s="2"/>
      <c r="W2192" s="2"/>
    </row>
    <row r="2193" spans="1:23">
      <c r="A2193" s="2"/>
      <c r="W2193" s="2"/>
    </row>
    <row r="2194" spans="1:23">
      <c r="A2194" s="2"/>
      <c r="W2194" s="2"/>
    </row>
    <row r="2195" spans="1:23">
      <c r="A2195" s="2"/>
      <c r="W2195" s="2"/>
    </row>
    <row r="2196" spans="1:23">
      <c r="A2196" s="2"/>
      <c r="W2196" s="2"/>
    </row>
    <row r="2197" spans="1:23">
      <c r="A2197" s="2"/>
      <c r="W2197" s="2"/>
    </row>
    <row r="2198" spans="1:23">
      <c r="A2198" s="2"/>
      <c r="W2198" s="2"/>
    </row>
    <row r="2199" spans="1:23">
      <c r="A2199" s="2"/>
      <c r="W2199" s="2"/>
    </row>
    <row r="2200" spans="1:23">
      <c r="A2200" s="2"/>
      <c r="W2200" s="2"/>
    </row>
    <row r="2201" spans="1:23">
      <c r="A2201" s="2"/>
      <c r="W2201" s="2"/>
    </row>
    <row r="2202" spans="1:23">
      <c r="A2202" s="2"/>
      <c r="W2202" s="2"/>
    </row>
    <row r="2203" spans="1:23">
      <c r="A2203" s="2"/>
      <c r="W2203" s="2"/>
    </row>
    <row r="2204" spans="1:23">
      <c r="A2204" s="2"/>
      <c r="W2204" s="2"/>
    </row>
    <row r="2205" spans="1:23">
      <c r="A2205" s="2"/>
      <c r="W2205" s="2"/>
    </row>
    <row r="2206" spans="1:23">
      <c r="A2206" s="2"/>
      <c r="W2206" s="2"/>
    </row>
    <row r="2207" spans="1:23">
      <c r="A2207" s="2"/>
      <c r="W2207" s="2"/>
    </row>
    <row r="2208" spans="1:23">
      <c r="A2208" s="2"/>
      <c r="W2208" s="2"/>
    </row>
    <row r="2209" spans="1:23">
      <c r="A2209" s="2"/>
      <c r="W2209" s="2"/>
    </row>
    <row r="2210" spans="1:23">
      <c r="A2210" s="2"/>
      <c r="W2210" s="2"/>
    </row>
    <row r="2211" spans="1:23">
      <c r="A2211" s="2"/>
      <c r="W2211" s="2"/>
    </row>
    <row r="2212" spans="1:23">
      <c r="A2212" s="2"/>
      <c r="W2212" s="2"/>
    </row>
    <row r="2213" spans="1:23">
      <c r="A2213" s="2"/>
      <c r="W2213" s="2"/>
    </row>
    <row r="2214" spans="1:23">
      <c r="A2214" s="2"/>
      <c r="W2214" s="2"/>
    </row>
    <row r="2215" spans="1:23">
      <c r="A2215" s="2"/>
      <c r="W2215" s="2"/>
    </row>
    <row r="2216" spans="1:23">
      <c r="A2216" s="2"/>
      <c r="W2216" s="2"/>
    </row>
    <row r="2217" spans="1:23">
      <c r="A2217" s="2"/>
      <c r="W2217" s="2"/>
    </row>
    <row r="2218" spans="1:23">
      <c r="A2218" s="2"/>
      <c r="W2218" s="2"/>
    </row>
    <row r="2219" spans="1:23">
      <c r="A2219" s="2"/>
      <c r="W2219" s="2"/>
    </row>
    <row r="2220" spans="1:23">
      <c r="A2220" s="2"/>
      <c r="W2220" s="2"/>
    </row>
    <row r="2221" spans="1:23">
      <c r="A2221" s="2"/>
      <c r="W2221" s="2"/>
    </row>
    <row r="2222" spans="1:23">
      <c r="A2222" s="2"/>
      <c r="W2222" s="2"/>
    </row>
    <row r="2223" spans="1:23">
      <c r="A2223" s="2"/>
      <c r="W2223" s="2"/>
    </row>
    <row r="2224" spans="1:23">
      <c r="A2224" s="2"/>
      <c r="W2224" s="2"/>
    </row>
    <row r="2225" spans="1:23">
      <c r="A2225" s="2"/>
      <c r="W2225" s="2"/>
    </row>
    <row r="2226" spans="1:23">
      <c r="A2226" s="2"/>
      <c r="W2226" s="2"/>
    </row>
    <row r="2227" spans="1:23">
      <c r="A2227" s="2"/>
      <c r="W2227" s="2"/>
    </row>
    <row r="2228" spans="1:23">
      <c r="A2228" s="2"/>
      <c r="W2228" s="2"/>
    </row>
    <row r="2229" spans="1:23">
      <c r="A2229" s="2"/>
      <c r="W2229" s="2"/>
    </row>
    <row r="2230" spans="1:23">
      <c r="A2230" s="2"/>
      <c r="W2230" s="2"/>
    </row>
    <row r="2231" spans="1:23">
      <c r="A2231" s="2"/>
      <c r="W2231" s="2"/>
    </row>
    <row r="2232" spans="1:23">
      <c r="A2232" s="2"/>
      <c r="W2232" s="2"/>
    </row>
    <row r="2233" spans="1:23">
      <c r="A2233" s="2"/>
      <c r="W2233" s="2"/>
    </row>
    <row r="2234" spans="1:23">
      <c r="A2234" s="2"/>
      <c r="W2234" s="2"/>
    </row>
    <row r="2235" spans="1:23">
      <c r="A2235" s="2"/>
      <c r="W2235" s="2"/>
    </row>
    <row r="2236" spans="1:23">
      <c r="A2236" s="2"/>
      <c r="W2236" s="2"/>
    </row>
    <row r="2237" spans="1:23">
      <c r="A2237" s="2"/>
      <c r="W2237" s="2"/>
    </row>
    <row r="2238" spans="1:23">
      <c r="A2238" s="2"/>
      <c r="W2238" s="2"/>
    </row>
    <row r="2239" spans="1:23">
      <c r="A2239" s="2"/>
      <c r="W2239" s="2"/>
    </row>
    <row r="2240" spans="1:23">
      <c r="A2240" s="2"/>
      <c r="W2240" s="2"/>
    </row>
    <row r="2241" spans="1:23">
      <c r="A2241" s="2"/>
      <c r="W2241" s="2"/>
    </row>
    <row r="2242" spans="1:23">
      <c r="A2242" s="2"/>
      <c r="W2242" s="2"/>
    </row>
    <row r="2243" spans="1:23">
      <c r="A2243" s="2"/>
      <c r="W2243" s="2"/>
    </row>
    <row r="2244" spans="1:23">
      <c r="A2244" s="2"/>
      <c r="W2244" s="2"/>
    </row>
    <row r="2245" spans="1:23">
      <c r="A2245" s="2"/>
      <c r="W2245" s="2"/>
    </row>
    <row r="2246" spans="1:23">
      <c r="A2246" s="2"/>
      <c r="W2246" s="2"/>
    </row>
    <row r="2247" spans="1:23">
      <c r="A2247" s="2"/>
      <c r="W2247" s="2"/>
    </row>
    <row r="2248" spans="1:23">
      <c r="A2248" s="2"/>
      <c r="W2248" s="2"/>
    </row>
    <row r="2249" spans="1:23">
      <c r="A2249" s="2"/>
      <c r="W2249" s="2"/>
    </row>
    <row r="2250" spans="1:23">
      <c r="A2250" s="2"/>
      <c r="W2250" s="2"/>
    </row>
    <row r="2251" spans="1:23">
      <c r="A2251" s="2"/>
      <c r="W2251" s="2"/>
    </row>
    <row r="2252" spans="1:23">
      <c r="A2252" s="2"/>
      <c r="W2252" s="2"/>
    </row>
    <row r="2253" spans="1:23">
      <c r="A2253" s="2"/>
      <c r="W2253" s="2"/>
    </row>
    <row r="2254" spans="1:23">
      <c r="A2254" s="2"/>
      <c r="W2254" s="2"/>
    </row>
    <row r="2255" spans="1:23">
      <c r="A2255" s="2"/>
      <c r="W2255" s="2"/>
    </row>
    <row r="2256" spans="1:23">
      <c r="A2256" s="2"/>
      <c r="W2256" s="2"/>
    </row>
    <row r="2257" spans="1:23">
      <c r="A2257" s="2"/>
      <c r="W2257" s="2"/>
    </row>
    <row r="2258" spans="1:23">
      <c r="A2258" s="2"/>
      <c r="W2258" s="2"/>
    </row>
    <row r="2259" spans="1:23">
      <c r="A2259" s="2"/>
      <c r="W2259" s="2"/>
    </row>
    <row r="2260" spans="1:23">
      <c r="A2260" s="2"/>
      <c r="W2260" s="2"/>
    </row>
    <row r="2261" spans="1:23">
      <c r="A2261" s="2"/>
      <c r="W2261" s="2"/>
    </row>
    <row r="2262" spans="1:23">
      <c r="A2262" s="2"/>
      <c r="W2262" s="2"/>
    </row>
    <row r="2263" spans="1:23">
      <c r="A2263" s="2"/>
      <c r="W2263" s="2"/>
    </row>
    <row r="2264" spans="1:23">
      <c r="A2264" s="2"/>
      <c r="W2264" s="2"/>
    </row>
    <row r="2265" spans="1:23">
      <c r="A2265" s="2"/>
      <c r="W2265" s="2"/>
    </row>
    <row r="2266" spans="1:23">
      <c r="A2266" s="2"/>
      <c r="W2266" s="2"/>
    </row>
    <row r="2267" spans="1:23">
      <c r="A2267" s="2"/>
      <c r="W2267" s="2"/>
    </row>
    <row r="2268" spans="1:23">
      <c r="A2268" s="2"/>
      <c r="W2268" s="2"/>
    </row>
    <row r="2269" spans="1:23">
      <c r="A2269" s="2"/>
      <c r="W2269" s="2"/>
    </row>
    <row r="2270" spans="1:23">
      <c r="A2270" s="2"/>
      <c r="W2270" s="2"/>
    </row>
    <row r="2271" spans="1:23">
      <c r="A2271" s="2"/>
      <c r="W2271" s="2"/>
    </row>
    <row r="2272" spans="1:23">
      <c r="A2272" s="2"/>
      <c r="W2272" s="2"/>
    </row>
    <row r="2273" spans="1:23">
      <c r="A2273" s="2"/>
      <c r="W2273" s="2"/>
    </row>
    <row r="2274" spans="1:23">
      <c r="A2274" s="2"/>
      <c r="W2274" s="2"/>
    </row>
    <row r="2275" spans="1:23">
      <c r="A2275" s="2"/>
      <c r="W2275" s="2"/>
    </row>
    <row r="2276" spans="1:23">
      <c r="A2276" s="2"/>
      <c r="W2276" s="2"/>
    </row>
    <row r="2277" spans="1:23">
      <c r="A2277" s="2"/>
      <c r="W2277" s="2"/>
    </row>
    <row r="2278" spans="1:23">
      <c r="A2278" s="2"/>
      <c r="W2278" s="2"/>
    </row>
    <row r="2279" spans="1:23">
      <c r="A2279" s="2"/>
      <c r="W2279" s="2"/>
    </row>
    <row r="2280" spans="1:23">
      <c r="A2280" s="2"/>
      <c r="W2280" s="2"/>
    </row>
    <row r="2281" spans="1:23">
      <c r="A2281" s="2"/>
      <c r="W2281" s="2"/>
    </row>
    <row r="2282" spans="1:23">
      <c r="A2282" s="2"/>
      <c r="W2282" s="2"/>
    </row>
    <row r="2283" spans="1:23">
      <c r="A2283" s="2"/>
      <c r="W2283" s="2"/>
    </row>
    <row r="2284" spans="1:23">
      <c r="A2284" s="2"/>
      <c r="W2284" s="2"/>
    </row>
    <row r="2285" spans="1:23">
      <c r="A2285" s="2"/>
      <c r="W2285" s="2"/>
    </row>
    <row r="2286" spans="1:23">
      <c r="A2286" s="2"/>
      <c r="W2286" s="2"/>
    </row>
    <row r="2287" spans="1:23">
      <c r="A2287" s="2"/>
      <c r="W2287" s="2"/>
    </row>
    <row r="2288" spans="1:23">
      <c r="A2288" s="2"/>
      <c r="W2288" s="2"/>
    </row>
    <row r="2289" spans="1:23">
      <c r="A2289" s="2"/>
      <c r="W2289" s="2"/>
    </row>
    <row r="2290" spans="1:23">
      <c r="A2290" s="2"/>
      <c r="W2290" s="2"/>
    </row>
    <row r="2291" spans="1:23">
      <c r="A2291" s="2"/>
      <c r="W2291" s="2"/>
    </row>
    <row r="2292" spans="1:23">
      <c r="A2292" s="2"/>
      <c r="W2292" s="2"/>
    </row>
    <row r="2293" spans="1:23">
      <c r="A2293" s="2"/>
      <c r="W2293" s="2"/>
    </row>
    <row r="2294" spans="1:23">
      <c r="A2294" s="2"/>
      <c r="W2294" s="2"/>
    </row>
    <row r="2295" spans="1:23">
      <c r="A2295" s="2"/>
      <c r="W2295" s="2"/>
    </row>
    <row r="2296" spans="1:23">
      <c r="A2296" s="2"/>
      <c r="W2296" s="2"/>
    </row>
    <row r="2297" spans="1:23">
      <c r="A2297" s="2"/>
      <c r="W2297" s="2"/>
    </row>
    <row r="2298" spans="1:23">
      <c r="A2298" s="2"/>
      <c r="W2298" s="2"/>
    </row>
    <row r="2299" spans="1:23">
      <c r="A2299" s="2"/>
      <c r="W2299" s="2"/>
    </row>
    <row r="2300" spans="1:23">
      <c r="A2300" s="2"/>
      <c r="W2300" s="2"/>
    </row>
    <row r="2301" spans="1:23">
      <c r="A2301" s="2"/>
      <c r="W2301" s="2"/>
    </row>
    <row r="2302" spans="1:23">
      <c r="A2302" s="2"/>
      <c r="W2302" s="2"/>
    </row>
    <row r="2303" spans="1:23">
      <c r="A2303" s="2"/>
      <c r="W2303" s="2"/>
    </row>
    <row r="2304" spans="1:23">
      <c r="A2304" s="2"/>
      <c r="W2304" s="2"/>
    </row>
    <row r="2305" spans="1:23">
      <c r="A2305" s="2"/>
      <c r="W2305" s="2"/>
    </row>
    <row r="2306" spans="1:23">
      <c r="A2306" s="2"/>
      <c r="W2306" s="2"/>
    </row>
    <row r="2307" spans="1:23">
      <c r="A2307" s="2"/>
      <c r="W2307" s="2"/>
    </row>
    <row r="2308" spans="1:23">
      <c r="A2308" s="2"/>
      <c r="W2308" s="2"/>
    </row>
    <row r="2309" spans="1:23">
      <c r="A2309" s="2"/>
      <c r="W2309" s="2"/>
    </row>
    <row r="2310" spans="1:23">
      <c r="A2310" s="2"/>
      <c r="W2310" s="2"/>
    </row>
    <row r="2311" spans="1:23">
      <c r="A2311" s="2"/>
      <c r="W2311" s="2"/>
    </row>
    <row r="2312" spans="1:23">
      <c r="A2312" s="2"/>
      <c r="W2312" s="2"/>
    </row>
    <row r="2313" spans="1:23">
      <c r="A2313" s="2"/>
      <c r="W2313" s="2"/>
    </row>
    <row r="2314" spans="1:23">
      <c r="A2314" s="2"/>
      <c r="W2314" s="2"/>
    </row>
    <row r="2315" spans="1:23">
      <c r="A2315" s="2"/>
      <c r="W2315" s="2"/>
    </row>
    <row r="2316" spans="1:23">
      <c r="A2316" s="2"/>
      <c r="W2316" s="2"/>
    </row>
    <row r="2317" spans="1:23">
      <c r="A2317" s="2"/>
      <c r="W2317" s="2"/>
    </row>
    <row r="2318" spans="1:23">
      <c r="A2318" s="2"/>
      <c r="W2318" s="2"/>
    </row>
    <row r="2319" spans="1:23">
      <c r="A2319" s="2"/>
      <c r="W2319" s="2"/>
    </row>
    <row r="2320" spans="1:23">
      <c r="A2320" s="2"/>
      <c r="W2320" s="2"/>
    </row>
    <row r="2321" spans="1:23">
      <c r="A2321" s="2"/>
      <c r="W2321" s="2"/>
    </row>
    <row r="2322" spans="1:23">
      <c r="A2322" s="2"/>
      <c r="W2322" s="2"/>
    </row>
    <row r="2323" spans="1:23">
      <c r="A2323" s="2"/>
      <c r="W2323" s="2"/>
    </row>
    <row r="2324" spans="1:23">
      <c r="A2324" s="2"/>
      <c r="W2324" s="2"/>
    </row>
    <row r="2325" spans="1:23">
      <c r="A2325" s="2"/>
      <c r="W2325" s="2"/>
    </row>
    <row r="2326" spans="1:23">
      <c r="A2326" s="2"/>
      <c r="W2326" s="2"/>
    </row>
    <row r="2327" spans="1:23">
      <c r="A2327" s="2"/>
      <c r="W2327" s="2"/>
    </row>
    <row r="2328" spans="1:23">
      <c r="A2328" s="2"/>
      <c r="W2328" s="2"/>
    </row>
    <row r="2329" spans="1:23">
      <c r="A2329" s="2"/>
      <c r="W2329" s="2"/>
    </row>
    <row r="2330" spans="1:23">
      <c r="A2330" s="2"/>
      <c r="W2330" s="2"/>
    </row>
    <row r="2331" spans="1:23">
      <c r="A2331" s="2"/>
      <c r="W2331" s="2"/>
    </row>
    <row r="2332" spans="1:23">
      <c r="A2332" s="2"/>
      <c r="W2332" s="2"/>
    </row>
    <row r="2333" spans="1:23">
      <c r="A2333" s="2"/>
      <c r="W2333" s="2"/>
    </row>
    <row r="2334" spans="1:23">
      <c r="A2334" s="2"/>
      <c r="W2334" s="2"/>
    </row>
    <row r="2335" spans="1:23">
      <c r="A2335" s="2"/>
      <c r="W2335" s="2"/>
    </row>
    <row r="2336" spans="1:23">
      <c r="A2336" s="2"/>
      <c r="W2336" s="2"/>
    </row>
    <row r="2337" spans="1:23">
      <c r="A2337" s="2"/>
      <c r="W2337" s="2"/>
    </row>
    <row r="2338" spans="1:23">
      <c r="A2338" s="2"/>
      <c r="W2338" s="2"/>
    </row>
    <row r="2339" spans="1:23">
      <c r="A2339" s="2"/>
      <c r="W2339" s="2"/>
    </row>
    <row r="2340" spans="1:23">
      <c r="A2340" s="2"/>
      <c r="W2340" s="2"/>
    </row>
    <row r="2341" spans="1:23">
      <c r="A2341" s="2"/>
      <c r="W2341" s="2"/>
    </row>
    <row r="2342" spans="1:23">
      <c r="A2342" s="2"/>
      <c r="W2342" s="2"/>
    </row>
    <row r="2343" spans="1:23">
      <c r="A2343" s="2"/>
      <c r="W2343" s="2"/>
    </row>
    <row r="2344" spans="1:23">
      <c r="A2344" s="2"/>
      <c r="W2344" s="2"/>
    </row>
    <row r="2345" spans="1:23">
      <c r="A2345" s="2"/>
      <c r="W2345" s="2"/>
    </row>
    <row r="2346" spans="1:23">
      <c r="A2346" s="2"/>
      <c r="W2346" s="2"/>
    </row>
    <row r="2347" spans="1:23">
      <c r="A2347" s="2"/>
      <c r="W2347" s="2"/>
    </row>
    <row r="2348" spans="1:23">
      <c r="A2348" s="2"/>
      <c r="W2348" s="2"/>
    </row>
    <row r="2349" spans="1:23">
      <c r="A2349" s="2"/>
      <c r="W2349" s="2"/>
    </row>
    <row r="2350" spans="1:23">
      <c r="A2350" s="2"/>
      <c r="W2350" s="2"/>
    </row>
    <row r="2351" spans="1:23">
      <c r="A2351" s="2"/>
      <c r="W2351" s="2"/>
    </row>
    <row r="2352" spans="1:23">
      <c r="A2352" s="2"/>
      <c r="W2352" s="2"/>
    </row>
    <row r="2353" spans="1:23">
      <c r="A2353" s="2"/>
      <c r="W2353" s="2"/>
    </row>
    <row r="2354" spans="1:23">
      <c r="A2354" s="2"/>
      <c r="W2354" s="2"/>
    </row>
    <row r="2355" spans="1:23">
      <c r="A2355" s="2"/>
      <c r="W2355" s="2"/>
    </row>
    <row r="2356" spans="1:23">
      <c r="A2356" s="2"/>
      <c r="W2356" s="2"/>
    </row>
    <row r="2357" spans="1:23">
      <c r="A2357" s="2"/>
      <c r="W2357" s="2"/>
    </row>
    <row r="2358" spans="1:23">
      <c r="A2358" s="2"/>
      <c r="W2358" s="2"/>
    </row>
    <row r="2359" spans="1:23">
      <c r="A2359" s="2"/>
      <c r="W2359" s="2"/>
    </row>
    <row r="2360" spans="1:23">
      <c r="A2360" s="2"/>
      <c r="W2360" s="2"/>
    </row>
    <row r="2361" spans="1:23">
      <c r="A2361" s="2"/>
      <c r="W2361" s="2"/>
    </row>
    <row r="2362" spans="1:23">
      <c r="A2362" s="2"/>
      <c r="W2362" s="2"/>
    </row>
    <row r="2363" spans="1:23">
      <c r="A2363" s="2"/>
      <c r="W2363" s="2"/>
    </row>
    <row r="2364" spans="1:23">
      <c r="A2364" s="2"/>
      <c r="W2364" s="2"/>
    </row>
    <row r="2365" spans="1:23">
      <c r="A2365" s="2"/>
      <c r="W2365" s="2"/>
    </row>
    <row r="2366" spans="1:23">
      <c r="A2366" s="2"/>
      <c r="W2366" s="2"/>
    </row>
    <row r="2367" spans="1:23">
      <c r="A2367" s="2"/>
      <c r="W2367" s="2"/>
    </row>
    <row r="2368" spans="1:23">
      <c r="A2368" s="2"/>
      <c r="W2368" s="2"/>
    </row>
    <row r="2369" spans="1:23">
      <c r="A2369" s="2"/>
      <c r="W2369" s="2"/>
    </row>
    <row r="2370" spans="1:23">
      <c r="A2370" s="2"/>
      <c r="W2370" s="2"/>
    </row>
    <row r="2371" spans="1:23">
      <c r="A2371" s="2"/>
      <c r="W2371" s="2"/>
    </row>
    <row r="2372" spans="1:23">
      <c r="A2372" s="2"/>
      <c r="W2372" s="2"/>
    </row>
    <row r="2373" spans="1:23">
      <c r="A2373" s="2"/>
      <c r="W2373" s="2"/>
    </row>
    <row r="2374" spans="1:23">
      <c r="A2374" s="2"/>
      <c r="W2374" s="2"/>
    </row>
    <row r="2375" spans="1:23">
      <c r="A2375" s="2"/>
      <c r="W2375" s="2"/>
    </row>
    <row r="2376" spans="1:23">
      <c r="A2376" s="2"/>
      <c r="W2376" s="2"/>
    </row>
    <row r="2377" spans="1:23">
      <c r="A2377" s="2"/>
      <c r="W2377" s="2"/>
    </row>
    <row r="2378" spans="1:23">
      <c r="A2378" s="2"/>
      <c r="W2378" s="2"/>
    </row>
    <row r="2379" spans="1:23">
      <c r="A2379" s="2"/>
      <c r="W2379" s="2"/>
    </row>
    <row r="2380" spans="1:23">
      <c r="A2380" s="2"/>
      <c r="W2380" s="2"/>
    </row>
    <row r="2381" spans="1:23">
      <c r="A2381" s="2"/>
      <c r="W2381" s="2"/>
    </row>
    <row r="2382" spans="1:23">
      <c r="A2382" s="2"/>
      <c r="W2382" s="2"/>
    </row>
    <row r="2383" spans="1:23">
      <c r="A2383" s="2"/>
      <c r="W2383" s="2"/>
    </row>
    <row r="2384" spans="1:23">
      <c r="A2384" s="2"/>
      <c r="W2384" s="2"/>
    </row>
    <row r="2385" spans="1:23">
      <c r="A2385" s="2"/>
      <c r="W2385" s="2"/>
    </row>
    <row r="2386" spans="1:23">
      <c r="A2386" s="2"/>
      <c r="W2386" s="2"/>
    </row>
    <row r="2387" spans="1:23">
      <c r="A2387" s="2"/>
      <c r="W2387" s="2"/>
    </row>
    <row r="2388" spans="1:23">
      <c r="A2388" s="2"/>
      <c r="W2388" s="2"/>
    </row>
    <row r="2389" spans="1:23">
      <c r="A2389" s="2"/>
      <c r="W2389" s="2"/>
    </row>
    <row r="2390" spans="1:23">
      <c r="A2390" s="2"/>
      <c r="W2390" s="2"/>
    </row>
    <row r="2391" spans="1:23">
      <c r="A2391" s="2"/>
      <c r="W2391" s="2"/>
    </row>
    <row r="2392" spans="1:23">
      <c r="A2392" s="2"/>
      <c r="W2392" s="2"/>
    </row>
    <row r="2393" spans="1:23">
      <c r="A2393" s="2"/>
      <c r="W2393" s="2"/>
    </row>
    <row r="2394" spans="1:23">
      <c r="A2394" s="2"/>
      <c r="W2394" s="2"/>
    </row>
    <row r="2395" spans="1:23">
      <c r="A2395" s="2"/>
      <c r="W2395" s="2"/>
    </row>
    <row r="2396" spans="1:23">
      <c r="A2396" s="2"/>
      <c r="W2396" s="2"/>
    </row>
    <row r="2397" spans="1:23">
      <c r="A2397" s="2"/>
      <c r="W2397" s="2"/>
    </row>
    <row r="2398" spans="1:23">
      <c r="A2398" s="2"/>
      <c r="W2398" s="2"/>
    </row>
    <row r="2399" spans="1:23">
      <c r="A2399" s="2"/>
      <c r="W2399" s="2"/>
    </row>
    <row r="2400" spans="1:23">
      <c r="A2400" s="2"/>
      <c r="W2400" s="2"/>
    </row>
    <row r="2401" spans="1:23">
      <c r="A2401" s="2"/>
      <c r="W2401" s="2"/>
    </row>
    <row r="2402" spans="1:23">
      <c r="A2402" s="2"/>
      <c r="W2402" s="2"/>
    </row>
    <row r="2403" spans="1:23">
      <c r="A2403" s="2"/>
      <c r="W2403" s="2"/>
    </row>
    <row r="2404" spans="1:23">
      <c r="A2404" s="2"/>
      <c r="W2404" s="2"/>
    </row>
    <row r="2405" spans="1:23">
      <c r="A2405" s="2"/>
      <c r="W2405" s="2"/>
    </row>
    <row r="2406" spans="1:23">
      <c r="A2406" s="2"/>
      <c r="W2406" s="2"/>
    </row>
    <row r="2407" spans="1:23">
      <c r="A2407" s="2"/>
      <c r="W2407" s="2"/>
    </row>
    <row r="2408" spans="1:23">
      <c r="A2408" s="2"/>
      <c r="W2408" s="2"/>
    </row>
    <row r="2409" spans="1:23">
      <c r="A2409" s="2"/>
      <c r="W2409" s="2"/>
    </row>
    <row r="2410" spans="1:23">
      <c r="A2410" s="2"/>
      <c r="W2410" s="2"/>
    </row>
    <row r="2411" spans="1:23">
      <c r="A2411" s="2"/>
      <c r="W2411" s="2"/>
    </row>
    <row r="2412" spans="1:23">
      <c r="A2412" s="2"/>
      <c r="W2412" s="2"/>
    </row>
    <row r="2413" spans="1:23">
      <c r="A2413" s="2"/>
      <c r="W2413" s="2"/>
    </row>
    <row r="2414" spans="1:23">
      <c r="A2414" s="2"/>
      <c r="W2414" s="2"/>
    </row>
    <row r="2415" spans="1:23">
      <c r="A2415" s="2"/>
      <c r="W2415" s="2"/>
    </row>
    <row r="2416" spans="1:23">
      <c r="A2416" s="2"/>
      <c r="W2416" s="2"/>
    </row>
    <row r="2417" spans="1:23">
      <c r="A2417" s="2"/>
      <c r="W2417" s="2"/>
    </row>
    <row r="2418" spans="1:23">
      <c r="A2418" s="2"/>
      <c r="W2418" s="2"/>
    </row>
    <row r="2419" spans="1:23">
      <c r="A2419" s="2"/>
      <c r="W2419" s="2"/>
    </row>
    <row r="2420" spans="1:23">
      <c r="A2420" s="2"/>
      <c r="W2420" s="2"/>
    </row>
    <row r="2421" spans="1:23">
      <c r="A2421" s="2"/>
      <c r="W2421" s="2"/>
    </row>
    <row r="2422" spans="1:23">
      <c r="A2422" s="2"/>
      <c r="W2422" s="2"/>
    </row>
    <row r="2423" spans="1:23">
      <c r="A2423" s="2"/>
      <c r="W2423" s="2"/>
    </row>
    <row r="2424" spans="1:23">
      <c r="A2424" s="2"/>
      <c r="W2424" s="2"/>
    </row>
    <row r="2425" spans="1:23">
      <c r="A2425" s="2"/>
      <c r="W2425" s="2"/>
    </row>
    <row r="2426" spans="1:23">
      <c r="A2426" s="2"/>
      <c r="W2426" s="2"/>
    </row>
    <row r="2427" spans="1:23">
      <c r="A2427" s="2"/>
      <c r="W2427" s="2"/>
    </row>
    <row r="2428" spans="1:23">
      <c r="A2428" s="2"/>
      <c r="W2428" s="2"/>
    </row>
    <row r="2429" spans="1:23">
      <c r="A2429" s="2"/>
      <c r="W2429" s="2"/>
    </row>
    <row r="2430" spans="1:23">
      <c r="A2430" s="2"/>
      <c r="W2430" s="2"/>
    </row>
    <row r="2431" spans="1:23">
      <c r="A2431" s="2"/>
      <c r="W2431" s="2"/>
    </row>
    <row r="2432" spans="1:23">
      <c r="A2432" s="2"/>
      <c r="W2432" s="2"/>
    </row>
    <row r="2433" spans="1:23">
      <c r="A2433" s="2"/>
      <c r="W2433" s="2"/>
    </row>
    <row r="2434" spans="1:23">
      <c r="A2434" s="2"/>
      <c r="W2434" s="2"/>
    </row>
    <row r="2435" spans="1:23">
      <c r="A2435" s="2"/>
      <c r="W2435" s="2"/>
    </row>
    <row r="2436" spans="1:23">
      <c r="A2436" s="2"/>
      <c r="W2436" s="2"/>
    </row>
    <row r="2437" spans="1:23">
      <c r="A2437" s="2"/>
      <c r="W2437" s="2"/>
    </row>
    <row r="2438" spans="1:23">
      <c r="A2438" s="2"/>
      <c r="W2438" s="2"/>
    </row>
    <row r="2439" spans="1:23">
      <c r="A2439" s="2"/>
      <c r="W2439" s="2"/>
    </row>
    <row r="2440" spans="1:23">
      <c r="A2440" s="2"/>
      <c r="W2440" s="2"/>
    </row>
    <row r="2441" spans="1:23">
      <c r="A2441" s="2"/>
      <c r="W2441" s="2"/>
    </row>
    <row r="2442" spans="1:23">
      <c r="A2442" s="2"/>
      <c r="W2442" s="2"/>
    </row>
    <row r="2443" spans="1:23">
      <c r="A2443" s="2"/>
      <c r="W2443" s="2"/>
    </row>
    <row r="2444" spans="1:23">
      <c r="A2444" s="2"/>
      <c r="W2444" s="2"/>
    </row>
    <row r="2445" spans="1:23">
      <c r="A2445" s="2"/>
      <c r="W2445" s="2"/>
    </row>
    <row r="2446" spans="1:23">
      <c r="A2446" s="2"/>
      <c r="W2446" s="2"/>
    </row>
    <row r="2447" spans="1:23">
      <c r="A2447" s="2"/>
      <c r="W2447" s="2"/>
    </row>
    <row r="2448" spans="1:23">
      <c r="A2448" s="2"/>
      <c r="W2448" s="2"/>
    </row>
    <row r="2449" spans="1:23">
      <c r="A2449" s="2"/>
      <c r="W2449" s="2"/>
    </row>
    <row r="2450" spans="1:23">
      <c r="A2450" s="2"/>
      <c r="W2450" s="2"/>
    </row>
    <row r="2451" spans="1:23">
      <c r="A2451" s="2"/>
      <c r="W2451" s="2"/>
    </row>
    <row r="2452" spans="1:23">
      <c r="A2452" s="2"/>
      <c r="W2452" s="2"/>
    </row>
    <row r="2453" spans="1:23">
      <c r="A2453" s="2"/>
      <c r="W2453" s="2"/>
    </row>
    <row r="2454" spans="1:23">
      <c r="A2454" s="2"/>
      <c r="W2454" s="2"/>
    </row>
    <row r="2455" spans="1:23">
      <c r="A2455" s="2"/>
      <c r="W2455" s="2"/>
    </row>
    <row r="2456" spans="1:23">
      <c r="A2456" s="2"/>
      <c r="W2456" s="2"/>
    </row>
    <row r="2457" spans="1:23">
      <c r="A2457" s="2"/>
      <c r="W2457" s="2"/>
    </row>
    <row r="2458" spans="1:23">
      <c r="A2458" s="2"/>
      <c r="W2458" s="2"/>
    </row>
    <row r="2459" spans="1:23">
      <c r="A2459" s="2"/>
      <c r="W2459" s="2"/>
    </row>
    <row r="2460" spans="1:23">
      <c r="A2460" s="2"/>
      <c r="W2460" s="2"/>
    </row>
    <row r="2461" spans="1:23">
      <c r="A2461" s="2"/>
      <c r="W2461" s="2"/>
    </row>
    <row r="2462" spans="1:23">
      <c r="A2462" s="2"/>
      <c r="W2462" s="2"/>
    </row>
    <row r="2463" spans="1:23">
      <c r="A2463" s="2"/>
      <c r="W2463" s="2"/>
    </row>
    <row r="2464" spans="1:23">
      <c r="A2464" s="2"/>
      <c r="W2464" s="2"/>
    </row>
    <row r="2465" spans="1:23">
      <c r="A2465" s="2"/>
      <c r="W2465" s="2"/>
    </row>
    <row r="2466" spans="1:23">
      <c r="A2466" s="2"/>
      <c r="W2466" s="2"/>
    </row>
    <row r="2467" spans="1:23">
      <c r="A2467" s="2"/>
      <c r="W2467" s="2"/>
    </row>
    <row r="2468" spans="1:23">
      <c r="A2468" s="2"/>
      <c r="W2468" s="2"/>
    </row>
    <row r="2469" spans="1:23">
      <c r="A2469" s="2"/>
      <c r="W2469" s="2"/>
    </row>
    <row r="2470" spans="1:23">
      <c r="A2470" s="2"/>
      <c r="W2470" s="2"/>
    </row>
    <row r="2471" spans="1:23">
      <c r="A2471" s="2"/>
      <c r="W2471" s="2"/>
    </row>
    <row r="2472" spans="1:23">
      <c r="A2472" s="2"/>
      <c r="W2472" s="2"/>
    </row>
    <row r="2473" spans="1:23">
      <c r="A2473" s="2"/>
      <c r="W2473" s="2"/>
    </row>
    <row r="2474" spans="1:23">
      <c r="A2474" s="2"/>
      <c r="W2474" s="2"/>
    </row>
    <row r="2475" spans="1:23">
      <c r="A2475" s="2"/>
      <c r="W2475" s="2"/>
    </row>
    <row r="2476" spans="1:23">
      <c r="A2476" s="2"/>
      <c r="W2476" s="2"/>
    </row>
    <row r="2477" spans="1:23">
      <c r="A2477" s="2"/>
      <c r="W2477" s="2"/>
    </row>
    <row r="2478" spans="1:23">
      <c r="A2478" s="2"/>
      <c r="W2478" s="2"/>
    </row>
    <row r="2479" spans="1:23">
      <c r="A2479" s="2"/>
      <c r="W2479" s="2"/>
    </row>
    <row r="2480" spans="1:23">
      <c r="A2480" s="2"/>
      <c r="W2480" s="2"/>
    </row>
    <row r="2481" spans="1:23">
      <c r="A2481" s="2"/>
      <c r="W2481" s="2"/>
    </row>
    <row r="2482" spans="1:23">
      <c r="A2482" s="2"/>
      <c r="W2482" s="2"/>
    </row>
    <row r="2483" spans="1:23">
      <c r="A2483" s="2"/>
      <c r="W2483" s="2"/>
    </row>
    <row r="2484" spans="1:23">
      <c r="A2484" s="2"/>
      <c r="W2484" s="2"/>
    </row>
    <row r="2485" spans="1:23">
      <c r="A2485" s="2"/>
      <c r="W2485" s="2"/>
    </row>
    <row r="2486" spans="1:23">
      <c r="A2486" s="2"/>
      <c r="W2486" s="2"/>
    </row>
    <row r="2487" spans="1:23">
      <c r="A2487" s="2"/>
      <c r="W2487" s="2"/>
    </row>
    <row r="2488" spans="1:23">
      <c r="A2488" s="2"/>
      <c r="W2488" s="2"/>
    </row>
    <row r="2489" spans="1:23">
      <c r="A2489" s="2"/>
      <c r="W2489" s="2"/>
    </row>
    <row r="2490" spans="1:23">
      <c r="A2490" s="2"/>
      <c r="W2490" s="2"/>
    </row>
    <row r="2491" spans="1:23">
      <c r="A2491" s="2"/>
      <c r="W2491" s="2"/>
    </row>
    <row r="2492" spans="1:23">
      <c r="A2492" s="2"/>
      <c r="W2492" s="2"/>
    </row>
    <row r="2493" spans="1:23">
      <c r="A2493" s="2"/>
      <c r="W2493" s="2"/>
    </row>
    <row r="2494" spans="1:23">
      <c r="A2494" s="2"/>
      <c r="W2494" s="2"/>
    </row>
    <row r="2495" spans="1:23">
      <c r="A2495" s="2"/>
      <c r="W2495" s="2"/>
    </row>
    <row r="2496" spans="1:23">
      <c r="A2496" s="2"/>
      <c r="W2496" s="2"/>
    </row>
    <row r="2497" spans="1:23">
      <c r="A2497" s="2"/>
      <c r="W2497" s="2"/>
    </row>
    <row r="2498" spans="1:23">
      <c r="A2498" s="2"/>
      <c r="W2498" s="2"/>
    </row>
    <row r="2499" spans="1:23">
      <c r="A2499" s="2"/>
      <c r="W2499" s="2"/>
    </row>
    <row r="2500" spans="1:23">
      <c r="A2500" s="2"/>
      <c r="W2500" s="2"/>
    </row>
    <row r="2501" spans="1:23">
      <c r="A2501" s="2"/>
      <c r="W2501" s="2"/>
    </row>
    <row r="2502" spans="1:23">
      <c r="A2502" s="2"/>
      <c r="W2502" s="2"/>
    </row>
    <row r="2503" spans="1:23">
      <c r="A2503" s="2"/>
      <c r="W2503" s="2"/>
    </row>
    <row r="2504" spans="1:23">
      <c r="A2504" s="2"/>
      <c r="W2504" s="2"/>
    </row>
    <row r="2505" spans="1:23">
      <c r="A2505" s="2"/>
      <c r="W2505" s="2"/>
    </row>
    <row r="2506" spans="1:23">
      <c r="A2506" s="2"/>
      <c r="W2506" s="2"/>
    </row>
    <row r="2507" spans="1:23">
      <c r="A2507" s="2"/>
      <c r="W2507" s="2"/>
    </row>
    <row r="2508" spans="1:23">
      <c r="A2508" s="2"/>
      <c r="W2508" s="2"/>
    </row>
    <row r="2509" spans="1:23">
      <c r="A2509" s="2"/>
      <c r="W2509" s="2"/>
    </row>
    <row r="2510" spans="1:23">
      <c r="A2510" s="2"/>
      <c r="W2510" s="2"/>
    </row>
    <row r="2511" spans="1:23">
      <c r="A2511" s="2"/>
      <c r="W2511" s="2"/>
    </row>
    <row r="2512" spans="1:23">
      <c r="A2512" s="2"/>
      <c r="W2512" s="2"/>
    </row>
    <row r="2513" spans="1:23">
      <c r="A2513" s="2"/>
      <c r="W2513" s="2"/>
    </row>
    <row r="2514" spans="1:23">
      <c r="A2514" s="2"/>
      <c r="W2514" s="2"/>
    </row>
    <row r="2515" spans="1:23">
      <c r="A2515" s="2"/>
      <c r="W2515" s="2"/>
    </row>
    <row r="2516" spans="1:23">
      <c r="A2516" s="2"/>
      <c r="W2516" s="2"/>
    </row>
    <row r="2517" spans="1:23">
      <c r="A2517" s="2"/>
      <c r="W2517" s="2"/>
    </row>
    <row r="2518" spans="1:23">
      <c r="A2518" s="2"/>
      <c r="W2518" s="2"/>
    </row>
    <row r="2519" spans="1:23">
      <c r="A2519" s="2"/>
      <c r="W2519" s="2"/>
    </row>
    <row r="2520" spans="1:23">
      <c r="A2520" s="2"/>
      <c r="W2520" s="2"/>
    </row>
    <row r="2521" spans="1:23">
      <c r="A2521" s="2"/>
      <c r="W2521" s="2"/>
    </row>
    <row r="2522" spans="1:23">
      <c r="A2522" s="2"/>
      <c r="W2522" s="2"/>
    </row>
    <row r="2523" spans="1:23">
      <c r="A2523" s="2"/>
      <c r="W2523" s="2"/>
    </row>
    <row r="2524" spans="1:23">
      <c r="A2524" s="2"/>
      <c r="W2524" s="2"/>
    </row>
    <row r="2525" spans="1:23">
      <c r="A2525" s="2"/>
      <c r="W2525" s="2"/>
    </row>
    <row r="2526" spans="1:23">
      <c r="A2526" s="2"/>
      <c r="W2526" s="2"/>
    </row>
    <row r="2527" spans="1:23">
      <c r="A2527" s="2"/>
      <c r="W2527" s="2"/>
    </row>
    <row r="2528" spans="1:23">
      <c r="A2528" s="2"/>
      <c r="W2528" s="2"/>
    </row>
    <row r="2529" spans="1:23">
      <c r="A2529" s="2"/>
      <c r="W2529" s="2"/>
    </row>
    <row r="2530" spans="1:23">
      <c r="A2530" s="2"/>
      <c r="W2530" s="2"/>
    </row>
    <row r="2531" spans="1:23">
      <c r="A2531" s="2"/>
      <c r="W2531" s="2"/>
    </row>
    <row r="2532" spans="1:23">
      <c r="A2532" s="2"/>
      <c r="W2532" s="2"/>
    </row>
    <row r="2533" spans="1:23">
      <c r="A2533" s="2"/>
      <c r="W2533" s="2"/>
    </row>
    <row r="2534" spans="1:23">
      <c r="A2534" s="2"/>
      <c r="W2534" s="2"/>
    </row>
    <row r="2535" spans="1:23">
      <c r="A2535" s="2"/>
      <c r="W2535" s="2"/>
    </row>
    <row r="2536" spans="1:23">
      <c r="A2536" s="2"/>
      <c r="W2536" s="2"/>
    </row>
    <row r="2537" spans="1:23">
      <c r="A2537" s="2"/>
      <c r="W2537" s="2"/>
    </row>
    <row r="2538" spans="1:23">
      <c r="A2538" s="2"/>
      <c r="W2538" s="2"/>
    </row>
    <row r="2539" spans="1:23">
      <c r="A2539" s="2"/>
      <c r="W2539" s="2"/>
    </row>
    <row r="2540" spans="1:23">
      <c r="A2540" s="2"/>
      <c r="W2540" s="2"/>
    </row>
    <row r="2541" spans="1:23">
      <c r="A2541" s="2"/>
      <c r="W2541" s="2"/>
    </row>
    <row r="2542" spans="1:23">
      <c r="A2542" s="2"/>
      <c r="W2542" s="2"/>
    </row>
    <row r="2543" spans="1:23">
      <c r="A2543" s="2"/>
      <c r="W2543" s="2"/>
    </row>
    <row r="2544" spans="1:23">
      <c r="A2544" s="2"/>
      <c r="W2544" s="2"/>
    </row>
    <row r="2545" spans="1:23">
      <c r="A2545" s="2"/>
      <c r="W2545" s="2"/>
    </row>
    <row r="2546" spans="1:23">
      <c r="A2546" s="2"/>
      <c r="W2546" s="2"/>
    </row>
    <row r="2547" spans="1:23">
      <c r="A2547" s="2"/>
      <c r="W2547" s="2"/>
    </row>
    <row r="2548" spans="1:23">
      <c r="A2548" s="2"/>
      <c r="W2548" s="2"/>
    </row>
    <row r="2549" spans="1:23">
      <c r="A2549" s="2"/>
      <c r="W2549" s="2"/>
    </row>
    <row r="2550" spans="1:23">
      <c r="A2550" s="2"/>
      <c r="W2550" s="2"/>
    </row>
    <row r="2551" spans="1:23">
      <c r="A2551" s="2"/>
      <c r="W2551" s="2"/>
    </row>
    <row r="2552" spans="1:23">
      <c r="A2552" s="2"/>
      <c r="W2552" s="2"/>
    </row>
    <row r="2553" spans="1:23">
      <c r="A2553" s="2"/>
      <c r="W2553" s="2"/>
    </row>
    <row r="2554" spans="1:23">
      <c r="A2554" s="2"/>
      <c r="W2554" s="2"/>
    </row>
    <row r="2555" spans="1:23">
      <c r="A2555" s="2"/>
      <c r="W2555" s="2"/>
    </row>
    <row r="2556" spans="1:23">
      <c r="A2556" s="2"/>
      <c r="W2556" s="2"/>
    </row>
    <row r="2557" spans="1:23">
      <c r="A2557" s="2"/>
      <c r="W2557" s="2"/>
    </row>
    <row r="2558" spans="1:23">
      <c r="A2558" s="2"/>
      <c r="W2558" s="2"/>
    </row>
    <row r="2559" spans="1:23">
      <c r="A2559" s="2"/>
      <c r="W2559" s="2"/>
    </row>
    <row r="2560" spans="1:23">
      <c r="A2560" s="2"/>
      <c r="W2560" s="2"/>
    </row>
    <row r="2561" spans="1:23">
      <c r="A2561" s="2"/>
      <c r="W2561" s="2"/>
    </row>
    <row r="2562" spans="1:23">
      <c r="A2562" s="2"/>
      <c r="W2562" s="2"/>
    </row>
    <row r="2563" spans="1:23">
      <c r="A2563" s="2"/>
      <c r="W2563" s="2"/>
    </row>
    <row r="2564" spans="1:23">
      <c r="A2564" s="2"/>
      <c r="W2564" s="2"/>
    </row>
    <row r="2565" spans="1:23">
      <c r="A2565" s="2"/>
      <c r="W2565" s="2"/>
    </row>
    <row r="2566" spans="1:23">
      <c r="A2566" s="2"/>
      <c r="W2566" s="2"/>
    </row>
    <row r="2567" spans="1:23">
      <c r="A2567" s="2"/>
      <c r="W2567" s="2"/>
    </row>
    <row r="2568" spans="1:23">
      <c r="A2568" s="2"/>
      <c r="W2568" s="2"/>
    </row>
    <row r="2569" spans="1:23">
      <c r="A2569" s="2"/>
      <c r="W2569" s="2"/>
    </row>
    <row r="2570" spans="1:23">
      <c r="A2570" s="2"/>
      <c r="W2570" s="2"/>
    </row>
    <row r="2571" spans="1:23">
      <c r="A2571" s="2"/>
      <c r="W2571" s="2"/>
    </row>
    <row r="2572" spans="1:23">
      <c r="A2572" s="2"/>
      <c r="W2572" s="2"/>
    </row>
    <row r="2573" spans="1:23">
      <c r="A2573" s="2"/>
      <c r="W2573" s="2"/>
    </row>
    <row r="2574" spans="1:23">
      <c r="A2574" s="2"/>
      <c r="W2574" s="2"/>
    </row>
    <row r="2575" spans="1:23">
      <c r="A2575" s="2"/>
      <c r="W2575" s="2"/>
    </row>
    <row r="2576" spans="1:23">
      <c r="A2576" s="2"/>
      <c r="W2576" s="2"/>
    </row>
    <row r="2577" spans="1:23">
      <c r="A2577" s="2"/>
      <c r="W2577" s="2"/>
    </row>
    <row r="2578" spans="1:23">
      <c r="A2578" s="2"/>
      <c r="W2578" s="2"/>
    </row>
    <row r="2579" spans="1:23">
      <c r="A2579" s="2"/>
      <c r="W2579" s="2"/>
    </row>
    <row r="2580" spans="1:23">
      <c r="A2580" s="2"/>
      <c r="W2580" s="2"/>
    </row>
    <row r="2581" spans="1:23">
      <c r="A2581" s="2"/>
      <c r="W2581" s="2"/>
    </row>
    <row r="2582" spans="1:23">
      <c r="A2582" s="2"/>
      <c r="W2582" s="2"/>
    </row>
    <row r="2583" spans="1:23">
      <c r="A2583" s="2"/>
      <c r="W2583" s="2"/>
    </row>
    <row r="2584" spans="1:23">
      <c r="A2584" s="2"/>
      <c r="W2584" s="2"/>
    </row>
    <row r="2585" spans="1:23">
      <c r="A2585" s="2"/>
      <c r="W2585" s="2"/>
    </row>
    <row r="2586" spans="1:23">
      <c r="A2586" s="2"/>
      <c r="W2586" s="2"/>
    </row>
    <row r="2587" spans="1:23">
      <c r="A2587" s="2"/>
      <c r="W2587" s="2"/>
    </row>
    <row r="2588" spans="1:23">
      <c r="A2588" s="2"/>
      <c r="W2588" s="2"/>
    </row>
    <row r="2589" spans="1:23">
      <c r="A2589" s="2"/>
      <c r="W2589" s="2"/>
    </row>
    <row r="2590" spans="1:23">
      <c r="A2590" s="2"/>
      <c r="W2590" s="2"/>
    </row>
    <row r="2591" spans="1:23">
      <c r="A2591" s="2"/>
      <c r="W2591" s="2"/>
    </row>
    <row r="2592" spans="1:23">
      <c r="A2592" s="2"/>
      <c r="W2592" s="2"/>
    </row>
    <row r="2593" spans="1:23">
      <c r="A2593" s="2"/>
      <c r="W2593" s="2"/>
    </row>
    <row r="2594" spans="1:23">
      <c r="A2594" s="2"/>
      <c r="W2594" s="2"/>
    </row>
    <row r="2595" spans="1:23">
      <c r="A2595" s="2"/>
      <c r="W2595" s="2"/>
    </row>
    <row r="2596" spans="1:23">
      <c r="A2596" s="2"/>
      <c r="W2596" s="2"/>
    </row>
    <row r="2597" spans="1:23">
      <c r="A2597" s="2"/>
      <c r="W2597" s="2"/>
    </row>
    <row r="2598" spans="1:23">
      <c r="A2598" s="2"/>
      <c r="W2598" s="2"/>
    </row>
    <row r="2599" spans="1:23">
      <c r="A2599" s="2"/>
      <c r="W2599" s="2"/>
    </row>
    <row r="2600" spans="1:23">
      <c r="A2600" s="2"/>
      <c r="W2600" s="2"/>
    </row>
    <row r="2601" spans="1:23">
      <c r="A2601" s="2"/>
      <c r="W2601" s="2"/>
    </row>
    <row r="2602" spans="1:23">
      <c r="A2602" s="2"/>
      <c r="W2602" s="2"/>
    </row>
    <row r="2603" spans="1:23">
      <c r="A2603" s="2"/>
      <c r="W2603" s="2"/>
    </row>
    <row r="2604" spans="1:23">
      <c r="A2604" s="2"/>
      <c r="W2604" s="2"/>
    </row>
    <row r="2605" spans="1:23">
      <c r="A2605" s="2"/>
      <c r="W2605" s="2"/>
    </row>
    <row r="2606" spans="1:23">
      <c r="A2606" s="2"/>
      <c r="W2606" s="2"/>
    </row>
    <row r="2607" spans="1:23">
      <c r="A2607" s="2"/>
      <c r="W2607" s="2"/>
    </row>
    <row r="2608" spans="1:23">
      <c r="A2608" s="2"/>
      <c r="W2608" s="2"/>
    </row>
    <row r="2609" spans="1:23">
      <c r="A2609" s="2"/>
      <c r="W2609" s="2"/>
    </row>
    <row r="2610" spans="1:23">
      <c r="A2610" s="2"/>
      <c r="W2610" s="2"/>
    </row>
    <row r="2611" spans="1:23">
      <c r="A2611" s="2"/>
      <c r="W2611" s="2"/>
    </row>
    <row r="2612" spans="1:23">
      <c r="A2612" s="2"/>
      <c r="W2612" s="2"/>
    </row>
    <row r="2613" spans="1:23">
      <c r="A2613" s="2"/>
      <c r="W2613" s="2"/>
    </row>
    <row r="2614" spans="1:23">
      <c r="A2614" s="2"/>
      <c r="W2614" s="2"/>
    </row>
    <row r="2615" spans="1:23">
      <c r="A2615" s="2"/>
      <c r="W2615" s="2"/>
    </row>
    <row r="2616" spans="1:23">
      <c r="A2616" s="2"/>
      <c r="W2616" s="2"/>
    </row>
    <row r="2617" spans="1:23">
      <c r="A2617" s="2"/>
      <c r="W2617" s="2"/>
    </row>
    <row r="2618" spans="1:23">
      <c r="A2618" s="2"/>
      <c r="W2618" s="2"/>
    </row>
    <row r="2619" spans="1:23">
      <c r="A2619" s="2"/>
      <c r="W2619" s="2"/>
    </row>
    <row r="2620" spans="1:23">
      <c r="A2620" s="2"/>
      <c r="W2620" s="2"/>
    </row>
    <row r="2621" spans="1:23">
      <c r="A2621" s="2"/>
      <c r="W2621" s="2"/>
    </row>
    <row r="2622" spans="1:23">
      <c r="A2622" s="2"/>
      <c r="W2622" s="2"/>
    </row>
    <row r="2623" spans="1:23">
      <c r="A2623" s="2"/>
      <c r="W2623" s="2"/>
    </row>
    <row r="2624" spans="1:23">
      <c r="A2624" s="2"/>
      <c r="W2624" s="2"/>
    </row>
    <row r="2625" spans="1:23">
      <c r="A2625" s="2"/>
      <c r="W2625" s="2"/>
    </row>
    <row r="2626" spans="1:23">
      <c r="A2626" s="2"/>
      <c r="W2626" s="2"/>
    </row>
    <row r="2627" spans="1:23">
      <c r="A2627" s="2"/>
      <c r="W2627" s="2"/>
    </row>
    <row r="2628" spans="1:23">
      <c r="A2628" s="2"/>
      <c r="W2628" s="2"/>
    </row>
    <row r="2629" spans="1:23">
      <c r="A2629" s="2"/>
      <c r="W2629" s="2"/>
    </row>
    <row r="2630" spans="1:23">
      <c r="A2630" s="2"/>
      <c r="W2630" s="2"/>
    </row>
    <row r="2631" spans="1:23">
      <c r="A2631" s="2"/>
      <c r="W2631" s="2"/>
    </row>
    <row r="2632" spans="1:23">
      <c r="A2632" s="2"/>
      <c r="W2632" s="2"/>
    </row>
    <row r="2633" spans="1:23">
      <c r="A2633" s="2"/>
      <c r="W2633" s="2"/>
    </row>
    <row r="2634" spans="1:23">
      <c r="A2634" s="2"/>
      <c r="W2634" s="2"/>
    </row>
    <row r="2635" spans="1:23">
      <c r="A2635" s="2"/>
      <c r="W2635" s="2"/>
    </row>
    <row r="2636" spans="1:23">
      <c r="A2636" s="2"/>
      <c r="W2636" s="2"/>
    </row>
    <row r="2637" spans="1:23">
      <c r="A2637" s="2"/>
      <c r="W2637" s="2"/>
    </row>
    <row r="2638" spans="1:23">
      <c r="A2638" s="2"/>
      <c r="W2638" s="2"/>
    </row>
    <row r="2639" spans="1:23">
      <c r="A2639" s="2"/>
      <c r="W2639" s="2"/>
    </row>
    <row r="2640" spans="1:23">
      <c r="A2640" s="2"/>
      <c r="W2640" s="2"/>
    </row>
    <row r="2641" spans="1:23">
      <c r="A2641" s="2"/>
      <c r="W2641" s="2"/>
    </row>
    <row r="2642" spans="1:23">
      <c r="A2642" s="2"/>
      <c r="W2642" s="2"/>
    </row>
    <row r="2643" spans="1:23">
      <c r="A2643" s="2"/>
      <c r="W2643" s="2"/>
    </row>
    <row r="2644" spans="1:23">
      <c r="A2644" s="2"/>
      <c r="W2644" s="2"/>
    </row>
    <row r="2645" spans="1:23">
      <c r="A2645" s="2"/>
      <c r="W2645" s="2"/>
    </row>
    <row r="2646" spans="1:23">
      <c r="A2646" s="2"/>
      <c r="W2646" s="2"/>
    </row>
    <row r="2647" spans="1:23">
      <c r="A2647" s="2"/>
      <c r="W2647" s="2"/>
    </row>
    <row r="2648" spans="1:23">
      <c r="A2648" s="2"/>
      <c r="W2648" s="2"/>
    </row>
    <row r="2649" spans="1:23">
      <c r="A2649" s="2"/>
      <c r="W2649" s="2"/>
    </row>
    <row r="2650" spans="1:23">
      <c r="A2650" s="2"/>
      <c r="W2650" s="2"/>
    </row>
    <row r="2651" spans="1:23">
      <c r="A2651" s="2"/>
      <c r="W2651" s="2"/>
    </row>
    <row r="2652" spans="1:23">
      <c r="A2652" s="2"/>
      <c r="W2652" s="2"/>
    </row>
    <row r="2653" spans="1:23">
      <c r="A2653" s="2"/>
      <c r="W2653" s="2"/>
    </row>
    <row r="2654" spans="1:23">
      <c r="A2654" s="2"/>
      <c r="W2654" s="2"/>
    </row>
    <row r="2655" spans="1:23">
      <c r="A2655" s="2"/>
      <c r="W2655" s="2"/>
    </row>
    <row r="2656" spans="1:23">
      <c r="A2656" s="2"/>
      <c r="W2656" s="2"/>
    </row>
    <row r="2657" spans="1:23">
      <c r="A2657" s="2"/>
      <c r="W2657" s="2"/>
    </row>
    <row r="2658" spans="1:23">
      <c r="A2658" s="2"/>
      <c r="W2658" s="2"/>
    </row>
    <row r="2659" spans="1:23">
      <c r="A2659" s="2"/>
      <c r="W2659" s="2"/>
    </row>
    <row r="2660" spans="1:23">
      <c r="A2660" s="2"/>
      <c r="W2660" s="2"/>
    </row>
    <row r="2661" spans="1:23">
      <c r="A2661" s="2"/>
      <c r="W2661" s="2"/>
    </row>
    <row r="2662" spans="1:23">
      <c r="A2662" s="2"/>
      <c r="W2662" s="2"/>
    </row>
    <row r="2663" spans="1:23">
      <c r="A2663" s="2"/>
      <c r="W2663" s="2"/>
    </row>
    <row r="2664" spans="1:23">
      <c r="A2664" s="2"/>
      <c r="W2664" s="2"/>
    </row>
    <row r="2665" spans="1:23">
      <c r="A2665" s="2"/>
      <c r="W2665" s="2"/>
    </row>
    <row r="2666" spans="1:23">
      <c r="A2666" s="2"/>
      <c r="W2666" s="2"/>
    </row>
    <row r="2667" spans="1:23">
      <c r="A2667" s="2"/>
      <c r="W2667" s="2"/>
    </row>
    <row r="2668" spans="1:23">
      <c r="A2668" s="2"/>
      <c r="W2668" s="2"/>
    </row>
    <row r="2669" spans="1:23">
      <c r="A2669" s="2"/>
      <c r="W2669" s="2"/>
    </row>
    <row r="2670" spans="1:23">
      <c r="A2670" s="2"/>
      <c r="W2670" s="2"/>
    </row>
    <row r="2671" spans="1:23">
      <c r="A2671" s="2"/>
      <c r="W2671" s="2"/>
    </row>
    <row r="2672" spans="1:23">
      <c r="A2672" s="2"/>
      <c r="W2672" s="2"/>
    </row>
    <row r="2673" spans="1:23">
      <c r="A2673" s="2"/>
      <c r="W2673" s="2"/>
    </row>
    <row r="2674" spans="1:23">
      <c r="A2674" s="2"/>
      <c r="W2674" s="2"/>
    </row>
    <row r="2675" spans="1:23">
      <c r="A2675" s="2"/>
      <c r="W2675" s="2"/>
    </row>
    <row r="2676" spans="1:23">
      <c r="A2676" s="2"/>
      <c r="W2676" s="2"/>
    </row>
    <row r="2677" spans="1:23">
      <c r="A2677" s="2"/>
      <c r="W2677" s="2"/>
    </row>
    <row r="2678" spans="1:23">
      <c r="A2678" s="2"/>
      <c r="W2678" s="2"/>
    </row>
    <row r="2679" spans="1:23">
      <c r="A2679" s="2"/>
      <c r="W2679" s="2"/>
    </row>
    <row r="2680" spans="1:23">
      <c r="A2680" s="2"/>
      <c r="W2680" s="2"/>
    </row>
    <row r="2681" spans="1:23">
      <c r="A2681" s="2"/>
      <c r="W2681" s="2"/>
    </row>
    <row r="2682" spans="1:23">
      <c r="A2682" s="2"/>
      <c r="W2682" s="2"/>
    </row>
    <row r="2683" spans="1:23">
      <c r="A2683" s="2"/>
      <c r="W2683" s="2"/>
    </row>
    <row r="2684" spans="1:23">
      <c r="A2684" s="2"/>
      <c r="W2684" s="2"/>
    </row>
    <row r="2685" spans="1:23">
      <c r="A2685" s="2"/>
      <c r="W2685" s="2"/>
    </row>
    <row r="2686" spans="1:23">
      <c r="A2686" s="2"/>
      <c r="W2686" s="2"/>
    </row>
    <row r="2687" spans="1:23">
      <c r="A2687" s="2"/>
      <c r="W2687" s="2"/>
    </row>
    <row r="2688" spans="1:23">
      <c r="A2688" s="2"/>
      <c r="W2688" s="2"/>
    </row>
    <row r="2689" spans="1:23">
      <c r="A2689" s="2"/>
      <c r="W2689" s="2"/>
    </row>
    <row r="2690" spans="1:23">
      <c r="A2690" s="2"/>
      <c r="W2690" s="2"/>
    </row>
    <row r="2691" spans="1:23">
      <c r="A2691" s="2"/>
      <c r="W2691" s="2"/>
    </row>
    <row r="2692" spans="1:23">
      <c r="A2692" s="2"/>
      <c r="W2692" s="2"/>
    </row>
    <row r="2693" spans="1:23">
      <c r="A2693" s="2"/>
      <c r="W2693" s="2"/>
    </row>
    <row r="2694" spans="1:23">
      <c r="A2694" s="2"/>
      <c r="W2694" s="2"/>
    </row>
    <row r="2695" spans="1:23">
      <c r="A2695" s="2"/>
      <c r="W2695" s="2"/>
    </row>
    <row r="2696" spans="1:23">
      <c r="A2696" s="2"/>
      <c r="W2696" s="2"/>
    </row>
    <row r="2697" spans="1:23">
      <c r="A2697" s="2"/>
      <c r="W2697" s="2"/>
    </row>
    <row r="2698" spans="1:23">
      <c r="A2698" s="2"/>
      <c r="W2698" s="2"/>
    </row>
    <row r="2699" spans="1:23">
      <c r="A2699" s="2"/>
      <c r="W2699" s="2"/>
    </row>
    <row r="2700" spans="1:23">
      <c r="A2700" s="2"/>
      <c r="W2700" s="2"/>
    </row>
    <row r="2701" spans="1:23">
      <c r="A2701" s="2"/>
      <c r="W2701" s="2"/>
    </row>
    <row r="2702" spans="1:23">
      <c r="A2702" s="2"/>
      <c r="W2702" s="2"/>
    </row>
    <row r="2703" spans="1:23">
      <c r="A2703" s="2"/>
      <c r="W2703" s="2"/>
    </row>
    <row r="2704" spans="1:23">
      <c r="A2704" s="2"/>
      <c r="W2704" s="2"/>
    </row>
    <row r="2705" spans="1:23">
      <c r="A2705" s="2"/>
      <c r="W2705" s="2"/>
    </row>
    <row r="2706" spans="1:23">
      <c r="A2706" s="2"/>
      <c r="W2706" s="2"/>
    </row>
    <row r="2707" spans="1:23">
      <c r="A2707" s="2"/>
      <c r="W2707" s="2"/>
    </row>
    <row r="2708" spans="1:23">
      <c r="A2708" s="2"/>
      <c r="W2708" s="2"/>
    </row>
    <row r="2709" spans="1:23">
      <c r="A2709" s="2"/>
      <c r="W2709" s="2"/>
    </row>
    <row r="2710" spans="1:23">
      <c r="A2710" s="2"/>
      <c r="W2710" s="2"/>
    </row>
    <row r="2711" spans="1:23">
      <c r="A2711" s="2"/>
      <c r="W2711" s="2"/>
    </row>
    <row r="2712" spans="1:23">
      <c r="A2712" s="2"/>
      <c r="W2712" s="2"/>
    </row>
    <row r="2713" spans="1:23">
      <c r="A2713" s="2"/>
      <c r="W2713" s="2"/>
    </row>
    <row r="2714" spans="1:23">
      <c r="A2714" s="2"/>
      <c r="W2714" s="2"/>
    </row>
    <row r="2715" spans="1:23">
      <c r="A2715" s="2"/>
      <c r="W2715" s="2"/>
    </row>
    <row r="2716" spans="1:23">
      <c r="A2716" s="2"/>
      <c r="W2716" s="2"/>
    </row>
    <row r="2717" spans="1:23">
      <c r="A2717" s="2"/>
      <c r="W2717" s="2"/>
    </row>
    <row r="2718" spans="1:23">
      <c r="A2718" s="2"/>
      <c r="W2718" s="2"/>
    </row>
    <row r="2719" spans="1:23">
      <c r="A2719" s="2"/>
      <c r="W2719" s="2"/>
    </row>
    <row r="2720" spans="1:23">
      <c r="A2720" s="2"/>
      <c r="W2720" s="2"/>
    </row>
    <row r="2721" spans="1:23">
      <c r="A2721" s="2"/>
      <c r="W2721" s="2"/>
    </row>
    <row r="2722" spans="1:23">
      <c r="A2722" s="2"/>
      <c r="W2722" s="2"/>
    </row>
    <row r="2723" spans="1:23">
      <c r="A2723" s="2"/>
      <c r="W2723" s="2"/>
    </row>
    <row r="2724" spans="1:23">
      <c r="A2724" s="2"/>
      <c r="W2724" s="2"/>
    </row>
    <row r="2725" spans="1:23">
      <c r="A2725" s="2"/>
      <c r="W2725" s="2"/>
    </row>
    <row r="2726" spans="1:23">
      <c r="A2726" s="2"/>
      <c r="W2726" s="2"/>
    </row>
    <row r="2727" spans="1:23">
      <c r="A2727" s="2"/>
      <c r="W2727" s="2"/>
    </row>
    <row r="2728" spans="1:23">
      <c r="A2728" s="2"/>
      <c r="W2728" s="2"/>
    </row>
    <row r="2729" spans="1:23">
      <c r="A2729" s="2"/>
      <c r="W2729" s="2"/>
    </row>
    <row r="2730" spans="1:23">
      <c r="A2730" s="2"/>
      <c r="W2730" s="2"/>
    </row>
    <row r="2731" spans="1:23">
      <c r="A2731" s="2"/>
      <c r="W2731" s="2"/>
    </row>
    <row r="2732" spans="1:23">
      <c r="A2732" s="2"/>
      <c r="W2732" s="2"/>
    </row>
    <row r="2733" spans="1:23">
      <c r="A2733" s="2"/>
      <c r="W2733" s="2"/>
    </row>
    <row r="2734" spans="1:23">
      <c r="A2734" s="2"/>
      <c r="W2734" s="2"/>
    </row>
    <row r="2735" spans="1:23">
      <c r="A2735" s="2"/>
      <c r="W2735" s="2"/>
    </row>
    <row r="2736" spans="1:23">
      <c r="A2736" s="2"/>
      <c r="W2736" s="2"/>
    </row>
    <row r="2737" spans="1:23">
      <c r="A2737" s="2"/>
      <c r="W2737" s="2"/>
    </row>
    <row r="2738" spans="1:23">
      <c r="A2738" s="2"/>
      <c r="W2738" s="2"/>
    </row>
    <row r="2739" spans="1:23">
      <c r="A2739" s="2"/>
      <c r="W2739" s="2"/>
    </row>
    <row r="2740" spans="1:23">
      <c r="A2740" s="2"/>
      <c r="W2740" s="2"/>
    </row>
    <row r="2741" spans="1:23">
      <c r="A2741" s="2"/>
      <c r="W2741" s="2"/>
    </row>
    <row r="2742" spans="1:23">
      <c r="A2742" s="2"/>
      <c r="W2742" s="2"/>
    </row>
    <row r="2743" spans="1:23">
      <c r="A2743" s="2"/>
      <c r="W2743" s="2"/>
    </row>
    <row r="2744" spans="1:23">
      <c r="A2744" s="2"/>
      <c r="W2744" s="2"/>
    </row>
    <row r="2745" spans="1:23">
      <c r="A2745" s="2"/>
      <c r="W2745" s="2"/>
    </row>
    <row r="2746" spans="1:23">
      <c r="A2746" s="2"/>
      <c r="W2746" s="2"/>
    </row>
    <row r="2747" spans="1:23">
      <c r="A2747" s="2"/>
      <c r="W2747" s="2"/>
    </row>
    <row r="2748" spans="1:23">
      <c r="A2748" s="2"/>
      <c r="W2748" s="2"/>
    </row>
    <row r="2749" spans="1:23">
      <c r="A2749" s="2"/>
      <c r="W2749" s="2"/>
    </row>
    <row r="2750" spans="1:23">
      <c r="A2750" s="2"/>
      <c r="W2750" s="2"/>
    </row>
    <row r="2751" spans="1:23">
      <c r="A2751" s="2"/>
      <c r="W2751" s="2"/>
    </row>
    <row r="2752" spans="1:23">
      <c r="A2752" s="2"/>
      <c r="W2752" s="2"/>
    </row>
    <row r="2753" spans="1:23">
      <c r="A2753" s="2"/>
      <c r="W2753" s="2"/>
    </row>
    <row r="2754" spans="1:23">
      <c r="A2754" s="2"/>
      <c r="W2754" s="2"/>
    </row>
    <row r="2755" spans="1:23">
      <c r="A2755" s="2"/>
      <c r="W2755" s="2"/>
    </row>
    <row r="2756" spans="1:23">
      <c r="A2756" s="2"/>
      <c r="W2756" s="2"/>
    </row>
    <row r="2757" spans="1:23">
      <c r="A2757" s="2"/>
      <c r="W2757" s="2"/>
    </row>
    <row r="2758" spans="1:23">
      <c r="A2758" s="2"/>
      <c r="W2758" s="2"/>
    </row>
    <row r="2759" spans="1:23">
      <c r="A2759" s="2"/>
      <c r="W2759" s="2"/>
    </row>
    <row r="2760" spans="1:23">
      <c r="A2760" s="2"/>
      <c r="W2760" s="2"/>
    </row>
    <row r="2761" spans="1:23">
      <c r="A2761" s="2"/>
      <c r="W2761" s="2"/>
    </row>
    <row r="2762" spans="1:23">
      <c r="A2762" s="2"/>
      <c r="W2762" s="2"/>
    </row>
    <row r="2763" spans="1:23">
      <c r="A2763" s="2"/>
      <c r="W2763" s="2"/>
    </row>
    <row r="2764" spans="1:23">
      <c r="A2764" s="2"/>
      <c r="W2764" s="2"/>
    </row>
    <row r="2765" spans="1:23">
      <c r="A2765" s="2"/>
      <c r="W2765" s="2"/>
    </row>
    <row r="2766" spans="1:23">
      <c r="A2766" s="2"/>
      <c r="W2766" s="2"/>
    </row>
    <row r="2767" spans="1:23">
      <c r="A2767" s="2"/>
      <c r="W2767" s="2"/>
    </row>
    <row r="2768" spans="1:23">
      <c r="A2768" s="2"/>
      <c r="W2768" s="2"/>
    </row>
    <row r="2769" spans="1:23">
      <c r="A2769" s="2"/>
      <c r="W2769" s="2"/>
    </row>
    <row r="2770" spans="1:23">
      <c r="A2770" s="2"/>
      <c r="W2770" s="2"/>
    </row>
    <row r="2771" spans="1:23">
      <c r="A2771" s="2"/>
      <c r="W2771" s="2"/>
    </row>
    <row r="2772" spans="1:23">
      <c r="A2772" s="2"/>
      <c r="W2772" s="2"/>
    </row>
    <row r="2773" spans="1:23">
      <c r="A2773" s="2"/>
      <c r="W2773" s="2"/>
    </row>
    <row r="2774" spans="1:23">
      <c r="A2774" s="2"/>
      <c r="W2774" s="2"/>
    </row>
    <row r="2775" spans="1:23">
      <c r="A2775" s="2"/>
      <c r="W2775" s="2"/>
    </row>
    <row r="2776" spans="1:23">
      <c r="A2776" s="2"/>
      <c r="W2776" s="2"/>
    </row>
    <row r="2777" spans="1:23">
      <c r="A2777" s="2"/>
      <c r="W2777" s="2"/>
    </row>
    <row r="2778" spans="1:23">
      <c r="A2778" s="2"/>
      <c r="W2778" s="2"/>
    </row>
    <row r="2779" spans="1:23">
      <c r="A2779" s="2"/>
      <c r="W2779" s="2"/>
    </row>
    <row r="2780" spans="1:23">
      <c r="A2780" s="2"/>
      <c r="W2780" s="2"/>
    </row>
    <row r="2781" spans="1:23">
      <c r="A2781" s="2"/>
      <c r="W2781" s="2"/>
    </row>
    <row r="2782" spans="1:23">
      <c r="A2782" s="2"/>
      <c r="W2782" s="2"/>
    </row>
    <row r="2783" spans="1:23">
      <c r="A2783" s="2"/>
      <c r="W2783" s="2"/>
    </row>
    <row r="2784" spans="1:23">
      <c r="A2784" s="2"/>
      <c r="W2784" s="2"/>
    </row>
    <row r="2785" spans="1:23">
      <c r="A2785" s="2"/>
      <c r="W2785" s="2"/>
    </row>
    <row r="2786" spans="1:23">
      <c r="A2786" s="2"/>
      <c r="W2786" s="2"/>
    </row>
    <row r="2787" spans="1:23">
      <c r="A2787" s="2"/>
      <c r="W2787" s="2"/>
    </row>
    <row r="2788" spans="1:23">
      <c r="A2788" s="2"/>
      <c r="W2788" s="2"/>
    </row>
    <row r="2789" spans="1:23">
      <c r="A2789" s="2"/>
      <c r="W2789" s="2"/>
    </row>
    <row r="2790" spans="1:23">
      <c r="A2790" s="2"/>
      <c r="W2790" s="2"/>
    </row>
    <row r="2791" spans="1:23">
      <c r="A2791" s="2"/>
      <c r="W2791" s="2"/>
    </row>
    <row r="2792" spans="1:23">
      <c r="A2792" s="2"/>
      <c r="W2792" s="2"/>
    </row>
    <row r="2793" spans="1:23">
      <c r="A2793" s="2"/>
      <c r="W2793" s="2"/>
    </row>
    <row r="2794" spans="1:23">
      <c r="A2794" s="2"/>
      <c r="W2794" s="2"/>
    </row>
    <row r="2795" spans="1:23">
      <c r="A2795" s="2"/>
      <c r="W2795" s="2"/>
    </row>
    <row r="2796" spans="1:23">
      <c r="A2796" s="2"/>
      <c r="W2796" s="2"/>
    </row>
    <row r="2797" spans="1:23">
      <c r="A2797" s="2"/>
      <c r="W2797" s="2"/>
    </row>
    <row r="2798" spans="1:23">
      <c r="A2798" s="2"/>
      <c r="W2798" s="2"/>
    </row>
    <row r="2799" spans="1:23">
      <c r="A2799" s="2"/>
      <c r="W2799" s="2"/>
    </row>
    <row r="2800" spans="1:23">
      <c r="A2800" s="2"/>
      <c r="W2800" s="2"/>
    </row>
    <row r="2801" spans="1:23">
      <c r="A2801" s="2"/>
      <c r="W2801" s="2"/>
    </row>
    <row r="2802" spans="1:23">
      <c r="A2802" s="2"/>
      <c r="W2802" s="2"/>
    </row>
    <row r="2803" spans="1:23">
      <c r="A2803" s="2"/>
      <c r="W2803" s="2"/>
    </row>
    <row r="2804" spans="1:23">
      <c r="A2804" s="2"/>
      <c r="W2804" s="2"/>
    </row>
    <row r="2805" spans="1:23">
      <c r="A2805" s="2"/>
      <c r="W2805" s="2"/>
    </row>
    <row r="2806" spans="1:23">
      <c r="A2806" s="2"/>
      <c r="W2806" s="2"/>
    </row>
    <row r="2807" spans="1:23">
      <c r="A2807" s="2"/>
      <c r="W2807" s="2"/>
    </row>
    <row r="2808" spans="1:23">
      <c r="A2808" s="2"/>
      <c r="W2808" s="2"/>
    </row>
    <row r="2809" spans="1:23">
      <c r="A2809" s="2"/>
      <c r="W2809" s="2"/>
    </row>
    <row r="2810" spans="1:23">
      <c r="A2810" s="2"/>
      <c r="W2810" s="2"/>
    </row>
    <row r="2811" spans="1:23">
      <c r="A2811" s="2"/>
      <c r="W2811" s="2"/>
    </row>
    <row r="2812" spans="1:23">
      <c r="A2812" s="2"/>
      <c r="W2812" s="2"/>
    </row>
    <row r="2813" spans="1:23">
      <c r="A2813" s="2"/>
      <c r="W2813" s="2"/>
    </row>
    <row r="2814" spans="1:23">
      <c r="A2814" s="2"/>
      <c r="W2814" s="2"/>
    </row>
    <row r="2815" spans="1:23">
      <c r="A2815" s="2"/>
      <c r="W2815" s="2"/>
    </row>
    <row r="2816" spans="1:23">
      <c r="A2816" s="2"/>
      <c r="W2816" s="2"/>
    </row>
    <row r="2817" spans="1:23">
      <c r="A2817" s="2"/>
      <c r="W2817" s="2"/>
    </row>
    <row r="2818" spans="1:23">
      <c r="A2818" s="2"/>
      <c r="W2818" s="2"/>
    </row>
    <row r="2819" spans="1:23">
      <c r="A2819" s="2"/>
      <c r="W2819" s="2"/>
    </row>
    <row r="2820" spans="1:23">
      <c r="A2820" s="2"/>
      <c r="W2820" s="2"/>
    </row>
    <row r="2821" spans="1:23">
      <c r="A2821" s="2"/>
      <c r="W2821" s="2"/>
    </row>
    <row r="2822" spans="1:23">
      <c r="A2822" s="2"/>
      <c r="W2822" s="2"/>
    </row>
    <row r="2823" spans="1:23">
      <c r="A2823" s="2"/>
      <c r="W2823" s="2"/>
    </row>
    <row r="2824" spans="1:23">
      <c r="A2824" s="2"/>
      <c r="W2824" s="2"/>
    </row>
    <row r="2825" spans="1:23">
      <c r="A2825" s="2"/>
      <c r="W2825" s="2"/>
    </row>
    <row r="2826" spans="1:23">
      <c r="A2826" s="2"/>
      <c r="W2826" s="2"/>
    </row>
    <row r="2827" spans="1:23">
      <c r="A2827" s="2"/>
      <c r="W2827" s="2"/>
    </row>
    <row r="2828" spans="1:23">
      <c r="A2828" s="2"/>
      <c r="W2828" s="2"/>
    </row>
    <row r="2829" spans="1:23">
      <c r="A2829" s="2"/>
      <c r="W2829" s="2"/>
    </row>
    <row r="2830" spans="1:23">
      <c r="A2830" s="2"/>
      <c r="W2830" s="2"/>
    </row>
    <row r="2831" spans="1:23">
      <c r="A2831" s="2"/>
      <c r="W2831" s="2"/>
    </row>
    <row r="2832" spans="1:23">
      <c r="A2832" s="2"/>
      <c r="W2832" s="2"/>
    </row>
    <row r="2833" spans="1:23">
      <c r="A2833" s="2"/>
      <c r="W2833" s="2"/>
    </row>
    <row r="2834" spans="1:23">
      <c r="A2834" s="2"/>
      <c r="W2834" s="2"/>
    </row>
    <row r="2835" spans="1:23">
      <c r="A2835" s="2"/>
      <c r="W2835" s="2"/>
    </row>
    <row r="2836" spans="1:23">
      <c r="A2836" s="2"/>
      <c r="W2836" s="2"/>
    </row>
    <row r="2837" spans="1:23">
      <c r="A2837" s="2"/>
      <c r="W2837" s="2"/>
    </row>
    <row r="2838" spans="1:23">
      <c r="A2838" s="2"/>
      <c r="W2838" s="2"/>
    </row>
    <row r="2839" spans="1:23">
      <c r="A2839" s="2"/>
      <c r="W2839" s="2"/>
    </row>
    <row r="2840" spans="1:23">
      <c r="A2840" s="2"/>
      <c r="W2840" s="2"/>
    </row>
    <row r="2841" spans="1:23">
      <c r="A2841" s="2"/>
      <c r="W2841" s="2"/>
    </row>
    <row r="2842" spans="1:23">
      <c r="A2842" s="2"/>
      <c r="W2842" s="2"/>
    </row>
    <row r="2843" spans="1:23">
      <c r="A2843" s="2"/>
      <c r="W2843" s="2"/>
    </row>
    <row r="2844" spans="1:23">
      <c r="A2844" s="2"/>
      <c r="W2844" s="2"/>
    </row>
    <row r="2845" spans="1:23">
      <c r="A2845" s="2"/>
      <c r="W2845" s="2"/>
    </row>
    <row r="2846" spans="1:23">
      <c r="A2846" s="2"/>
      <c r="W2846" s="2"/>
    </row>
    <row r="2847" spans="1:23">
      <c r="A2847" s="2"/>
      <c r="W2847" s="2"/>
    </row>
    <row r="2848" spans="1:23">
      <c r="A2848" s="2"/>
      <c r="W2848" s="2"/>
    </row>
    <row r="2849" spans="1:23">
      <c r="A2849" s="2"/>
      <c r="W2849" s="2"/>
    </row>
    <row r="2850" spans="1:23">
      <c r="A2850" s="2"/>
      <c r="W2850" s="2"/>
    </row>
    <row r="2851" spans="1:23">
      <c r="A2851" s="2"/>
      <c r="W2851" s="2"/>
    </row>
    <row r="2852" spans="1:23">
      <c r="A2852" s="2"/>
      <c r="W2852" s="2"/>
    </row>
    <row r="2853" spans="1:23">
      <c r="A2853" s="2"/>
      <c r="W2853" s="2"/>
    </row>
    <row r="2854" spans="1:23">
      <c r="A2854" s="2"/>
      <c r="W2854" s="2"/>
    </row>
    <row r="2855" spans="1:23">
      <c r="A2855" s="2"/>
      <c r="W2855" s="2"/>
    </row>
    <row r="2856" spans="1:23">
      <c r="A2856" s="2"/>
      <c r="W2856" s="2"/>
    </row>
    <row r="2857" spans="1:23">
      <c r="A2857" s="2"/>
      <c r="W2857" s="2"/>
    </row>
    <row r="2858" spans="1:23">
      <c r="A2858" s="2"/>
      <c r="W2858" s="2"/>
    </row>
    <row r="2859" spans="1:23">
      <c r="A2859" s="2"/>
      <c r="W2859" s="2"/>
    </row>
    <row r="2860" spans="1:23">
      <c r="A2860" s="2"/>
      <c r="W2860" s="2"/>
    </row>
    <row r="2861" spans="1:23">
      <c r="A2861" s="2"/>
      <c r="W2861" s="2"/>
    </row>
    <row r="2862" spans="1:23">
      <c r="A2862" s="2"/>
      <c r="W2862" s="2"/>
    </row>
    <row r="2863" spans="1:23">
      <c r="A2863" s="2"/>
      <c r="W2863" s="2"/>
    </row>
    <row r="2864" spans="1:23">
      <c r="A2864" s="2"/>
      <c r="W2864" s="2"/>
    </row>
    <row r="2865" spans="1:23">
      <c r="A2865" s="2"/>
      <c r="W2865" s="2"/>
    </row>
    <row r="2866" spans="1:23">
      <c r="A2866" s="2"/>
      <c r="W2866" s="2"/>
    </row>
    <row r="2867" spans="1:23">
      <c r="A2867" s="2"/>
      <c r="W2867" s="2"/>
    </row>
    <row r="2868" spans="1:23">
      <c r="A2868" s="2"/>
      <c r="W2868" s="2"/>
    </row>
    <row r="2869" spans="1:23">
      <c r="A2869" s="2"/>
      <c r="W2869" s="2"/>
    </row>
    <row r="2870" spans="1:23">
      <c r="A2870" s="2"/>
      <c r="W2870" s="2"/>
    </row>
    <row r="2871" spans="1:23">
      <c r="A2871" s="2"/>
      <c r="W2871" s="2"/>
    </row>
    <row r="2872" spans="1:23">
      <c r="A2872" s="2"/>
      <c r="W2872" s="2"/>
    </row>
    <row r="2873" spans="1:23">
      <c r="A2873" s="2"/>
      <c r="W2873" s="2"/>
    </row>
    <row r="2874" spans="1:23">
      <c r="A2874" s="2"/>
      <c r="W2874" s="2"/>
    </row>
    <row r="2875" spans="1:23">
      <c r="A2875" s="2"/>
      <c r="W2875" s="2"/>
    </row>
    <row r="2876" spans="1:23">
      <c r="A2876" s="2"/>
      <c r="W2876" s="2"/>
    </row>
    <row r="2877" spans="1:23">
      <c r="A2877" s="2"/>
      <c r="W2877" s="2"/>
    </row>
    <row r="2878" spans="1:23">
      <c r="A2878" s="2"/>
      <c r="W2878" s="2"/>
    </row>
    <row r="2879" spans="1:23">
      <c r="A2879" s="2"/>
      <c r="W2879" s="2"/>
    </row>
    <row r="2880" spans="1:23">
      <c r="A2880" s="2"/>
      <c r="W2880" s="2"/>
    </row>
    <row r="2881" spans="1:23">
      <c r="A2881" s="2"/>
      <c r="W2881" s="2"/>
    </row>
    <row r="2882" spans="1:23">
      <c r="A2882" s="2"/>
      <c r="W2882" s="2"/>
    </row>
    <row r="2883" spans="1:23">
      <c r="A2883" s="2"/>
      <c r="W2883" s="2"/>
    </row>
    <row r="2884" spans="1:23">
      <c r="A2884" s="2"/>
      <c r="W2884" s="2"/>
    </row>
    <row r="2885" spans="1:23">
      <c r="A2885" s="2"/>
      <c r="W2885" s="2"/>
    </row>
    <row r="2886" spans="1:23">
      <c r="A2886" s="2"/>
      <c r="W2886" s="2"/>
    </row>
    <row r="2887" spans="1:23">
      <c r="A2887" s="2"/>
      <c r="W2887" s="2"/>
    </row>
    <row r="2888" spans="1:23">
      <c r="A2888" s="2"/>
      <c r="W2888" s="2"/>
    </row>
    <row r="2889" spans="1:23">
      <c r="A2889" s="2"/>
      <c r="W2889" s="2"/>
    </row>
    <row r="2890" spans="1:23">
      <c r="A2890" s="2"/>
      <c r="W2890" s="2"/>
    </row>
    <row r="2891" spans="1:23">
      <c r="A2891" s="2"/>
      <c r="W2891" s="2"/>
    </row>
    <row r="2892" spans="1:23">
      <c r="A2892" s="2"/>
      <c r="W2892" s="2"/>
    </row>
    <row r="2893" spans="1:23">
      <c r="A2893" s="2"/>
      <c r="W2893" s="2"/>
    </row>
    <row r="2894" spans="1:23">
      <c r="A2894" s="2"/>
      <c r="W2894" s="2"/>
    </row>
    <row r="2895" spans="1:23">
      <c r="A2895" s="2"/>
      <c r="W2895" s="2"/>
    </row>
    <row r="2896" spans="1:23">
      <c r="A2896" s="2"/>
      <c r="W2896" s="2"/>
    </row>
    <row r="2897" spans="1:23">
      <c r="A2897" s="2"/>
      <c r="W2897" s="2"/>
    </row>
    <row r="2898" spans="1:23">
      <c r="A2898" s="2"/>
      <c r="W2898" s="2"/>
    </row>
    <row r="2899" spans="1:23">
      <c r="A2899" s="2"/>
      <c r="W2899" s="2"/>
    </row>
    <row r="2900" spans="1:23">
      <c r="A2900" s="2"/>
      <c r="W2900" s="2"/>
    </row>
    <row r="2901" spans="1:23">
      <c r="A2901" s="2"/>
      <c r="W2901" s="2"/>
    </row>
    <row r="2902" spans="1:23">
      <c r="A2902" s="2"/>
      <c r="W2902" s="2"/>
    </row>
    <row r="2903" spans="1:23">
      <c r="A2903" s="2"/>
      <c r="W2903" s="2"/>
    </row>
    <row r="2904" spans="1:23">
      <c r="A2904" s="2"/>
      <c r="W2904" s="2"/>
    </row>
    <row r="2905" spans="1:23">
      <c r="A2905" s="2"/>
      <c r="W2905" s="2"/>
    </row>
    <row r="2906" spans="1:23">
      <c r="A2906" s="2"/>
      <c r="W2906" s="2"/>
    </row>
    <row r="2907" spans="1:23">
      <c r="A2907" s="2"/>
      <c r="W2907" s="2"/>
    </row>
    <row r="2908" spans="1:23">
      <c r="A2908" s="2"/>
      <c r="W2908" s="2"/>
    </row>
    <row r="2909" spans="1:23">
      <c r="A2909" s="2"/>
      <c r="W2909" s="2"/>
    </row>
    <row r="2910" spans="1:23">
      <c r="A2910" s="2"/>
      <c r="W2910" s="2"/>
    </row>
    <row r="2911" spans="1:23">
      <c r="A2911" s="2"/>
      <c r="W2911" s="2"/>
    </row>
    <row r="2912" spans="1:23">
      <c r="A2912" s="2"/>
      <c r="W2912" s="2"/>
    </row>
    <row r="2913" spans="1:23">
      <c r="A2913" s="2"/>
      <c r="W2913" s="2"/>
    </row>
    <row r="2914" spans="1:23">
      <c r="A2914" s="2"/>
      <c r="W2914" s="2"/>
    </row>
    <row r="2915" spans="1:23">
      <c r="A2915" s="2"/>
      <c r="W2915" s="2"/>
    </row>
    <row r="2916" spans="1:23">
      <c r="A2916" s="2"/>
      <c r="W2916" s="2"/>
    </row>
    <row r="2917" spans="1:23">
      <c r="A2917" s="2"/>
      <c r="W2917" s="2"/>
    </row>
    <row r="2918" spans="1:23">
      <c r="A2918" s="2"/>
      <c r="W2918" s="2"/>
    </row>
    <row r="2919" spans="1:23">
      <c r="A2919" s="2"/>
      <c r="W2919" s="2"/>
    </row>
    <row r="2920" spans="1:23">
      <c r="A2920" s="2"/>
      <c r="W2920" s="2"/>
    </row>
    <row r="2921" spans="1:23">
      <c r="A2921" s="2"/>
      <c r="W2921" s="2"/>
    </row>
    <row r="2922" spans="1:23">
      <c r="A2922" s="2"/>
      <c r="W2922" s="2"/>
    </row>
    <row r="2923" spans="1:23">
      <c r="A2923" s="2"/>
      <c r="W2923" s="2"/>
    </row>
    <row r="2924" spans="1:23">
      <c r="A2924" s="2"/>
      <c r="W2924" s="2"/>
    </row>
    <row r="2925" spans="1:23">
      <c r="A2925" s="2"/>
      <c r="W2925" s="2"/>
    </row>
    <row r="2926" spans="1:23">
      <c r="A2926" s="2"/>
      <c r="W2926" s="2"/>
    </row>
    <row r="2927" spans="1:23">
      <c r="A2927" s="2"/>
      <c r="W2927" s="2"/>
    </row>
    <row r="2928" spans="1:23">
      <c r="A2928" s="2"/>
      <c r="W2928" s="2"/>
    </row>
    <row r="2929" spans="1:23">
      <c r="A2929" s="2"/>
      <c r="W2929" s="2"/>
    </row>
    <row r="2930" spans="1:23">
      <c r="A2930" s="2"/>
      <c r="W2930" s="2"/>
    </row>
    <row r="2931" spans="1:23">
      <c r="A2931" s="2"/>
      <c r="W2931" s="2"/>
    </row>
    <row r="2932" spans="1:23">
      <c r="A2932" s="2"/>
      <c r="W2932" s="2"/>
    </row>
    <row r="2933" spans="1:23">
      <c r="A2933" s="2"/>
      <c r="W2933" s="2"/>
    </row>
    <row r="2934" spans="1:23">
      <c r="A2934" s="2"/>
      <c r="W2934" s="2"/>
    </row>
    <row r="2935" spans="1:23">
      <c r="A2935" s="2"/>
      <c r="W2935" s="2"/>
    </row>
    <row r="2936" spans="1:23">
      <c r="A2936" s="2"/>
      <c r="W2936" s="2"/>
    </row>
    <row r="2937" spans="1:23">
      <c r="A2937" s="2"/>
      <c r="W2937" s="2"/>
    </row>
    <row r="2938" spans="1:23">
      <c r="A2938" s="2"/>
      <c r="W2938" s="2"/>
    </row>
    <row r="2939" spans="1:23">
      <c r="A2939" s="2"/>
      <c r="W2939" s="2"/>
    </row>
    <row r="2940" spans="1:23">
      <c r="A2940" s="2"/>
      <c r="W2940" s="2"/>
    </row>
    <row r="2941" spans="1:23">
      <c r="A2941" s="2"/>
      <c r="W2941" s="2"/>
    </row>
    <row r="2942" spans="1:23">
      <c r="A2942" s="2"/>
      <c r="W2942" s="2"/>
    </row>
    <row r="2943" spans="1:23">
      <c r="A2943" s="2"/>
      <c r="W2943" s="2"/>
    </row>
    <row r="2944" spans="1:23">
      <c r="A2944" s="2"/>
      <c r="W2944" s="2"/>
    </row>
    <row r="2945" spans="1:23">
      <c r="A2945" s="2"/>
      <c r="W2945" s="2"/>
    </row>
    <row r="2946" spans="1:23">
      <c r="A2946" s="2"/>
      <c r="W2946" s="2"/>
    </row>
    <row r="2947" spans="1:23">
      <c r="A2947" s="2"/>
      <c r="W2947" s="2"/>
    </row>
    <row r="2948" spans="1:23">
      <c r="A2948" s="2"/>
      <c r="W2948" s="2"/>
    </row>
    <row r="2949" spans="1:23">
      <c r="A2949" s="2"/>
      <c r="W2949" s="2"/>
    </row>
    <row r="2950" spans="1:23">
      <c r="A2950" s="2"/>
      <c r="W2950" s="2"/>
    </row>
    <row r="2951" spans="1:23">
      <c r="A2951" s="2"/>
      <c r="W2951" s="2"/>
    </row>
    <row r="2952" spans="1:23">
      <c r="A2952" s="2"/>
      <c r="W2952" s="2"/>
    </row>
    <row r="2953" spans="1:23">
      <c r="A2953" s="2"/>
      <c r="W2953" s="2"/>
    </row>
    <row r="2954" spans="1:23">
      <c r="A2954" s="2"/>
      <c r="W2954" s="2"/>
    </row>
    <row r="2955" spans="1:23">
      <c r="A2955" s="2"/>
      <c r="W2955" s="2"/>
    </row>
    <row r="2956" spans="1:23">
      <c r="A2956" s="2"/>
      <c r="W2956" s="2"/>
    </row>
    <row r="2957" spans="1:23">
      <c r="A2957" s="2"/>
      <c r="W2957" s="2"/>
    </row>
    <row r="2958" spans="1:23">
      <c r="A2958" s="2"/>
      <c r="W2958" s="2"/>
    </row>
    <row r="2959" spans="1:23">
      <c r="A2959" s="2"/>
      <c r="W2959" s="2"/>
    </row>
    <row r="2960" spans="1:23">
      <c r="A2960" s="2"/>
      <c r="W2960" s="2"/>
    </row>
    <row r="2961" spans="1:23">
      <c r="A2961" s="2"/>
      <c r="W2961" s="2"/>
    </row>
    <row r="2962" spans="1:23">
      <c r="A2962" s="2"/>
      <c r="W2962" s="2"/>
    </row>
    <row r="2963" spans="1:23">
      <c r="A2963" s="2"/>
      <c r="W2963" s="2"/>
    </row>
    <row r="2964" spans="1:23">
      <c r="A2964" s="2"/>
      <c r="W2964" s="2"/>
    </row>
    <row r="2965" spans="1:23">
      <c r="A2965" s="2"/>
      <c r="W2965" s="2"/>
    </row>
    <row r="2966" spans="1:23">
      <c r="A2966" s="2"/>
      <c r="W2966" s="2"/>
    </row>
    <row r="2967" spans="1:23">
      <c r="A2967" s="2"/>
      <c r="W2967" s="2"/>
    </row>
    <row r="2968" spans="1:23">
      <c r="A2968" s="2"/>
      <c r="W2968" s="2"/>
    </row>
    <row r="2969" spans="1:23">
      <c r="A2969" s="2"/>
      <c r="W2969" s="2"/>
    </row>
    <row r="2970" spans="1:23">
      <c r="A2970" s="2"/>
      <c r="W2970" s="2"/>
    </row>
    <row r="2971" spans="1:23">
      <c r="A2971" s="2"/>
      <c r="W2971" s="2"/>
    </row>
    <row r="2972" spans="1:23">
      <c r="A2972" s="2"/>
      <c r="W2972" s="2"/>
    </row>
    <row r="2973" spans="1:23">
      <c r="A2973" s="2"/>
      <c r="W2973" s="2"/>
    </row>
    <row r="2974" spans="1:23">
      <c r="A2974" s="2"/>
      <c r="W2974" s="2"/>
    </row>
    <row r="2975" spans="1:23">
      <c r="A2975" s="2"/>
      <c r="W2975" s="2"/>
    </row>
    <row r="2976" spans="1:23">
      <c r="A2976" s="2"/>
      <c r="W2976" s="2"/>
    </row>
    <row r="2977" spans="1:23">
      <c r="A2977" s="2"/>
      <c r="W2977" s="2"/>
    </row>
    <row r="2978" spans="1:23">
      <c r="A2978" s="2"/>
      <c r="W2978" s="2"/>
    </row>
    <row r="2979" spans="1:23">
      <c r="A2979" s="2"/>
      <c r="W2979" s="2"/>
    </row>
    <row r="2980" spans="1:23">
      <c r="A2980" s="2"/>
      <c r="W2980" s="2"/>
    </row>
    <row r="2981" spans="1:23">
      <c r="A2981" s="2"/>
      <c r="W2981" s="2"/>
    </row>
    <row r="2982" spans="1:23">
      <c r="A2982" s="2"/>
      <c r="W2982" s="2"/>
    </row>
    <row r="2983" spans="1:23">
      <c r="A2983" s="2"/>
      <c r="W2983" s="2"/>
    </row>
    <row r="2984" spans="1:23">
      <c r="A2984" s="2"/>
      <c r="W2984" s="2"/>
    </row>
    <row r="2985" spans="1:23">
      <c r="A2985" s="2"/>
      <c r="W2985" s="2"/>
    </row>
    <row r="2986" spans="1:23">
      <c r="A2986" s="2"/>
      <c r="W2986" s="2"/>
    </row>
    <row r="2987" spans="1:23">
      <c r="A2987" s="2"/>
      <c r="W2987" s="2"/>
    </row>
    <row r="2988" spans="1:23">
      <c r="A2988" s="2"/>
      <c r="W2988" s="2"/>
    </row>
    <row r="2989" spans="1:23">
      <c r="A2989" s="2"/>
      <c r="W2989" s="2"/>
    </row>
    <row r="2990" spans="1:23">
      <c r="A2990" s="2"/>
      <c r="W2990" s="2"/>
    </row>
    <row r="2991" spans="1:23">
      <c r="A2991" s="2"/>
      <c r="W2991" s="2"/>
    </row>
    <row r="2992" spans="1:23">
      <c r="A2992" s="2"/>
      <c r="W2992" s="2"/>
    </row>
    <row r="2993" spans="1:23">
      <c r="A2993" s="2"/>
      <c r="W2993" s="2"/>
    </row>
    <row r="2994" spans="1:23">
      <c r="A2994" s="2"/>
      <c r="W2994" s="2"/>
    </row>
    <row r="2995" spans="1:23">
      <c r="A2995" s="2"/>
      <c r="W2995" s="2"/>
    </row>
    <row r="2996" spans="1:23">
      <c r="A2996" s="2"/>
      <c r="W2996" s="2"/>
    </row>
    <row r="2997" spans="1:23">
      <c r="A2997" s="2"/>
      <c r="W2997" s="2"/>
    </row>
    <row r="2998" spans="1:23">
      <c r="A2998" s="2"/>
      <c r="W2998" s="2"/>
    </row>
    <row r="2999" spans="1:23">
      <c r="A2999" s="2"/>
      <c r="W2999" s="2"/>
    </row>
    <row r="3000" spans="1:23">
      <c r="A3000" s="2"/>
      <c r="W3000" s="2"/>
    </row>
    <row r="3001" spans="1:23">
      <c r="A3001" s="2"/>
      <c r="W3001" s="2"/>
    </row>
    <row r="3002" spans="1:23">
      <c r="A3002" s="2"/>
      <c r="W3002" s="2"/>
    </row>
    <row r="3003" spans="1:23">
      <c r="A3003" s="2"/>
      <c r="W3003" s="2"/>
    </row>
    <row r="3004" spans="1:23">
      <c r="A3004" s="2"/>
      <c r="W3004" s="2"/>
    </row>
    <row r="3005" spans="1:23">
      <c r="A3005" s="2"/>
      <c r="W3005" s="2"/>
    </row>
    <row r="3006" spans="1:23">
      <c r="A3006" s="2"/>
      <c r="W3006" s="2"/>
    </row>
    <row r="3007" spans="1:23">
      <c r="A3007" s="2"/>
      <c r="W3007" s="2"/>
    </row>
    <row r="3008" spans="1:23">
      <c r="A3008" s="2"/>
      <c r="W3008" s="2"/>
    </row>
    <row r="3009" spans="1:23">
      <c r="A3009" s="2"/>
      <c r="W3009" s="2"/>
    </row>
    <row r="3010" spans="1:23">
      <c r="A3010" s="2"/>
      <c r="W3010" s="2"/>
    </row>
    <row r="3011" spans="1:23">
      <c r="A3011" s="2"/>
      <c r="W3011" s="2"/>
    </row>
    <row r="3012" spans="1:23">
      <c r="A3012" s="2"/>
      <c r="W3012" s="2"/>
    </row>
    <row r="3013" spans="1:23">
      <c r="A3013" s="2"/>
      <c r="W3013" s="2"/>
    </row>
    <row r="3014" spans="1:23">
      <c r="A3014" s="2"/>
      <c r="W3014" s="2"/>
    </row>
    <row r="3015" spans="1:23">
      <c r="A3015" s="2"/>
      <c r="W3015" s="2"/>
    </row>
    <row r="3016" spans="1:23">
      <c r="A3016" s="2"/>
      <c r="W3016" s="2"/>
    </row>
    <row r="3017" spans="1:23">
      <c r="A3017" s="2"/>
      <c r="W3017" s="2"/>
    </row>
    <row r="3018" spans="1:23">
      <c r="A3018" s="2"/>
      <c r="W3018" s="2"/>
    </row>
    <row r="3019" spans="1:23">
      <c r="A3019" s="2"/>
      <c r="W3019" s="2"/>
    </row>
    <row r="3020" spans="1:23">
      <c r="A3020" s="2"/>
      <c r="W3020" s="2"/>
    </row>
    <row r="3021" spans="1:23">
      <c r="A3021" s="2"/>
      <c r="W3021" s="2"/>
    </row>
    <row r="3022" spans="1:23">
      <c r="A3022" s="2"/>
      <c r="W3022" s="2"/>
    </row>
    <row r="3023" spans="1:23">
      <c r="A3023" s="2"/>
      <c r="W3023" s="2"/>
    </row>
    <row r="3024" spans="1:23">
      <c r="A3024" s="2"/>
      <c r="W3024" s="2"/>
    </row>
    <row r="3025" spans="1:23">
      <c r="A3025" s="2"/>
      <c r="W3025" s="2"/>
    </row>
    <row r="3026" spans="1:23">
      <c r="A3026" s="2"/>
      <c r="W3026" s="2"/>
    </row>
    <row r="3027" spans="1:23">
      <c r="A3027" s="2"/>
      <c r="W3027" s="2"/>
    </row>
    <row r="3028" spans="1:23">
      <c r="A3028" s="2"/>
      <c r="W3028" s="2"/>
    </row>
    <row r="3029" spans="1:23">
      <c r="A3029" s="2"/>
      <c r="W3029" s="2"/>
    </row>
    <row r="3030" spans="1:23">
      <c r="A3030" s="2"/>
      <c r="W3030" s="2"/>
    </row>
    <row r="3031" spans="1:23">
      <c r="A3031" s="2"/>
      <c r="W3031" s="2"/>
    </row>
    <row r="3032" spans="1:23">
      <c r="A3032" s="2"/>
      <c r="W3032" s="2"/>
    </row>
    <row r="3033" spans="1:23">
      <c r="A3033" s="2"/>
      <c r="W3033" s="2"/>
    </row>
    <row r="3034" spans="1:23">
      <c r="A3034" s="2"/>
      <c r="W3034" s="2"/>
    </row>
    <row r="3035" spans="1:23">
      <c r="A3035" s="2"/>
      <c r="W3035" s="2"/>
    </row>
    <row r="3036" spans="1:23">
      <c r="A3036" s="2"/>
      <c r="W3036" s="2"/>
    </row>
    <row r="3037" spans="1:23">
      <c r="A3037" s="2"/>
      <c r="W3037" s="2"/>
    </row>
    <row r="3038" spans="1:23">
      <c r="A3038" s="2"/>
      <c r="W3038" s="2"/>
    </row>
    <row r="3039" spans="1:23">
      <c r="A3039" s="2"/>
      <c r="W3039" s="2"/>
    </row>
    <row r="3040" spans="1:23">
      <c r="A3040" s="2"/>
      <c r="W3040" s="2"/>
    </row>
    <row r="3041" spans="1:23">
      <c r="A3041" s="2"/>
      <c r="W3041" s="2"/>
    </row>
    <row r="3042" spans="1:23">
      <c r="A3042" s="2"/>
      <c r="W3042" s="2"/>
    </row>
    <row r="3043" spans="1:23">
      <c r="A3043" s="2"/>
      <c r="W3043" s="2"/>
    </row>
    <row r="3044" spans="1:23">
      <c r="A3044" s="2"/>
      <c r="W3044" s="2"/>
    </row>
    <row r="3045" spans="1:23">
      <c r="A3045" s="2"/>
      <c r="W3045" s="2"/>
    </row>
    <row r="3046" spans="1:23">
      <c r="A3046" s="2"/>
      <c r="W3046" s="2"/>
    </row>
    <row r="3047" spans="1:23">
      <c r="A3047" s="2"/>
      <c r="W3047" s="2"/>
    </row>
    <row r="3048" spans="1:23">
      <c r="A3048" s="2"/>
      <c r="W3048" s="2"/>
    </row>
    <row r="3049" spans="1:23">
      <c r="A3049" s="2"/>
      <c r="W3049" s="2"/>
    </row>
    <row r="3050" spans="1:23">
      <c r="A3050" s="2"/>
      <c r="W3050" s="2"/>
    </row>
    <row r="3051" spans="1:23">
      <c r="A3051" s="2"/>
      <c r="W3051" s="2"/>
    </row>
    <row r="3052" spans="1:23">
      <c r="A3052" s="2"/>
      <c r="W3052" s="2"/>
    </row>
    <row r="3053" spans="1:23">
      <c r="A3053" s="2"/>
      <c r="W3053" s="2"/>
    </row>
    <row r="3054" spans="1:23">
      <c r="A3054" s="2"/>
      <c r="W3054" s="2"/>
    </row>
    <row r="3055" spans="1:23">
      <c r="A3055" s="2"/>
      <c r="W3055" s="2"/>
    </row>
    <row r="3056" spans="1:23">
      <c r="A3056" s="2"/>
      <c r="W3056" s="2"/>
    </row>
    <row r="3057" spans="1:23">
      <c r="A3057" s="2"/>
      <c r="W3057" s="2"/>
    </row>
    <row r="3058" spans="1:23">
      <c r="A3058" s="2"/>
      <c r="W3058" s="2"/>
    </row>
    <row r="3059" spans="1:23">
      <c r="A3059" s="2"/>
      <c r="W3059" s="2"/>
    </row>
    <row r="3060" spans="1:23">
      <c r="A3060" s="2"/>
      <c r="W3060" s="2"/>
    </row>
    <row r="3061" spans="1:23">
      <c r="A3061" s="2"/>
      <c r="W3061" s="2"/>
    </row>
    <row r="3062" spans="1:23">
      <c r="A3062" s="2"/>
      <c r="W3062" s="2"/>
    </row>
    <row r="3063" spans="1:23">
      <c r="A3063" s="2"/>
      <c r="W3063" s="2"/>
    </row>
    <row r="3064" spans="1:23">
      <c r="A3064" s="2"/>
      <c r="W3064" s="2"/>
    </row>
    <row r="3065" spans="1:23">
      <c r="A3065" s="2"/>
      <c r="W3065" s="2"/>
    </row>
    <row r="3066" spans="1:23">
      <c r="A3066" s="2"/>
      <c r="W3066" s="2"/>
    </row>
    <row r="3067" spans="1:23">
      <c r="A3067" s="2"/>
      <c r="W3067" s="2"/>
    </row>
    <row r="3068" spans="1:23">
      <c r="A3068" s="2"/>
      <c r="W3068" s="2"/>
    </row>
    <row r="3069" spans="1:23">
      <c r="A3069" s="2"/>
      <c r="W3069" s="2"/>
    </row>
    <row r="3070" spans="1:23">
      <c r="A3070" s="2"/>
      <c r="W3070" s="2"/>
    </row>
    <row r="3071" spans="1:23">
      <c r="A3071" s="2"/>
      <c r="W3071" s="2"/>
    </row>
    <row r="3072" spans="1:23">
      <c r="A3072" s="2"/>
      <c r="W3072" s="2"/>
    </row>
    <row r="3073" spans="1:23">
      <c r="A3073" s="2"/>
      <c r="W3073" s="2"/>
    </row>
    <row r="3074" spans="1:23">
      <c r="A3074" s="2"/>
      <c r="W3074" s="2"/>
    </row>
    <row r="3075" spans="1:23">
      <c r="A3075" s="2"/>
      <c r="W3075" s="2"/>
    </row>
    <row r="3076" spans="1:23">
      <c r="A3076" s="2"/>
      <c r="W3076" s="2"/>
    </row>
    <row r="3077" spans="1:23">
      <c r="A3077" s="2"/>
      <c r="W3077" s="2"/>
    </row>
    <row r="3078" spans="1:23">
      <c r="A3078" s="2"/>
      <c r="W3078" s="2"/>
    </row>
    <row r="3079" spans="1:23">
      <c r="A3079" s="2"/>
      <c r="W3079" s="2"/>
    </row>
    <row r="3080" spans="1:23">
      <c r="A3080" s="2"/>
      <c r="W3080" s="2"/>
    </row>
    <row r="3081" spans="1:23">
      <c r="A3081" s="2"/>
      <c r="W3081" s="2"/>
    </row>
    <row r="3082" spans="1:23">
      <c r="A3082" s="2"/>
      <c r="W3082" s="2"/>
    </row>
    <row r="3083" spans="1:23">
      <c r="A3083" s="2"/>
      <c r="W3083" s="2"/>
    </row>
    <row r="3084" spans="1:23">
      <c r="A3084" s="2"/>
      <c r="W3084" s="2"/>
    </row>
    <row r="3085" spans="1:23">
      <c r="A3085" s="2"/>
      <c r="W3085" s="2"/>
    </row>
    <row r="3086" spans="1:23">
      <c r="A3086" s="2"/>
      <c r="W3086" s="2"/>
    </row>
    <row r="3087" spans="1:23">
      <c r="A3087" s="2"/>
      <c r="W3087" s="2"/>
    </row>
    <row r="3088" spans="1:23">
      <c r="A3088" s="2"/>
      <c r="W3088" s="2"/>
    </row>
    <row r="3089" spans="1:23">
      <c r="A3089" s="2"/>
      <c r="W3089" s="2"/>
    </row>
    <row r="3090" spans="1:23">
      <c r="A3090" s="2"/>
      <c r="W3090" s="2"/>
    </row>
    <row r="3091" spans="1:23">
      <c r="A3091" s="2"/>
      <c r="W3091" s="2"/>
    </row>
    <row r="3092" spans="1:23">
      <c r="A3092" s="2"/>
      <c r="W3092" s="2"/>
    </row>
    <row r="3093" spans="1:23">
      <c r="A3093" s="2"/>
      <c r="W3093" s="2"/>
    </row>
    <row r="3094" spans="1:23">
      <c r="A3094" s="2"/>
      <c r="W3094" s="2"/>
    </row>
    <row r="3095" spans="1:23">
      <c r="A3095" s="2"/>
      <c r="W3095" s="2"/>
    </row>
    <row r="3096" spans="1:23">
      <c r="A3096" s="2"/>
      <c r="W3096" s="2"/>
    </row>
    <row r="3097" spans="1:23">
      <c r="A3097" s="2"/>
      <c r="W3097" s="2"/>
    </row>
    <row r="3098" spans="1:23">
      <c r="A3098" s="2"/>
      <c r="W3098" s="2"/>
    </row>
    <row r="3099" spans="1:23">
      <c r="A3099" s="2"/>
      <c r="W3099" s="2"/>
    </row>
    <row r="3100" spans="1:23">
      <c r="A3100" s="2"/>
      <c r="W3100" s="2"/>
    </row>
    <row r="3101" spans="1:23">
      <c r="A3101" s="2"/>
      <c r="W3101" s="2"/>
    </row>
    <row r="3102" spans="1:23">
      <c r="A3102" s="2"/>
      <c r="W3102" s="2"/>
    </row>
    <row r="3103" spans="1:23">
      <c r="A3103" s="2"/>
      <c r="W3103" s="2"/>
    </row>
    <row r="3104" spans="1:23">
      <c r="A3104" s="2"/>
      <c r="W3104" s="2"/>
    </row>
    <row r="3105" spans="1:23">
      <c r="A3105" s="2"/>
      <c r="W3105" s="2"/>
    </row>
    <row r="3106" spans="1:23">
      <c r="A3106" s="2"/>
      <c r="W3106" s="2"/>
    </row>
    <row r="3107" spans="1:23">
      <c r="A3107" s="2"/>
      <c r="W3107" s="2"/>
    </row>
    <row r="3108" spans="1:23">
      <c r="A3108" s="2"/>
      <c r="W3108" s="2"/>
    </row>
    <row r="3109" spans="1:23">
      <c r="A3109" s="2"/>
      <c r="W3109" s="2"/>
    </row>
    <row r="3110" spans="1:23">
      <c r="A3110" s="2"/>
      <c r="W3110" s="2"/>
    </row>
    <row r="3111" spans="1:23">
      <c r="A3111" s="2"/>
      <c r="W3111" s="2"/>
    </row>
    <row r="3112" spans="1:23">
      <c r="A3112" s="2"/>
      <c r="W3112" s="2"/>
    </row>
    <row r="3113" spans="1:23">
      <c r="A3113" s="2"/>
      <c r="W3113" s="2"/>
    </row>
    <row r="3114" spans="1:23">
      <c r="A3114" s="2"/>
      <c r="W3114" s="2"/>
    </row>
    <row r="3115" spans="1:23">
      <c r="A3115" s="2"/>
      <c r="W3115" s="2"/>
    </row>
    <row r="3116" spans="1:23">
      <c r="A3116" s="2"/>
      <c r="W3116" s="2"/>
    </row>
    <row r="3117" spans="1:23">
      <c r="A3117" s="2"/>
      <c r="W3117" s="2"/>
    </row>
    <row r="3118" spans="1:23">
      <c r="A3118" s="2"/>
      <c r="W3118" s="2"/>
    </row>
    <row r="3119" spans="1:23">
      <c r="A3119" s="2"/>
      <c r="W3119" s="2"/>
    </row>
    <row r="3120" spans="1:23">
      <c r="A3120" s="2"/>
      <c r="W3120" s="2"/>
    </row>
    <row r="3121" spans="1:23">
      <c r="A3121" s="2"/>
      <c r="W3121" s="2"/>
    </row>
    <row r="3122" spans="1:23">
      <c r="A3122" s="2"/>
      <c r="W3122" s="2"/>
    </row>
    <row r="3123" spans="1:23">
      <c r="A3123" s="2"/>
      <c r="W3123" s="2"/>
    </row>
    <row r="3124" spans="1:23">
      <c r="A3124" s="2"/>
      <c r="W3124" s="2"/>
    </row>
    <row r="3125" spans="1:23">
      <c r="A3125" s="2"/>
      <c r="W3125" s="2"/>
    </row>
    <row r="3126" spans="1:23">
      <c r="A3126" s="2"/>
      <c r="W3126" s="2"/>
    </row>
    <row r="3127" spans="1:23">
      <c r="A3127" s="2"/>
      <c r="W3127" s="2"/>
    </row>
    <row r="3128" spans="1:23">
      <c r="A3128" s="2"/>
      <c r="W3128" s="2"/>
    </row>
    <row r="3129" spans="1:23">
      <c r="A3129" s="2"/>
      <c r="W3129" s="2"/>
    </row>
    <row r="3130" spans="1:23">
      <c r="A3130" s="2"/>
      <c r="W3130" s="2"/>
    </row>
    <row r="3131" spans="1:23">
      <c r="A3131" s="2"/>
      <c r="W3131" s="2"/>
    </row>
    <row r="3132" spans="1:23">
      <c r="A3132" s="2"/>
      <c r="W3132" s="2"/>
    </row>
    <row r="3133" spans="1:23">
      <c r="A3133" s="2"/>
      <c r="W3133" s="2"/>
    </row>
    <row r="3134" spans="1:23">
      <c r="A3134" s="2"/>
      <c r="W3134" s="2"/>
    </row>
    <row r="3135" spans="1:23">
      <c r="A3135" s="2"/>
      <c r="W3135" s="2"/>
    </row>
    <row r="3136" spans="1:23">
      <c r="A3136" s="2"/>
      <c r="W3136" s="2"/>
    </row>
    <row r="3137" spans="1:23">
      <c r="A3137" s="2"/>
      <c r="W3137" s="2"/>
    </row>
    <row r="3138" spans="1:23">
      <c r="A3138" s="2"/>
      <c r="W3138" s="2"/>
    </row>
    <row r="3139" spans="1:23">
      <c r="A3139" s="2"/>
      <c r="W3139" s="2"/>
    </row>
    <row r="3140" spans="1:23">
      <c r="A3140" s="2"/>
      <c r="W3140" s="2"/>
    </row>
    <row r="3141" spans="1:23">
      <c r="A3141" s="2"/>
      <c r="W3141" s="2"/>
    </row>
    <row r="3142" spans="1:23">
      <c r="A3142" s="2"/>
      <c r="W3142" s="2"/>
    </row>
    <row r="3143" spans="1:23">
      <c r="A3143" s="2"/>
      <c r="W3143" s="2"/>
    </row>
    <row r="3144" spans="1:23">
      <c r="A3144" s="2"/>
      <c r="W3144" s="2"/>
    </row>
    <row r="3145" spans="1:23">
      <c r="A3145" s="2"/>
      <c r="W3145" s="2"/>
    </row>
    <row r="3146" spans="1:23">
      <c r="A3146" s="2"/>
      <c r="W3146" s="2"/>
    </row>
    <row r="3147" spans="1:23">
      <c r="A3147" s="2"/>
      <c r="W3147" s="2"/>
    </row>
    <row r="3148" spans="1:23">
      <c r="A3148" s="2"/>
      <c r="W3148" s="2"/>
    </row>
    <row r="3149" spans="1:23">
      <c r="A3149" s="2"/>
      <c r="W3149" s="2"/>
    </row>
    <row r="3150" spans="1:23">
      <c r="A3150" s="2"/>
      <c r="W3150" s="2"/>
    </row>
    <row r="3151" spans="1:23">
      <c r="A3151" s="2"/>
      <c r="W3151" s="2"/>
    </row>
    <row r="3152" spans="1:23">
      <c r="A3152" s="2"/>
      <c r="W3152" s="2"/>
    </row>
    <row r="3153" spans="1:23">
      <c r="A3153" s="2"/>
      <c r="W3153" s="2"/>
    </row>
    <row r="3154" spans="1:23">
      <c r="A3154" s="2"/>
      <c r="W3154" s="2"/>
    </row>
    <row r="3155" spans="1:23">
      <c r="A3155" s="2"/>
      <c r="W3155" s="2"/>
    </row>
    <row r="3156" spans="1:23">
      <c r="A3156" s="2"/>
      <c r="W3156" s="2"/>
    </row>
    <row r="3157" spans="1:23">
      <c r="A3157" s="2"/>
      <c r="W3157" s="2"/>
    </row>
    <row r="3158" spans="1:23">
      <c r="A3158" s="2"/>
      <c r="W3158" s="2"/>
    </row>
    <row r="3159" spans="1:23">
      <c r="A3159" s="2"/>
      <c r="W3159" s="2"/>
    </row>
    <row r="3160" spans="1:23">
      <c r="A3160" s="2"/>
      <c r="W3160" s="2"/>
    </row>
    <row r="3161" spans="1:23">
      <c r="A3161" s="2"/>
      <c r="W3161" s="2"/>
    </row>
    <row r="3162" spans="1:23">
      <c r="A3162" s="2"/>
      <c r="W3162" s="2"/>
    </row>
    <row r="3163" spans="1:23">
      <c r="A3163" s="2"/>
      <c r="W3163" s="2"/>
    </row>
    <row r="3164" spans="1:23">
      <c r="A3164" s="2"/>
      <c r="W3164" s="2"/>
    </row>
    <row r="3165" spans="1:23">
      <c r="A3165" s="2"/>
      <c r="W3165" s="2"/>
    </row>
    <row r="3166" spans="1:23">
      <c r="A3166" s="2"/>
      <c r="W3166" s="2"/>
    </row>
    <row r="3167" spans="1:23">
      <c r="A3167" s="2"/>
      <c r="W3167" s="2"/>
    </row>
    <row r="3168" spans="1:23">
      <c r="A3168" s="2"/>
      <c r="W3168" s="2"/>
    </row>
    <row r="3169" spans="1:23">
      <c r="A3169" s="2"/>
      <c r="W3169" s="2"/>
    </row>
    <row r="3170" spans="1:23">
      <c r="A3170" s="2"/>
      <c r="W3170" s="2"/>
    </row>
    <row r="3171" spans="1:23">
      <c r="A3171" s="2"/>
      <c r="W3171" s="2"/>
    </row>
    <row r="3172" spans="1:23">
      <c r="A3172" s="2"/>
      <c r="W3172" s="2"/>
    </row>
    <row r="3173" spans="1:23">
      <c r="A3173" s="2"/>
      <c r="W3173" s="2"/>
    </row>
    <row r="3174" spans="1:23">
      <c r="A3174" s="2"/>
      <c r="W3174" s="2"/>
    </row>
    <row r="3175" spans="1:23">
      <c r="A3175" s="2"/>
      <c r="W3175" s="2"/>
    </row>
    <row r="3176" spans="1:23">
      <c r="A3176" s="2"/>
      <c r="W3176" s="2"/>
    </row>
    <row r="3177" spans="1:23">
      <c r="A3177" s="2"/>
      <c r="W3177" s="2"/>
    </row>
    <row r="3178" spans="1:23">
      <c r="A3178" s="2"/>
      <c r="W3178" s="2"/>
    </row>
    <row r="3179" spans="1:23">
      <c r="A3179" s="2"/>
      <c r="W3179" s="2"/>
    </row>
    <row r="3180" spans="1:23">
      <c r="A3180" s="2"/>
      <c r="W3180" s="2"/>
    </row>
    <row r="3181" spans="1:23">
      <c r="A3181" s="2"/>
      <c r="W3181" s="2"/>
    </row>
    <row r="3182" spans="1:23">
      <c r="A3182" s="2"/>
      <c r="W3182" s="2"/>
    </row>
    <row r="3183" spans="1:23">
      <c r="A3183" s="2"/>
      <c r="W3183" s="2"/>
    </row>
    <row r="3184" spans="1:23">
      <c r="A3184" s="2"/>
      <c r="W3184" s="2"/>
    </row>
    <row r="3185" spans="1:23">
      <c r="A3185" s="2"/>
      <c r="W3185" s="2"/>
    </row>
    <row r="3186" spans="1:23">
      <c r="A3186" s="2"/>
      <c r="W3186" s="2"/>
    </row>
    <row r="3187" spans="1:23">
      <c r="A3187" s="2"/>
      <c r="W3187" s="2"/>
    </row>
    <row r="3188" spans="1:23">
      <c r="A3188" s="2"/>
      <c r="W3188" s="2"/>
    </row>
    <row r="3189" spans="1:23">
      <c r="A3189" s="2"/>
      <c r="W3189" s="2"/>
    </row>
    <row r="3190" spans="1:23">
      <c r="A3190" s="2"/>
      <c r="W3190" s="2"/>
    </row>
    <row r="3191" spans="1:23">
      <c r="A3191" s="2"/>
      <c r="W3191" s="2"/>
    </row>
    <row r="3192" spans="1:23">
      <c r="A3192" s="2"/>
      <c r="W3192" s="2"/>
    </row>
    <row r="3193" spans="1:23">
      <c r="A3193" s="2"/>
      <c r="W3193" s="2"/>
    </row>
    <row r="3194" spans="1:23">
      <c r="A3194" s="2"/>
      <c r="W3194" s="2"/>
    </row>
    <row r="3195" spans="1:23">
      <c r="A3195" s="2"/>
      <c r="W3195" s="2"/>
    </row>
    <row r="3196" spans="1:23">
      <c r="A3196" s="2"/>
      <c r="W3196" s="2"/>
    </row>
    <row r="3197" spans="1:23">
      <c r="A3197" s="2"/>
      <c r="W3197" s="2"/>
    </row>
    <row r="3198" spans="1:23">
      <c r="A3198" s="2"/>
      <c r="W3198" s="2"/>
    </row>
    <row r="3199" spans="1:23">
      <c r="A3199" s="2"/>
      <c r="W3199" s="2"/>
    </row>
    <row r="3200" spans="1:23">
      <c r="A3200" s="2"/>
      <c r="W3200" s="2"/>
    </row>
    <row r="3201" spans="1:23">
      <c r="A3201" s="2"/>
      <c r="W3201" s="2"/>
    </row>
    <row r="3202" spans="1:23">
      <c r="A3202" s="2"/>
      <c r="W3202" s="2"/>
    </row>
    <row r="3203" spans="1:23">
      <c r="A3203" s="2"/>
      <c r="W3203" s="2"/>
    </row>
    <row r="3204" spans="1:23">
      <c r="A3204" s="2"/>
      <c r="W3204" s="2"/>
    </row>
    <row r="3205" spans="1:23">
      <c r="A3205" s="2"/>
      <c r="W3205" s="2"/>
    </row>
    <row r="3206" spans="1:23">
      <c r="A3206" s="2"/>
      <c r="W3206" s="2"/>
    </row>
    <row r="3207" spans="1:23">
      <c r="A3207" s="2"/>
      <c r="W3207" s="2"/>
    </row>
    <row r="3208" spans="1:23">
      <c r="A3208" s="2"/>
      <c r="W3208" s="2"/>
    </row>
    <row r="3209" spans="1:23">
      <c r="A3209" s="2"/>
      <c r="W3209" s="2"/>
    </row>
    <row r="3210" spans="1:23">
      <c r="A3210" s="2"/>
      <c r="W3210" s="2"/>
    </row>
    <row r="3211" spans="1:23">
      <c r="A3211" s="2"/>
      <c r="W3211" s="2"/>
    </row>
    <row r="3212" spans="1:23">
      <c r="A3212" s="2"/>
      <c r="W3212" s="2"/>
    </row>
    <row r="3213" spans="1:23">
      <c r="A3213" s="2"/>
      <c r="W3213" s="2"/>
    </row>
    <row r="3214" spans="1:23">
      <c r="A3214" s="2"/>
      <c r="W3214" s="2"/>
    </row>
    <row r="3215" spans="1:23">
      <c r="A3215" s="2"/>
      <c r="W3215" s="2"/>
    </row>
    <row r="3216" spans="1:23">
      <c r="A3216" s="2"/>
      <c r="W3216" s="2"/>
    </row>
    <row r="3217" spans="1:23">
      <c r="A3217" s="2"/>
      <c r="W3217" s="2"/>
    </row>
    <row r="3218" spans="1:23">
      <c r="A3218" s="2"/>
      <c r="W3218" s="2"/>
    </row>
    <row r="3219" spans="1:23">
      <c r="A3219" s="2"/>
      <c r="W3219" s="2"/>
    </row>
    <row r="3220" spans="1:23">
      <c r="A3220" s="2"/>
      <c r="W3220" s="2"/>
    </row>
    <row r="3221" spans="1:23">
      <c r="A3221" s="2"/>
      <c r="W3221" s="2"/>
    </row>
    <row r="3222" spans="1:23">
      <c r="A3222" s="2"/>
      <c r="W3222" s="2"/>
    </row>
    <row r="3223" spans="1:23">
      <c r="A3223" s="2"/>
      <c r="W3223" s="2"/>
    </row>
    <row r="3224" spans="1:23">
      <c r="A3224" s="2"/>
      <c r="W3224" s="2"/>
    </row>
    <row r="3225" spans="1:23">
      <c r="A3225" s="2"/>
      <c r="W3225" s="2"/>
    </row>
    <row r="3226" spans="1:23">
      <c r="A3226" s="2"/>
      <c r="W3226" s="2"/>
    </row>
    <row r="3227" spans="1:23">
      <c r="A3227" s="2"/>
      <c r="W3227" s="2"/>
    </row>
    <row r="3228" spans="1:23">
      <c r="A3228" s="2"/>
      <c r="W3228" s="2"/>
    </row>
    <row r="3229" spans="1:23">
      <c r="A3229" s="2"/>
      <c r="W3229" s="2"/>
    </row>
    <row r="3230" spans="1:23">
      <c r="A3230" s="2"/>
      <c r="W3230" s="2"/>
    </row>
    <row r="3231" spans="1:23">
      <c r="A3231" s="2"/>
      <c r="W3231" s="2"/>
    </row>
    <row r="3232" spans="1:23">
      <c r="A3232" s="2"/>
      <c r="W3232" s="2"/>
    </row>
    <row r="3233" spans="1:23">
      <c r="A3233" s="2"/>
      <c r="W3233" s="2"/>
    </row>
    <row r="3234" spans="1:23">
      <c r="A3234" s="2"/>
      <c r="W3234" s="2"/>
    </row>
    <row r="3235" spans="1:23">
      <c r="A3235" s="2"/>
      <c r="W3235" s="2"/>
    </row>
    <row r="3236" spans="1:23">
      <c r="A3236" s="2"/>
      <c r="W3236" s="2"/>
    </row>
    <row r="3237" spans="1:23">
      <c r="A3237" s="2"/>
      <c r="W3237" s="2"/>
    </row>
    <row r="3238" spans="1:23">
      <c r="A3238" s="2"/>
      <c r="W3238" s="2"/>
    </row>
    <row r="3239" spans="1:23">
      <c r="A3239" s="2"/>
      <c r="W3239" s="2"/>
    </row>
    <row r="3240" spans="1:23">
      <c r="A3240" s="2"/>
      <c r="W3240" s="2"/>
    </row>
    <row r="3241" spans="1:23">
      <c r="A3241" s="2"/>
      <c r="W3241" s="2"/>
    </row>
    <row r="3242" spans="1:23">
      <c r="A3242" s="2"/>
      <c r="W3242" s="2"/>
    </row>
    <row r="3243" spans="1:23">
      <c r="A3243" s="2"/>
      <c r="W3243" s="2"/>
    </row>
    <row r="3244" spans="1:23">
      <c r="A3244" s="2"/>
      <c r="W3244" s="2"/>
    </row>
    <row r="3245" spans="1:23">
      <c r="A3245" s="2"/>
      <c r="W3245" s="2"/>
    </row>
    <row r="3246" spans="1:23">
      <c r="A3246" s="2"/>
      <c r="W3246" s="2"/>
    </row>
    <row r="3247" spans="1:23">
      <c r="A3247" s="2"/>
      <c r="W3247" s="2"/>
    </row>
    <row r="3248" spans="1:23">
      <c r="A3248" s="2"/>
      <c r="W3248" s="2"/>
    </row>
    <row r="3249" spans="1:23">
      <c r="A3249" s="2"/>
      <c r="W3249" s="2"/>
    </row>
    <row r="3250" spans="1:23">
      <c r="A3250" s="2"/>
      <c r="W3250" s="2"/>
    </row>
    <row r="3251" spans="1:23">
      <c r="A3251" s="2"/>
      <c r="W3251" s="2"/>
    </row>
    <row r="3252" spans="1:23">
      <c r="A3252" s="2"/>
      <c r="W3252" s="2"/>
    </row>
    <row r="3253" spans="1:23">
      <c r="A3253" s="2"/>
      <c r="W3253" s="2"/>
    </row>
    <row r="3254" spans="1:23">
      <c r="A3254" s="2"/>
      <c r="W3254" s="2"/>
    </row>
    <row r="3255" spans="1:23">
      <c r="A3255" s="2"/>
      <c r="W3255" s="2"/>
    </row>
    <row r="3256" spans="1:23">
      <c r="A3256" s="2"/>
      <c r="W3256" s="2"/>
    </row>
    <row r="3257" spans="1:23">
      <c r="A3257" s="2"/>
      <c r="W3257" s="2"/>
    </row>
    <row r="3258" spans="1:23">
      <c r="A3258" s="2"/>
      <c r="W3258" s="2"/>
    </row>
    <row r="3259" spans="1:23">
      <c r="A3259" s="2"/>
      <c r="W3259" s="2"/>
    </row>
    <row r="3260" spans="1:23">
      <c r="A3260" s="2"/>
      <c r="W3260" s="2"/>
    </row>
    <row r="3261" spans="1:23">
      <c r="A3261" s="2"/>
      <c r="W3261" s="2"/>
    </row>
    <row r="3262" spans="1:23">
      <c r="A3262" s="2"/>
      <c r="W3262" s="2"/>
    </row>
    <row r="3263" spans="1:23">
      <c r="A3263" s="2"/>
      <c r="W3263" s="2"/>
    </row>
    <row r="3264" spans="1:23">
      <c r="A3264" s="2"/>
      <c r="W3264" s="2"/>
    </row>
    <row r="3265" spans="1:23">
      <c r="A3265" s="2"/>
      <c r="W3265" s="2"/>
    </row>
    <row r="3266" spans="1:23">
      <c r="A3266" s="2"/>
      <c r="W3266" s="2"/>
    </row>
    <row r="3267" spans="1:23">
      <c r="A3267" s="2"/>
      <c r="W3267" s="2"/>
    </row>
    <row r="3268" spans="1:23">
      <c r="A3268" s="2"/>
      <c r="W3268" s="2"/>
    </row>
    <row r="3269" spans="1:23">
      <c r="A3269" s="2"/>
      <c r="W3269" s="2"/>
    </row>
    <row r="3270" spans="1:23">
      <c r="A3270" s="2"/>
      <c r="W3270" s="2"/>
    </row>
    <row r="3271" spans="1:23">
      <c r="A3271" s="2"/>
      <c r="W3271" s="2"/>
    </row>
    <row r="3272" spans="1:23">
      <c r="A3272" s="2"/>
      <c r="W3272" s="2"/>
    </row>
    <row r="3273" spans="1:23">
      <c r="A3273" s="2"/>
      <c r="W3273" s="2"/>
    </row>
    <row r="3274" spans="1:23">
      <c r="A3274" s="2"/>
      <c r="W3274" s="2"/>
    </row>
    <row r="3275" spans="1:23">
      <c r="A3275" s="2"/>
      <c r="W3275" s="2"/>
    </row>
    <row r="3276" spans="1:23">
      <c r="A3276" s="2"/>
      <c r="W3276" s="2"/>
    </row>
    <row r="3277" spans="1:23">
      <c r="A3277" s="2"/>
      <c r="W3277" s="2"/>
    </row>
    <row r="3278" spans="1:23">
      <c r="A3278" s="2"/>
      <c r="W3278" s="2"/>
    </row>
    <row r="3279" spans="1:23">
      <c r="A3279" s="2"/>
      <c r="W3279" s="2"/>
    </row>
    <row r="3280" spans="1:23">
      <c r="A3280" s="2"/>
      <c r="W3280" s="2"/>
    </row>
    <row r="3281" spans="1:23">
      <c r="A3281" s="2"/>
      <c r="W3281" s="2"/>
    </row>
    <row r="3282" spans="1:23">
      <c r="A3282" s="2"/>
      <c r="W3282" s="2"/>
    </row>
    <row r="3283" spans="1:23">
      <c r="A3283" s="2"/>
      <c r="W3283" s="2"/>
    </row>
    <row r="3284" spans="1:23">
      <c r="A3284" s="2"/>
      <c r="W3284" s="2"/>
    </row>
    <row r="3285" spans="1:23">
      <c r="A3285" s="2"/>
      <c r="W3285" s="2"/>
    </row>
    <row r="3286" spans="1:23">
      <c r="A3286" s="2"/>
      <c r="W3286" s="2"/>
    </row>
    <row r="3287" spans="1:23">
      <c r="A3287" s="2"/>
      <c r="W3287" s="2"/>
    </row>
    <row r="3288" spans="1:23">
      <c r="A3288" s="2"/>
      <c r="W3288" s="2"/>
    </row>
    <row r="3289" spans="1:23">
      <c r="A3289" s="2"/>
      <c r="W3289" s="2"/>
    </row>
    <row r="3290" spans="1:23">
      <c r="A3290" s="2"/>
      <c r="W3290" s="2"/>
    </row>
    <row r="3291" spans="1:23">
      <c r="A3291" s="2"/>
      <c r="W3291" s="2"/>
    </row>
    <row r="3292" spans="1:23">
      <c r="A3292" s="2"/>
      <c r="W3292" s="2"/>
    </row>
    <row r="3293" spans="1:23">
      <c r="A3293" s="2"/>
      <c r="W3293" s="2"/>
    </row>
    <row r="3294" spans="1:23">
      <c r="A3294" s="2"/>
      <c r="W3294" s="2"/>
    </row>
    <row r="3295" spans="1:23">
      <c r="A3295" s="2"/>
      <c r="W3295" s="2"/>
    </row>
    <row r="3296" spans="1:23">
      <c r="A3296" s="2"/>
      <c r="W3296" s="2"/>
    </row>
    <row r="3297" spans="1:23">
      <c r="A3297" s="2"/>
      <c r="W3297" s="2"/>
    </row>
    <row r="3298" spans="1:23">
      <c r="A3298" s="2"/>
      <c r="W3298" s="2"/>
    </row>
    <row r="3299" spans="1:23">
      <c r="A3299" s="2"/>
      <c r="W3299" s="2"/>
    </row>
    <row r="3300" spans="1:23">
      <c r="A3300" s="2"/>
      <c r="W3300" s="2"/>
    </row>
    <row r="3301" spans="1:23">
      <c r="A3301" s="2"/>
      <c r="W3301" s="2"/>
    </row>
    <row r="3302" spans="1:23">
      <c r="A3302" s="2"/>
      <c r="W3302" s="2"/>
    </row>
    <row r="3303" spans="1:23">
      <c r="A3303" s="2"/>
      <c r="W3303" s="2"/>
    </row>
    <row r="3304" spans="1:23">
      <c r="A3304" s="2"/>
      <c r="W3304" s="2"/>
    </row>
    <row r="3305" spans="1:23">
      <c r="A3305" s="2"/>
      <c r="W3305" s="2"/>
    </row>
    <row r="3306" spans="1:23">
      <c r="A3306" s="2"/>
      <c r="W3306" s="2"/>
    </row>
    <row r="3307" spans="1:23">
      <c r="A3307" s="2"/>
      <c r="W3307" s="2"/>
    </row>
    <row r="3308" spans="1:23">
      <c r="A3308" s="2"/>
      <c r="W3308" s="2"/>
    </row>
    <row r="3309" spans="1:23">
      <c r="A3309" s="2"/>
      <c r="W3309" s="2"/>
    </row>
    <row r="3310" spans="1:23">
      <c r="A3310" s="2"/>
      <c r="W3310" s="2"/>
    </row>
    <row r="3311" spans="1:23">
      <c r="A3311" s="2"/>
      <c r="W3311" s="2"/>
    </row>
    <row r="3312" spans="1:23">
      <c r="A3312" s="2"/>
      <c r="W3312" s="2"/>
    </row>
    <row r="3313" spans="1:23">
      <c r="A3313" s="2"/>
      <c r="W3313" s="2"/>
    </row>
    <row r="3314" spans="1:23">
      <c r="A3314" s="2"/>
      <c r="W3314" s="2"/>
    </row>
    <row r="3315" spans="1:23">
      <c r="A3315" s="2"/>
      <c r="W3315" s="2"/>
    </row>
    <row r="3316" spans="1:23">
      <c r="A3316" s="2"/>
      <c r="W3316" s="2"/>
    </row>
    <row r="3317" spans="1:23">
      <c r="A3317" s="2"/>
      <c r="W3317" s="2"/>
    </row>
    <row r="3318" spans="1:23">
      <c r="A3318" s="2"/>
      <c r="W3318" s="2"/>
    </row>
    <row r="3319" spans="1:23">
      <c r="A3319" s="2"/>
      <c r="W3319" s="2"/>
    </row>
    <row r="3320" spans="1:23">
      <c r="A3320" s="2"/>
      <c r="W3320" s="2"/>
    </row>
    <row r="3321" spans="1:23">
      <c r="A3321" s="2"/>
      <c r="W3321" s="2"/>
    </row>
    <row r="3322" spans="1:23">
      <c r="A3322" s="2"/>
      <c r="W3322" s="2"/>
    </row>
    <row r="3323" spans="1:23">
      <c r="A3323" s="2"/>
      <c r="W3323" s="2"/>
    </row>
    <row r="3324" spans="1:23">
      <c r="A3324" s="2"/>
      <c r="W3324" s="2"/>
    </row>
    <row r="3325" spans="1:23">
      <c r="A3325" s="2"/>
      <c r="W3325" s="2"/>
    </row>
    <row r="3326" spans="1:23">
      <c r="A3326" s="2"/>
      <c r="W3326" s="2"/>
    </row>
    <row r="3327" spans="1:23">
      <c r="A3327" s="2"/>
      <c r="W3327" s="2"/>
    </row>
    <row r="3328" spans="1:23">
      <c r="A3328" s="2"/>
      <c r="W3328" s="2"/>
    </row>
    <row r="3329" spans="1:23">
      <c r="A3329" s="2"/>
      <c r="W3329" s="2"/>
    </row>
    <row r="3330" spans="1:23">
      <c r="A3330" s="2"/>
      <c r="W3330" s="2"/>
    </row>
    <row r="3331" spans="1:23">
      <c r="A3331" s="2"/>
      <c r="W3331" s="2"/>
    </row>
    <row r="3332" spans="1:23">
      <c r="A3332" s="2"/>
      <c r="W3332" s="2"/>
    </row>
    <row r="3333" spans="1:23">
      <c r="A3333" s="2"/>
      <c r="W3333" s="2"/>
    </row>
    <row r="3334" spans="1:23">
      <c r="A3334" s="2"/>
      <c r="W3334" s="2"/>
    </row>
    <row r="3335" spans="1:23">
      <c r="A3335" s="2"/>
      <c r="W3335" s="2"/>
    </row>
    <row r="3336" spans="1:23">
      <c r="A3336" s="2"/>
      <c r="W3336" s="2"/>
    </row>
    <row r="3337" spans="1:23">
      <c r="A3337" s="2"/>
      <c r="W3337" s="2"/>
    </row>
    <row r="3338" spans="1:23">
      <c r="A3338" s="2"/>
      <c r="W3338" s="2"/>
    </row>
    <row r="3339" spans="1:23">
      <c r="A3339" s="2"/>
      <c r="W3339" s="2"/>
    </row>
    <row r="3340" spans="1:23">
      <c r="A3340" s="2"/>
      <c r="W3340" s="2"/>
    </row>
    <row r="3341" spans="1:23">
      <c r="A3341" s="2"/>
      <c r="W3341" s="2"/>
    </row>
    <row r="3342" spans="1:23">
      <c r="A3342" s="2"/>
      <c r="W3342" s="2"/>
    </row>
    <row r="3343" spans="1:23">
      <c r="A3343" s="2"/>
      <c r="W3343" s="2"/>
    </row>
    <row r="3344" spans="1:23">
      <c r="A3344" s="2"/>
      <c r="W3344" s="2"/>
    </row>
    <row r="3345" spans="1:23">
      <c r="A3345" s="2"/>
      <c r="W3345" s="2"/>
    </row>
    <row r="3346" spans="1:23">
      <c r="A3346" s="2"/>
      <c r="W3346" s="2"/>
    </row>
    <row r="3347" spans="1:23">
      <c r="A3347" s="2"/>
      <c r="W3347" s="2"/>
    </row>
    <row r="3348" spans="1:23">
      <c r="A3348" s="2"/>
      <c r="W3348" s="2"/>
    </row>
    <row r="3349" spans="1:23">
      <c r="A3349" s="2"/>
      <c r="W3349" s="2"/>
    </row>
    <row r="3350" spans="1:23">
      <c r="A3350" s="2"/>
      <c r="W3350" s="2"/>
    </row>
    <row r="3351" spans="1:23">
      <c r="A3351" s="2"/>
      <c r="W3351" s="2"/>
    </row>
    <row r="3352" spans="1:23">
      <c r="A3352" s="2"/>
      <c r="W3352" s="2"/>
    </row>
    <row r="3353" spans="1:23">
      <c r="A3353" s="2"/>
      <c r="W3353" s="2"/>
    </row>
    <row r="3354" spans="1:23">
      <c r="A3354" s="2"/>
      <c r="W3354" s="2"/>
    </row>
    <row r="3355" spans="1:23">
      <c r="A3355" s="2"/>
      <c r="W3355" s="2"/>
    </row>
    <row r="3356" spans="1:23">
      <c r="A3356" s="2"/>
      <c r="W3356" s="2"/>
    </row>
    <row r="3357" spans="1:23">
      <c r="A3357" s="2"/>
      <c r="W3357" s="2"/>
    </row>
    <row r="3358" spans="1:23">
      <c r="A3358" s="2"/>
      <c r="W3358" s="2"/>
    </row>
    <row r="3359" spans="1:23">
      <c r="A3359" s="2"/>
      <c r="W3359" s="2"/>
    </row>
    <row r="3360" spans="1:23">
      <c r="A3360" s="2"/>
      <c r="W3360" s="2"/>
    </row>
    <row r="3361" spans="1:23">
      <c r="A3361" s="2"/>
      <c r="W3361" s="2"/>
    </row>
    <row r="3362" spans="1:23">
      <c r="A3362" s="2"/>
      <c r="W3362" s="2"/>
    </row>
    <row r="3363" spans="1:23">
      <c r="A3363" s="2"/>
      <c r="W3363" s="2"/>
    </row>
    <row r="3364" spans="1:23">
      <c r="A3364" s="2"/>
      <c r="W3364" s="2"/>
    </row>
    <row r="3365" spans="1:23">
      <c r="A3365" s="2"/>
      <c r="W3365" s="2"/>
    </row>
    <row r="3366" spans="1:23">
      <c r="A3366" s="2"/>
      <c r="W3366" s="2"/>
    </row>
    <row r="3367" spans="1:23">
      <c r="A3367" s="2"/>
      <c r="W3367" s="2"/>
    </row>
    <row r="3368" spans="1:23">
      <c r="A3368" s="2"/>
      <c r="W3368" s="2"/>
    </row>
    <row r="3369" spans="1:23">
      <c r="A3369" s="2"/>
      <c r="W3369" s="2"/>
    </row>
    <row r="3370" spans="1:23">
      <c r="A3370" s="2"/>
      <c r="W3370" s="2"/>
    </row>
    <row r="3371" spans="1:23">
      <c r="A3371" s="2"/>
      <c r="W3371" s="2"/>
    </row>
    <row r="3372" spans="1:23">
      <c r="A3372" s="2"/>
      <c r="W3372" s="2"/>
    </row>
    <row r="3373" spans="1:23">
      <c r="A3373" s="2"/>
      <c r="W3373" s="2"/>
    </row>
    <row r="3374" spans="1:23">
      <c r="A3374" s="2"/>
      <c r="W3374" s="2"/>
    </row>
    <row r="3375" spans="1:23">
      <c r="A3375" s="2"/>
      <c r="W3375" s="2"/>
    </row>
    <row r="3376" spans="1:23">
      <c r="A3376" s="2"/>
      <c r="W3376" s="2"/>
    </row>
    <row r="3377" spans="1:23">
      <c r="A3377" s="2"/>
      <c r="W3377" s="2"/>
    </row>
    <row r="3378" spans="1:23">
      <c r="A3378" s="2"/>
      <c r="W3378" s="2"/>
    </row>
    <row r="3379" spans="1:23">
      <c r="A3379" s="2"/>
      <c r="W3379" s="2"/>
    </row>
    <row r="3380" spans="1:23">
      <c r="A3380" s="2"/>
      <c r="W3380" s="2"/>
    </row>
    <row r="3381" spans="1:23">
      <c r="A3381" s="2"/>
      <c r="W3381" s="2"/>
    </row>
    <row r="3382" spans="1:23">
      <c r="A3382" s="2"/>
      <c r="W3382" s="2"/>
    </row>
    <row r="3383" spans="1:23">
      <c r="A3383" s="2"/>
      <c r="W3383" s="2"/>
    </row>
    <row r="3384" spans="1:23">
      <c r="A3384" s="2"/>
      <c r="W3384" s="2"/>
    </row>
    <row r="3385" spans="1:23">
      <c r="A3385" s="2"/>
      <c r="W3385" s="2"/>
    </row>
    <row r="3386" spans="1:23">
      <c r="A3386" s="2"/>
      <c r="W3386" s="2"/>
    </row>
    <row r="3387" spans="1:23">
      <c r="A3387" s="2"/>
      <c r="W3387" s="2"/>
    </row>
    <row r="3388" spans="1:23">
      <c r="A3388" s="2"/>
      <c r="W3388" s="2"/>
    </row>
    <row r="3389" spans="1:23">
      <c r="A3389" s="2"/>
      <c r="W3389" s="2"/>
    </row>
    <row r="3390" spans="1:23">
      <c r="A3390" s="2"/>
      <c r="W3390" s="2"/>
    </row>
    <row r="3391" spans="1:23">
      <c r="A3391" s="2"/>
      <c r="W3391" s="2"/>
    </row>
    <row r="3392" spans="1:23">
      <c r="A3392" s="2"/>
      <c r="W3392" s="2"/>
    </row>
    <row r="3393" spans="1:23">
      <c r="A3393" s="2"/>
      <c r="W3393" s="2"/>
    </row>
    <row r="3394" spans="1:23">
      <c r="A3394" s="2"/>
      <c r="W3394" s="2"/>
    </row>
    <row r="3395" spans="1:23">
      <c r="A3395" s="2"/>
      <c r="W3395" s="2"/>
    </row>
    <row r="3396" spans="1:23">
      <c r="A3396" s="2"/>
      <c r="W3396" s="2"/>
    </row>
    <row r="3397" spans="1:23">
      <c r="A3397" s="2"/>
      <c r="W3397" s="2"/>
    </row>
    <row r="3398" spans="1:23">
      <c r="A3398" s="2"/>
      <c r="W3398" s="2"/>
    </row>
    <row r="3399" spans="1:23">
      <c r="A3399" s="2"/>
      <c r="W3399" s="2"/>
    </row>
    <row r="3400" spans="1:23">
      <c r="A3400" s="2"/>
      <c r="W3400" s="2"/>
    </row>
    <row r="3401" spans="1:23">
      <c r="A3401" s="2"/>
      <c r="W3401" s="2"/>
    </row>
    <row r="3402" spans="1:23">
      <c r="A3402" s="2"/>
      <c r="W3402" s="2"/>
    </row>
    <row r="3403" spans="1:23">
      <c r="A3403" s="2"/>
      <c r="W3403" s="2"/>
    </row>
    <row r="3404" spans="1:23">
      <c r="A3404" s="2"/>
      <c r="W3404" s="2"/>
    </row>
    <row r="3405" spans="1:23">
      <c r="A3405" s="2"/>
      <c r="W3405" s="2"/>
    </row>
    <row r="3406" spans="1:23">
      <c r="A3406" s="2"/>
      <c r="W3406" s="2"/>
    </row>
    <row r="3407" spans="1:23">
      <c r="A3407" s="2"/>
      <c r="W3407" s="2"/>
    </row>
    <row r="3408" spans="1:23">
      <c r="A3408" s="2"/>
      <c r="W3408" s="2"/>
    </row>
    <row r="3409" spans="1:23">
      <c r="A3409" s="2"/>
      <c r="W3409" s="2"/>
    </row>
    <row r="3410" spans="1:23">
      <c r="A3410" s="2"/>
      <c r="W3410" s="2"/>
    </row>
    <row r="3411" spans="1:23">
      <c r="A3411" s="2"/>
      <c r="W3411" s="2"/>
    </row>
    <row r="3412" spans="1:23">
      <c r="A3412" s="2"/>
      <c r="W3412" s="2"/>
    </row>
    <row r="3413" spans="1:23">
      <c r="A3413" s="2"/>
      <c r="W3413" s="2"/>
    </row>
    <row r="3414" spans="1:23">
      <c r="A3414" s="2"/>
      <c r="W3414" s="2"/>
    </row>
    <row r="3415" spans="1:23">
      <c r="A3415" s="2"/>
      <c r="W3415" s="2"/>
    </row>
    <row r="3416" spans="1:23">
      <c r="A3416" s="2"/>
      <c r="W3416" s="2"/>
    </row>
    <row r="3417" spans="1:23">
      <c r="A3417" s="2"/>
      <c r="W3417" s="2"/>
    </row>
    <row r="3418" spans="1:23">
      <c r="A3418" s="2"/>
      <c r="W3418" s="2"/>
    </row>
    <row r="3419" spans="1:23">
      <c r="A3419" s="2"/>
      <c r="W3419" s="2"/>
    </row>
    <row r="3420" spans="1:23">
      <c r="A3420" s="2"/>
      <c r="W3420" s="2"/>
    </row>
    <row r="3421" spans="1:23">
      <c r="A3421" s="2"/>
      <c r="W3421" s="2"/>
    </row>
    <row r="3422" spans="1:23">
      <c r="A3422" s="2"/>
      <c r="W3422" s="2"/>
    </row>
    <row r="3423" spans="1:23">
      <c r="A3423" s="2"/>
      <c r="W3423" s="2"/>
    </row>
    <row r="3424" spans="1:23">
      <c r="A3424" s="2"/>
      <c r="W3424" s="2"/>
    </row>
    <row r="3425" spans="1:23">
      <c r="A3425" s="2"/>
      <c r="W3425" s="2"/>
    </row>
    <row r="3426" spans="1:23">
      <c r="A3426" s="2"/>
      <c r="W3426" s="2"/>
    </row>
    <row r="3427" spans="1:23">
      <c r="A3427" s="2"/>
      <c r="W3427" s="2"/>
    </row>
    <row r="3428" spans="1:23">
      <c r="A3428" s="2"/>
      <c r="W3428" s="2"/>
    </row>
    <row r="3429" spans="1:23">
      <c r="A3429" s="2"/>
      <c r="W3429" s="2"/>
    </row>
    <row r="3430" spans="1:23">
      <c r="A3430" s="2"/>
      <c r="W3430" s="2"/>
    </row>
    <row r="3431" spans="1:23">
      <c r="A3431" s="2"/>
      <c r="W3431" s="2"/>
    </row>
    <row r="3432" spans="1:23">
      <c r="A3432" s="2"/>
      <c r="W3432" s="2"/>
    </row>
    <row r="3433" spans="1:23">
      <c r="A3433" s="2"/>
      <c r="W3433" s="2"/>
    </row>
    <row r="3434" spans="1:23">
      <c r="A3434" s="2"/>
      <c r="W3434" s="2"/>
    </row>
    <row r="3435" spans="1:23">
      <c r="A3435" s="2"/>
      <c r="W3435" s="2"/>
    </row>
    <row r="3436" spans="1:23">
      <c r="A3436" s="2"/>
      <c r="W3436" s="2"/>
    </row>
    <row r="3437" spans="1:23">
      <c r="A3437" s="2"/>
      <c r="W3437" s="2"/>
    </row>
    <row r="3438" spans="1:23">
      <c r="A3438" s="2"/>
      <c r="W3438" s="2"/>
    </row>
    <row r="3439" spans="1:23">
      <c r="A3439" s="2"/>
      <c r="W3439" s="2"/>
    </row>
    <row r="3440" spans="1:23">
      <c r="A3440" s="2"/>
      <c r="W3440" s="2"/>
    </row>
    <row r="3441" spans="1:23">
      <c r="A3441" s="2"/>
      <c r="W3441" s="2"/>
    </row>
    <row r="3442" spans="1:23">
      <c r="A3442" s="2"/>
      <c r="W3442" s="2"/>
    </row>
    <row r="3443" spans="1:23">
      <c r="A3443" s="2"/>
      <c r="W3443" s="2"/>
    </row>
    <row r="3444" spans="1:23">
      <c r="A3444" s="2"/>
      <c r="W3444" s="2"/>
    </row>
    <row r="3445" spans="1:23">
      <c r="A3445" s="2"/>
      <c r="W3445" s="2"/>
    </row>
    <row r="3446" spans="1:23">
      <c r="A3446" s="2"/>
      <c r="W3446" s="2"/>
    </row>
    <row r="3447" spans="1:23">
      <c r="A3447" s="2"/>
      <c r="W3447" s="2"/>
    </row>
    <row r="3448" spans="1:23">
      <c r="A3448" s="2"/>
      <c r="W3448" s="2"/>
    </row>
    <row r="3449" spans="1:23">
      <c r="A3449" s="2"/>
      <c r="W3449" s="2"/>
    </row>
    <row r="3450" spans="1:23">
      <c r="A3450" s="2"/>
      <c r="W3450" s="2"/>
    </row>
    <row r="3451" spans="1:23">
      <c r="A3451" s="2"/>
      <c r="W3451" s="2"/>
    </row>
    <row r="3452" spans="1:23">
      <c r="A3452" s="2"/>
      <c r="W3452" s="2"/>
    </row>
    <row r="3453" spans="1:23">
      <c r="A3453" s="2"/>
      <c r="W3453" s="2"/>
    </row>
    <row r="3454" spans="1:23">
      <c r="A3454" s="2"/>
      <c r="W3454" s="2"/>
    </row>
    <row r="3455" spans="1:23">
      <c r="A3455" s="2"/>
      <c r="W3455" s="2"/>
    </row>
    <row r="3456" spans="1:23">
      <c r="A3456" s="2"/>
      <c r="W3456" s="2"/>
    </row>
    <row r="3457" spans="1:23">
      <c r="A3457" s="2"/>
      <c r="W3457" s="2"/>
    </row>
    <row r="3458" spans="1:23">
      <c r="A3458" s="2"/>
      <c r="W3458" s="2"/>
    </row>
    <row r="3459" spans="1:23">
      <c r="A3459" s="2"/>
      <c r="W3459" s="2"/>
    </row>
    <row r="3460" spans="1:23">
      <c r="A3460" s="2"/>
      <c r="W3460" s="2"/>
    </row>
    <row r="3461" spans="1:23">
      <c r="A3461" s="2"/>
      <c r="W3461" s="2"/>
    </row>
    <row r="3462" spans="1:23">
      <c r="A3462" s="2"/>
      <c r="W3462" s="2"/>
    </row>
    <row r="3463" spans="1:23">
      <c r="A3463" s="2"/>
      <c r="W3463" s="2"/>
    </row>
    <row r="3464" spans="1:23">
      <c r="A3464" s="2"/>
      <c r="W3464" s="2"/>
    </row>
    <row r="3465" spans="1:23">
      <c r="A3465" s="2"/>
      <c r="W3465" s="2"/>
    </row>
    <row r="3466" spans="1:23">
      <c r="A3466" s="2"/>
      <c r="W3466" s="2"/>
    </row>
    <row r="3467" spans="1:23">
      <c r="A3467" s="2"/>
      <c r="W3467" s="2"/>
    </row>
    <row r="3468" spans="1:23">
      <c r="A3468" s="2"/>
      <c r="W3468" s="2"/>
    </row>
    <row r="3469" spans="1:23">
      <c r="A3469" s="2"/>
      <c r="W3469" s="2"/>
    </row>
    <row r="3470" spans="1:23">
      <c r="A3470" s="2"/>
      <c r="W3470" s="2"/>
    </row>
    <row r="3471" spans="1:23">
      <c r="A3471" s="2"/>
      <c r="W3471" s="2"/>
    </row>
    <row r="3472" spans="1:23">
      <c r="A3472" s="2"/>
      <c r="W3472" s="2"/>
    </row>
    <row r="3473" spans="1:23">
      <c r="A3473" s="2"/>
      <c r="W3473" s="2"/>
    </row>
    <row r="3474" spans="1:23">
      <c r="A3474" s="2"/>
      <c r="W3474" s="2"/>
    </row>
    <row r="3475" spans="1:23">
      <c r="A3475" s="2"/>
      <c r="W3475" s="2"/>
    </row>
    <row r="3476" spans="1:23">
      <c r="A3476" s="2"/>
      <c r="W3476" s="2"/>
    </row>
    <row r="3477" spans="1:23">
      <c r="A3477" s="2"/>
      <c r="W3477" s="2"/>
    </row>
    <row r="3478" spans="1:23">
      <c r="A3478" s="2"/>
      <c r="W3478" s="2"/>
    </row>
    <row r="3479" spans="1:23">
      <c r="A3479" s="2"/>
      <c r="W3479" s="2"/>
    </row>
    <row r="3480" spans="1:23">
      <c r="A3480" s="2"/>
      <c r="W3480" s="2"/>
    </row>
    <row r="3481" spans="1:23">
      <c r="A3481" s="2"/>
      <c r="W3481" s="2"/>
    </row>
    <row r="3482" spans="1:23">
      <c r="A3482" s="2"/>
      <c r="W3482" s="2"/>
    </row>
    <row r="3483" spans="1:23">
      <c r="A3483" s="2"/>
      <c r="W3483" s="2"/>
    </row>
    <row r="3484" spans="1:23">
      <c r="A3484" s="2"/>
      <c r="W3484" s="2"/>
    </row>
    <row r="3485" spans="1:23">
      <c r="A3485" s="2"/>
      <c r="W3485" s="2"/>
    </row>
    <row r="3486" spans="1:23">
      <c r="A3486" s="2"/>
      <c r="W3486" s="2"/>
    </row>
    <row r="3487" spans="1:23">
      <c r="A3487" s="2"/>
      <c r="W3487" s="2"/>
    </row>
    <row r="3488" spans="1:23">
      <c r="A3488" s="2"/>
      <c r="W3488" s="2"/>
    </row>
    <row r="3489" spans="1:23">
      <c r="A3489" s="2"/>
      <c r="W3489" s="2"/>
    </row>
    <row r="3490" spans="1:23">
      <c r="A3490" s="2"/>
      <c r="W3490" s="2"/>
    </row>
    <row r="3491" spans="1:23">
      <c r="A3491" s="2"/>
      <c r="W3491" s="2"/>
    </row>
    <row r="3492" spans="1:23">
      <c r="A3492" s="2"/>
      <c r="W3492" s="2"/>
    </row>
    <row r="3493" spans="1:23">
      <c r="A3493" s="2"/>
      <c r="W3493" s="2"/>
    </row>
    <row r="3494" spans="1:23">
      <c r="A3494" s="2"/>
      <c r="W3494" s="2"/>
    </row>
    <row r="3495" spans="1:23">
      <c r="A3495" s="2"/>
      <c r="W3495" s="2"/>
    </row>
    <row r="3496" spans="1:23">
      <c r="A3496" s="2"/>
      <c r="W3496" s="2"/>
    </row>
    <row r="3497" spans="1:23">
      <c r="A3497" s="2"/>
      <c r="W3497" s="2"/>
    </row>
    <row r="3498" spans="1:23">
      <c r="A3498" s="2"/>
      <c r="W3498" s="2"/>
    </row>
    <row r="3499" spans="1:23">
      <c r="A3499" s="2"/>
      <c r="W3499" s="2"/>
    </row>
    <row r="3500" spans="1:23">
      <c r="A3500" s="2"/>
      <c r="W3500" s="2"/>
    </row>
    <row r="3501" spans="1:23">
      <c r="A3501" s="2"/>
      <c r="W3501" s="2"/>
    </row>
    <row r="3502" spans="1:23">
      <c r="A3502" s="2"/>
      <c r="W3502" s="2"/>
    </row>
    <row r="3503" spans="1:23">
      <c r="A3503" s="2"/>
      <c r="W3503" s="2"/>
    </row>
    <row r="3504" spans="1:23">
      <c r="A3504" s="2"/>
      <c r="W3504" s="2"/>
    </row>
    <row r="3505" spans="1:23">
      <c r="A3505" s="2"/>
      <c r="W3505" s="2"/>
    </row>
    <row r="3506" spans="1:23">
      <c r="A3506" s="2"/>
      <c r="W3506" s="2"/>
    </row>
    <row r="3507" spans="1:23">
      <c r="A3507" s="2"/>
      <c r="W3507" s="2"/>
    </row>
    <row r="3508" spans="1:23">
      <c r="A3508" s="2"/>
      <c r="W3508" s="2"/>
    </row>
    <row r="3509" spans="1:23">
      <c r="A3509" s="2"/>
      <c r="W3509" s="2"/>
    </row>
    <row r="3510" spans="1:23">
      <c r="A3510" s="2"/>
      <c r="W3510" s="2"/>
    </row>
    <row r="3511" spans="1:23">
      <c r="A3511" s="2"/>
      <c r="W3511" s="2"/>
    </row>
    <row r="3512" spans="1:23">
      <c r="A3512" s="2"/>
      <c r="W3512" s="2"/>
    </row>
    <row r="3513" spans="1:23">
      <c r="A3513" s="2"/>
      <c r="W3513" s="2"/>
    </row>
    <row r="3514" spans="1:23">
      <c r="A3514" s="2"/>
      <c r="W3514" s="2"/>
    </row>
    <row r="3515" spans="1:23">
      <c r="A3515" s="2"/>
      <c r="W3515" s="2"/>
    </row>
    <row r="3516" spans="1:23">
      <c r="A3516" s="2"/>
      <c r="W3516" s="2"/>
    </row>
    <row r="3517" spans="1:23">
      <c r="A3517" s="2"/>
      <c r="W3517" s="2"/>
    </row>
    <row r="3518" spans="1:23">
      <c r="A3518" s="2"/>
      <c r="W3518" s="2"/>
    </row>
    <row r="3519" spans="1:23">
      <c r="A3519" s="2"/>
      <c r="W3519" s="2"/>
    </row>
    <row r="3520" spans="1:23">
      <c r="A3520" s="2"/>
      <c r="W3520" s="2"/>
    </row>
    <row r="3521" spans="1:23">
      <c r="A3521" s="2"/>
      <c r="W3521" s="2"/>
    </row>
    <row r="3522" spans="1:23">
      <c r="A3522" s="2"/>
      <c r="W3522" s="2"/>
    </row>
    <row r="3523" spans="1:23">
      <c r="A3523" s="2"/>
      <c r="W3523" s="2"/>
    </row>
    <row r="3524" spans="1:23">
      <c r="A3524" s="2"/>
      <c r="W3524" s="2"/>
    </row>
    <row r="3525" spans="1:23">
      <c r="A3525" s="2"/>
      <c r="W3525" s="2"/>
    </row>
    <row r="3526" spans="1:23">
      <c r="A3526" s="2"/>
      <c r="W3526" s="2"/>
    </row>
    <row r="3527" spans="1:23">
      <c r="A3527" s="2"/>
      <c r="W3527" s="2"/>
    </row>
    <row r="3528" spans="1:23">
      <c r="A3528" s="2"/>
      <c r="W3528" s="2"/>
    </row>
    <row r="3529" spans="1:23">
      <c r="A3529" s="2"/>
      <c r="W3529" s="2"/>
    </row>
    <row r="3530" spans="1:23">
      <c r="A3530" s="2"/>
      <c r="W3530" s="2"/>
    </row>
    <row r="3531" spans="1:23">
      <c r="A3531" s="2"/>
      <c r="W3531" s="2"/>
    </row>
    <row r="3532" spans="1:23">
      <c r="A3532" s="2"/>
      <c r="W3532" s="2"/>
    </row>
    <row r="3533" spans="1:23">
      <c r="A3533" s="2"/>
      <c r="W3533" s="2"/>
    </row>
    <row r="3534" spans="1:23">
      <c r="A3534" s="2"/>
      <c r="W3534" s="2"/>
    </row>
    <row r="3535" spans="1:23">
      <c r="A3535" s="2"/>
      <c r="W3535" s="2"/>
    </row>
    <row r="3536" spans="1:23">
      <c r="A3536" s="2"/>
      <c r="W3536" s="2"/>
    </row>
    <row r="3537" spans="1:23">
      <c r="A3537" s="2"/>
      <c r="W3537" s="2"/>
    </row>
    <row r="3538" spans="1:23">
      <c r="A3538" s="2"/>
      <c r="W3538" s="2"/>
    </row>
    <row r="3539" spans="1:23">
      <c r="A3539" s="2"/>
      <c r="W3539" s="2"/>
    </row>
    <row r="3540" spans="1:23">
      <c r="A3540" s="2"/>
      <c r="W3540" s="2"/>
    </row>
    <row r="3541" spans="1:23">
      <c r="A3541" s="2"/>
      <c r="W3541" s="2"/>
    </row>
    <row r="3542" spans="1:23">
      <c r="A3542" s="2"/>
      <c r="W3542" s="2"/>
    </row>
    <row r="3543" spans="1:23">
      <c r="A3543" s="2"/>
      <c r="W3543" s="2"/>
    </row>
    <row r="3544" spans="1:23">
      <c r="A3544" s="2"/>
      <c r="W3544" s="2"/>
    </row>
    <row r="3545" spans="1:23">
      <c r="A3545" s="2"/>
      <c r="W3545" s="2"/>
    </row>
    <row r="3546" spans="1:23">
      <c r="A3546" s="2"/>
      <c r="W3546" s="2"/>
    </row>
    <row r="3547" spans="1:23">
      <c r="A3547" s="2"/>
      <c r="W3547" s="2"/>
    </row>
    <row r="3548" spans="1:23">
      <c r="A3548" s="2"/>
      <c r="W3548" s="2"/>
    </row>
    <row r="3549" spans="1:23">
      <c r="A3549" s="2"/>
      <c r="W3549" s="2"/>
    </row>
    <row r="3550" spans="1:23">
      <c r="A3550" s="2"/>
      <c r="W3550" s="2"/>
    </row>
    <row r="3551" spans="1:23">
      <c r="A3551" s="2"/>
      <c r="W3551" s="2"/>
    </row>
    <row r="3552" spans="1:23">
      <c r="A3552" s="2"/>
      <c r="W3552" s="2"/>
    </row>
    <row r="3553" spans="1:23">
      <c r="A3553" s="2"/>
      <c r="W3553" s="2"/>
    </row>
    <row r="3554" spans="1:23">
      <c r="A3554" s="2"/>
      <c r="W3554" s="2"/>
    </row>
    <row r="3555" spans="1:23">
      <c r="A3555" s="2"/>
      <c r="W3555" s="2"/>
    </row>
    <row r="3556" spans="1:23">
      <c r="A3556" s="2"/>
      <c r="W3556" s="2"/>
    </row>
    <row r="3557" spans="1:23">
      <c r="A3557" s="2"/>
      <c r="W3557" s="2"/>
    </row>
    <row r="3558" spans="1:23">
      <c r="A3558" s="2"/>
      <c r="W3558" s="2"/>
    </row>
    <row r="3559" spans="1:23">
      <c r="A3559" s="2"/>
      <c r="W3559" s="2"/>
    </row>
    <row r="3560" spans="1:23">
      <c r="A3560" s="2"/>
      <c r="W3560" s="2"/>
    </row>
    <row r="3561" spans="1:23">
      <c r="A3561" s="2"/>
      <c r="W3561" s="2"/>
    </row>
    <row r="3562" spans="1:23">
      <c r="A3562" s="2"/>
      <c r="W3562" s="2"/>
    </row>
    <row r="3563" spans="1:23">
      <c r="A3563" s="2"/>
      <c r="W3563" s="2"/>
    </row>
    <row r="3564" spans="1:23">
      <c r="A3564" s="2"/>
      <c r="W3564" s="2"/>
    </row>
    <row r="3565" spans="1:23">
      <c r="A3565" s="2"/>
      <c r="W3565" s="2"/>
    </row>
    <row r="3566" spans="1:23">
      <c r="A3566" s="2"/>
      <c r="W3566" s="2"/>
    </row>
    <row r="3567" spans="1:23">
      <c r="A3567" s="2"/>
      <c r="W3567" s="2"/>
    </row>
    <row r="3568" spans="1:23">
      <c r="A3568" s="2"/>
      <c r="W3568" s="2"/>
    </row>
    <row r="3569" spans="1:23">
      <c r="A3569" s="2"/>
      <c r="W3569" s="2"/>
    </row>
    <row r="3570" spans="1:23">
      <c r="A3570" s="2"/>
      <c r="W3570" s="2"/>
    </row>
    <row r="3571" spans="1:23">
      <c r="A3571" s="2"/>
      <c r="W3571" s="2"/>
    </row>
    <row r="3572" spans="1:23">
      <c r="A3572" s="2"/>
      <c r="W3572" s="2"/>
    </row>
    <row r="3573" spans="1:23">
      <c r="A3573" s="2"/>
      <c r="W3573" s="2"/>
    </row>
    <row r="3574" spans="1:23">
      <c r="A3574" s="2"/>
      <c r="W3574" s="2"/>
    </row>
    <row r="3575" spans="1:23">
      <c r="A3575" s="2"/>
      <c r="W3575" s="2"/>
    </row>
    <row r="3576" spans="1:23">
      <c r="A3576" s="2"/>
      <c r="W3576" s="2"/>
    </row>
    <row r="3577" spans="1:23">
      <c r="A3577" s="2"/>
      <c r="W3577" s="2"/>
    </row>
    <row r="3578" spans="1:23">
      <c r="A3578" s="2"/>
      <c r="W3578" s="2"/>
    </row>
    <row r="3579" spans="1:23">
      <c r="A3579" s="2"/>
      <c r="W3579" s="2"/>
    </row>
    <row r="3580" spans="1:23">
      <c r="A3580" s="2"/>
      <c r="W3580" s="2"/>
    </row>
    <row r="3581" spans="1:23">
      <c r="A3581" s="2"/>
      <c r="W3581" s="2"/>
    </row>
    <row r="3582" spans="1:23">
      <c r="A3582" s="2"/>
      <c r="W3582" s="2"/>
    </row>
    <row r="3583" spans="1:23">
      <c r="A3583" s="2"/>
      <c r="W3583" s="2"/>
    </row>
    <row r="3584" spans="1:23">
      <c r="A3584" s="2"/>
      <c r="W3584" s="2"/>
    </row>
    <row r="3585" spans="1:23">
      <c r="A3585" s="2"/>
      <c r="W3585" s="2"/>
    </row>
    <row r="3586" spans="1:23">
      <c r="A3586" s="2"/>
      <c r="W3586" s="2"/>
    </row>
    <row r="3587" spans="1:23">
      <c r="A3587" s="2"/>
      <c r="W3587" s="2"/>
    </row>
    <row r="3588" spans="1:23">
      <c r="A3588" s="2"/>
      <c r="W3588" s="2"/>
    </row>
    <row r="3589" spans="1:23">
      <c r="A3589" s="2"/>
      <c r="W3589" s="2"/>
    </row>
    <row r="3590" spans="1:23">
      <c r="A3590" s="2"/>
      <c r="W3590" s="2"/>
    </row>
    <row r="3591" spans="1:23">
      <c r="A3591" s="2"/>
      <c r="W3591" s="2"/>
    </row>
    <row r="3592" spans="1:23">
      <c r="A3592" s="2"/>
      <c r="W3592" s="2"/>
    </row>
    <row r="3593" spans="1:23">
      <c r="A3593" s="2"/>
      <c r="W3593" s="2"/>
    </row>
    <row r="3594" spans="1:23">
      <c r="A3594" s="2"/>
      <c r="W3594" s="2"/>
    </row>
    <row r="3595" spans="1:23">
      <c r="A3595" s="2"/>
      <c r="W3595" s="2"/>
    </row>
    <row r="3596" spans="1:23">
      <c r="A3596" s="2"/>
      <c r="W3596" s="2"/>
    </row>
    <row r="3597" spans="1:23">
      <c r="A3597" s="2"/>
      <c r="W3597" s="2"/>
    </row>
    <row r="3598" spans="1:23">
      <c r="A3598" s="2"/>
      <c r="W3598" s="2"/>
    </row>
    <row r="3599" spans="1:23">
      <c r="A3599" s="2"/>
      <c r="W3599" s="2"/>
    </row>
    <row r="3600" spans="1:23">
      <c r="A3600" s="2"/>
      <c r="W3600" s="2"/>
    </row>
    <row r="3601" spans="1:23">
      <c r="A3601" s="2"/>
      <c r="W3601" s="2"/>
    </row>
    <row r="3602" spans="1:23">
      <c r="A3602" s="2"/>
      <c r="W3602" s="2"/>
    </row>
    <row r="3603" spans="1:23">
      <c r="A3603" s="2"/>
      <c r="W3603" s="2"/>
    </row>
    <row r="3604" spans="1:23">
      <c r="A3604" s="2"/>
      <c r="W3604" s="2"/>
    </row>
    <row r="3605" spans="1:23">
      <c r="A3605" s="2"/>
      <c r="W3605" s="2"/>
    </row>
    <row r="3606" spans="1:23">
      <c r="A3606" s="2"/>
      <c r="W3606" s="2"/>
    </row>
    <row r="3607" spans="1:23">
      <c r="A3607" s="2"/>
      <c r="W3607" s="2"/>
    </row>
    <row r="3608" spans="1:23">
      <c r="A3608" s="2"/>
      <c r="W3608" s="2"/>
    </row>
    <row r="3609" spans="1:23">
      <c r="A3609" s="2"/>
      <c r="W3609" s="2"/>
    </row>
    <row r="3610" spans="1:23">
      <c r="A3610" s="2"/>
      <c r="W3610" s="2"/>
    </row>
    <row r="3611" spans="1:23">
      <c r="A3611" s="2"/>
      <c r="W3611" s="2"/>
    </row>
    <row r="3612" spans="1:23">
      <c r="A3612" s="2"/>
      <c r="W3612" s="2"/>
    </row>
    <row r="3613" spans="1:23">
      <c r="A3613" s="2"/>
      <c r="W3613" s="2"/>
    </row>
    <row r="3614" spans="1:23">
      <c r="A3614" s="2"/>
      <c r="W3614" s="2"/>
    </row>
    <row r="3615" spans="1:23">
      <c r="A3615" s="2"/>
      <c r="W3615" s="2"/>
    </row>
    <row r="3616" spans="1:23">
      <c r="A3616" s="2"/>
      <c r="W3616" s="2"/>
    </row>
    <row r="3617" spans="1:23">
      <c r="A3617" s="2"/>
      <c r="W3617" s="2"/>
    </row>
    <row r="3618" spans="1:23">
      <c r="A3618" s="2"/>
      <c r="W3618" s="2"/>
    </row>
    <row r="3619" spans="1:23">
      <c r="A3619" s="2"/>
      <c r="W3619" s="2"/>
    </row>
    <row r="3620" spans="1:23">
      <c r="A3620" s="2"/>
      <c r="W3620" s="2"/>
    </row>
    <row r="3621" spans="1:23">
      <c r="A3621" s="2"/>
      <c r="W3621" s="2"/>
    </row>
    <row r="3622" spans="1:23">
      <c r="A3622" s="2"/>
      <c r="W3622" s="2"/>
    </row>
    <row r="3623" spans="1:23">
      <c r="A3623" s="2"/>
      <c r="W3623" s="2"/>
    </row>
    <row r="3624" spans="1:23">
      <c r="A3624" s="2"/>
      <c r="W3624" s="2"/>
    </row>
    <row r="3625" spans="1:23">
      <c r="A3625" s="2"/>
      <c r="W3625" s="2"/>
    </row>
    <row r="3626" spans="1:23">
      <c r="A3626" s="2"/>
      <c r="W3626" s="2"/>
    </row>
    <row r="3627" spans="1:23">
      <c r="A3627" s="2"/>
      <c r="W3627" s="2"/>
    </row>
    <row r="3628" spans="1:23">
      <c r="A3628" s="2"/>
      <c r="W3628" s="2"/>
    </row>
    <row r="3629" spans="1:23">
      <c r="A3629" s="2"/>
      <c r="W3629" s="2"/>
    </row>
    <row r="3630" spans="1:23">
      <c r="A3630" s="2"/>
      <c r="W3630" s="2"/>
    </row>
    <row r="3631" spans="1:23">
      <c r="A3631" s="2"/>
      <c r="W3631" s="2"/>
    </row>
    <row r="3632" spans="1:23">
      <c r="A3632" s="2"/>
      <c r="W3632" s="2"/>
    </row>
    <row r="3633" spans="1:23">
      <c r="A3633" s="2"/>
      <c r="W3633" s="2"/>
    </row>
    <row r="3634" spans="1:23">
      <c r="A3634" s="2"/>
      <c r="W3634" s="2"/>
    </row>
    <row r="3635" spans="1:23">
      <c r="A3635" s="2"/>
      <c r="W3635" s="2"/>
    </row>
    <row r="3636" spans="1:23">
      <c r="A3636" s="2"/>
      <c r="W3636" s="2"/>
    </row>
    <row r="3637" spans="1:23">
      <c r="A3637" s="2"/>
      <c r="W3637" s="2"/>
    </row>
    <row r="3638" spans="1:23">
      <c r="A3638" s="2"/>
      <c r="W3638" s="2"/>
    </row>
    <row r="3639" spans="1:23">
      <c r="A3639" s="2"/>
      <c r="W3639" s="2"/>
    </row>
    <row r="3640" spans="1:23">
      <c r="A3640" s="2"/>
      <c r="W3640" s="2"/>
    </row>
    <row r="3641" spans="1:23">
      <c r="A3641" s="2"/>
      <c r="W3641" s="2"/>
    </row>
    <row r="3642" spans="1:23">
      <c r="A3642" s="2"/>
      <c r="W3642" s="2"/>
    </row>
    <row r="3643" spans="1:23">
      <c r="A3643" s="2"/>
      <c r="W3643" s="2"/>
    </row>
    <row r="3644" spans="1:23">
      <c r="A3644" s="2"/>
      <c r="W3644" s="2"/>
    </row>
    <row r="3645" spans="1:23">
      <c r="A3645" s="2"/>
      <c r="W3645" s="2"/>
    </row>
    <row r="3646" spans="1:23">
      <c r="A3646" s="2"/>
      <c r="W3646" s="2"/>
    </row>
    <row r="3647" spans="1:23">
      <c r="A3647" s="2"/>
      <c r="W3647" s="2"/>
    </row>
    <row r="3648" spans="1:23">
      <c r="A3648" s="2"/>
      <c r="W3648" s="2"/>
    </row>
    <row r="3649" spans="1:23">
      <c r="A3649" s="2"/>
      <c r="W3649" s="2"/>
    </row>
    <row r="3650" spans="1:23">
      <c r="A3650" s="2"/>
      <c r="W3650" s="2"/>
    </row>
    <row r="3651" spans="1:23">
      <c r="A3651" s="2"/>
      <c r="W3651" s="2"/>
    </row>
    <row r="3652" spans="1:23">
      <c r="A3652" s="2"/>
      <c r="W3652" s="2"/>
    </row>
    <row r="3653" spans="1:23">
      <c r="A3653" s="2"/>
      <c r="W3653" s="2"/>
    </row>
    <row r="3654" spans="1:23">
      <c r="A3654" s="2"/>
      <c r="W3654" s="2"/>
    </row>
    <row r="3655" spans="1:23">
      <c r="A3655" s="2"/>
      <c r="W3655" s="2"/>
    </row>
    <row r="3656" spans="1:23">
      <c r="A3656" s="2"/>
      <c r="W3656" s="2"/>
    </row>
    <row r="3657" spans="1:23">
      <c r="A3657" s="2"/>
      <c r="W3657" s="2"/>
    </row>
    <row r="3658" spans="1:23">
      <c r="A3658" s="2"/>
      <c r="W3658" s="2"/>
    </row>
    <row r="3659" spans="1:23">
      <c r="A3659" s="2"/>
      <c r="W3659" s="2"/>
    </row>
    <row r="3660" spans="1:23">
      <c r="A3660" s="2"/>
      <c r="W3660" s="2"/>
    </row>
    <row r="3661" spans="1:23">
      <c r="A3661" s="2"/>
      <c r="W3661" s="2"/>
    </row>
    <row r="3662" spans="1:23">
      <c r="A3662" s="2"/>
      <c r="W3662" s="2"/>
    </row>
    <row r="3663" spans="1:23">
      <c r="A3663" s="2"/>
      <c r="W3663" s="2"/>
    </row>
    <row r="3664" spans="1:23">
      <c r="A3664" s="2"/>
      <c r="W3664" s="2"/>
    </row>
    <row r="3665" spans="1:23">
      <c r="A3665" s="2"/>
      <c r="W3665" s="2"/>
    </row>
    <row r="3666" spans="1:23">
      <c r="A3666" s="2"/>
      <c r="W3666" s="2"/>
    </row>
    <row r="3667" spans="1:23">
      <c r="A3667" s="2"/>
      <c r="W3667" s="2"/>
    </row>
    <row r="3668" spans="1:23">
      <c r="A3668" s="2"/>
      <c r="W3668" s="2"/>
    </row>
    <row r="3669" spans="1:23">
      <c r="A3669" s="2"/>
      <c r="W3669" s="2"/>
    </row>
    <row r="3670" spans="1:23">
      <c r="A3670" s="2"/>
      <c r="W3670" s="2"/>
    </row>
    <row r="3671" spans="1:23">
      <c r="A3671" s="2"/>
      <c r="W3671" s="2"/>
    </row>
    <row r="3672" spans="1:23">
      <c r="A3672" s="2"/>
      <c r="W3672" s="2"/>
    </row>
    <row r="3673" spans="1:23">
      <c r="A3673" s="2"/>
      <c r="W3673" s="2"/>
    </row>
    <row r="3674" spans="1:23">
      <c r="A3674" s="2"/>
      <c r="W3674" s="2"/>
    </row>
    <row r="3675" spans="1:23">
      <c r="A3675" s="2"/>
      <c r="W3675" s="2"/>
    </row>
    <row r="3676" spans="1:23">
      <c r="A3676" s="2"/>
      <c r="W3676" s="2"/>
    </row>
    <row r="3677" spans="1:23">
      <c r="A3677" s="2"/>
      <c r="W3677" s="2"/>
    </row>
    <row r="3678" spans="1:23">
      <c r="A3678" s="2"/>
      <c r="W3678" s="2"/>
    </row>
    <row r="3679" spans="1:23">
      <c r="A3679" s="2"/>
      <c r="W3679" s="2"/>
    </row>
    <row r="3680" spans="1:23">
      <c r="A3680" s="2"/>
      <c r="W3680" s="2"/>
    </row>
    <row r="3681" spans="1:23">
      <c r="A3681" s="2"/>
      <c r="W3681" s="2"/>
    </row>
    <row r="3682" spans="1:23">
      <c r="A3682" s="2"/>
      <c r="W3682" s="2"/>
    </row>
    <row r="3683" spans="1:23">
      <c r="A3683" s="2"/>
      <c r="W3683" s="2"/>
    </row>
    <row r="3684" spans="1:23">
      <c r="A3684" s="2"/>
      <c r="W3684" s="2"/>
    </row>
    <row r="3685" spans="1:23">
      <c r="A3685" s="2"/>
      <c r="W3685" s="2"/>
    </row>
    <row r="3686" spans="1:23">
      <c r="A3686" s="2"/>
      <c r="W3686" s="2"/>
    </row>
    <row r="3687" spans="1:23">
      <c r="A3687" s="2"/>
      <c r="W3687" s="2"/>
    </row>
    <row r="3688" spans="1:23">
      <c r="A3688" s="2"/>
      <c r="W3688" s="2"/>
    </row>
    <row r="3689" spans="1:23">
      <c r="A3689" s="2"/>
      <c r="W3689" s="2"/>
    </row>
    <row r="3690" spans="1:23">
      <c r="A3690" s="2"/>
      <c r="W3690" s="2"/>
    </row>
    <row r="3691" spans="1:23">
      <c r="A3691" s="2"/>
      <c r="W3691" s="2"/>
    </row>
    <row r="3692" spans="1:23">
      <c r="A3692" s="2"/>
      <c r="W3692" s="2"/>
    </row>
    <row r="3693" spans="1:23">
      <c r="A3693" s="2"/>
      <c r="W3693" s="2"/>
    </row>
    <row r="3694" spans="1:23">
      <c r="A3694" s="2"/>
      <c r="W3694" s="2"/>
    </row>
    <row r="3695" spans="1:23">
      <c r="A3695" s="2"/>
      <c r="W3695" s="2"/>
    </row>
    <row r="3696" spans="1:23">
      <c r="A3696" s="2"/>
      <c r="W3696" s="2"/>
    </row>
    <row r="3697" spans="1:23">
      <c r="A3697" s="2"/>
      <c r="W3697" s="2"/>
    </row>
    <row r="3698" spans="1:23">
      <c r="A3698" s="2"/>
      <c r="W3698" s="2"/>
    </row>
    <row r="3699" spans="1:23">
      <c r="A3699" s="2"/>
      <c r="W3699" s="2"/>
    </row>
    <row r="3700" spans="1:23">
      <c r="A3700" s="2"/>
      <c r="W3700" s="2"/>
    </row>
    <row r="3701" spans="1:23">
      <c r="A3701" s="2"/>
      <c r="W3701" s="2"/>
    </row>
    <row r="3702" spans="1:23">
      <c r="A3702" s="2"/>
      <c r="W3702" s="2"/>
    </row>
    <row r="3703" spans="1:23">
      <c r="A3703" s="2"/>
      <c r="W3703" s="2"/>
    </row>
    <row r="3704" spans="1:23">
      <c r="A3704" s="2"/>
      <c r="W3704" s="2"/>
    </row>
    <row r="3705" spans="1:23">
      <c r="A3705" s="2"/>
      <c r="W3705" s="2"/>
    </row>
    <row r="3706" spans="1:23">
      <c r="A3706" s="2"/>
      <c r="W3706" s="2"/>
    </row>
    <row r="3707" spans="1:23">
      <c r="A3707" s="2"/>
      <c r="W3707" s="2"/>
    </row>
    <row r="3708" spans="1:23">
      <c r="A3708" s="2"/>
      <c r="W3708" s="2"/>
    </row>
    <row r="3709" spans="1:23">
      <c r="A3709" s="2"/>
      <c r="W3709" s="2"/>
    </row>
    <row r="3710" spans="1:23">
      <c r="A3710" s="2"/>
      <c r="W3710" s="2"/>
    </row>
    <row r="3711" spans="1:23">
      <c r="A3711" s="2"/>
      <c r="W3711" s="2"/>
    </row>
    <row r="3712" spans="1:23">
      <c r="A3712" s="2"/>
      <c r="W3712" s="2"/>
    </row>
    <row r="3713" spans="1:23">
      <c r="A3713" s="2"/>
      <c r="W3713" s="2"/>
    </row>
    <row r="3714" spans="1:23">
      <c r="A3714" s="2"/>
      <c r="W3714" s="2"/>
    </row>
    <row r="3715" spans="1:23">
      <c r="A3715" s="2"/>
      <c r="W3715" s="2"/>
    </row>
    <row r="3716" spans="1:23">
      <c r="A3716" s="2"/>
      <c r="W3716" s="2"/>
    </row>
    <row r="3717" spans="1:23">
      <c r="A3717" s="2"/>
      <c r="W3717" s="2"/>
    </row>
    <row r="3718" spans="1:23">
      <c r="A3718" s="2"/>
      <c r="W3718" s="2"/>
    </row>
    <row r="3719" spans="1:23">
      <c r="A3719" s="2"/>
      <c r="W3719" s="2"/>
    </row>
    <row r="3720" spans="1:23">
      <c r="A3720" s="2"/>
      <c r="W3720" s="2"/>
    </row>
    <row r="3721" spans="1:23">
      <c r="A3721" s="2"/>
      <c r="W3721" s="2"/>
    </row>
    <row r="3722" spans="1:23">
      <c r="A3722" s="2"/>
      <c r="W3722" s="2"/>
    </row>
    <row r="3723" spans="1:23">
      <c r="A3723" s="2"/>
      <c r="W3723" s="2"/>
    </row>
    <row r="3724" spans="1:23">
      <c r="A3724" s="2"/>
      <c r="W3724" s="2"/>
    </row>
    <row r="3725" spans="1:23">
      <c r="A3725" s="2"/>
      <c r="W3725" s="2"/>
    </row>
    <row r="3726" spans="1:23">
      <c r="A3726" s="2"/>
      <c r="W3726" s="2"/>
    </row>
    <row r="3727" spans="1:23">
      <c r="A3727" s="2"/>
      <c r="W3727" s="2"/>
    </row>
    <row r="3728" spans="1:23">
      <c r="A3728" s="2"/>
      <c r="W3728" s="2"/>
    </row>
    <row r="3729" spans="1:23">
      <c r="A3729" s="2"/>
      <c r="W3729" s="2"/>
    </row>
    <row r="3730" spans="1:23">
      <c r="A3730" s="2"/>
      <c r="W3730" s="2"/>
    </row>
    <row r="3731" spans="1:23">
      <c r="A3731" s="2"/>
      <c r="W3731" s="2"/>
    </row>
    <row r="3732" spans="1:23">
      <c r="A3732" s="2"/>
      <c r="W3732" s="2"/>
    </row>
    <row r="3733" spans="1:23">
      <c r="A3733" s="2"/>
      <c r="W3733" s="2"/>
    </row>
    <row r="3734" spans="1:23">
      <c r="A3734" s="2"/>
      <c r="W3734" s="2"/>
    </row>
    <row r="3735" spans="1:23">
      <c r="A3735" s="2"/>
      <c r="W3735" s="2"/>
    </row>
    <row r="3736" spans="1:23">
      <c r="A3736" s="2"/>
      <c r="W3736" s="2"/>
    </row>
    <row r="3737" spans="1:23">
      <c r="A3737" s="2"/>
      <c r="W3737" s="2"/>
    </row>
    <row r="3738" spans="1:23">
      <c r="A3738" s="2"/>
      <c r="W3738" s="2"/>
    </row>
    <row r="3739" spans="1:23">
      <c r="A3739" s="2"/>
      <c r="W3739" s="2"/>
    </row>
    <row r="3740" spans="1:23">
      <c r="A3740" s="2"/>
      <c r="W3740" s="2"/>
    </row>
    <row r="3741" spans="1:23">
      <c r="A3741" s="2"/>
      <c r="W3741" s="2"/>
    </row>
    <row r="3742" spans="1:23">
      <c r="A3742" s="2"/>
      <c r="W3742" s="2"/>
    </row>
    <row r="3743" spans="1:23">
      <c r="A3743" s="2"/>
      <c r="W3743" s="2"/>
    </row>
    <row r="3744" spans="1:23">
      <c r="A3744" s="2"/>
      <c r="W3744" s="2"/>
    </row>
    <row r="3745" spans="1:23">
      <c r="A3745" s="2"/>
      <c r="W3745" s="2"/>
    </row>
    <row r="3746" spans="1:23">
      <c r="A3746" s="2"/>
      <c r="W3746" s="2"/>
    </row>
    <row r="3747" spans="1:23">
      <c r="A3747" s="2"/>
      <c r="W3747" s="2"/>
    </row>
    <row r="3748" spans="1:23">
      <c r="A3748" s="2"/>
      <c r="W3748" s="2"/>
    </row>
    <row r="3749" spans="1:23">
      <c r="A3749" s="2"/>
      <c r="W3749" s="2"/>
    </row>
    <row r="3750" spans="1:23">
      <c r="A3750" s="2"/>
      <c r="W3750" s="2"/>
    </row>
    <row r="3751" spans="1:23">
      <c r="A3751" s="2"/>
      <c r="W3751" s="2"/>
    </row>
    <row r="3752" spans="1:23">
      <c r="A3752" s="2"/>
      <c r="W3752" s="2"/>
    </row>
    <row r="3753" spans="1:23">
      <c r="A3753" s="2"/>
      <c r="W3753" s="2"/>
    </row>
    <row r="3754" spans="1:23">
      <c r="A3754" s="2"/>
      <c r="W3754" s="2"/>
    </row>
    <row r="3755" spans="1:23">
      <c r="A3755" s="2"/>
      <c r="W3755" s="2"/>
    </row>
    <row r="3756" spans="1:23">
      <c r="A3756" s="2"/>
      <c r="W3756" s="2"/>
    </row>
    <row r="3757" spans="1:23">
      <c r="A3757" s="2"/>
      <c r="W3757" s="2"/>
    </row>
    <row r="3758" spans="1:23">
      <c r="A3758" s="2"/>
      <c r="W3758" s="2"/>
    </row>
    <row r="3759" spans="1:23">
      <c r="A3759" s="2"/>
      <c r="W3759" s="2"/>
    </row>
    <row r="3760" spans="1:23">
      <c r="A3760" s="2"/>
      <c r="W3760" s="2"/>
    </row>
    <row r="3761" spans="1:23">
      <c r="A3761" s="2"/>
      <c r="W3761" s="2"/>
    </row>
    <row r="3762" spans="1:23">
      <c r="A3762" s="2"/>
      <c r="W3762" s="2"/>
    </row>
    <row r="3763" spans="1:23">
      <c r="A3763" s="2"/>
      <c r="W3763" s="2"/>
    </row>
    <row r="3764" spans="1:23">
      <c r="A3764" s="2"/>
      <c r="W3764" s="2"/>
    </row>
    <row r="3765" spans="1:23">
      <c r="A3765" s="2"/>
      <c r="W3765" s="2"/>
    </row>
    <row r="3766" spans="1:23">
      <c r="A3766" s="2"/>
      <c r="W3766" s="2"/>
    </row>
    <row r="3767" spans="1:23">
      <c r="A3767" s="2"/>
      <c r="W3767" s="2"/>
    </row>
    <row r="3768" spans="1:23">
      <c r="A3768" s="2"/>
      <c r="W3768" s="2"/>
    </row>
    <row r="3769" spans="1:23">
      <c r="A3769" s="2"/>
      <c r="W3769" s="2"/>
    </row>
    <row r="3770" spans="1:23">
      <c r="A3770" s="2"/>
      <c r="W3770" s="2"/>
    </row>
    <row r="3771" spans="1:23">
      <c r="A3771" s="2"/>
      <c r="W3771" s="2"/>
    </row>
    <row r="3772" spans="1:23">
      <c r="A3772" s="2"/>
      <c r="W3772" s="2"/>
    </row>
    <row r="3773" spans="1:23">
      <c r="A3773" s="2"/>
      <c r="W3773" s="2"/>
    </row>
    <row r="3774" spans="1:23">
      <c r="A3774" s="2"/>
      <c r="W3774" s="2"/>
    </row>
    <row r="3775" spans="1:23">
      <c r="A3775" s="2"/>
      <c r="W3775" s="2"/>
    </row>
    <row r="3776" spans="1:23">
      <c r="A3776" s="2"/>
      <c r="W3776" s="2"/>
    </row>
    <row r="3777" spans="1:23">
      <c r="A3777" s="2"/>
      <c r="W3777" s="2"/>
    </row>
    <row r="3778" spans="1:23">
      <c r="A3778" s="2"/>
      <c r="W3778" s="2"/>
    </row>
    <row r="3779" spans="1:23">
      <c r="A3779" s="2"/>
      <c r="W3779" s="2"/>
    </row>
    <row r="3780" spans="1:23">
      <c r="A3780" s="2"/>
      <c r="W3780" s="2"/>
    </row>
    <row r="3781" spans="1:23">
      <c r="A3781" s="2"/>
      <c r="W3781" s="2"/>
    </row>
    <row r="3782" spans="1:23">
      <c r="A3782" s="2"/>
      <c r="W3782" s="2"/>
    </row>
    <row r="3783" spans="1:23">
      <c r="A3783" s="2"/>
      <c r="W3783" s="2"/>
    </row>
    <row r="3784" spans="1:23">
      <c r="A3784" s="2"/>
      <c r="W3784" s="2"/>
    </row>
    <row r="3785" spans="1:23">
      <c r="A3785" s="2"/>
      <c r="W3785" s="2"/>
    </row>
    <row r="3786" spans="1:23">
      <c r="A3786" s="2"/>
      <c r="W3786" s="2"/>
    </row>
    <row r="3787" spans="1:23">
      <c r="A3787" s="2"/>
      <c r="W3787" s="2"/>
    </row>
    <row r="3788" spans="1:23">
      <c r="A3788" s="2"/>
      <c r="W3788" s="2"/>
    </row>
    <row r="3789" spans="1:23">
      <c r="A3789" s="2"/>
      <c r="W3789" s="2"/>
    </row>
    <row r="3790" spans="1:23">
      <c r="A3790" s="2"/>
      <c r="W3790" s="2"/>
    </row>
    <row r="3791" spans="1:23">
      <c r="A3791" s="2"/>
      <c r="W3791" s="2"/>
    </row>
    <row r="3792" spans="1:23">
      <c r="A3792" s="2"/>
      <c r="W3792" s="2"/>
    </row>
    <row r="3793" spans="1:23">
      <c r="A3793" s="2"/>
      <c r="W3793" s="2"/>
    </row>
    <row r="3794" spans="1:23">
      <c r="A3794" s="2"/>
      <c r="W3794" s="2"/>
    </row>
    <row r="3795" spans="1:23">
      <c r="A3795" s="2"/>
      <c r="W3795" s="2"/>
    </row>
    <row r="3796" spans="1:23">
      <c r="A3796" s="2"/>
      <c r="W3796" s="2"/>
    </row>
    <row r="3797" spans="1:23">
      <c r="A3797" s="2"/>
      <c r="W3797" s="2"/>
    </row>
    <row r="3798" spans="1:23">
      <c r="A3798" s="2"/>
      <c r="W3798" s="2"/>
    </row>
    <row r="3799" spans="1:23">
      <c r="A3799" s="2"/>
      <c r="W3799" s="2"/>
    </row>
    <row r="3800" spans="1:23">
      <c r="A3800" s="2"/>
      <c r="W3800" s="2"/>
    </row>
    <row r="3801" spans="1:23">
      <c r="A3801" s="2"/>
      <c r="W3801" s="2"/>
    </row>
    <row r="3802" spans="1:23">
      <c r="A3802" s="2"/>
      <c r="W3802" s="2"/>
    </row>
    <row r="3803" spans="1:23">
      <c r="A3803" s="2"/>
      <c r="W3803" s="2"/>
    </row>
    <row r="3804" spans="1:23">
      <c r="A3804" s="2"/>
      <c r="W3804" s="2"/>
    </row>
    <row r="3805" spans="1:23">
      <c r="A3805" s="2"/>
      <c r="W3805" s="2"/>
    </row>
    <row r="3806" spans="1:23">
      <c r="A3806" s="2"/>
      <c r="W3806" s="2"/>
    </row>
    <row r="3807" spans="1:23">
      <c r="A3807" s="2"/>
      <c r="W3807" s="2"/>
    </row>
    <row r="3808" spans="1:23">
      <c r="A3808" s="2"/>
      <c r="W3808" s="2"/>
    </row>
    <row r="3809" spans="1:23">
      <c r="A3809" s="2"/>
      <c r="W3809" s="2"/>
    </row>
    <row r="3810" spans="1:23">
      <c r="A3810" s="2"/>
      <c r="W3810" s="2"/>
    </row>
    <row r="3811" spans="1:23">
      <c r="A3811" s="2"/>
      <c r="W3811" s="2"/>
    </row>
    <row r="3812" spans="1:23">
      <c r="A3812" s="2"/>
      <c r="W3812" s="2"/>
    </row>
    <row r="3813" spans="1:23">
      <c r="A3813" s="2"/>
      <c r="W3813" s="2"/>
    </row>
    <row r="3814" spans="1:23">
      <c r="A3814" s="2"/>
      <c r="W3814" s="2"/>
    </row>
    <row r="3815" spans="1:23">
      <c r="A3815" s="2"/>
      <c r="W3815" s="2"/>
    </row>
    <row r="3816" spans="1:23">
      <c r="A3816" s="2"/>
      <c r="W3816" s="2"/>
    </row>
    <row r="3817" spans="1:23">
      <c r="A3817" s="2"/>
      <c r="W3817" s="2"/>
    </row>
    <row r="3818" spans="1:23">
      <c r="A3818" s="2"/>
      <c r="W3818" s="2"/>
    </row>
    <row r="3819" spans="1:23">
      <c r="A3819" s="2"/>
      <c r="W3819" s="2"/>
    </row>
    <row r="3820" spans="1:23">
      <c r="A3820" s="2"/>
      <c r="W3820" s="2"/>
    </row>
    <row r="3821" spans="1:23">
      <c r="A3821" s="2"/>
      <c r="W3821" s="2"/>
    </row>
    <row r="3822" spans="1:23">
      <c r="A3822" s="2"/>
      <c r="W3822" s="2"/>
    </row>
    <row r="3823" spans="1:23">
      <c r="A3823" s="2"/>
      <c r="W3823" s="2"/>
    </row>
    <row r="3824" spans="1:23">
      <c r="A3824" s="2"/>
      <c r="W3824" s="2"/>
    </row>
    <row r="3825" spans="1:23">
      <c r="A3825" s="2"/>
      <c r="W3825" s="2"/>
    </row>
    <row r="3826" spans="1:23">
      <c r="A3826" s="2"/>
      <c r="W3826" s="2"/>
    </row>
    <row r="3827" spans="1:23">
      <c r="A3827" s="2"/>
      <c r="W3827" s="2"/>
    </row>
    <row r="3828" spans="1:23">
      <c r="A3828" s="2"/>
      <c r="W3828" s="2"/>
    </row>
    <row r="3829" spans="1:23">
      <c r="A3829" s="2"/>
      <c r="W3829" s="2"/>
    </row>
    <row r="3830" spans="1:23">
      <c r="A3830" s="2"/>
      <c r="W3830" s="2"/>
    </row>
    <row r="3831" spans="1:23">
      <c r="A3831" s="2"/>
      <c r="W3831" s="2"/>
    </row>
    <row r="3832" spans="1:23">
      <c r="A3832" s="2"/>
      <c r="W3832" s="2"/>
    </row>
    <row r="3833" spans="1:23">
      <c r="A3833" s="2"/>
      <c r="W3833" s="2"/>
    </row>
    <row r="3834" spans="1:23">
      <c r="A3834" s="2"/>
      <c r="W3834" s="2"/>
    </row>
    <row r="3835" spans="1:23">
      <c r="A3835" s="2"/>
      <c r="W3835" s="2"/>
    </row>
    <row r="3836" spans="1:23">
      <c r="A3836" s="2"/>
      <c r="W3836" s="2"/>
    </row>
    <row r="3837" spans="1:23">
      <c r="A3837" s="2"/>
      <c r="W3837" s="2"/>
    </row>
    <row r="3838" spans="1:23">
      <c r="A3838" s="2"/>
      <c r="W3838" s="2"/>
    </row>
    <row r="3839" spans="1:23">
      <c r="A3839" s="2"/>
      <c r="W3839" s="2"/>
    </row>
    <row r="3840" spans="1:23">
      <c r="A3840" s="2"/>
      <c r="W3840" s="2"/>
    </row>
    <row r="3841" spans="1:23">
      <c r="A3841" s="2"/>
      <c r="W3841" s="2"/>
    </row>
    <row r="3842" spans="1:23">
      <c r="A3842" s="2"/>
      <c r="W3842" s="2"/>
    </row>
    <row r="3843" spans="1:23">
      <c r="A3843" s="2"/>
      <c r="W3843" s="2"/>
    </row>
    <row r="3844" spans="1:23">
      <c r="A3844" s="2"/>
      <c r="W3844" s="2"/>
    </row>
    <row r="3845" spans="1:23">
      <c r="A3845" s="2"/>
      <c r="W3845" s="2"/>
    </row>
    <row r="3846" spans="1:23">
      <c r="A3846" s="2"/>
      <c r="W3846" s="2"/>
    </row>
    <row r="3847" spans="1:23">
      <c r="A3847" s="2"/>
      <c r="W3847" s="2"/>
    </row>
    <row r="3848" spans="1:23">
      <c r="A3848" s="2"/>
      <c r="W3848" s="2"/>
    </row>
    <row r="3849" spans="1:23">
      <c r="A3849" s="2"/>
      <c r="W3849" s="2"/>
    </row>
    <row r="3850" spans="1:23">
      <c r="A3850" s="2"/>
      <c r="W3850" s="2"/>
    </row>
    <row r="3851" spans="1:23">
      <c r="A3851" s="2"/>
      <c r="W3851" s="2"/>
    </row>
    <row r="3852" spans="1:23">
      <c r="A3852" s="2"/>
      <c r="W3852" s="2"/>
    </row>
    <row r="3853" spans="1:23">
      <c r="A3853" s="2"/>
      <c r="W3853" s="2"/>
    </row>
    <row r="3854" spans="1:23">
      <c r="A3854" s="2"/>
      <c r="W3854" s="2"/>
    </row>
    <row r="3855" spans="1:23">
      <c r="A3855" s="2"/>
      <c r="W3855" s="2"/>
    </row>
    <row r="3856" spans="1:23">
      <c r="A3856" s="2"/>
      <c r="W3856" s="2"/>
    </row>
    <row r="3857" spans="1:23">
      <c r="A3857" s="2"/>
      <c r="W3857" s="2"/>
    </row>
    <row r="3858" spans="1:23">
      <c r="A3858" s="2"/>
      <c r="W3858" s="2"/>
    </row>
    <row r="3859" spans="1:23">
      <c r="A3859" s="2"/>
      <c r="W3859" s="2"/>
    </row>
    <row r="3860" spans="1:23">
      <c r="A3860" s="2"/>
      <c r="W3860" s="2"/>
    </row>
    <row r="3861" spans="1:23">
      <c r="A3861" s="2"/>
      <c r="W3861" s="2"/>
    </row>
    <row r="3862" spans="1:23">
      <c r="A3862" s="2"/>
      <c r="W3862" s="2"/>
    </row>
    <row r="3863" spans="1:23">
      <c r="A3863" s="2"/>
      <c r="W3863" s="2"/>
    </row>
    <row r="3864" spans="1:23">
      <c r="A3864" s="2"/>
      <c r="W3864" s="2"/>
    </row>
    <row r="3865" spans="1:23">
      <c r="A3865" s="2"/>
      <c r="W3865" s="2"/>
    </row>
    <row r="3866" spans="1:23">
      <c r="A3866" s="2"/>
      <c r="W3866" s="2"/>
    </row>
    <row r="3867" spans="1:23">
      <c r="A3867" s="2"/>
      <c r="W3867" s="2"/>
    </row>
    <row r="3868" spans="1:23">
      <c r="A3868" s="2"/>
      <c r="W3868" s="2"/>
    </row>
    <row r="3869" spans="1:23">
      <c r="A3869" s="2"/>
      <c r="W3869" s="2"/>
    </row>
    <row r="3870" spans="1:23">
      <c r="A3870" s="2"/>
      <c r="W3870" s="2"/>
    </row>
    <row r="3871" spans="1:23">
      <c r="A3871" s="2"/>
      <c r="W3871" s="2"/>
    </row>
    <row r="3872" spans="1:23">
      <c r="A3872" s="2"/>
      <c r="W3872" s="2"/>
    </row>
    <row r="3873" spans="1:23">
      <c r="A3873" s="2"/>
      <c r="W3873" s="2"/>
    </row>
    <row r="3874" spans="1:23">
      <c r="A3874" s="2"/>
      <c r="W3874" s="2"/>
    </row>
    <row r="3875" spans="1:23">
      <c r="A3875" s="2"/>
      <c r="W3875" s="2"/>
    </row>
    <row r="3876" spans="1:23">
      <c r="A3876" s="2"/>
      <c r="W3876" s="2"/>
    </row>
    <row r="3877" spans="1:23">
      <c r="A3877" s="2"/>
      <c r="W3877" s="2"/>
    </row>
    <row r="3878" spans="1:23">
      <c r="A3878" s="2"/>
      <c r="W3878" s="2"/>
    </row>
    <row r="3879" spans="1:23">
      <c r="A3879" s="2"/>
      <c r="W3879" s="2"/>
    </row>
    <row r="3880" spans="1:23">
      <c r="A3880" s="2"/>
      <c r="W3880" s="2"/>
    </row>
    <row r="3881" spans="1:23">
      <c r="A3881" s="2"/>
      <c r="W3881" s="2"/>
    </row>
    <row r="3882" spans="1:23">
      <c r="A3882" s="2"/>
      <c r="W3882" s="2"/>
    </row>
    <row r="3883" spans="1:23">
      <c r="A3883" s="2"/>
      <c r="W3883" s="2"/>
    </row>
    <row r="3884" spans="1:23">
      <c r="A3884" s="2"/>
      <c r="W3884" s="2"/>
    </row>
    <row r="3885" spans="1:23">
      <c r="A3885" s="2"/>
      <c r="W3885" s="2"/>
    </row>
    <row r="3886" spans="1:23">
      <c r="A3886" s="2"/>
      <c r="W3886" s="2"/>
    </row>
    <row r="3887" spans="1:23">
      <c r="A3887" s="2"/>
      <c r="W3887" s="2"/>
    </row>
    <row r="3888" spans="1:23">
      <c r="A3888" s="2"/>
      <c r="W3888" s="2"/>
    </row>
    <row r="3889" spans="1:23">
      <c r="A3889" s="2"/>
      <c r="W3889" s="2"/>
    </row>
    <row r="3890" spans="1:23">
      <c r="A3890" s="2"/>
      <c r="W3890" s="2"/>
    </row>
    <row r="3891" spans="1:23">
      <c r="A3891" s="2"/>
      <c r="W3891" s="2"/>
    </row>
    <row r="3892" spans="1:23">
      <c r="A3892" s="2"/>
      <c r="W3892" s="2"/>
    </row>
    <row r="3893" spans="1:23">
      <c r="A3893" s="2"/>
      <c r="W3893" s="2"/>
    </row>
    <row r="3894" spans="1:23">
      <c r="A3894" s="2"/>
      <c r="W3894" s="2"/>
    </row>
    <row r="3895" spans="1:23">
      <c r="A3895" s="2"/>
      <c r="W3895" s="2"/>
    </row>
    <row r="3896" spans="1:23">
      <c r="A3896" s="2"/>
      <c r="W3896" s="2"/>
    </row>
    <row r="3897" spans="1:23">
      <c r="A3897" s="2"/>
      <c r="W3897" s="2"/>
    </row>
    <row r="3898" spans="1:23">
      <c r="A3898" s="2"/>
      <c r="W3898" s="2"/>
    </row>
    <row r="3899" spans="1:23">
      <c r="A3899" s="2"/>
      <c r="W3899" s="2"/>
    </row>
    <row r="3900" spans="1:23">
      <c r="A3900" s="2"/>
      <c r="W3900" s="2"/>
    </row>
    <row r="3901" spans="1:23">
      <c r="A3901" s="2"/>
      <c r="W3901" s="2"/>
    </row>
    <row r="3902" spans="1:23">
      <c r="A3902" s="2"/>
      <c r="W3902" s="2"/>
    </row>
    <row r="3903" spans="1:23">
      <c r="A3903" s="2"/>
      <c r="W3903" s="2"/>
    </row>
    <row r="3904" spans="1:23">
      <c r="A3904" s="2"/>
      <c r="W3904" s="2"/>
    </row>
    <row r="3905" spans="1:23">
      <c r="A3905" s="2"/>
      <c r="W3905" s="2"/>
    </row>
    <row r="3906" spans="1:23">
      <c r="A3906" s="2"/>
      <c r="W3906" s="2"/>
    </row>
    <row r="3907" spans="1:23">
      <c r="A3907" s="2"/>
      <c r="W3907" s="2"/>
    </row>
    <row r="3908" spans="1:23">
      <c r="A3908" s="2"/>
      <c r="W3908" s="2"/>
    </row>
    <row r="3909" spans="1:23">
      <c r="A3909" s="2"/>
      <c r="W3909" s="2"/>
    </row>
    <row r="3910" spans="1:23">
      <c r="A3910" s="2"/>
      <c r="W3910" s="2"/>
    </row>
    <row r="3911" spans="1:23">
      <c r="A3911" s="2"/>
      <c r="W3911" s="2"/>
    </row>
    <row r="3912" spans="1:23">
      <c r="A3912" s="2"/>
      <c r="W3912" s="2"/>
    </row>
    <row r="3913" spans="1:23">
      <c r="A3913" s="2"/>
      <c r="W3913" s="2"/>
    </row>
    <row r="3914" spans="1:23">
      <c r="A3914" s="2"/>
      <c r="W3914" s="2"/>
    </row>
    <row r="3915" spans="1:23">
      <c r="A3915" s="2"/>
      <c r="W3915" s="2"/>
    </row>
    <row r="3916" spans="1:23">
      <c r="A3916" s="2"/>
      <c r="W3916" s="2"/>
    </row>
    <row r="3917" spans="1:23">
      <c r="A3917" s="2"/>
      <c r="W3917" s="2"/>
    </row>
    <row r="3918" spans="1:23">
      <c r="A3918" s="2"/>
      <c r="W3918" s="2"/>
    </row>
    <row r="3919" spans="1:23">
      <c r="A3919" s="2"/>
      <c r="W3919" s="2"/>
    </row>
    <row r="3920" spans="1:23">
      <c r="A3920" s="2"/>
      <c r="W3920" s="2"/>
    </row>
    <row r="3921" spans="1:23">
      <c r="A3921" s="2"/>
      <c r="W3921" s="2"/>
    </row>
    <row r="3922" spans="1:23">
      <c r="A3922" s="2"/>
      <c r="W3922" s="2"/>
    </row>
    <row r="3923" spans="1:23">
      <c r="A3923" s="2"/>
      <c r="W3923" s="2"/>
    </row>
    <row r="3924" spans="1:23">
      <c r="A3924" s="2"/>
      <c r="W3924" s="2"/>
    </row>
    <row r="3925" spans="1:23">
      <c r="A3925" s="2"/>
      <c r="W3925" s="2"/>
    </row>
    <row r="3926" spans="1:23">
      <c r="A3926" s="2"/>
      <c r="W3926" s="2"/>
    </row>
    <row r="3927" spans="1:23">
      <c r="A3927" s="2"/>
      <c r="W3927" s="2"/>
    </row>
    <row r="3928" spans="1:23">
      <c r="A3928" s="2"/>
      <c r="W3928" s="2"/>
    </row>
    <row r="3929" spans="1:23">
      <c r="A3929" s="2"/>
      <c r="W3929" s="2"/>
    </row>
    <row r="3930" spans="1:23">
      <c r="A3930" s="2"/>
      <c r="W3930" s="2"/>
    </row>
    <row r="3931" spans="1:23">
      <c r="A3931" s="2"/>
      <c r="W3931" s="2"/>
    </row>
    <row r="3932" spans="1:23">
      <c r="A3932" s="2"/>
      <c r="W3932" s="2"/>
    </row>
    <row r="3933" spans="1:23">
      <c r="A3933" s="2"/>
      <c r="W3933" s="2"/>
    </row>
    <row r="3934" spans="1:23">
      <c r="A3934" s="2"/>
      <c r="W3934" s="2"/>
    </row>
    <row r="3935" spans="1:23">
      <c r="A3935" s="2"/>
      <c r="W3935" s="2"/>
    </row>
    <row r="3936" spans="1:23">
      <c r="A3936" s="2"/>
      <c r="W3936" s="2"/>
    </row>
    <row r="3937" spans="1:23">
      <c r="A3937" s="2"/>
      <c r="W3937" s="2"/>
    </row>
    <row r="3938" spans="1:23">
      <c r="A3938" s="2"/>
      <c r="W3938" s="2"/>
    </row>
    <row r="3939" spans="1:23">
      <c r="A3939" s="2"/>
      <c r="W3939" s="2"/>
    </row>
    <row r="3940" spans="1:23">
      <c r="A3940" s="2"/>
      <c r="W3940" s="2"/>
    </row>
    <row r="3941" spans="1:23">
      <c r="A3941" s="2"/>
      <c r="W3941" s="2"/>
    </row>
    <row r="3942" spans="1:23">
      <c r="A3942" s="2"/>
      <c r="W3942" s="2"/>
    </row>
    <row r="3943" spans="1:23">
      <c r="A3943" s="2"/>
      <c r="W3943" s="2"/>
    </row>
    <row r="3944" spans="1:23">
      <c r="A3944" s="2"/>
      <c r="W3944" s="2"/>
    </row>
    <row r="3945" spans="1:23">
      <c r="A3945" s="2"/>
      <c r="W3945" s="2"/>
    </row>
    <row r="3946" spans="1:23">
      <c r="A3946" s="2"/>
      <c r="W3946" s="2"/>
    </row>
    <row r="3947" spans="1:23">
      <c r="A3947" s="2"/>
      <c r="W3947" s="2"/>
    </row>
    <row r="3948" spans="1:23">
      <c r="A3948" s="2"/>
      <c r="W3948" s="2"/>
    </row>
    <row r="3949" spans="1:23">
      <c r="A3949" s="2"/>
      <c r="W3949" s="2"/>
    </row>
    <row r="3950" spans="1:23">
      <c r="A3950" s="2"/>
      <c r="W3950" s="2"/>
    </row>
    <row r="3951" spans="1:23">
      <c r="A3951" s="2"/>
      <c r="W3951" s="2"/>
    </row>
    <row r="3952" spans="1:23">
      <c r="A3952" s="2"/>
      <c r="W3952" s="2"/>
    </row>
    <row r="3953" spans="1:23">
      <c r="A3953" s="2"/>
      <c r="W3953" s="2"/>
    </row>
    <row r="3954" spans="1:23">
      <c r="A3954" s="2"/>
      <c r="W3954" s="2"/>
    </row>
    <row r="3955" spans="1:23">
      <c r="A3955" s="2"/>
      <c r="W3955" s="2"/>
    </row>
    <row r="3956" spans="1:23">
      <c r="A3956" s="2"/>
      <c r="W3956" s="2"/>
    </row>
    <row r="3957" spans="1:23">
      <c r="A3957" s="2"/>
      <c r="W3957" s="2"/>
    </row>
    <row r="3958" spans="1:23">
      <c r="A3958" s="2"/>
      <c r="W3958" s="2"/>
    </row>
    <row r="3959" spans="1:23">
      <c r="A3959" s="2"/>
      <c r="W3959" s="2"/>
    </row>
    <row r="3960" spans="1:23">
      <c r="A3960" s="2"/>
      <c r="W3960" s="2"/>
    </row>
    <row r="3961" spans="1:23">
      <c r="A3961" s="2"/>
      <c r="W3961" s="2"/>
    </row>
    <row r="3962" spans="1:23">
      <c r="A3962" s="2"/>
      <c r="W3962" s="2"/>
    </row>
    <row r="3963" spans="1:23">
      <c r="A3963" s="2"/>
      <c r="W3963" s="2"/>
    </row>
    <row r="3964" spans="1:23">
      <c r="A3964" s="2"/>
      <c r="W3964" s="2"/>
    </row>
    <row r="3965" spans="1:23">
      <c r="A3965" s="2"/>
      <c r="W3965" s="2"/>
    </row>
    <row r="3966" spans="1:23">
      <c r="A3966" s="2"/>
      <c r="W3966" s="2"/>
    </row>
    <row r="3967" spans="1:23">
      <c r="A3967" s="2"/>
      <c r="W3967" s="2"/>
    </row>
    <row r="3968" spans="1:23">
      <c r="A3968" s="2"/>
      <c r="W3968" s="2"/>
    </row>
    <row r="3969" spans="1:23">
      <c r="A3969" s="2"/>
      <c r="W3969" s="2"/>
    </row>
    <row r="3970" spans="1:23">
      <c r="A3970" s="2"/>
      <c r="W3970" s="2"/>
    </row>
    <row r="3971" spans="1:23">
      <c r="A3971" s="2"/>
      <c r="W3971" s="2"/>
    </row>
    <row r="3972" spans="1:23">
      <c r="A3972" s="2"/>
      <c r="W3972" s="2"/>
    </row>
    <row r="3973" spans="1:23">
      <c r="A3973" s="2"/>
      <c r="W3973" s="2"/>
    </row>
    <row r="3974" spans="1:23">
      <c r="A3974" s="2"/>
      <c r="W3974" s="2"/>
    </row>
    <row r="3975" spans="1:23">
      <c r="A3975" s="2"/>
      <c r="W3975" s="2"/>
    </row>
    <row r="3976" spans="1:23">
      <c r="A3976" s="2"/>
      <c r="W3976" s="2"/>
    </row>
    <row r="3977" spans="1:23">
      <c r="A3977" s="2"/>
      <c r="W3977" s="2"/>
    </row>
    <row r="3978" spans="1:23">
      <c r="A3978" s="2"/>
      <c r="W3978" s="2"/>
    </row>
    <row r="3979" spans="1:23">
      <c r="A3979" s="2"/>
      <c r="W3979" s="2"/>
    </row>
    <row r="3980" spans="1:23">
      <c r="A3980" s="2"/>
      <c r="W3980" s="2"/>
    </row>
    <row r="3981" spans="1:23">
      <c r="A3981" s="2"/>
      <c r="W3981" s="2"/>
    </row>
    <row r="3982" spans="1:23">
      <c r="A3982" s="2"/>
      <c r="W3982" s="2"/>
    </row>
    <row r="3983" spans="1:23">
      <c r="A3983" s="2"/>
      <c r="W3983" s="2"/>
    </row>
    <row r="3984" spans="1:23">
      <c r="A3984" s="2"/>
      <c r="W3984" s="2"/>
    </row>
    <row r="3985" spans="1:23">
      <c r="A3985" s="2"/>
      <c r="W3985" s="2"/>
    </row>
    <row r="3986" spans="1:23">
      <c r="A3986" s="2"/>
      <c r="W3986" s="2"/>
    </row>
    <row r="3987" spans="1:23">
      <c r="A3987" s="2"/>
      <c r="W3987" s="2"/>
    </row>
    <row r="3988" spans="1:23">
      <c r="A3988" s="2"/>
      <c r="W3988" s="2"/>
    </row>
    <row r="3989" spans="1:23">
      <c r="A3989" s="2"/>
      <c r="W3989" s="2"/>
    </row>
    <row r="3990" spans="1:23">
      <c r="A3990" s="2"/>
      <c r="W3990" s="2"/>
    </row>
    <row r="3991" spans="1:23">
      <c r="A3991" s="2"/>
      <c r="W3991" s="2"/>
    </row>
    <row r="3992" spans="1:23">
      <c r="A3992" s="2"/>
      <c r="W3992" s="2"/>
    </row>
    <row r="3993" spans="1:23">
      <c r="A3993" s="2"/>
      <c r="W3993" s="2"/>
    </row>
    <row r="3994" spans="1:23">
      <c r="A3994" s="2"/>
      <c r="W3994" s="2"/>
    </row>
    <row r="3995" spans="1:23">
      <c r="A3995" s="2"/>
      <c r="W3995" s="2"/>
    </row>
    <row r="3996" spans="1:23">
      <c r="A3996" s="2"/>
      <c r="W3996" s="2"/>
    </row>
    <row r="3997" spans="1:23">
      <c r="A3997" s="2"/>
      <c r="W3997" s="2"/>
    </row>
    <row r="3998" spans="1:23">
      <c r="A3998" s="2"/>
      <c r="W3998" s="2"/>
    </row>
    <row r="3999" spans="1:23">
      <c r="A3999" s="2"/>
      <c r="W3999" s="2"/>
    </row>
    <row r="4000" spans="1:23">
      <c r="A4000" s="2"/>
      <c r="W4000" s="2"/>
    </row>
    <row r="4001" spans="1:23">
      <c r="A4001" s="2"/>
      <c r="W4001" s="2"/>
    </row>
    <row r="4002" spans="1:23">
      <c r="A4002" s="2"/>
      <c r="W4002" s="2"/>
    </row>
    <row r="4003" spans="1:23">
      <c r="A4003" s="2"/>
      <c r="W4003" s="2"/>
    </row>
    <row r="4004" spans="1:23">
      <c r="A4004" s="2"/>
      <c r="W4004" s="2"/>
    </row>
    <row r="4005" spans="1:23">
      <c r="A4005" s="2"/>
      <c r="W4005" s="2"/>
    </row>
    <row r="4006" spans="1:23">
      <c r="A4006" s="2"/>
      <c r="W4006" s="2"/>
    </row>
    <row r="4007" spans="1:23">
      <c r="A4007" s="2"/>
      <c r="W4007" s="2"/>
    </row>
    <row r="4008" spans="1:23">
      <c r="A4008" s="2"/>
      <c r="W4008" s="2"/>
    </row>
    <row r="4009" spans="1:23">
      <c r="A4009" s="2"/>
      <c r="W4009" s="2"/>
    </row>
    <row r="4010" spans="1:23">
      <c r="A4010" s="2"/>
      <c r="W4010" s="2"/>
    </row>
    <row r="4011" spans="1:23">
      <c r="A4011" s="2"/>
      <c r="W4011" s="2"/>
    </row>
    <row r="4012" spans="1:23">
      <c r="A4012" s="2"/>
      <c r="W4012" s="2"/>
    </row>
    <row r="4013" spans="1:23">
      <c r="A4013" s="2"/>
      <c r="W4013" s="2"/>
    </row>
    <row r="4014" spans="1:23">
      <c r="A4014" s="2"/>
      <c r="W4014" s="2"/>
    </row>
    <row r="4015" spans="1:23">
      <c r="A4015" s="2"/>
      <c r="W4015" s="2"/>
    </row>
    <row r="4016" spans="1:23">
      <c r="A4016" s="2"/>
      <c r="W4016" s="2"/>
    </row>
    <row r="4017" spans="1:23">
      <c r="A4017" s="2"/>
      <c r="W4017" s="2"/>
    </row>
    <row r="4018" spans="1:23">
      <c r="A4018" s="2"/>
      <c r="W4018" s="2"/>
    </row>
    <row r="4019" spans="1:23">
      <c r="A4019" s="2"/>
      <c r="W4019" s="2"/>
    </row>
    <row r="4020" spans="1:23">
      <c r="A4020" s="2"/>
      <c r="W4020" s="2"/>
    </row>
    <row r="4021" spans="1:23">
      <c r="A4021" s="2"/>
      <c r="W4021" s="2"/>
    </row>
    <row r="4022" spans="1:23">
      <c r="A4022" s="2"/>
      <c r="W4022" s="2"/>
    </row>
    <row r="4023" spans="1:23">
      <c r="A4023" s="2"/>
      <c r="W4023" s="2"/>
    </row>
    <row r="4024" spans="1:23">
      <c r="A4024" s="2"/>
      <c r="W4024" s="2"/>
    </row>
    <row r="4025" spans="1:23">
      <c r="A4025" s="2"/>
      <c r="W4025" s="2"/>
    </row>
    <row r="4026" spans="1:23">
      <c r="A4026" s="2"/>
      <c r="W4026" s="2"/>
    </row>
    <row r="4027" spans="1:23">
      <c r="A4027" s="2"/>
      <c r="W4027" s="2"/>
    </row>
    <row r="4028" spans="1:23">
      <c r="A4028" s="2"/>
      <c r="W4028" s="2"/>
    </row>
    <row r="4029" spans="1:23">
      <c r="A4029" s="2"/>
      <c r="W4029" s="2"/>
    </row>
    <row r="4030" spans="1:23">
      <c r="A4030" s="2"/>
      <c r="W4030" s="2"/>
    </row>
    <row r="4031" spans="1:23">
      <c r="A4031" s="2"/>
      <c r="W4031" s="2"/>
    </row>
    <row r="4032" spans="1:23">
      <c r="A4032" s="2"/>
      <c r="W4032" s="2"/>
    </row>
    <row r="4033" spans="1:23">
      <c r="A4033" s="2"/>
      <c r="W4033" s="2"/>
    </row>
    <row r="4034" spans="1:23">
      <c r="A4034" s="2"/>
      <c r="W4034" s="2"/>
    </row>
    <row r="4035" spans="1:23">
      <c r="A4035" s="2"/>
      <c r="W4035" s="2"/>
    </row>
    <row r="4036" spans="1:23">
      <c r="A4036" s="2"/>
      <c r="W4036" s="2"/>
    </row>
    <row r="4037" spans="1:23">
      <c r="A4037" s="2"/>
      <c r="W4037" s="2"/>
    </row>
    <row r="4038" spans="1:23">
      <c r="A4038" s="2"/>
      <c r="W4038" s="2"/>
    </row>
    <row r="4039" spans="1:23">
      <c r="A4039" s="2"/>
      <c r="W4039" s="2"/>
    </row>
    <row r="4040" spans="1:23">
      <c r="A4040" s="2"/>
      <c r="W4040" s="2"/>
    </row>
    <row r="4041" spans="1:23">
      <c r="A4041" s="2"/>
      <c r="W4041" s="2"/>
    </row>
    <row r="4042" spans="1:23">
      <c r="A4042" s="2"/>
      <c r="W4042" s="2"/>
    </row>
    <row r="4043" spans="1:23">
      <c r="A4043" s="2"/>
      <c r="W4043" s="2"/>
    </row>
    <row r="4044" spans="1:23">
      <c r="A4044" s="2"/>
      <c r="W4044" s="2"/>
    </row>
    <row r="4045" spans="1:23">
      <c r="A4045" s="2"/>
      <c r="W4045" s="2"/>
    </row>
    <row r="4046" spans="1:23">
      <c r="A4046" s="2"/>
      <c r="W4046" s="2"/>
    </row>
    <row r="4047" spans="1:23">
      <c r="A4047" s="2"/>
      <c r="W4047" s="2"/>
    </row>
    <row r="4048" spans="1:23">
      <c r="A4048" s="2"/>
      <c r="W4048" s="2"/>
    </row>
    <row r="4049" spans="1:23">
      <c r="A4049" s="2"/>
      <c r="W4049" s="2"/>
    </row>
    <row r="4050" spans="1:23">
      <c r="A4050" s="2"/>
      <c r="W4050" s="2"/>
    </row>
    <row r="4051" spans="1:23">
      <c r="A4051" s="2"/>
      <c r="W4051" s="2"/>
    </row>
    <row r="4052" spans="1:23">
      <c r="A4052" s="2"/>
      <c r="W4052" s="2"/>
    </row>
    <row r="4053" spans="1:23">
      <c r="A4053" s="2"/>
      <c r="W4053" s="2"/>
    </row>
    <row r="4054" spans="1:23">
      <c r="A4054" s="2"/>
      <c r="W4054" s="2"/>
    </row>
    <row r="4055" spans="1:23">
      <c r="A4055" s="2"/>
      <c r="W4055" s="2"/>
    </row>
    <row r="4056" spans="1:23">
      <c r="A4056" s="2"/>
      <c r="W4056" s="2"/>
    </row>
    <row r="4057" spans="1:23">
      <c r="A4057" s="2"/>
      <c r="W4057" s="2"/>
    </row>
    <row r="4058" spans="1:23">
      <c r="A4058" s="2"/>
      <c r="W4058" s="2"/>
    </row>
    <row r="4059" spans="1:23">
      <c r="A4059" s="2"/>
      <c r="W4059" s="2"/>
    </row>
    <row r="4060" spans="1:23">
      <c r="A4060" s="2"/>
      <c r="W4060" s="2"/>
    </row>
    <row r="4061" spans="1:23">
      <c r="A4061" s="2"/>
      <c r="W4061" s="2"/>
    </row>
    <row r="4062" spans="1:23">
      <c r="A4062" s="2"/>
      <c r="W4062" s="2"/>
    </row>
    <row r="4063" spans="1:23">
      <c r="A4063" s="2"/>
      <c r="W4063" s="2"/>
    </row>
    <row r="4064" spans="1:23">
      <c r="A4064" s="2"/>
      <c r="W4064" s="2"/>
    </row>
    <row r="4065" spans="1:23">
      <c r="A4065" s="2"/>
      <c r="W4065" s="2"/>
    </row>
    <row r="4066" spans="1:23">
      <c r="A4066" s="2"/>
      <c r="W4066" s="2"/>
    </row>
    <row r="4067" spans="1:23">
      <c r="A4067" s="2"/>
      <c r="W4067" s="2"/>
    </row>
    <row r="4068" spans="1:23">
      <c r="A4068" s="2"/>
      <c r="W4068" s="2"/>
    </row>
    <row r="4069" spans="1:23">
      <c r="A4069" s="2"/>
      <c r="W4069" s="2"/>
    </row>
    <row r="4070" spans="1:23">
      <c r="A4070" s="2"/>
      <c r="W4070" s="2"/>
    </row>
    <row r="4071" spans="1:23">
      <c r="A4071" s="2"/>
      <c r="W4071" s="2"/>
    </row>
    <row r="4072" spans="1:23">
      <c r="A4072" s="2"/>
      <c r="W4072" s="2"/>
    </row>
    <row r="4073" spans="1:23">
      <c r="A4073" s="2"/>
      <c r="W4073" s="2"/>
    </row>
    <row r="4074" spans="1:23">
      <c r="A4074" s="2"/>
      <c r="W4074" s="2"/>
    </row>
    <row r="4075" spans="1:23">
      <c r="A4075" s="2"/>
      <c r="W4075" s="2"/>
    </row>
    <row r="4076" spans="1:23">
      <c r="A4076" s="2"/>
      <c r="W4076" s="2"/>
    </row>
    <row r="4077" spans="1:23">
      <c r="A4077" s="2"/>
      <c r="W4077" s="2"/>
    </row>
    <row r="4078" spans="1:23">
      <c r="A4078" s="2"/>
      <c r="W4078" s="2"/>
    </row>
    <row r="4079" spans="1:23">
      <c r="A4079" s="2"/>
      <c r="W4079" s="2"/>
    </row>
    <row r="4080" spans="1:23">
      <c r="A4080" s="2"/>
      <c r="W4080" s="2"/>
    </row>
    <row r="4081" spans="1:23">
      <c r="A4081" s="2"/>
      <c r="W4081" s="2"/>
    </row>
    <row r="4082" spans="1:23">
      <c r="A4082" s="2"/>
      <c r="W4082" s="2"/>
    </row>
    <row r="4083" spans="1:23">
      <c r="A4083" s="2"/>
      <c r="W4083" s="2"/>
    </row>
    <row r="4084" spans="1:23">
      <c r="A4084" s="2"/>
      <c r="W4084" s="2"/>
    </row>
    <row r="4085" spans="1:23">
      <c r="A4085" s="2"/>
      <c r="W4085" s="2"/>
    </row>
    <row r="4086" spans="1:23">
      <c r="A4086" s="2"/>
      <c r="W4086" s="2"/>
    </row>
    <row r="4087" spans="1:23">
      <c r="A4087" s="2"/>
      <c r="W4087" s="2"/>
    </row>
    <row r="4088" spans="1:23">
      <c r="A4088" s="2"/>
      <c r="W4088" s="2"/>
    </row>
    <row r="4089" spans="1:23">
      <c r="A4089" s="2"/>
      <c r="W4089" s="2"/>
    </row>
    <row r="4090" spans="1:23">
      <c r="A4090" s="2"/>
      <c r="W4090" s="2"/>
    </row>
    <row r="4091" spans="1:23">
      <c r="A4091" s="2"/>
      <c r="W4091" s="2"/>
    </row>
    <row r="4092" spans="1:23">
      <c r="A4092" s="2"/>
      <c r="W4092" s="2"/>
    </row>
    <row r="4093" spans="1:23">
      <c r="A4093" s="2"/>
      <c r="W4093" s="2"/>
    </row>
    <row r="4094" spans="1:23">
      <c r="A4094" s="2"/>
      <c r="W4094" s="2"/>
    </row>
    <row r="4095" spans="1:23">
      <c r="A4095" s="2"/>
      <c r="W4095" s="2"/>
    </row>
    <row r="4096" spans="1:23">
      <c r="A4096" s="2"/>
      <c r="W4096" s="2"/>
    </row>
    <row r="4097" spans="1:23">
      <c r="A4097" s="2"/>
      <c r="W4097" s="2"/>
    </row>
    <row r="4098" spans="1:23">
      <c r="A4098" s="2"/>
      <c r="W4098" s="2"/>
    </row>
    <row r="4099" spans="1:23">
      <c r="A4099" s="2"/>
      <c r="W4099" s="2"/>
    </row>
    <row r="4100" spans="1:23">
      <c r="A4100" s="2"/>
      <c r="W4100" s="2"/>
    </row>
    <row r="4101" spans="1:23">
      <c r="A4101" s="2"/>
      <c r="W4101" s="2"/>
    </row>
    <row r="4102" spans="1:23">
      <c r="A4102" s="2"/>
      <c r="W4102" s="2"/>
    </row>
    <row r="4103" spans="1:23">
      <c r="A4103" s="2"/>
      <c r="W4103" s="2"/>
    </row>
    <row r="4104" spans="1:23">
      <c r="A4104" s="2"/>
      <c r="W4104" s="2"/>
    </row>
    <row r="4105" spans="1:23">
      <c r="A4105" s="2"/>
      <c r="W4105" s="2"/>
    </row>
    <row r="4106" spans="1:23">
      <c r="A4106" s="2"/>
      <c r="W4106" s="2"/>
    </row>
    <row r="4107" spans="1:23">
      <c r="A4107" s="2"/>
      <c r="W4107" s="2"/>
    </row>
    <row r="4108" spans="1:23">
      <c r="A4108" s="2"/>
      <c r="W4108" s="2"/>
    </row>
    <row r="4109" spans="1:23">
      <c r="A4109" s="2"/>
      <c r="W4109" s="2"/>
    </row>
    <row r="4110" spans="1:23">
      <c r="A4110" s="2"/>
      <c r="W4110" s="2"/>
    </row>
    <row r="4111" spans="1:23">
      <c r="A4111" s="2"/>
      <c r="W4111" s="2"/>
    </row>
    <row r="4112" spans="1:23">
      <c r="A4112" s="2"/>
      <c r="W4112" s="2"/>
    </row>
    <row r="4113" spans="1:23">
      <c r="A4113" s="2"/>
      <c r="W4113" s="2"/>
    </row>
    <row r="4114" spans="1:23">
      <c r="A4114" s="2"/>
      <c r="W4114" s="2"/>
    </row>
    <row r="4115" spans="1:23">
      <c r="A4115" s="2"/>
      <c r="W4115" s="2"/>
    </row>
    <row r="4116" spans="1:23">
      <c r="A4116" s="2"/>
      <c r="W4116" s="2"/>
    </row>
    <row r="4117" spans="1:23">
      <c r="A4117" s="2"/>
      <c r="W4117" s="2"/>
    </row>
    <row r="4118" spans="1:23">
      <c r="A4118" s="2"/>
      <c r="W4118" s="2"/>
    </row>
    <row r="4119" spans="1:23">
      <c r="A4119" s="2"/>
      <c r="W4119" s="2"/>
    </row>
    <row r="4120" spans="1:23">
      <c r="A4120" s="2"/>
      <c r="W4120" s="2"/>
    </row>
    <row r="4121" spans="1:23">
      <c r="A4121" s="2"/>
      <c r="W4121" s="2"/>
    </row>
    <row r="4122" spans="1:23">
      <c r="A4122" s="2"/>
      <c r="W4122" s="2"/>
    </row>
    <row r="4123" spans="1:23">
      <c r="A4123" s="2"/>
      <c r="W4123" s="2"/>
    </row>
    <row r="4124" spans="1:23">
      <c r="A4124" s="2"/>
      <c r="W4124" s="2"/>
    </row>
    <row r="4125" spans="1:23">
      <c r="A4125" s="2"/>
      <c r="W4125" s="2"/>
    </row>
    <row r="4126" spans="1:23">
      <c r="A4126" s="2"/>
      <c r="W4126" s="2"/>
    </row>
    <row r="4127" spans="1:23">
      <c r="A4127" s="2"/>
      <c r="W4127" s="2"/>
    </row>
    <row r="4128" spans="1:23">
      <c r="A4128" s="2"/>
      <c r="W4128" s="2"/>
    </row>
    <row r="4129" spans="1:23">
      <c r="A4129" s="2"/>
      <c r="W4129" s="2"/>
    </row>
    <row r="4130" spans="1:23">
      <c r="A4130" s="2"/>
      <c r="W4130" s="2"/>
    </row>
    <row r="4131" spans="1:23">
      <c r="A4131" s="2"/>
      <c r="W4131" s="2"/>
    </row>
    <row r="4132" spans="1:23">
      <c r="A4132" s="2"/>
      <c r="W4132" s="2"/>
    </row>
    <row r="4133" spans="1:23">
      <c r="A4133" s="2"/>
      <c r="W4133" s="2"/>
    </row>
    <row r="4134" spans="1:23">
      <c r="A4134" s="2"/>
      <c r="W4134" s="2"/>
    </row>
    <row r="4135" spans="1:23">
      <c r="A4135" s="2"/>
      <c r="W4135" s="2"/>
    </row>
    <row r="4136" spans="1:23">
      <c r="A4136" s="2"/>
      <c r="W4136" s="2"/>
    </row>
    <row r="4137" spans="1:23">
      <c r="A4137" s="2"/>
      <c r="W4137" s="2"/>
    </row>
    <row r="4138" spans="1:23">
      <c r="A4138" s="2"/>
      <c r="W4138" s="2"/>
    </row>
    <row r="4139" spans="1:23">
      <c r="A4139" s="2"/>
      <c r="W4139" s="2"/>
    </row>
    <row r="4140" spans="1:23">
      <c r="A4140" s="2"/>
      <c r="W4140" s="2"/>
    </row>
    <row r="4141" spans="1:23">
      <c r="A4141" s="2"/>
      <c r="W4141" s="2"/>
    </row>
    <row r="4142" spans="1:23">
      <c r="A4142" s="2"/>
      <c r="W4142" s="2"/>
    </row>
    <row r="4143" spans="1:23">
      <c r="A4143" s="2"/>
      <c r="W4143" s="2"/>
    </row>
    <row r="4144" spans="1:23">
      <c r="A4144" s="2"/>
      <c r="W4144" s="2"/>
    </row>
    <row r="4145" spans="1:23">
      <c r="A4145" s="2"/>
      <c r="W4145" s="2"/>
    </row>
    <row r="4146" spans="1:23">
      <c r="A4146" s="2"/>
      <c r="W4146" s="2"/>
    </row>
    <row r="4147" spans="1:23">
      <c r="A4147" s="2"/>
      <c r="W4147" s="2"/>
    </row>
    <row r="4148" spans="1:23">
      <c r="A4148" s="2"/>
      <c r="W4148" s="2"/>
    </row>
    <row r="4149" spans="1:23">
      <c r="A4149" s="2"/>
      <c r="W4149" s="2"/>
    </row>
    <row r="4150" spans="1:23">
      <c r="A4150" s="2"/>
      <c r="W4150" s="2"/>
    </row>
    <row r="4151" spans="1:23">
      <c r="A4151" s="2"/>
      <c r="W4151" s="2"/>
    </row>
    <row r="4152" spans="1:23">
      <c r="A4152" s="2"/>
      <c r="W4152" s="2"/>
    </row>
    <row r="4153" spans="1:23">
      <c r="A4153" s="2"/>
      <c r="W4153" s="2"/>
    </row>
    <row r="4154" spans="1:23">
      <c r="A4154" s="2"/>
      <c r="W4154" s="2"/>
    </row>
    <row r="4155" spans="1:23">
      <c r="A4155" s="2"/>
      <c r="W4155" s="2"/>
    </row>
    <row r="4156" spans="1:23">
      <c r="A4156" s="2"/>
      <c r="W4156" s="2"/>
    </row>
    <row r="4157" spans="1:23">
      <c r="A4157" s="2"/>
      <c r="W4157" s="2"/>
    </row>
    <row r="4158" spans="1:23">
      <c r="A4158" s="2"/>
      <c r="W4158" s="2"/>
    </row>
    <row r="4159" spans="1:23">
      <c r="A4159" s="2"/>
      <c r="W4159" s="2"/>
    </row>
    <row r="4160" spans="1:23">
      <c r="A4160" s="2"/>
      <c r="W4160" s="2"/>
    </row>
    <row r="4161" spans="1:23">
      <c r="A4161" s="2"/>
      <c r="W4161" s="2"/>
    </row>
    <row r="4162" spans="1:23">
      <c r="A4162" s="2"/>
      <c r="W4162" s="2"/>
    </row>
    <row r="4163" spans="1:23">
      <c r="A4163" s="2"/>
      <c r="W4163" s="2"/>
    </row>
    <row r="4164" spans="1:23">
      <c r="A4164" s="2"/>
      <c r="W4164" s="2"/>
    </row>
    <row r="4165" spans="1:23">
      <c r="A4165" s="2"/>
      <c r="W4165" s="2"/>
    </row>
    <row r="4166" spans="1:23">
      <c r="A4166" s="2"/>
      <c r="W4166" s="2"/>
    </row>
    <row r="4167" spans="1:23">
      <c r="A4167" s="2"/>
      <c r="W4167" s="2"/>
    </row>
    <row r="4168" spans="1:23">
      <c r="A4168" s="2"/>
      <c r="W4168" s="2"/>
    </row>
    <row r="4169" spans="1:23">
      <c r="A4169" s="2"/>
      <c r="W4169" s="2"/>
    </row>
    <row r="4170" spans="1:23">
      <c r="A4170" s="2"/>
      <c r="W4170" s="2"/>
    </row>
    <row r="4171" spans="1:23">
      <c r="A4171" s="2"/>
      <c r="W4171" s="2"/>
    </row>
    <row r="4172" spans="1:23">
      <c r="A4172" s="2"/>
      <c r="W4172" s="2"/>
    </row>
    <row r="4173" spans="1:23">
      <c r="A4173" s="2"/>
      <c r="W4173" s="2"/>
    </row>
    <row r="4174" spans="1:23">
      <c r="A4174" s="2"/>
      <c r="W4174" s="2"/>
    </row>
    <row r="4175" spans="1:23">
      <c r="A4175" s="2"/>
      <c r="W4175" s="2"/>
    </row>
    <row r="4176" spans="1:23">
      <c r="A4176" s="2"/>
      <c r="W4176" s="2"/>
    </row>
    <row r="4177" spans="1:23">
      <c r="A4177" s="2"/>
      <c r="W4177" s="2"/>
    </row>
    <row r="4178" spans="1:23">
      <c r="A4178" s="2"/>
      <c r="W4178" s="2"/>
    </row>
    <row r="4179" spans="1:23">
      <c r="A4179" s="2"/>
      <c r="W4179" s="2"/>
    </row>
    <row r="4180" spans="1:23">
      <c r="A4180" s="2"/>
      <c r="W4180" s="2"/>
    </row>
    <row r="4181" spans="1:23">
      <c r="A4181" s="2"/>
      <c r="W4181" s="2"/>
    </row>
    <row r="4182" spans="1:23">
      <c r="A4182" s="2"/>
      <c r="W4182" s="2"/>
    </row>
    <row r="4183" spans="1:23">
      <c r="A4183" s="2"/>
      <c r="W4183" s="2"/>
    </row>
    <row r="4184" spans="1:23">
      <c r="A4184" s="2"/>
      <c r="W4184" s="2"/>
    </row>
    <row r="4185" spans="1:23">
      <c r="A4185" s="2"/>
      <c r="W4185" s="2"/>
    </row>
    <row r="4186" spans="1:23">
      <c r="A4186" s="2"/>
      <c r="W4186" s="2"/>
    </row>
    <row r="4187" spans="1:23">
      <c r="A4187" s="2"/>
      <c r="W4187" s="2"/>
    </row>
    <row r="4188" spans="1:23">
      <c r="A4188" s="2"/>
      <c r="W4188" s="2"/>
    </row>
    <row r="4189" spans="1:23">
      <c r="A4189" s="2"/>
      <c r="W4189" s="2"/>
    </row>
    <row r="4190" spans="1:23">
      <c r="A4190" s="2"/>
      <c r="W4190" s="2"/>
    </row>
    <row r="4191" spans="1:23">
      <c r="A4191" s="2"/>
      <c r="W4191" s="2"/>
    </row>
    <row r="4192" spans="1:23">
      <c r="A4192" s="2"/>
      <c r="W4192" s="2"/>
    </row>
    <row r="4193" spans="1:23">
      <c r="A4193" s="2"/>
      <c r="W4193" s="2"/>
    </row>
    <row r="4194" spans="1:23">
      <c r="A4194" s="2"/>
      <c r="W4194" s="2"/>
    </row>
    <row r="4195" spans="1:23">
      <c r="A4195" s="2"/>
      <c r="W4195" s="2"/>
    </row>
    <row r="4196" spans="1:23">
      <c r="A4196" s="2"/>
      <c r="W4196" s="2"/>
    </row>
    <row r="4197" spans="1:23">
      <c r="A4197" s="2"/>
      <c r="W4197" s="2"/>
    </row>
    <row r="4198" spans="1:23">
      <c r="A4198" s="2"/>
      <c r="W4198" s="2"/>
    </row>
    <row r="4199" spans="1:23">
      <c r="A4199" s="2"/>
      <c r="W4199" s="2"/>
    </row>
    <row r="4200" spans="1:23">
      <c r="A4200" s="2"/>
      <c r="W4200" s="2"/>
    </row>
    <row r="4201" spans="1:23">
      <c r="A4201" s="2"/>
      <c r="W4201" s="2"/>
    </row>
    <row r="4202" spans="1:23">
      <c r="A4202" s="2"/>
      <c r="W4202" s="2"/>
    </row>
    <row r="4203" spans="1:23">
      <c r="A4203" s="2"/>
      <c r="W4203" s="2"/>
    </row>
    <row r="4204" spans="1:23">
      <c r="A4204" s="2"/>
      <c r="W4204" s="2"/>
    </row>
    <row r="4205" spans="1:23">
      <c r="A4205" s="2"/>
      <c r="W4205" s="2"/>
    </row>
    <row r="4206" spans="1:23">
      <c r="A4206" s="2"/>
      <c r="W4206" s="2"/>
    </row>
    <row r="4207" spans="1:23">
      <c r="A4207" s="2"/>
      <c r="W4207" s="2"/>
    </row>
    <row r="4208" spans="1:23">
      <c r="A4208" s="2"/>
      <c r="W4208" s="2"/>
    </row>
    <row r="4209" spans="1:23">
      <c r="A4209" s="2"/>
      <c r="W4209" s="2"/>
    </row>
    <row r="4210" spans="1:23">
      <c r="A4210" s="2"/>
      <c r="W4210" s="2"/>
    </row>
    <row r="4211" spans="1:23">
      <c r="A4211" s="2"/>
      <c r="W4211" s="2"/>
    </row>
    <row r="4212" spans="1:23">
      <c r="A4212" s="2"/>
      <c r="W4212" s="2"/>
    </row>
    <row r="4213" spans="1:23">
      <c r="A4213" s="2"/>
      <c r="W4213" s="2"/>
    </row>
    <row r="4214" spans="1:23">
      <c r="A4214" s="2"/>
      <c r="W4214" s="2"/>
    </row>
    <row r="4215" spans="1:23">
      <c r="A4215" s="2"/>
      <c r="W4215" s="2"/>
    </row>
    <row r="4216" spans="1:23">
      <c r="A4216" s="2"/>
      <c r="W4216" s="2"/>
    </row>
    <row r="4217" spans="1:23">
      <c r="A4217" s="2"/>
      <c r="W4217" s="2"/>
    </row>
    <row r="4218" spans="1:23">
      <c r="A4218" s="2"/>
      <c r="W4218" s="2"/>
    </row>
    <row r="4219" spans="1:23">
      <c r="A4219" s="2"/>
      <c r="W4219" s="2"/>
    </row>
    <row r="4220" spans="1:23">
      <c r="A4220" s="2"/>
      <c r="W4220" s="2"/>
    </row>
    <row r="4221" spans="1:23">
      <c r="A4221" s="2"/>
      <c r="W4221" s="2"/>
    </row>
    <row r="4222" spans="1:23">
      <c r="A4222" s="2"/>
      <c r="W4222" s="2"/>
    </row>
    <row r="4223" spans="1:23">
      <c r="A4223" s="2"/>
      <c r="W4223" s="2"/>
    </row>
    <row r="4224" spans="1:23">
      <c r="A4224" s="2"/>
      <c r="W4224" s="2"/>
    </row>
    <row r="4225" spans="1:23">
      <c r="A4225" s="2"/>
      <c r="W4225" s="2"/>
    </row>
    <row r="4226" spans="1:23">
      <c r="A4226" s="2"/>
      <c r="W4226" s="2"/>
    </row>
    <row r="4227" spans="1:23">
      <c r="A4227" s="2"/>
      <c r="W4227" s="2"/>
    </row>
    <row r="4228" spans="1:23">
      <c r="A4228" s="2"/>
      <c r="W4228" s="2"/>
    </row>
    <row r="4229" spans="1:23">
      <c r="A4229" s="2"/>
      <c r="W4229" s="2"/>
    </row>
    <row r="4230" spans="1:23">
      <c r="A4230" s="2"/>
      <c r="W4230" s="2"/>
    </row>
    <row r="4231" spans="1:23">
      <c r="A4231" s="2"/>
      <c r="W4231" s="2"/>
    </row>
    <row r="4232" spans="1:23">
      <c r="A4232" s="2"/>
      <c r="W4232" s="2"/>
    </row>
    <row r="4233" spans="1:23">
      <c r="A4233" s="2"/>
      <c r="W4233" s="2"/>
    </row>
    <row r="4234" spans="1:23">
      <c r="A4234" s="2"/>
      <c r="W4234" s="2"/>
    </row>
    <row r="4235" spans="1:23">
      <c r="A4235" s="2"/>
      <c r="W4235" s="2"/>
    </row>
    <row r="4236" spans="1:23">
      <c r="A4236" s="2"/>
      <c r="W4236" s="2"/>
    </row>
    <row r="4237" spans="1:23">
      <c r="A4237" s="2"/>
      <c r="W4237" s="2"/>
    </row>
    <row r="4238" spans="1:23">
      <c r="A4238" s="2"/>
      <c r="W4238" s="2"/>
    </row>
    <row r="4239" spans="1:23">
      <c r="A4239" s="2"/>
      <c r="W4239" s="2"/>
    </row>
    <row r="4240" spans="1:23">
      <c r="A4240" s="2"/>
      <c r="W4240" s="2"/>
    </row>
    <row r="4241" spans="1:23">
      <c r="A4241" s="2"/>
      <c r="W4241" s="2"/>
    </row>
    <row r="4242" spans="1:23">
      <c r="A4242" s="2"/>
      <c r="W4242" s="2"/>
    </row>
    <row r="4243" spans="1:23">
      <c r="A4243" s="2"/>
      <c r="W4243" s="2"/>
    </row>
    <row r="4244" spans="1:23">
      <c r="A4244" s="2"/>
      <c r="W4244" s="2"/>
    </row>
    <row r="4245" spans="1:23">
      <c r="A4245" s="2"/>
      <c r="W4245" s="2"/>
    </row>
    <row r="4246" spans="1:23">
      <c r="A4246" s="2"/>
      <c r="W4246" s="2"/>
    </row>
    <row r="4247" spans="1:23">
      <c r="A4247" s="2"/>
      <c r="W4247" s="2"/>
    </row>
    <row r="4248" spans="1:23">
      <c r="A4248" s="2"/>
      <c r="W4248" s="2"/>
    </row>
    <row r="4249" spans="1:23">
      <c r="A4249" s="2"/>
      <c r="W4249" s="2"/>
    </row>
    <row r="4250" spans="1:23">
      <c r="A4250" s="2"/>
      <c r="W4250" s="2"/>
    </row>
    <row r="4251" spans="1:23">
      <c r="A4251" s="2"/>
      <c r="W4251" s="2"/>
    </row>
    <row r="4252" spans="1:23">
      <c r="A4252" s="2"/>
      <c r="W4252" s="2"/>
    </row>
    <row r="4253" spans="1:23">
      <c r="A4253" s="2"/>
      <c r="W4253" s="2"/>
    </row>
    <row r="4254" spans="1:23">
      <c r="A4254" s="2"/>
      <c r="W4254" s="2"/>
    </row>
    <row r="4255" spans="1:23">
      <c r="A4255" s="2"/>
      <c r="W4255" s="2"/>
    </row>
    <row r="4256" spans="1:23">
      <c r="A4256" s="2"/>
      <c r="W4256" s="2"/>
    </row>
    <row r="4257" spans="1:23">
      <c r="A4257" s="2"/>
      <c r="W4257" s="2"/>
    </row>
    <row r="4258" spans="1:23">
      <c r="A4258" s="2"/>
      <c r="W4258" s="2"/>
    </row>
    <row r="4259" spans="1:23">
      <c r="A4259" s="2"/>
      <c r="W4259" s="2"/>
    </row>
    <row r="4260" spans="1:23">
      <c r="A4260" s="2"/>
      <c r="W4260" s="2"/>
    </row>
    <row r="4261" spans="1:23">
      <c r="A4261" s="2"/>
      <c r="W4261" s="2"/>
    </row>
    <row r="4262" spans="1:23">
      <c r="A4262" s="2"/>
      <c r="W4262" s="2"/>
    </row>
    <row r="4263" spans="1:23">
      <c r="A4263" s="2"/>
      <c r="W4263" s="2"/>
    </row>
    <row r="4264" spans="1:23">
      <c r="A4264" s="2"/>
      <c r="W4264" s="2"/>
    </row>
    <row r="4265" spans="1:23">
      <c r="A4265" s="2"/>
      <c r="W4265" s="2"/>
    </row>
    <row r="4266" spans="1:23">
      <c r="A4266" s="2"/>
      <c r="W4266" s="2"/>
    </row>
    <row r="4267" spans="1:23">
      <c r="A4267" s="2"/>
      <c r="W4267" s="2"/>
    </row>
    <row r="4268" spans="1:23">
      <c r="A4268" s="2"/>
      <c r="W4268" s="2"/>
    </row>
    <row r="4269" spans="1:23">
      <c r="A4269" s="2"/>
      <c r="W4269" s="2"/>
    </row>
    <row r="4270" spans="1:23">
      <c r="A4270" s="2"/>
      <c r="W4270" s="2"/>
    </row>
    <row r="4271" spans="1:23">
      <c r="A4271" s="2"/>
      <c r="W4271" s="2"/>
    </row>
    <row r="4272" spans="1:23">
      <c r="A4272" s="2"/>
      <c r="W4272" s="2"/>
    </row>
    <row r="4273" spans="1:23">
      <c r="A4273" s="2"/>
      <c r="W4273" s="2"/>
    </row>
    <row r="4274" spans="1:23">
      <c r="A4274" s="2"/>
      <c r="W4274" s="2"/>
    </row>
    <row r="4275" spans="1:23">
      <c r="A4275" s="2"/>
      <c r="W4275" s="2"/>
    </row>
    <row r="4276" spans="1:23">
      <c r="A4276" s="2"/>
      <c r="W4276" s="2"/>
    </row>
    <row r="4277" spans="1:23">
      <c r="A4277" s="2"/>
      <c r="W4277" s="2"/>
    </row>
    <row r="4278" spans="1:23">
      <c r="A4278" s="2"/>
      <c r="W4278" s="2"/>
    </row>
    <row r="4279" spans="1:23">
      <c r="A4279" s="2"/>
      <c r="W4279" s="2"/>
    </row>
    <row r="4280" spans="1:23">
      <c r="A4280" s="2"/>
      <c r="W4280" s="2"/>
    </row>
    <row r="4281" spans="1:23">
      <c r="A4281" s="2"/>
      <c r="W4281" s="2"/>
    </row>
    <row r="4282" spans="1:23">
      <c r="A4282" s="2"/>
      <c r="W4282" s="2"/>
    </row>
    <row r="4283" spans="1:23">
      <c r="A4283" s="2"/>
      <c r="W4283" s="2"/>
    </row>
    <row r="4284" spans="1:23">
      <c r="A4284" s="2"/>
      <c r="W4284" s="2"/>
    </row>
    <row r="4285" spans="1:23">
      <c r="A4285" s="2"/>
      <c r="W4285" s="2"/>
    </row>
    <row r="4286" spans="1:23">
      <c r="A4286" s="2"/>
      <c r="W4286" s="2"/>
    </row>
    <row r="4287" spans="1:23">
      <c r="A4287" s="2"/>
      <c r="W4287" s="2"/>
    </row>
    <row r="4288" spans="1:23">
      <c r="A4288" s="2"/>
      <c r="W4288" s="2"/>
    </row>
    <row r="4289" spans="1:23">
      <c r="A4289" s="2"/>
      <c r="W4289" s="2"/>
    </row>
    <row r="4290" spans="1:23">
      <c r="A4290" s="2"/>
      <c r="W4290" s="2"/>
    </row>
    <row r="4291" spans="1:23">
      <c r="A4291" s="2"/>
      <c r="W4291" s="2"/>
    </row>
    <row r="4292" spans="1:23">
      <c r="A4292" s="2"/>
      <c r="W4292" s="2"/>
    </row>
    <row r="4293" spans="1:23">
      <c r="A4293" s="2"/>
      <c r="W4293" s="2"/>
    </row>
    <row r="4294" spans="1:23">
      <c r="A4294" s="2"/>
      <c r="W4294" s="2"/>
    </row>
    <row r="4295" spans="1:23">
      <c r="A4295" s="2"/>
      <c r="W4295" s="2"/>
    </row>
    <row r="4296" spans="1:23">
      <c r="A4296" s="2"/>
      <c r="W4296" s="2"/>
    </row>
    <row r="4297" spans="1:23">
      <c r="A4297" s="2"/>
      <c r="W4297" s="2"/>
    </row>
    <row r="4298" spans="1:23">
      <c r="A4298" s="2"/>
      <c r="W4298" s="2"/>
    </row>
    <row r="4299" spans="1:23">
      <c r="A4299" s="2"/>
      <c r="W4299" s="2"/>
    </row>
    <row r="4300" spans="1:23">
      <c r="A4300" s="2"/>
      <c r="W4300" s="2"/>
    </row>
    <row r="4301" spans="1:23">
      <c r="A4301" s="2"/>
      <c r="W4301" s="2"/>
    </row>
    <row r="4302" spans="1:23">
      <c r="A4302" s="2"/>
      <c r="W4302" s="2"/>
    </row>
    <row r="4303" spans="1:23">
      <c r="A4303" s="2"/>
      <c r="W4303" s="2"/>
    </row>
    <row r="4304" spans="1:23">
      <c r="A4304" s="2"/>
      <c r="W4304" s="2"/>
    </row>
    <row r="4305" spans="1:23">
      <c r="A4305" s="2"/>
      <c r="W4305" s="2"/>
    </row>
    <row r="4306" spans="1:23">
      <c r="A4306" s="2"/>
      <c r="W4306" s="2"/>
    </row>
    <row r="4307" spans="1:23">
      <c r="A4307" s="2"/>
      <c r="W4307" s="2"/>
    </row>
    <row r="4308" spans="1:23">
      <c r="A4308" s="2"/>
      <c r="W4308" s="2"/>
    </row>
    <row r="4309" spans="1:23">
      <c r="A4309" s="2"/>
      <c r="W4309" s="2"/>
    </row>
    <row r="4310" spans="1:23">
      <c r="A4310" s="2"/>
      <c r="W4310" s="2"/>
    </row>
    <row r="4311" spans="1:23">
      <c r="A4311" s="2"/>
      <c r="W4311" s="2"/>
    </row>
    <row r="4312" spans="1:23">
      <c r="A4312" s="2"/>
      <c r="W4312" s="2"/>
    </row>
    <row r="4313" spans="1:23">
      <c r="A4313" s="2"/>
      <c r="W4313" s="2"/>
    </row>
    <row r="4314" spans="1:23">
      <c r="A4314" s="2"/>
      <c r="W4314" s="2"/>
    </row>
    <row r="4315" spans="1:23">
      <c r="A4315" s="2"/>
      <c r="W4315" s="2"/>
    </row>
    <row r="4316" spans="1:23">
      <c r="A4316" s="2"/>
      <c r="W4316" s="2"/>
    </row>
    <row r="4317" spans="1:23">
      <c r="A4317" s="2"/>
      <c r="W4317" s="2"/>
    </row>
    <row r="4318" spans="1:23">
      <c r="A4318" s="2"/>
      <c r="W4318" s="2"/>
    </row>
    <row r="4319" spans="1:23">
      <c r="A4319" s="2"/>
      <c r="W4319" s="2"/>
    </row>
    <row r="4320" spans="1:23">
      <c r="A4320" s="2"/>
      <c r="W4320" s="2"/>
    </row>
    <row r="4321" spans="1:23">
      <c r="A4321" s="2"/>
      <c r="W4321" s="2"/>
    </row>
    <row r="4322" spans="1:23">
      <c r="A4322" s="2"/>
      <c r="W4322" s="2"/>
    </row>
    <row r="4323" spans="1:23">
      <c r="A4323" s="2"/>
      <c r="W4323" s="2"/>
    </row>
    <row r="4324" spans="1:23">
      <c r="A4324" s="2"/>
      <c r="W4324" s="2"/>
    </row>
    <row r="4325" spans="1:23">
      <c r="A4325" s="2"/>
      <c r="W4325" s="2"/>
    </row>
    <row r="4326" spans="1:23">
      <c r="A4326" s="2"/>
      <c r="W4326" s="2"/>
    </row>
    <row r="4327" spans="1:23">
      <c r="A4327" s="2"/>
      <c r="W4327" s="2"/>
    </row>
    <row r="4328" spans="1:23">
      <c r="A4328" s="2"/>
      <c r="W4328" s="2"/>
    </row>
    <row r="4329" spans="1:23">
      <c r="A4329" s="2"/>
      <c r="W4329" s="2"/>
    </row>
    <row r="4330" spans="1:23">
      <c r="A4330" s="2"/>
      <c r="W4330" s="2"/>
    </row>
    <row r="4331" spans="1:23">
      <c r="A4331" s="2"/>
      <c r="W4331" s="2"/>
    </row>
    <row r="4332" spans="1:23">
      <c r="A4332" s="2"/>
      <c r="W4332" s="2"/>
    </row>
    <row r="4333" spans="1:23">
      <c r="A4333" s="2"/>
      <c r="W4333" s="2"/>
    </row>
    <row r="4334" spans="1:23">
      <c r="A4334" s="2"/>
      <c r="W4334" s="2"/>
    </row>
    <row r="4335" spans="1:23">
      <c r="A4335" s="2"/>
      <c r="W4335" s="2"/>
    </row>
    <row r="4336" spans="1:23">
      <c r="A4336" s="2"/>
      <c r="W4336" s="2"/>
    </row>
    <row r="4337" spans="1:23">
      <c r="A4337" s="2"/>
      <c r="W4337" s="2"/>
    </row>
    <row r="4338" spans="1:23">
      <c r="A4338" s="2"/>
      <c r="W4338" s="2"/>
    </row>
    <row r="4339" spans="1:23">
      <c r="A4339" s="2"/>
      <c r="W4339" s="2"/>
    </row>
    <row r="4340" spans="1:23">
      <c r="A4340" s="2"/>
      <c r="W4340" s="2"/>
    </row>
    <row r="4341" spans="1:23">
      <c r="A4341" s="2"/>
      <c r="W4341" s="2"/>
    </row>
    <row r="4342" spans="1:23">
      <c r="A4342" s="2"/>
      <c r="W4342" s="2"/>
    </row>
    <row r="4343" spans="1:23">
      <c r="A4343" s="2"/>
      <c r="W4343" s="2"/>
    </row>
    <row r="4344" spans="1:23">
      <c r="A4344" s="2"/>
      <c r="W4344" s="2"/>
    </row>
    <row r="4345" spans="1:23">
      <c r="A4345" s="2"/>
      <c r="W4345" s="2"/>
    </row>
    <row r="4346" spans="1:23">
      <c r="A4346" s="2"/>
      <c r="W4346" s="2"/>
    </row>
    <row r="4347" spans="1:23">
      <c r="A4347" s="2"/>
      <c r="W4347" s="2"/>
    </row>
    <row r="4348" spans="1:23">
      <c r="A4348" s="2"/>
      <c r="W4348" s="2"/>
    </row>
    <row r="4349" spans="1:23">
      <c r="A4349" s="2"/>
      <c r="W4349" s="2"/>
    </row>
    <row r="4350" spans="1:23">
      <c r="A4350" s="2"/>
      <c r="W4350" s="2"/>
    </row>
    <row r="4351" spans="1:23">
      <c r="A4351" s="2"/>
      <c r="W4351" s="2"/>
    </row>
    <row r="4352" spans="1:23">
      <c r="A4352" s="2"/>
      <c r="W4352" s="2"/>
    </row>
    <row r="4353" spans="1:23">
      <c r="A4353" s="2"/>
      <c r="W4353" s="2"/>
    </row>
    <row r="4354" spans="1:23">
      <c r="A4354" s="2"/>
      <c r="W4354" s="2"/>
    </row>
    <row r="4355" spans="1:23">
      <c r="A4355" s="2"/>
      <c r="W4355" s="2"/>
    </row>
    <row r="4356" spans="1:23">
      <c r="A4356" s="2"/>
      <c r="W4356" s="2"/>
    </row>
    <row r="4357" spans="1:23">
      <c r="A4357" s="2"/>
      <c r="W4357" s="2"/>
    </row>
    <row r="4358" spans="1:23">
      <c r="A4358" s="2"/>
      <c r="W4358" s="2"/>
    </row>
    <row r="4359" spans="1:23">
      <c r="A4359" s="2"/>
      <c r="W4359" s="2"/>
    </row>
    <row r="4360" spans="1:23">
      <c r="A4360" s="2"/>
      <c r="W4360" s="2"/>
    </row>
    <row r="4361" spans="1:23">
      <c r="A4361" s="2"/>
      <c r="W4361" s="2"/>
    </row>
    <row r="4362" spans="1:23">
      <c r="A4362" s="2"/>
      <c r="W4362" s="2"/>
    </row>
    <row r="4363" spans="1:23">
      <c r="A4363" s="2"/>
      <c r="W4363" s="2"/>
    </row>
    <row r="4364" spans="1:23">
      <c r="A4364" s="2"/>
      <c r="W4364" s="2"/>
    </row>
    <row r="4365" spans="1:23">
      <c r="A4365" s="2"/>
      <c r="W4365" s="2"/>
    </row>
    <row r="4366" spans="1:23">
      <c r="A4366" s="2"/>
      <c r="W4366" s="2"/>
    </row>
    <row r="4367" spans="1:23">
      <c r="A4367" s="2"/>
      <c r="W4367" s="2"/>
    </row>
    <row r="4368" spans="1:23">
      <c r="A4368" s="2"/>
      <c r="W4368" s="2"/>
    </row>
    <row r="4369" spans="1:23">
      <c r="A4369" s="2"/>
      <c r="W4369" s="2"/>
    </row>
    <row r="4370" spans="1:23">
      <c r="A4370" s="2"/>
      <c r="W4370" s="2"/>
    </row>
    <row r="4371" spans="1:23">
      <c r="A4371" s="2"/>
      <c r="W4371" s="2"/>
    </row>
    <row r="4372" spans="1:23">
      <c r="A4372" s="2"/>
      <c r="W4372" s="2"/>
    </row>
    <row r="4373" spans="1:23">
      <c r="A4373" s="2"/>
      <c r="W4373" s="2"/>
    </row>
    <row r="4374" spans="1:23">
      <c r="A4374" s="2"/>
      <c r="W4374" s="2"/>
    </row>
    <row r="4375" spans="1:23">
      <c r="A4375" s="2"/>
      <c r="W4375" s="2"/>
    </row>
    <row r="4376" spans="1:23">
      <c r="A4376" s="2"/>
      <c r="W4376" s="2"/>
    </row>
    <row r="4377" spans="1:23">
      <c r="A4377" s="2"/>
      <c r="W4377" s="2"/>
    </row>
    <row r="4378" spans="1:23">
      <c r="A4378" s="2"/>
      <c r="W4378" s="2"/>
    </row>
    <row r="4379" spans="1:23">
      <c r="A4379" s="2"/>
      <c r="W4379" s="2"/>
    </row>
    <row r="4380" spans="1:23">
      <c r="A4380" s="2"/>
      <c r="W4380" s="2"/>
    </row>
    <row r="4381" spans="1:23">
      <c r="A4381" s="2"/>
      <c r="W4381" s="2"/>
    </row>
    <row r="4382" spans="1:23">
      <c r="A4382" s="2"/>
      <c r="W4382" s="2"/>
    </row>
    <row r="4383" spans="1:23">
      <c r="A4383" s="2"/>
      <c r="W4383" s="2"/>
    </row>
    <row r="4384" spans="1:23">
      <c r="A4384" s="2"/>
      <c r="W4384" s="2"/>
    </row>
    <row r="4385" spans="1:23">
      <c r="A4385" s="2"/>
      <c r="W4385" s="2"/>
    </row>
    <row r="4386" spans="1:23">
      <c r="A4386" s="2"/>
      <c r="W4386" s="2"/>
    </row>
    <row r="4387" spans="1:23">
      <c r="A4387" s="2"/>
      <c r="W4387" s="2"/>
    </row>
    <row r="4388" spans="1:23">
      <c r="A4388" s="2"/>
      <c r="W4388" s="2"/>
    </row>
    <row r="4389" spans="1:23">
      <c r="A4389" s="2"/>
      <c r="W4389" s="2"/>
    </row>
    <row r="4390" spans="1:23">
      <c r="A4390" s="2"/>
      <c r="W4390" s="2"/>
    </row>
    <row r="4391" spans="1:23">
      <c r="A4391" s="2"/>
      <c r="W4391" s="2"/>
    </row>
    <row r="4392" spans="1:23">
      <c r="A4392" s="2"/>
      <c r="W4392" s="2"/>
    </row>
    <row r="4393" spans="1:23">
      <c r="A4393" s="2"/>
      <c r="W4393" s="2"/>
    </row>
    <row r="4394" spans="1:23">
      <c r="A4394" s="2"/>
      <c r="W4394" s="2"/>
    </row>
    <row r="4395" spans="1:23">
      <c r="A4395" s="2"/>
      <c r="W4395" s="2"/>
    </row>
    <row r="4396" spans="1:23">
      <c r="A4396" s="2"/>
      <c r="W4396" s="2"/>
    </row>
    <row r="4397" spans="1:23">
      <c r="A4397" s="2"/>
      <c r="W4397" s="2"/>
    </row>
    <row r="4398" spans="1:23">
      <c r="A4398" s="2"/>
      <c r="W4398" s="2"/>
    </row>
    <row r="4399" spans="1:23">
      <c r="A4399" s="2"/>
      <c r="W4399" s="2"/>
    </row>
    <row r="4400" spans="1:23">
      <c r="A4400" s="2"/>
      <c r="W4400" s="2"/>
    </row>
    <row r="4401" spans="1:23">
      <c r="A4401" s="2"/>
      <c r="W4401" s="2"/>
    </row>
    <row r="4402" spans="1:23">
      <c r="A4402" s="2"/>
      <c r="W4402" s="2"/>
    </row>
    <row r="4403" spans="1:23">
      <c r="A4403" s="2"/>
      <c r="W4403" s="2"/>
    </row>
    <row r="4404" spans="1:23">
      <c r="A4404" s="2"/>
      <c r="W4404" s="2"/>
    </row>
    <row r="4405" spans="1:23">
      <c r="A4405" s="2"/>
      <c r="W4405" s="2"/>
    </row>
    <row r="4406" spans="1:23">
      <c r="A4406" s="2"/>
      <c r="W4406" s="2"/>
    </row>
    <row r="4407" spans="1:23">
      <c r="A4407" s="2"/>
      <c r="W4407" s="2"/>
    </row>
    <row r="4408" spans="1:23">
      <c r="A4408" s="2"/>
      <c r="W4408" s="2"/>
    </row>
    <row r="4409" spans="1:23">
      <c r="A4409" s="2"/>
      <c r="W4409" s="2"/>
    </row>
    <row r="4410" spans="1:23">
      <c r="A4410" s="2"/>
      <c r="W4410" s="2"/>
    </row>
    <row r="4411" spans="1:23">
      <c r="A4411" s="2"/>
      <c r="W4411" s="2"/>
    </row>
    <row r="4412" spans="1:23">
      <c r="A4412" s="2"/>
      <c r="W4412" s="2"/>
    </row>
    <row r="4413" spans="1:23">
      <c r="A4413" s="2"/>
      <c r="W4413" s="2"/>
    </row>
    <row r="4414" spans="1:23">
      <c r="A4414" s="2"/>
      <c r="W4414" s="2"/>
    </row>
    <row r="4415" spans="1:23">
      <c r="A4415" s="2"/>
      <c r="W4415" s="2"/>
    </row>
    <row r="4416" spans="1:23">
      <c r="A4416" s="2"/>
      <c r="W4416" s="2"/>
    </row>
    <row r="4417" spans="1:23">
      <c r="A4417" s="2"/>
      <c r="W4417" s="2"/>
    </row>
    <row r="4418" spans="1:23">
      <c r="A4418" s="2"/>
      <c r="W4418" s="2"/>
    </row>
    <row r="4419" spans="1:23">
      <c r="A4419" s="2"/>
      <c r="W4419" s="2"/>
    </row>
    <row r="4420" spans="1:23">
      <c r="A4420" s="2"/>
      <c r="W4420" s="2"/>
    </row>
    <row r="4421" spans="1:23">
      <c r="A4421" s="2"/>
      <c r="W4421" s="2"/>
    </row>
    <row r="4422" spans="1:23">
      <c r="A4422" s="2"/>
      <c r="W4422" s="2"/>
    </row>
    <row r="4423" spans="1:23">
      <c r="A4423" s="2"/>
      <c r="W4423" s="2"/>
    </row>
    <row r="4424" spans="1:23">
      <c r="A4424" s="2"/>
      <c r="W4424" s="2"/>
    </row>
    <row r="4425" spans="1:23">
      <c r="A4425" s="2"/>
      <c r="W4425" s="2"/>
    </row>
    <row r="4426" spans="1:23">
      <c r="A4426" s="2"/>
      <c r="W4426" s="2"/>
    </row>
    <row r="4427" spans="1:23">
      <c r="A4427" s="2"/>
      <c r="W4427" s="2"/>
    </row>
    <row r="4428" spans="1:23">
      <c r="A4428" s="2"/>
      <c r="W4428" s="2"/>
    </row>
    <row r="4429" spans="1:23">
      <c r="A4429" s="2"/>
      <c r="W4429" s="2"/>
    </row>
    <row r="4430" spans="1:23">
      <c r="A4430" s="2"/>
      <c r="W4430" s="2"/>
    </row>
    <row r="4431" spans="1:23">
      <c r="A4431" s="2"/>
      <c r="W4431" s="2"/>
    </row>
    <row r="4432" spans="1:23">
      <c r="A4432" s="2"/>
      <c r="W4432" s="2"/>
    </row>
    <row r="4433" spans="1:23">
      <c r="A4433" s="2"/>
      <c r="W4433" s="2"/>
    </row>
    <row r="4434" spans="1:23">
      <c r="A4434" s="2"/>
      <c r="W4434" s="2"/>
    </row>
    <row r="4435" spans="1:23">
      <c r="A4435" s="2"/>
      <c r="W4435" s="2"/>
    </row>
    <row r="4436" spans="1:23">
      <c r="A4436" s="2"/>
      <c r="W4436" s="2"/>
    </row>
    <row r="4437" spans="1:23">
      <c r="A4437" s="2"/>
      <c r="W4437" s="2"/>
    </row>
    <row r="4438" spans="1:23">
      <c r="A4438" s="2"/>
      <c r="W4438" s="2"/>
    </row>
    <row r="4439" spans="1:23">
      <c r="A4439" s="2"/>
      <c r="W4439" s="2"/>
    </row>
    <row r="4440" spans="1:23">
      <c r="A4440" s="2"/>
      <c r="W4440" s="2"/>
    </row>
    <row r="4441" spans="1:23">
      <c r="A4441" s="2"/>
      <c r="W4441" s="2"/>
    </row>
    <row r="4442" spans="1:23">
      <c r="A4442" s="2"/>
      <c r="W4442" s="2"/>
    </row>
    <row r="4443" spans="1:23">
      <c r="A4443" s="2"/>
      <c r="W4443" s="2"/>
    </row>
    <row r="4444" spans="1:23">
      <c r="A4444" s="2"/>
      <c r="W4444" s="2"/>
    </row>
    <row r="4445" spans="1:23">
      <c r="A4445" s="2"/>
      <c r="W4445" s="2"/>
    </row>
    <row r="4446" spans="1:23">
      <c r="A4446" s="2"/>
      <c r="W4446" s="2"/>
    </row>
    <row r="4447" spans="1:23">
      <c r="A4447" s="2"/>
      <c r="W4447" s="2"/>
    </row>
    <row r="4448" spans="1:23">
      <c r="A4448" s="2"/>
      <c r="W4448" s="2"/>
    </row>
    <row r="4449" spans="1:23">
      <c r="A4449" s="2"/>
      <c r="W4449" s="2"/>
    </row>
    <row r="4450" spans="1:23">
      <c r="A4450" s="2"/>
      <c r="W4450" s="2"/>
    </row>
    <row r="4451" spans="1:23">
      <c r="A4451" s="2"/>
      <c r="W4451" s="2"/>
    </row>
    <row r="4452" spans="1:23">
      <c r="A4452" s="2"/>
      <c r="W4452" s="2"/>
    </row>
    <row r="4453" spans="1:23">
      <c r="A4453" s="2"/>
      <c r="W4453" s="2"/>
    </row>
    <row r="4454" spans="1:23">
      <c r="A4454" s="2"/>
      <c r="W4454" s="2"/>
    </row>
    <row r="4455" spans="1:23">
      <c r="A4455" s="2"/>
      <c r="W4455" s="2"/>
    </row>
    <row r="4456" spans="1:23">
      <c r="A4456" s="2"/>
      <c r="W4456" s="2"/>
    </row>
    <row r="4457" spans="1:23">
      <c r="A4457" s="2"/>
      <c r="W4457" s="2"/>
    </row>
    <row r="4458" spans="1:23">
      <c r="A4458" s="2"/>
      <c r="W4458" s="2"/>
    </row>
    <row r="4459" spans="1:23">
      <c r="A4459" s="2"/>
      <c r="W4459" s="2"/>
    </row>
    <row r="4460" spans="1:23">
      <c r="A4460" s="2"/>
      <c r="W4460" s="2"/>
    </row>
    <row r="4461" spans="1:23">
      <c r="A4461" s="2"/>
      <c r="W4461" s="2"/>
    </row>
    <row r="4462" spans="1:23">
      <c r="A4462" s="2"/>
      <c r="W4462" s="2"/>
    </row>
    <row r="4463" spans="1:23">
      <c r="A4463" s="2"/>
      <c r="W4463" s="2"/>
    </row>
    <row r="4464" spans="1:23">
      <c r="A4464" s="2"/>
      <c r="W4464" s="2"/>
    </row>
    <row r="4465" spans="1:23">
      <c r="A4465" s="2"/>
      <c r="W4465" s="2"/>
    </row>
    <row r="4466" spans="1:23">
      <c r="A4466" s="2"/>
      <c r="W4466" s="2"/>
    </row>
    <row r="4467" spans="1:23">
      <c r="A4467" s="2"/>
      <c r="W4467" s="2"/>
    </row>
    <row r="4468" spans="1:23">
      <c r="A4468" s="2"/>
      <c r="W4468" s="2"/>
    </row>
    <row r="4469" spans="1:23">
      <c r="A4469" s="2"/>
      <c r="W4469" s="2"/>
    </row>
    <row r="4470" spans="1:23">
      <c r="A4470" s="2"/>
      <c r="W4470" s="2"/>
    </row>
    <row r="4471" spans="1:23">
      <c r="A4471" s="2"/>
      <c r="W4471" s="2"/>
    </row>
    <row r="4472" spans="1:23">
      <c r="A4472" s="2"/>
      <c r="W4472" s="2"/>
    </row>
    <row r="4473" spans="1:23">
      <c r="A4473" s="2"/>
      <c r="W4473" s="2"/>
    </row>
    <row r="4474" spans="1:23">
      <c r="A4474" s="2"/>
      <c r="W4474" s="2"/>
    </row>
    <row r="4475" spans="1:23">
      <c r="A4475" s="2"/>
      <c r="W4475" s="2"/>
    </row>
    <row r="4476" spans="1:23">
      <c r="A4476" s="2"/>
      <c r="W4476" s="2"/>
    </row>
    <row r="4477" spans="1:23">
      <c r="A4477" s="2"/>
      <c r="W4477" s="2"/>
    </row>
    <row r="4478" spans="1:23">
      <c r="A4478" s="2"/>
      <c r="W4478" s="2"/>
    </row>
    <row r="4479" spans="1:23">
      <c r="A4479" s="2"/>
      <c r="W4479" s="2"/>
    </row>
    <row r="4480" spans="1:23">
      <c r="A4480" s="2"/>
      <c r="W4480" s="2"/>
    </row>
    <row r="4481" spans="1:23">
      <c r="A4481" s="2"/>
      <c r="W4481" s="2"/>
    </row>
    <row r="4482" spans="1:23">
      <c r="A4482" s="2"/>
      <c r="W4482" s="2"/>
    </row>
    <row r="4483" spans="1:23">
      <c r="A4483" s="2"/>
      <c r="W4483" s="2"/>
    </row>
    <row r="4484" spans="1:23">
      <c r="A4484" s="2"/>
      <c r="W4484" s="2"/>
    </row>
    <row r="4485" spans="1:23">
      <c r="A4485" s="2"/>
      <c r="W4485" s="2"/>
    </row>
    <row r="4486" spans="1:23">
      <c r="A4486" s="2"/>
      <c r="W4486" s="2"/>
    </row>
    <row r="4487" spans="1:23">
      <c r="A4487" s="2"/>
      <c r="W4487" s="2"/>
    </row>
    <row r="4488" spans="1:23">
      <c r="A4488" s="2"/>
      <c r="W4488" s="2"/>
    </row>
    <row r="4489" spans="1:23">
      <c r="A4489" s="2"/>
      <c r="W4489" s="2"/>
    </row>
    <row r="4490" spans="1:23">
      <c r="A4490" s="2"/>
      <c r="W4490" s="2"/>
    </row>
    <row r="4491" spans="1:23">
      <c r="A4491" s="2"/>
      <c r="W4491" s="2"/>
    </row>
    <row r="4492" spans="1:23">
      <c r="A4492" s="2"/>
      <c r="W4492" s="2"/>
    </row>
    <row r="4493" spans="1:23">
      <c r="A4493" s="2"/>
      <c r="W4493" s="2"/>
    </row>
    <row r="4494" spans="1:23">
      <c r="A4494" s="2"/>
      <c r="W4494" s="2"/>
    </row>
    <row r="4495" spans="1:23">
      <c r="A4495" s="2"/>
      <c r="W4495" s="2"/>
    </row>
    <row r="4496" spans="1:23">
      <c r="A4496" s="2"/>
      <c r="W4496" s="2"/>
    </row>
    <row r="4497" spans="1:23">
      <c r="A4497" s="2"/>
      <c r="W4497" s="2"/>
    </row>
    <row r="4498" spans="1:23">
      <c r="A4498" s="2"/>
      <c r="W4498" s="2"/>
    </row>
    <row r="4499" spans="1:23">
      <c r="A4499" s="2"/>
      <c r="W4499" s="2"/>
    </row>
    <row r="4500" spans="1:23">
      <c r="A4500" s="2"/>
      <c r="W4500" s="2"/>
    </row>
    <row r="4501" spans="1:23">
      <c r="A4501" s="2"/>
      <c r="W4501" s="2"/>
    </row>
    <row r="4502" spans="1:23">
      <c r="A4502" s="2"/>
      <c r="W4502" s="2"/>
    </row>
    <row r="4503" spans="1:23">
      <c r="A4503" s="2"/>
      <c r="W4503" s="2"/>
    </row>
    <row r="4504" spans="1:23">
      <c r="A4504" s="2"/>
      <c r="W4504" s="2"/>
    </row>
    <row r="4505" spans="1:23">
      <c r="A4505" s="2"/>
      <c r="W4505" s="2"/>
    </row>
    <row r="4506" spans="1:23">
      <c r="A4506" s="2"/>
      <c r="W4506" s="2"/>
    </row>
    <row r="4507" spans="1:23">
      <c r="A4507" s="2"/>
      <c r="W4507" s="2"/>
    </row>
    <row r="4508" spans="1:23">
      <c r="A4508" s="2"/>
      <c r="W4508" s="2"/>
    </row>
    <row r="4509" spans="1:23">
      <c r="A4509" s="2"/>
      <c r="W4509" s="2"/>
    </row>
    <row r="4510" spans="1:23">
      <c r="A4510" s="2"/>
      <c r="W4510" s="2"/>
    </row>
    <row r="4511" spans="1:23">
      <c r="A4511" s="2"/>
      <c r="W4511" s="2"/>
    </row>
    <row r="4512" spans="1:23">
      <c r="A4512" s="2"/>
      <c r="W4512" s="2"/>
    </row>
    <row r="4513" spans="1:23">
      <c r="A4513" s="2"/>
      <c r="W4513" s="2"/>
    </row>
    <row r="4514" spans="1:23">
      <c r="A4514" s="2"/>
      <c r="W4514" s="2"/>
    </row>
    <row r="4515" spans="1:23">
      <c r="A4515" s="2"/>
      <c r="W4515" s="2"/>
    </row>
    <row r="4516" spans="1:23">
      <c r="A4516" s="2"/>
      <c r="W4516" s="2"/>
    </row>
    <row r="4517" spans="1:23">
      <c r="A4517" s="2"/>
      <c r="W4517" s="2"/>
    </row>
    <row r="4518" spans="1:23">
      <c r="A4518" s="2"/>
      <c r="W4518" s="2"/>
    </row>
    <row r="4519" spans="1:23">
      <c r="A4519" s="2"/>
      <c r="W4519" s="2"/>
    </row>
    <row r="4520" spans="1:23">
      <c r="A4520" s="2"/>
      <c r="W4520" s="2"/>
    </row>
    <row r="4521" spans="1:23">
      <c r="A4521" s="2"/>
      <c r="W4521" s="2"/>
    </row>
    <row r="4522" spans="1:23">
      <c r="A4522" s="2"/>
      <c r="W4522" s="2"/>
    </row>
    <row r="4523" spans="1:23">
      <c r="A4523" s="2"/>
      <c r="W4523" s="2"/>
    </row>
    <row r="4524" spans="1:23">
      <c r="A4524" s="2"/>
      <c r="W4524" s="2"/>
    </row>
    <row r="4525" spans="1:23">
      <c r="A4525" s="2"/>
      <c r="W4525" s="2"/>
    </row>
    <row r="4526" spans="1:23">
      <c r="A4526" s="2"/>
      <c r="W4526" s="2"/>
    </row>
    <row r="4527" spans="1:23">
      <c r="A4527" s="2"/>
      <c r="W4527" s="2"/>
    </row>
    <row r="4528" spans="1:23">
      <c r="A4528" s="2"/>
      <c r="W4528" s="2"/>
    </row>
    <row r="4529" spans="1:23">
      <c r="A4529" s="2"/>
      <c r="W4529" s="2"/>
    </row>
    <row r="4530" spans="1:23">
      <c r="A4530" s="2"/>
      <c r="W4530" s="2"/>
    </row>
    <row r="4531" spans="1:23">
      <c r="A4531" s="2"/>
      <c r="W4531" s="2"/>
    </row>
    <row r="4532" spans="1:23">
      <c r="A4532" s="2"/>
      <c r="W4532" s="2"/>
    </row>
    <row r="4533" spans="1:23">
      <c r="A4533" s="2"/>
      <c r="W4533" s="2"/>
    </row>
    <row r="4534" spans="1:23">
      <c r="A4534" s="2"/>
      <c r="W4534" s="2"/>
    </row>
    <row r="4535" spans="1:23">
      <c r="A4535" s="2"/>
      <c r="W4535" s="2"/>
    </row>
    <row r="4536" spans="1:23">
      <c r="A4536" s="2"/>
      <c r="W4536" s="2"/>
    </row>
    <row r="4537" spans="1:23">
      <c r="A4537" s="2"/>
      <c r="W4537" s="2"/>
    </row>
    <row r="4538" spans="1:23">
      <c r="A4538" s="2"/>
      <c r="W4538" s="2"/>
    </row>
    <row r="4539" spans="1:23">
      <c r="A4539" s="2"/>
      <c r="W4539" s="2"/>
    </row>
    <row r="4540" spans="1:23">
      <c r="A4540" s="2"/>
      <c r="W4540" s="2"/>
    </row>
    <row r="4541" spans="1:23">
      <c r="A4541" s="2"/>
      <c r="W4541" s="2"/>
    </row>
    <row r="4542" spans="1:23">
      <c r="A4542" s="2"/>
      <c r="W4542" s="2"/>
    </row>
    <row r="4543" spans="1:23">
      <c r="A4543" s="2"/>
      <c r="W4543" s="2"/>
    </row>
    <row r="4544" spans="1:23">
      <c r="A4544" s="2"/>
      <c r="W4544" s="2"/>
    </row>
    <row r="4545" spans="1:23">
      <c r="A4545" s="2"/>
      <c r="W4545" s="2"/>
    </row>
    <row r="4546" spans="1:23">
      <c r="A4546" s="2"/>
      <c r="W4546" s="2"/>
    </row>
    <row r="4547" spans="1:23">
      <c r="A4547" s="2"/>
      <c r="W4547" s="2"/>
    </row>
    <row r="4548" spans="1:23">
      <c r="A4548" s="2"/>
      <c r="W4548" s="2"/>
    </row>
    <row r="4549" spans="1:23">
      <c r="A4549" s="2"/>
      <c r="W4549" s="2"/>
    </row>
    <row r="4550" spans="1:23">
      <c r="A4550" s="2"/>
      <c r="W4550" s="2"/>
    </row>
    <row r="4551" spans="1:23">
      <c r="A4551" s="2"/>
      <c r="W4551" s="2"/>
    </row>
    <row r="4552" spans="1:23">
      <c r="A4552" s="2"/>
      <c r="W4552" s="2"/>
    </row>
    <row r="4553" spans="1:23">
      <c r="A4553" s="2"/>
      <c r="W4553" s="2"/>
    </row>
    <row r="4554" spans="1:23">
      <c r="A4554" s="2"/>
      <c r="W4554" s="2"/>
    </row>
    <row r="4555" spans="1:23">
      <c r="A4555" s="2"/>
      <c r="W4555" s="2"/>
    </row>
    <row r="4556" spans="1:23">
      <c r="A4556" s="2"/>
      <c r="W4556" s="2"/>
    </row>
    <row r="4557" spans="1:23">
      <c r="A4557" s="2"/>
      <c r="W4557" s="2"/>
    </row>
    <row r="4558" spans="1:23">
      <c r="A4558" s="2"/>
      <c r="W4558" s="2"/>
    </row>
    <row r="4559" spans="1:23">
      <c r="A4559" s="2"/>
      <c r="W4559" s="2"/>
    </row>
    <row r="4560" spans="1:23">
      <c r="A4560" s="2"/>
      <c r="W4560" s="2"/>
    </row>
    <row r="4561" spans="1:23">
      <c r="A4561" s="2"/>
      <c r="W4561" s="2"/>
    </row>
    <row r="4562" spans="1:23">
      <c r="A4562" s="2"/>
      <c r="W4562" s="2"/>
    </row>
    <row r="4563" spans="1:23">
      <c r="A4563" s="2"/>
      <c r="W4563" s="2"/>
    </row>
    <row r="4564" spans="1:23">
      <c r="A4564" s="2"/>
      <c r="W4564" s="2"/>
    </row>
    <row r="4565" spans="1:23">
      <c r="A4565" s="2"/>
      <c r="W4565" s="2"/>
    </row>
    <row r="4566" spans="1:23">
      <c r="A4566" s="2"/>
      <c r="W4566" s="2"/>
    </row>
    <row r="4567" spans="1:23">
      <c r="A4567" s="2"/>
      <c r="W4567" s="2"/>
    </row>
    <row r="4568" spans="1:23">
      <c r="A4568" s="2"/>
      <c r="W4568" s="2"/>
    </row>
    <row r="4569" spans="1:23">
      <c r="A4569" s="2"/>
      <c r="W4569" s="2"/>
    </row>
    <row r="4570" spans="1:23">
      <c r="A4570" s="2"/>
      <c r="W4570" s="2"/>
    </row>
    <row r="4571" spans="1:23">
      <c r="A4571" s="2"/>
      <c r="W4571" s="2"/>
    </row>
    <row r="4572" spans="1:23">
      <c r="A4572" s="2"/>
      <c r="W4572" s="2"/>
    </row>
    <row r="4573" spans="1:23">
      <c r="A4573" s="2"/>
      <c r="W4573" s="2"/>
    </row>
    <row r="4574" spans="1:23">
      <c r="A4574" s="2"/>
      <c r="W4574" s="2"/>
    </row>
    <row r="4575" spans="1:23">
      <c r="A4575" s="2"/>
      <c r="W4575" s="2"/>
    </row>
    <row r="4576" spans="1:23">
      <c r="A4576" s="2"/>
      <c r="W4576" s="2"/>
    </row>
    <row r="4577" spans="1:23">
      <c r="A4577" s="2"/>
      <c r="W4577" s="2"/>
    </row>
    <row r="4578" spans="1:23">
      <c r="A4578" s="2"/>
      <c r="W4578" s="2"/>
    </row>
    <row r="4579" spans="1:23">
      <c r="A4579" s="2"/>
      <c r="W4579" s="2"/>
    </row>
    <row r="4580" spans="1:23">
      <c r="A4580" s="2"/>
      <c r="W4580" s="2"/>
    </row>
    <row r="4581" spans="1:23">
      <c r="A4581" s="2"/>
      <c r="W4581" s="2"/>
    </row>
    <row r="4582" spans="1:23">
      <c r="A4582" s="2"/>
      <c r="W4582" s="2"/>
    </row>
    <row r="4583" spans="1:23">
      <c r="A4583" s="2"/>
      <c r="W4583" s="2"/>
    </row>
    <row r="4584" spans="1:23">
      <c r="A4584" s="2"/>
      <c r="W4584" s="2"/>
    </row>
    <row r="4585" spans="1:23">
      <c r="A4585" s="2"/>
      <c r="W4585" s="2"/>
    </row>
    <row r="4586" spans="1:23">
      <c r="A4586" s="2"/>
      <c r="W4586" s="2"/>
    </row>
    <row r="4587" spans="1:23">
      <c r="A4587" s="2"/>
      <c r="W4587" s="2"/>
    </row>
    <row r="4588" spans="1:23">
      <c r="A4588" s="2"/>
      <c r="W4588" s="2"/>
    </row>
    <row r="4589" spans="1:23">
      <c r="A4589" s="2"/>
      <c r="W4589" s="2"/>
    </row>
    <row r="4590" spans="1:23">
      <c r="A4590" s="2"/>
      <c r="W4590" s="2"/>
    </row>
    <row r="4591" spans="1:23">
      <c r="A4591" s="2"/>
      <c r="W4591" s="2"/>
    </row>
    <row r="4592" spans="1:23">
      <c r="A4592" s="2"/>
      <c r="W4592" s="2"/>
    </row>
    <row r="4593" spans="1:23">
      <c r="A4593" s="2"/>
      <c r="W4593" s="2"/>
    </row>
    <row r="4594" spans="1:23">
      <c r="A4594" s="2"/>
      <c r="W4594" s="2"/>
    </row>
    <row r="4595" spans="1:23">
      <c r="A4595" s="2"/>
      <c r="W4595" s="2"/>
    </row>
    <row r="4596" spans="1:23">
      <c r="A4596" s="2"/>
      <c r="W4596" s="2"/>
    </row>
    <row r="4597" spans="1:23">
      <c r="A4597" s="2"/>
      <c r="W4597" s="2"/>
    </row>
    <row r="4598" spans="1:23">
      <c r="A4598" s="2"/>
      <c r="W4598" s="2"/>
    </row>
    <row r="4599" spans="1:23">
      <c r="A4599" s="2"/>
      <c r="W4599" s="2"/>
    </row>
    <row r="4600" spans="1:23">
      <c r="A4600" s="2"/>
      <c r="W4600" s="2"/>
    </row>
    <row r="4601" spans="1:23">
      <c r="A4601" s="2"/>
      <c r="W4601" s="2"/>
    </row>
    <row r="4602" spans="1:23">
      <c r="A4602" s="2"/>
      <c r="W4602" s="2"/>
    </row>
    <row r="4603" spans="1:23">
      <c r="A4603" s="2"/>
      <c r="W4603" s="2"/>
    </row>
    <row r="4604" spans="1:23">
      <c r="A4604" s="2"/>
      <c r="W4604" s="2"/>
    </row>
    <row r="4605" spans="1:23">
      <c r="A4605" s="2"/>
      <c r="W4605" s="2"/>
    </row>
    <row r="4606" spans="1:23">
      <c r="A4606" s="2"/>
      <c r="W4606" s="2"/>
    </row>
    <row r="4607" spans="1:23">
      <c r="A4607" s="2"/>
      <c r="W4607" s="2"/>
    </row>
    <row r="4608" spans="1:23">
      <c r="A4608" s="2"/>
      <c r="W4608" s="2"/>
    </row>
    <row r="4609" spans="1:23">
      <c r="A4609" s="2"/>
      <c r="W4609" s="2"/>
    </row>
    <row r="4610" spans="1:23">
      <c r="A4610" s="2"/>
      <c r="W4610" s="2"/>
    </row>
    <row r="4611" spans="1:23">
      <c r="A4611" s="2"/>
      <c r="W4611" s="2"/>
    </row>
    <row r="4612" spans="1:23">
      <c r="A4612" s="2"/>
      <c r="W4612" s="2"/>
    </row>
    <row r="4613" spans="1:23">
      <c r="A4613" s="2"/>
      <c r="W4613" s="2"/>
    </row>
    <row r="4614" spans="1:23">
      <c r="A4614" s="2"/>
      <c r="W4614" s="2"/>
    </row>
    <row r="4615" spans="1:23">
      <c r="A4615" s="2"/>
      <c r="W4615" s="2"/>
    </row>
    <row r="4616" spans="1:23">
      <c r="A4616" s="2"/>
      <c r="W4616" s="2"/>
    </row>
    <row r="4617" spans="1:23">
      <c r="A4617" s="2"/>
      <c r="W4617" s="2"/>
    </row>
    <row r="4618" spans="1:23">
      <c r="A4618" s="2"/>
      <c r="W4618" s="2"/>
    </row>
    <row r="4619" spans="1:23">
      <c r="A4619" s="2"/>
      <c r="W4619" s="2"/>
    </row>
    <row r="4620" spans="1:23">
      <c r="A4620" s="2"/>
      <c r="W4620" s="2"/>
    </row>
    <row r="4621" spans="1:23">
      <c r="A4621" s="2"/>
      <c r="W4621" s="2"/>
    </row>
    <row r="4622" spans="1:23">
      <c r="A4622" s="2"/>
      <c r="W4622" s="2"/>
    </row>
    <row r="4623" spans="1:23">
      <c r="A4623" s="2"/>
      <c r="W4623" s="2"/>
    </row>
    <row r="4624" spans="1:23">
      <c r="A4624" s="2"/>
      <c r="W4624" s="2"/>
    </row>
    <row r="4625" spans="1:23">
      <c r="A4625" s="2"/>
      <c r="W4625" s="2"/>
    </row>
    <row r="4626" spans="1:23">
      <c r="A4626" s="2"/>
      <c r="W4626" s="2"/>
    </row>
    <row r="4627" spans="1:23">
      <c r="A4627" s="2"/>
      <c r="W4627" s="2"/>
    </row>
    <row r="4628" spans="1:23">
      <c r="A4628" s="2"/>
      <c r="W4628" s="2"/>
    </row>
    <row r="4629" spans="1:23">
      <c r="A4629" s="2"/>
      <c r="W4629" s="2"/>
    </row>
    <row r="4630" spans="1:23">
      <c r="A4630" s="2"/>
      <c r="W4630" s="2"/>
    </row>
    <row r="4631" spans="1:23">
      <c r="A4631" s="2"/>
      <c r="W4631" s="2"/>
    </row>
    <row r="4632" spans="1:23">
      <c r="A4632" s="2"/>
      <c r="W4632" s="2"/>
    </row>
    <row r="4633" spans="1:23">
      <c r="A4633" s="2"/>
      <c r="W4633" s="2"/>
    </row>
    <row r="4634" spans="1:23">
      <c r="A4634" s="2"/>
      <c r="W4634" s="2"/>
    </row>
    <row r="4635" spans="1:23">
      <c r="A4635" s="2"/>
      <c r="W4635" s="2"/>
    </row>
    <row r="4636" spans="1:23">
      <c r="A4636" s="2"/>
      <c r="W4636" s="2"/>
    </row>
    <row r="4637" spans="1:23">
      <c r="A4637" s="2"/>
      <c r="W4637" s="2"/>
    </row>
    <row r="4638" spans="1:23">
      <c r="A4638" s="2"/>
      <c r="W4638" s="2"/>
    </row>
    <row r="4639" spans="1:23">
      <c r="A4639" s="2"/>
      <c r="W4639" s="2"/>
    </row>
    <row r="4640" spans="1:23">
      <c r="A4640" s="2"/>
      <c r="W4640" s="2"/>
    </row>
    <row r="4641" spans="1:23">
      <c r="A4641" s="2"/>
      <c r="W4641" s="2"/>
    </row>
    <row r="4642" spans="1:23">
      <c r="A4642" s="2"/>
      <c r="W4642" s="2"/>
    </row>
    <row r="4643" spans="1:23">
      <c r="A4643" s="2"/>
      <c r="W4643" s="2"/>
    </row>
    <row r="4644" spans="1:23">
      <c r="A4644" s="2"/>
      <c r="W4644" s="2"/>
    </row>
    <row r="4645" spans="1:23">
      <c r="A4645" s="2"/>
      <c r="W4645" s="2"/>
    </row>
    <row r="4646" spans="1:23">
      <c r="A4646" s="2"/>
      <c r="W4646" s="2"/>
    </row>
    <row r="4647" spans="1:23">
      <c r="A4647" s="2"/>
      <c r="W4647" s="2"/>
    </row>
    <row r="4648" spans="1:23">
      <c r="A4648" s="2"/>
      <c r="W4648" s="2"/>
    </row>
    <row r="4649" spans="1:23">
      <c r="A4649" s="2"/>
      <c r="W4649" s="2"/>
    </row>
    <row r="4650" spans="1:23">
      <c r="A4650" s="2"/>
      <c r="W4650" s="2"/>
    </row>
    <row r="4651" spans="1:23">
      <c r="A4651" s="2"/>
      <c r="W4651" s="2"/>
    </row>
    <row r="4652" spans="1:23">
      <c r="A4652" s="2"/>
      <c r="W4652" s="2"/>
    </row>
    <row r="4653" spans="1:23">
      <c r="A4653" s="2"/>
      <c r="W4653" s="2"/>
    </row>
    <row r="4654" spans="1:23">
      <c r="A4654" s="2"/>
      <c r="W4654" s="2"/>
    </row>
    <row r="4655" spans="1:23">
      <c r="A4655" s="2"/>
      <c r="W4655" s="2"/>
    </row>
    <row r="4656" spans="1:23">
      <c r="A4656" s="2"/>
      <c r="W4656" s="2"/>
    </row>
    <row r="4657" spans="1:23">
      <c r="A4657" s="2"/>
      <c r="W4657" s="2"/>
    </row>
    <row r="4658" spans="1:23">
      <c r="A4658" s="2"/>
      <c r="W4658" s="2"/>
    </row>
    <row r="4659" spans="1:23">
      <c r="A4659" s="2"/>
      <c r="W4659" s="2"/>
    </row>
    <row r="4660" spans="1:23">
      <c r="A4660" s="2"/>
      <c r="W4660" s="2"/>
    </row>
    <row r="4661" spans="1:23">
      <c r="A4661" s="2"/>
      <c r="W4661" s="2"/>
    </row>
    <row r="4662" spans="1:23">
      <c r="A4662" s="2"/>
      <c r="W4662" s="2"/>
    </row>
    <row r="4663" spans="1:23">
      <c r="A4663" s="2"/>
      <c r="W4663" s="2"/>
    </row>
    <row r="4664" spans="1:23">
      <c r="A4664" s="2"/>
      <c r="W4664" s="2"/>
    </row>
    <row r="4665" spans="1:23">
      <c r="A4665" s="2"/>
      <c r="W4665" s="2"/>
    </row>
    <row r="4666" spans="1:23">
      <c r="A4666" s="2"/>
      <c r="W4666" s="2"/>
    </row>
    <row r="4667" spans="1:23">
      <c r="A4667" s="2"/>
      <c r="W4667" s="2"/>
    </row>
    <row r="4668" spans="1:23">
      <c r="A4668" s="2"/>
      <c r="W4668" s="2"/>
    </row>
    <row r="4669" spans="1:23">
      <c r="A4669" s="2"/>
      <c r="W4669" s="2"/>
    </row>
    <row r="4670" spans="1:23">
      <c r="A4670" s="2"/>
      <c r="W4670" s="2"/>
    </row>
    <row r="4671" spans="1:23">
      <c r="A4671" s="2"/>
      <c r="W4671" s="2"/>
    </row>
    <row r="4672" spans="1:23">
      <c r="A4672" s="2"/>
      <c r="W4672" s="2"/>
    </row>
    <row r="4673" spans="1:23">
      <c r="A4673" s="2"/>
      <c r="W4673" s="2"/>
    </row>
    <row r="4674" spans="1:23">
      <c r="A4674" s="2"/>
      <c r="W4674" s="2"/>
    </row>
    <row r="4675" spans="1:23">
      <c r="A4675" s="2"/>
      <c r="W4675" s="2"/>
    </row>
    <row r="4676" spans="1:23">
      <c r="A4676" s="2"/>
      <c r="W4676" s="2"/>
    </row>
    <row r="4677" spans="1:23">
      <c r="A4677" s="2"/>
      <c r="W4677" s="2"/>
    </row>
    <row r="4678" spans="1:23">
      <c r="A4678" s="2"/>
      <c r="W4678" s="2"/>
    </row>
    <row r="4679" spans="1:23">
      <c r="A4679" s="2"/>
      <c r="W4679" s="2"/>
    </row>
    <row r="4680" spans="1:23">
      <c r="A4680" s="2"/>
      <c r="W4680" s="2"/>
    </row>
    <row r="4681" spans="1:23">
      <c r="A4681" s="2"/>
      <c r="W4681" s="2"/>
    </row>
    <row r="4682" spans="1:23">
      <c r="A4682" s="2"/>
      <c r="W4682" s="2"/>
    </row>
    <row r="4683" spans="1:23">
      <c r="A4683" s="2"/>
      <c r="W4683" s="2"/>
    </row>
    <row r="4684" spans="1:23">
      <c r="A4684" s="2"/>
      <c r="W4684" s="2"/>
    </row>
    <row r="4685" spans="1:23">
      <c r="A4685" s="2"/>
      <c r="W4685" s="2"/>
    </row>
    <row r="4686" spans="1:23">
      <c r="A4686" s="2"/>
      <c r="W4686" s="2"/>
    </row>
    <row r="4687" spans="1:23">
      <c r="A4687" s="2"/>
      <c r="W4687" s="2"/>
    </row>
    <row r="4688" spans="1:23">
      <c r="A4688" s="2"/>
      <c r="W4688" s="2"/>
    </row>
    <row r="4689" spans="1:23">
      <c r="A4689" s="2"/>
      <c r="W4689" s="2"/>
    </row>
    <row r="4690" spans="1:23">
      <c r="A4690" s="2"/>
      <c r="W4690" s="2"/>
    </row>
    <row r="4691" spans="1:23">
      <c r="A4691" s="2"/>
      <c r="W4691" s="2"/>
    </row>
    <row r="4692" spans="1:23">
      <c r="A4692" s="2"/>
      <c r="W4692" s="2"/>
    </row>
    <row r="4693" spans="1:23">
      <c r="A4693" s="2"/>
      <c r="W4693" s="2"/>
    </row>
    <row r="4694" spans="1:23">
      <c r="A4694" s="2"/>
      <c r="W4694" s="2"/>
    </row>
    <row r="4695" spans="1:23">
      <c r="A4695" s="2"/>
      <c r="W4695" s="2"/>
    </row>
    <row r="4696" spans="1:23">
      <c r="A4696" s="2"/>
      <c r="W4696" s="2"/>
    </row>
    <row r="4697" spans="1:23">
      <c r="A4697" s="2"/>
      <c r="W4697" s="2"/>
    </row>
    <row r="4698" spans="1:23">
      <c r="A4698" s="2"/>
      <c r="W4698" s="2"/>
    </row>
    <row r="4699" spans="1:23">
      <c r="A4699" s="2"/>
      <c r="W4699" s="2"/>
    </row>
    <row r="4700" spans="1:23">
      <c r="A4700" s="2"/>
      <c r="W4700" s="2"/>
    </row>
    <row r="4701" spans="1:23">
      <c r="A4701" s="2"/>
      <c r="W4701" s="2"/>
    </row>
    <row r="4702" spans="1:23">
      <c r="A4702" s="2"/>
      <c r="W4702" s="2"/>
    </row>
    <row r="4703" spans="1:23">
      <c r="A4703" s="2"/>
      <c r="W4703" s="2"/>
    </row>
    <row r="4704" spans="1:23">
      <c r="A4704" s="2"/>
      <c r="W4704" s="2"/>
    </row>
    <row r="4705" spans="1:23">
      <c r="A4705" s="2"/>
      <c r="W4705" s="2"/>
    </row>
    <row r="4706" spans="1:23">
      <c r="A4706" s="2"/>
      <c r="W4706" s="2"/>
    </row>
    <row r="4707" spans="1:23">
      <c r="A4707" s="2"/>
      <c r="W4707" s="2"/>
    </row>
    <row r="4708" spans="1:23">
      <c r="A4708" s="2"/>
      <c r="W4708" s="2"/>
    </row>
    <row r="4709" spans="1:23">
      <c r="A4709" s="2"/>
      <c r="W4709" s="2"/>
    </row>
    <row r="4710" spans="1:23">
      <c r="A4710" s="2"/>
      <c r="W4710" s="2"/>
    </row>
    <row r="4711" spans="1:23">
      <c r="A4711" s="2"/>
      <c r="W4711" s="2"/>
    </row>
    <row r="4712" spans="1:23">
      <c r="A4712" s="2"/>
      <c r="W4712" s="2"/>
    </row>
    <row r="4713" spans="1:23">
      <c r="A4713" s="2"/>
      <c r="W4713" s="2"/>
    </row>
    <row r="4714" spans="1:23">
      <c r="A4714" s="2"/>
      <c r="W4714" s="2"/>
    </row>
    <row r="4715" spans="1:23">
      <c r="A4715" s="2"/>
      <c r="W4715" s="2"/>
    </row>
    <row r="4716" spans="1:23">
      <c r="A4716" s="2"/>
      <c r="W4716" s="2"/>
    </row>
    <row r="4717" spans="1:23">
      <c r="A4717" s="2"/>
      <c r="W4717" s="2"/>
    </row>
    <row r="4718" spans="1:23">
      <c r="A4718" s="2"/>
      <c r="W4718" s="2"/>
    </row>
    <row r="4719" spans="1:23">
      <c r="A4719" s="2"/>
      <c r="W4719" s="2"/>
    </row>
    <row r="4720" spans="1:23">
      <c r="A4720" s="2"/>
      <c r="W4720" s="2"/>
    </row>
    <row r="4721" spans="1:23">
      <c r="A4721" s="2"/>
      <c r="W4721" s="2"/>
    </row>
    <row r="4722" spans="1:23">
      <c r="A4722" s="2"/>
      <c r="W4722" s="2"/>
    </row>
    <row r="4723" spans="1:23">
      <c r="A4723" s="2"/>
      <c r="W4723" s="2"/>
    </row>
    <row r="4724" spans="1:23">
      <c r="A4724" s="2"/>
      <c r="W4724" s="2"/>
    </row>
    <row r="4725" spans="1:23">
      <c r="A4725" s="2"/>
      <c r="W4725" s="2"/>
    </row>
    <row r="4726" spans="1:23">
      <c r="A4726" s="2"/>
      <c r="W4726" s="2"/>
    </row>
    <row r="4727" spans="1:23">
      <c r="A4727" s="2"/>
      <c r="W4727" s="2"/>
    </row>
    <row r="4728" spans="1:23">
      <c r="A4728" s="2"/>
      <c r="W4728" s="2"/>
    </row>
    <row r="4729" spans="1:23">
      <c r="A4729" s="2"/>
      <c r="W4729" s="2"/>
    </row>
    <row r="4730" spans="1:23">
      <c r="A4730" s="2"/>
      <c r="W4730" s="2"/>
    </row>
    <row r="4731" spans="1:23">
      <c r="A4731" s="2"/>
      <c r="W4731" s="2"/>
    </row>
    <row r="4732" spans="1:23">
      <c r="A4732" s="2"/>
      <c r="W4732" s="2"/>
    </row>
    <row r="4733" spans="1:23">
      <c r="A4733" s="2"/>
      <c r="W4733" s="2"/>
    </row>
    <row r="4734" spans="1:23">
      <c r="A4734" s="2"/>
      <c r="W4734" s="2"/>
    </row>
    <row r="4735" spans="1:23">
      <c r="A4735" s="2"/>
      <c r="W4735" s="2"/>
    </row>
    <row r="4736" spans="1:23">
      <c r="A4736" s="2"/>
      <c r="W4736" s="2"/>
    </row>
    <row r="4737" spans="1:23">
      <c r="A4737" s="2"/>
      <c r="W4737" s="2"/>
    </row>
    <row r="4738" spans="1:23">
      <c r="A4738" s="2"/>
      <c r="W4738" s="2"/>
    </row>
    <row r="4739" spans="1:23">
      <c r="A4739" s="2"/>
      <c r="W4739" s="2"/>
    </row>
    <row r="4740" spans="1:23">
      <c r="A4740" s="2"/>
      <c r="W4740" s="2"/>
    </row>
    <row r="4741" spans="1:23">
      <c r="A4741" s="2"/>
      <c r="W4741" s="2"/>
    </row>
    <row r="4742" spans="1:23">
      <c r="A4742" s="2"/>
      <c r="W4742" s="2"/>
    </row>
    <row r="4743" spans="1:23">
      <c r="A4743" s="2"/>
      <c r="W4743" s="2"/>
    </row>
    <row r="4744" spans="1:23">
      <c r="A4744" s="2"/>
      <c r="W4744" s="2"/>
    </row>
    <row r="4745" spans="1:23">
      <c r="A4745" s="2"/>
      <c r="W4745" s="2"/>
    </row>
    <row r="4746" spans="1:23">
      <c r="A4746" s="2"/>
      <c r="W4746" s="2"/>
    </row>
    <row r="4747" spans="1:23">
      <c r="A4747" s="2"/>
      <c r="W4747" s="2"/>
    </row>
    <row r="4748" spans="1:23">
      <c r="A4748" s="2"/>
      <c r="W4748" s="2"/>
    </row>
    <row r="4749" spans="1:23">
      <c r="A4749" s="2"/>
      <c r="W4749" s="2"/>
    </row>
    <row r="4750" spans="1:23">
      <c r="A4750" s="2"/>
      <c r="W4750" s="2"/>
    </row>
    <row r="4751" spans="1:23">
      <c r="A4751" s="2"/>
      <c r="W4751" s="2"/>
    </row>
    <row r="4752" spans="1:23">
      <c r="A4752" s="2"/>
      <c r="W4752" s="2"/>
    </row>
    <row r="4753" spans="1:23">
      <c r="A4753" s="2"/>
      <c r="W4753" s="2"/>
    </row>
    <row r="4754" spans="1:23">
      <c r="A4754" s="2"/>
      <c r="W4754" s="2"/>
    </row>
    <row r="4755" spans="1:23">
      <c r="A4755" s="2"/>
      <c r="W4755" s="2"/>
    </row>
    <row r="4756" spans="1:23">
      <c r="A4756" s="2"/>
      <c r="W4756" s="2"/>
    </row>
    <row r="4757" spans="1:23">
      <c r="A4757" s="2"/>
      <c r="W4757" s="2"/>
    </row>
    <row r="4758" spans="1:23">
      <c r="A4758" s="2"/>
      <c r="W4758" s="2"/>
    </row>
    <row r="4759" spans="1:23">
      <c r="A4759" s="2"/>
      <c r="W4759" s="2"/>
    </row>
    <row r="4760" spans="1:23">
      <c r="A4760" s="2"/>
      <c r="W4760" s="2"/>
    </row>
    <row r="4761" spans="1:23">
      <c r="A4761" s="2"/>
      <c r="W4761" s="2"/>
    </row>
    <row r="4762" spans="1:23">
      <c r="A4762" s="2"/>
      <c r="W4762" s="2"/>
    </row>
    <row r="4763" spans="1:23">
      <c r="A4763" s="2"/>
      <c r="W4763" s="2"/>
    </row>
    <row r="4764" spans="1:23">
      <c r="A4764" s="2"/>
      <c r="W4764" s="2"/>
    </row>
    <row r="4765" spans="1:23">
      <c r="A4765" s="2"/>
      <c r="W4765" s="2"/>
    </row>
    <row r="4766" spans="1:23">
      <c r="A4766" s="2"/>
      <c r="W4766" s="2"/>
    </row>
    <row r="4767" spans="1:23">
      <c r="A4767" s="2"/>
      <c r="W4767" s="2"/>
    </row>
    <row r="4768" spans="1:23">
      <c r="A4768" s="2"/>
      <c r="W4768" s="2"/>
    </row>
    <row r="4769" spans="1:23">
      <c r="A4769" s="2"/>
      <c r="W4769" s="2"/>
    </row>
    <row r="4770" spans="1:23">
      <c r="A4770" s="2"/>
      <c r="W4770" s="2"/>
    </row>
    <row r="4771" spans="1:23">
      <c r="A4771" s="2"/>
      <c r="W4771" s="2"/>
    </row>
    <row r="4772" spans="1:23">
      <c r="A4772" s="2"/>
      <c r="W4772" s="2"/>
    </row>
    <row r="4773" spans="1:23">
      <c r="A4773" s="2"/>
      <c r="W4773" s="2"/>
    </row>
    <row r="4774" spans="1:23">
      <c r="A4774" s="2"/>
      <c r="W4774" s="2"/>
    </row>
    <row r="4775" spans="1:23">
      <c r="A4775" s="2"/>
      <c r="W4775" s="2"/>
    </row>
    <row r="4776" spans="1:23">
      <c r="A4776" s="2"/>
      <c r="W4776" s="2"/>
    </row>
    <row r="4777" spans="1:23">
      <c r="A4777" s="2"/>
      <c r="W4777" s="2"/>
    </row>
    <row r="4778" spans="1:23">
      <c r="A4778" s="2"/>
      <c r="W4778" s="2"/>
    </row>
    <row r="4779" spans="1:23">
      <c r="A4779" s="2"/>
      <c r="W4779" s="2"/>
    </row>
    <row r="4780" spans="1:23">
      <c r="A4780" s="2"/>
      <c r="W4780" s="2"/>
    </row>
    <row r="4781" spans="1:23">
      <c r="A4781" s="2"/>
      <c r="W4781" s="2"/>
    </row>
    <row r="4782" spans="1:23">
      <c r="A4782" s="2"/>
      <c r="W4782" s="2"/>
    </row>
    <row r="4783" spans="1:23">
      <c r="A4783" s="2"/>
      <c r="W4783" s="2"/>
    </row>
    <row r="4784" spans="1:23">
      <c r="A4784" s="2"/>
      <c r="W4784" s="2"/>
    </row>
    <row r="4785" spans="1:23">
      <c r="A4785" s="2"/>
      <c r="W4785" s="2"/>
    </row>
    <row r="4786" spans="1:23">
      <c r="A4786" s="2"/>
      <c r="W4786" s="2"/>
    </row>
    <row r="4787" spans="1:23">
      <c r="A4787" s="2"/>
      <c r="W4787" s="2"/>
    </row>
    <row r="4788" spans="1:23">
      <c r="A4788" s="2"/>
      <c r="W4788" s="2"/>
    </row>
    <row r="4789" spans="1:23">
      <c r="A4789" s="2"/>
      <c r="W4789" s="2"/>
    </row>
    <row r="4790" spans="1:23">
      <c r="A4790" s="2"/>
      <c r="W4790" s="2"/>
    </row>
    <row r="4791" spans="1:23">
      <c r="A4791" s="2"/>
      <c r="W4791" s="2"/>
    </row>
    <row r="4792" spans="1:23">
      <c r="A4792" s="2"/>
      <c r="W4792" s="2"/>
    </row>
    <row r="4793" spans="1:23">
      <c r="A4793" s="2"/>
      <c r="W4793" s="2"/>
    </row>
    <row r="4794" spans="1:23">
      <c r="A4794" s="2"/>
      <c r="W4794" s="2"/>
    </row>
    <row r="4795" spans="1:23">
      <c r="A4795" s="2"/>
      <c r="W4795" s="2"/>
    </row>
    <row r="4796" spans="1:23">
      <c r="A4796" s="2"/>
      <c r="W4796" s="2"/>
    </row>
    <row r="4797" spans="1:23">
      <c r="A4797" s="2"/>
      <c r="W4797" s="2"/>
    </row>
    <row r="4798" spans="1:23">
      <c r="A4798" s="2"/>
      <c r="W4798" s="2"/>
    </row>
    <row r="4799" spans="1:23">
      <c r="A4799" s="2"/>
      <c r="W4799" s="2"/>
    </row>
    <row r="4800" spans="1:23">
      <c r="A4800" s="2"/>
      <c r="W4800" s="2"/>
    </row>
    <row r="4801" spans="1:23">
      <c r="A4801" s="2"/>
      <c r="W4801" s="2"/>
    </row>
    <row r="4802" spans="1:23">
      <c r="A4802" s="2"/>
      <c r="W4802" s="2"/>
    </row>
    <row r="4803" spans="1:23">
      <c r="A4803" s="2"/>
      <c r="W4803" s="2"/>
    </row>
    <row r="4804" spans="1:23">
      <c r="A4804" s="2"/>
      <c r="W4804" s="2"/>
    </row>
    <row r="4805" spans="1:23">
      <c r="A4805" s="2"/>
      <c r="W4805" s="2"/>
    </row>
    <row r="4806" spans="1:23">
      <c r="A4806" s="2"/>
      <c r="W4806" s="2"/>
    </row>
    <row r="4807" spans="1:23">
      <c r="A4807" s="2"/>
      <c r="W4807" s="2"/>
    </row>
    <row r="4808" spans="1:23">
      <c r="A4808" s="2"/>
      <c r="W4808" s="2"/>
    </row>
    <row r="4809" spans="1:23">
      <c r="A4809" s="2"/>
      <c r="W4809" s="2"/>
    </row>
    <row r="4810" spans="1:23">
      <c r="A4810" s="2"/>
      <c r="W4810" s="2"/>
    </row>
    <row r="4811" spans="1:23">
      <c r="A4811" s="2"/>
      <c r="W4811" s="2"/>
    </row>
    <row r="4812" spans="1:23">
      <c r="A4812" s="2"/>
      <c r="W4812" s="2"/>
    </row>
    <row r="4813" spans="1:23">
      <c r="A4813" s="2"/>
      <c r="W4813" s="2"/>
    </row>
    <row r="4814" spans="1:23">
      <c r="A4814" s="2"/>
      <c r="W4814" s="2"/>
    </row>
    <row r="4815" spans="1:23">
      <c r="A4815" s="2"/>
      <c r="W4815" s="2"/>
    </row>
    <row r="4816" spans="1:23">
      <c r="A4816" s="2"/>
      <c r="W4816" s="2"/>
    </row>
    <row r="4817" spans="1:23">
      <c r="A4817" s="2"/>
      <c r="W4817" s="2"/>
    </row>
    <row r="4818" spans="1:23">
      <c r="A4818" s="2"/>
      <c r="W4818" s="2"/>
    </row>
    <row r="4819" spans="1:23">
      <c r="A4819" s="2"/>
      <c r="W4819" s="2"/>
    </row>
    <row r="4820" spans="1:23">
      <c r="A4820" s="2"/>
      <c r="W4820" s="2"/>
    </row>
    <row r="4821" spans="1:23">
      <c r="A4821" s="2"/>
      <c r="W4821" s="2"/>
    </row>
    <row r="4822" spans="1:23">
      <c r="A4822" s="2"/>
      <c r="W4822" s="2"/>
    </row>
    <row r="4823" spans="1:23">
      <c r="A4823" s="2"/>
      <c r="W4823" s="2"/>
    </row>
    <row r="4824" spans="1:23">
      <c r="A4824" s="2"/>
      <c r="W4824" s="2"/>
    </row>
    <row r="4825" spans="1:23">
      <c r="A4825" s="2"/>
      <c r="W4825" s="2"/>
    </row>
    <row r="4826" spans="1:23">
      <c r="A4826" s="2"/>
      <c r="W4826" s="2"/>
    </row>
    <row r="4827" spans="1:23">
      <c r="A4827" s="2"/>
      <c r="W4827" s="2"/>
    </row>
    <row r="4828" spans="1:23">
      <c r="A4828" s="2"/>
      <c r="W4828" s="2"/>
    </row>
    <row r="4829" spans="1:23">
      <c r="A4829" s="2"/>
      <c r="W4829" s="2"/>
    </row>
    <row r="4830" spans="1:23">
      <c r="A4830" s="2"/>
      <c r="W4830" s="2"/>
    </row>
    <row r="4831" spans="1:23">
      <c r="A4831" s="2"/>
      <c r="W4831" s="2"/>
    </row>
    <row r="4832" spans="1:23">
      <c r="A4832" s="2"/>
      <c r="W4832" s="2"/>
    </row>
    <row r="4833" spans="1:23">
      <c r="A4833" s="2"/>
      <c r="W4833" s="2"/>
    </row>
    <row r="4834" spans="1:23">
      <c r="A4834" s="2"/>
      <c r="W4834" s="2"/>
    </row>
    <row r="4835" spans="1:23">
      <c r="A4835" s="2"/>
      <c r="W4835" s="2"/>
    </row>
    <row r="4836" spans="1:23">
      <c r="A4836" s="2"/>
      <c r="W4836" s="2"/>
    </row>
    <row r="4837" spans="1:23">
      <c r="A4837" s="2"/>
      <c r="W4837" s="2"/>
    </row>
    <row r="4838" spans="1:23">
      <c r="A4838" s="2"/>
      <c r="W4838" s="2"/>
    </row>
    <row r="4839" spans="1:23">
      <c r="A4839" s="2"/>
      <c r="W4839" s="2"/>
    </row>
    <row r="4840" spans="1:23">
      <c r="A4840" s="2"/>
      <c r="W4840" s="2"/>
    </row>
    <row r="4841" spans="1:23">
      <c r="A4841" s="2"/>
      <c r="W4841" s="2"/>
    </row>
    <row r="4842" spans="1:23">
      <c r="A4842" s="2"/>
      <c r="W4842" s="2"/>
    </row>
    <row r="4843" spans="1:23">
      <c r="A4843" s="2"/>
      <c r="W4843" s="2"/>
    </row>
    <row r="4844" spans="1:23">
      <c r="A4844" s="2"/>
      <c r="W4844" s="2"/>
    </row>
    <row r="4845" spans="1:23">
      <c r="A4845" s="2"/>
      <c r="W4845" s="2"/>
    </row>
    <row r="4846" spans="1:23">
      <c r="A4846" s="2"/>
      <c r="W4846" s="2"/>
    </row>
    <row r="4847" spans="1:23">
      <c r="A4847" s="2"/>
      <c r="W4847" s="2"/>
    </row>
    <row r="4848" spans="1:23">
      <c r="A4848" s="2"/>
      <c r="W4848" s="2"/>
    </row>
    <row r="4849" spans="1:23">
      <c r="A4849" s="2"/>
      <c r="W4849" s="2"/>
    </row>
    <row r="4850" spans="1:23">
      <c r="A4850" s="2"/>
      <c r="W4850" s="2"/>
    </row>
    <row r="4851" spans="1:23">
      <c r="A4851" s="2"/>
      <c r="W4851" s="2"/>
    </row>
    <row r="4852" spans="1:23">
      <c r="A4852" s="2"/>
      <c r="W4852" s="2"/>
    </row>
    <row r="4853" spans="1:23">
      <c r="A4853" s="2"/>
      <c r="W4853" s="2"/>
    </row>
    <row r="4854" spans="1:23">
      <c r="A4854" s="2"/>
      <c r="W4854" s="2"/>
    </row>
    <row r="4855" spans="1:23">
      <c r="A4855" s="2"/>
      <c r="W4855" s="2"/>
    </row>
    <row r="4856" spans="1:23">
      <c r="A4856" s="2"/>
      <c r="W4856" s="2"/>
    </row>
    <row r="4857" spans="1:23">
      <c r="A4857" s="2"/>
      <c r="W4857" s="2"/>
    </row>
    <row r="4858" spans="1:23">
      <c r="A4858" s="2"/>
      <c r="W4858" s="2"/>
    </row>
    <row r="4859" spans="1:23">
      <c r="A4859" s="2"/>
      <c r="W4859" s="2"/>
    </row>
    <row r="4860" spans="1:23">
      <c r="A4860" s="2"/>
      <c r="W4860" s="2"/>
    </row>
    <row r="4861" spans="1:23">
      <c r="A4861" s="2"/>
      <c r="W4861" s="2"/>
    </row>
    <row r="4862" spans="1:23">
      <c r="A4862" s="2"/>
      <c r="W4862" s="2"/>
    </row>
    <row r="4863" spans="1:23">
      <c r="A4863" s="2"/>
      <c r="W4863" s="2"/>
    </row>
    <row r="4864" spans="1:23">
      <c r="A4864" s="2"/>
      <c r="W4864" s="2"/>
    </row>
    <row r="4865" spans="1:23">
      <c r="A4865" s="2"/>
      <c r="W4865" s="2"/>
    </row>
    <row r="4866" spans="1:23">
      <c r="A4866" s="2"/>
      <c r="W4866" s="2"/>
    </row>
    <row r="4867" spans="1:23">
      <c r="A4867" s="2"/>
      <c r="W4867" s="2"/>
    </row>
    <row r="4868" spans="1:23">
      <c r="A4868" s="2"/>
      <c r="W4868" s="2"/>
    </row>
    <row r="4869" spans="1:23">
      <c r="A4869" s="2"/>
      <c r="W4869" s="2"/>
    </row>
    <row r="4870" spans="1:23">
      <c r="A4870" s="2"/>
      <c r="W4870" s="2"/>
    </row>
    <row r="4871" spans="1:23">
      <c r="A4871" s="2"/>
      <c r="W4871" s="2"/>
    </row>
    <row r="4872" spans="1:23">
      <c r="A4872" s="2"/>
      <c r="W4872" s="2"/>
    </row>
    <row r="4873" spans="1:23">
      <c r="A4873" s="2"/>
      <c r="W4873" s="2"/>
    </row>
    <row r="4874" spans="1:23">
      <c r="A4874" s="2"/>
      <c r="W4874" s="2"/>
    </row>
    <row r="4875" spans="1:23">
      <c r="A4875" s="2"/>
      <c r="W4875" s="2"/>
    </row>
    <row r="4876" spans="1:23">
      <c r="A4876" s="2"/>
      <c r="W4876" s="2"/>
    </row>
    <row r="4877" spans="1:23">
      <c r="A4877" s="2"/>
      <c r="W4877" s="2"/>
    </row>
    <row r="4878" spans="1:23">
      <c r="A4878" s="2"/>
      <c r="W4878" s="2"/>
    </row>
    <row r="4879" spans="1:23">
      <c r="A4879" s="2"/>
      <c r="W4879" s="2"/>
    </row>
    <row r="4880" spans="1:23">
      <c r="A4880" s="2"/>
      <c r="W4880" s="2"/>
    </row>
    <row r="4881" spans="1:23">
      <c r="A4881" s="2"/>
      <c r="W4881" s="2"/>
    </row>
    <row r="4882" spans="1:23">
      <c r="A4882" s="2"/>
      <c r="W4882" s="2"/>
    </row>
    <row r="4883" spans="1:23">
      <c r="A4883" s="2"/>
      <c r="W4883" s="2"/>
    </row>
    <row r="4884" spans="1:23">
      <c r="A4884" s="2"/>
      <c r="W4884" s="2"/>
    </row>
    <row r="4885" spans="1:23">
      <c r="A4885" s="2"/>
      <c r="W4885" s="2"/>
    </row>
    <row r="4886" spans="1:23">
      <c r="A4886" s="2"/>
      <c r="W4886" s="2"/>
    </row>
    <row r="4887" spans="1:23">
      <c r="A4887" s="2"/>
      <c r="W4887" s="2"/>
    </row>
    <row r="4888" spans="1:23">
      <c r="A4888" s="2"/>
      <c r="W4888" s="2"/>
    </row>
    <row r="4889" spans="1:23">
      <c r="A4889" s="2"/>
      <c r="W4889" s="2"/>
    </row>
    <row r="4890" spans="1:23">
      <c r="A4890" s="2"/>
      <c r="W4890" s="2"/>
    </row>
    <row r="4891" spans="1:23">
      <c r="A4891" s="2"/>
      <c r="W4891" s="2"/>
    </row>
    <row r="4892" spans="1:23">
      <c r="A4892" s="2"/>
      <c r="W4892" s="2"/>
    </row>
    <row r="4893" spans="1:23">
      <c r="A4893" s="2"/>
      <c r="W4893" s="2"/>
    </row>
    <row r="4894" spans="1:23">
      <c r="A4894" s="2"/>
      <c r="W4894" s="2"/>
    </row>
    <row r="4895" spans="1:23">
      <c r="A4895" s="2"/>
      <c r="W4895" s="2"/>
    </row>
    <row r="4896" spans="1:23">
      <c r="A4896" s="2"/>
      <c r="W4896" s="2"/>
    </row>
    <row r="4897" spans="1:23">
      <c r="A4897" s="2"/>
      <c r="W4897" s="2"/>
    </row>
    <row r="4898" spans="1:23">
      <c r="A4898" s="2"/>
      <c r="W4898" s="2"/>
    </row>
    <row r="4899" spans="1:23">
      <c r="A4899" s="2"/>
      <c r="W4899" s="2"/>
    </row>
    <row r="4900" spans="1:23">
      <c r="A4900" s="2"/>
      <c r="W4900" s="2"/>
    </row>
    <row r="4901" spans="1:23">
      <c r="A4901" s="2"/>
      <c r="W4901" s="2"/>
    </row>
    <row r="4902" spans="1:23">
      <c r="A4902" s="2"/>
      <c r="W4902" s="2"/>
    </row>
    <row r="4903" spans="1:23">
      <c r="A4903" s="2"/>
      <c r="W4903" s="2"/>
    </row>
    <row r="4904" spans="1:23">
      <c r="A4904" s="2"/>
      <c r="W4904" s="2"/>
    </row>
    <row r="4905" spans="1:23">
      <c r="A4905" s="2"/>
      <c r="W4905" s="2"/>
    </row>
    <row r="4906" spans="1:23">
      <c r="A4906" s="2"/>
      <c r="W4906" s="2"/>
    </row>
    <row r="4907" spans="1:23">
      <c r="A4907" s="2"/>
      <c r="W4907" s="2"/>
    </row>
    <row r="4908" spans="1:23">
      <c r="A4908" s="2"/>
      <c r="W4908" s="2"/>
    </row>
    <row r="4909" spans="1:23">
      <c r="A4909" s="2"/>
      <c r="W4909" s="2"/>
    </row>
    <row r="4910" spans="1:23">
      <c r="A4910" s="2"/>
      <c r="W4910" s="2"/>
    </row>
    <row r="4911" spans="1:23">
      <c r="A4911" s="2"/>
      <c r="W4911" s="2"/>
    </row>
    <row r="4912" spans="1:23">
      <c r="A4912" s="2"/>
      <c r="W4912" s="2"/>
    </row>
    <row r="4913" spans="1:23">
      <c r="A4913" s="2"/>
      <c r="W4913" s="2"/>
    </row>
    <row r="4914" spans="1:23">
      <c r="A4914" s="2"/>
      <c r="W4914" s="2"/>
    </row>
    <row r="4915" spans="1:23">
      <c r="A4915" s="2"/>
      <c r="W4915" s="2"/>
    </row>
    <row r="4916" spans="1:23">
      <c r="A4916" s="2"/>
      <c r="W4916" s="2"/>
    </row>
    <row r="4917" spans="1:23">
      <c r="A4917" s="2"/>
      <c r="W4917" s="2"/>
    </row>
    <row r="4918" spans="1:23">
      <c r="A4918" s="2"/>
      <c r="W4918" s="2"/>
    </row>
    <row r="4919" spans="1:23">
      <c r="A4919" s="2"/>
      <c r="W4919" s="2"/>
    </row>
    <row r="4920" spans="1:23">
      <c r="A4920" s="2"/>
      <c r="W4920" s="2"/>
    </row>
    <row r="4921" spans="1:23">
      <c r="A4921" s="2"/>
      <c r="W4921" s="2"/>
    </row>
    <row r="4922" spans="1:23">
      <c r="A4922" s="2"/>
      <c r="W4922" s="2"/>
    </row>
    <row r="4923" spans="1:23">
      <c r="A4923" s="2"/>
      <c r="W4923" s="2"/>
    </row>
    <row r="4924" spans="1:23">
      <c r="A4924" s="2"/>
      <c r="W4924" s="2"/>
    </row>
    <row r="4925" spans="1:23">
      <c r="A4925" s="2"/>
      <c r="W4925" s="2"/>
    </row>
    <row r="4926" spans="1:23">
      <c r="A4926" s="2"/>
      <c r="W4926" s="2"/>
    </row>
    <row r="4927" spans="1:23">
      <c r="A4927" s="2"/>
      <c r="W4927" s="2"/>
    </row>
    <row r="4928" spans="1:23">
      <c r="A4928" s="2"/>
      <c r="W4928" s="2"/>
    </row>
    <row r="4929" spans="1:23">
      <c r="A4929" s="2"/>
      <c r="W4929" s="2"/>
    </row>
    <row r="4930" spans="1:23">
      <c r="A4930" s="2"/>
      <c r="W4930" s="2"/>
    </row>
    <row r="4931" spans="1:23">
      <c r="A4931" s="2"/>
      <c r="W4931" s="2"/>
    </row>
    <row r="4932" spans="1:23">
      <c r="A4932" s="2"/>
      <c r="W4932" s="2"/>
    </row>
    <row r="4933" spans="1:23">
      <c r="A4933" s="2"/>
      <c r="W4933" s="2"/>
    </row>
    <row r="4934" spans="1:23">
      <c r="A4934" s="2"/>
      <c r="W4934" s="2"/>
    </row>
    <row r="4935" spans="1:23">
      <c r="A4935" s="2"/>
      <c r="W4935" s="2"/>
    </row>
    <row r="4936" spans="1:23">
      <c r="A4936" s="2"/>
      <c r="W4936" s="2"/>
    </row>
    <row r="4937" spans="1:23">
      <c r="A4937" s="2"/>
      <c r="W4937" s="2"/>
    </row>
    <row r="4938" spans="1:23">
      <c r="A4938" s="2"/>
      <c r="W4938" s="2"/>
    </row>
    <row r="4939" spans="1:23">
      <c r="A4939" s="2"/>
      <c r="W4939" s="2"/>
    </row>
    <row r="4940" spans="1:23">
      <c r="A4940" s="2"/>
      <c r="W4940" s="2"/>
    </row>
    <row r="4941" spans="1:23">
      <c r="A4941" s="2"/>
      <c r="W4941" s="2"/>
    </row>
    <row r="4942" spans="1:23">
      <c r="A4942" s="2"/>
      <c r="W4942" s="2"/>
    </row>
    <row r="4943" spans="1:23">
      <c r="A4943" s="2"/>
      <c r="W4943" s="2"/>
    </row>
    <row r="4944" spans="1:23">
      <c r="A4944" s="2"/>
      <c r="W4944" s="2"/>
    </row>
    <row r="4945" spans="1:23">
      <c r="A4945" s="2"/>
      <c r="W4945" s="2"/>
    </row>
    <row r="4946" spans="1:23">
      <c r="A4946" s="2"/>
      <c r="W4946" s="2"/>
    </row>
    <row r="4947" spans="1:23">
      <c r="A4947" s="2"/>
      <c r="W4947" s="2"/>
    </row>
    <row r="4948" spans="1:23">
      <c r="A4948" s="2"/>
      <c r="W4948" s="2"/>
    </row>
    <row r="4949" spans="1:23">
      <c r="A4949" s="2"/>
      <c r="W4949" s="2"/>
    </row>
    <row r="4950" spans="1:23">
      <c r="A4950" s="2"/>
      <c r="W4950" s="2"/>
    </row>
    <row r="4951" spans="1:23">
      <c r="A4951" s="2"/>
      <c r="W4951" s="2"/>
    </row>
    <row r="4952" spans="1:23">
      <c r="A4952" s="2"/>
      <c r="W4952" s="2"/>
    </row>
    <row r="4953" spans="1:23">
      <c r="A4953" s="2"/>
      <c r="W4953" s="2"/>
    </row>
    <row r="4954" spans="1:23">
      <c r="A4954" s="2"/>
      <c r="W4954" s="2"/>
    </row>
    <row r="4955" spans="1:23">
      <c r="A4955" s="2"/>
      <c r="W4955" s="2"/>
    </row>
    <row r="4956" spans="1:23">
      <c r="A4956" s="2"/>
      <c r="W4956" s="2"/>
    </row>
    <row r="4957" spans="1:23">
      <c r="A4957" s="2"/>
      <c r="W4957" s="2"/>
    </row>
    <row r="4958" spans="1:23">
      <c r="A4958" s="2"/>
      <c r="W4958" s="2"/>
    </row>
    <row r="4959" spans="1:23">
      <c r="A4959" s="2"/>
      <c r="W4959" s="2"/>
    </row>
    <row r="4960" spans="1:23">
      <c r="A4960" s="2"/>
      <c r="W4960" s="2"/>
    </row>
    <row r="4961" spans="1:23">
      <c r="A4961" s="2"/>
      <c r="W4961" s="2"/>
    </row>
    <row r="4962" spans="1:23">
      <c r="A4962" s="2"/>
      <c r="W4962" s="2"/>
    </row>
    <row r="4963" spans="1:23">
      <c r="A4963" s="2"/>
      <c r="W4963" s="2"/>
    </row>
    <row r="4964" spans="1:23">
      <c r="A4964" s="2"/>
      <c r="W4964" s="2"/>
    </row>
    <row r="4965" spans="1:23">
      <c r="A4965" s="2"/>
      <c r="W4965" s="2"/>
    </row>
    <row r="4966" spans="1:23">
      <c r="A4966" s="2"/>
      <c r="W4966" s="2"/>
    </row>
    <row r="4967" spans="1:23">
      <c r="A4967" s="2"/>
      <c r="W4967" s="2"/>
    </row>
    <row r="4968" spans="1:23">
      <c r="A4968" s="2"/>
      <c r="W4968" s="2"/>
    </row>
    <row r="4969" spans="1:23">
      <c r="A4969" s="2"/>
      <c r="W4969" s="2"/>
    </row>
    <row r="4970" spans="1:23">
      <c r="A4970" s="2"/>
      <c r="W4970" s="2"/>
    </row>
    <row r="4971" spans="1:23">
      <c r="A4971" s="2"/>
      <c r="W4971" s="2"/>
    </row>
    <row r="4972" spans="1:23">
      <c r="A4972" s="2"/>
      <c r="W4972" s="2"/>
    </row>
    <row r="4973" spans="1:23">
      <c r="A4973" s="2"/>
      <c r="W4973" s="2"/>
    </row>
    <row r="4974" spans="1:23">
      <c r="A4974" s="2"/>
      <c r="W4974" s="2"/>
    </row>
    <row r="4975" spans="1:23">
      <c r="A4975" s="2"/>
      <c r="W4975" s="2"/>
    </row>
    <row r="4976" spans="1:23">
      <c r="A4976" s="2"/>
      <c r="W4976" s="2"/>
    </row>
    <row r="4977" spans="1:23">
      <c r="A4977" s="2"/>
      <c r="W4977" s="2"/>
    </row>
    <row r="4978" spans="1:23">
      <c r="A4978" s="2"/>
      <c r="W4978" s="2"/>
    </row>
    <row r="4979" spans="1:23">
      <c r="A4979" s="2"/>
      <c r="W4979" s="2"/>
    </row>
    <row r="4980" spans="1:23">
      <c r="A4980" s="2"/>
      <c r="W4980" s="2"/>
    </row>
    <row r="4981" spans="1:23">
      <c r="A4981" s="2"/>
      <c r="W4981" s="2"/>
    </row>
    <row r="4982" spans="1:23">
      <c r="A4982" s="2"/>
      <c r="W4982" s="2"/>
    </row>
    <row r="4983" spans="1:23">
      <c r="A4983" s="2"/>
      <c r="W4983" s="2"/>
    </row>
    <row r="4984" spans="1:23">
      <c r="A4984" s="2"/>
      <c r="W4984" s="2"/>
    </row>
    <row r="4985" spans="1:23">
      <c r="A4985" s="2"/>
      <c r="W4985" s="2"/>
    </row>
    <row r="4986" spans="1:23">
      <c r="A4986" s="2"/>
      <c r="W4986" s="2"/>
    </row>
    <row r="4987" spans="1:23">
      <c r="A4987" s="2"/>
      <c r="W4987" s="2"/>
    </row>
    <row r="4988" spans="1:23">
      <c r="A4988" s="2"/>
      <c r="W4988" s="2"/>
    </row>
    <row r="4989" spans="1:23">
      <c r="A4989" s="2"/>
      <c r="W4989" s="2"/>
    </row>
    <row r="4990" spans="1:23">
      <c r="A4990" s="2"/>
      <c r="W4990" s="2"/>
    </row>
    <row r="4991" spans="1:23">
      <c r="A4991" s="2"/>
      <c r="W4991" s="2"/>
    </row>
    <row r="4992" spans="1:23">
      <c r="A4992" s="2"/>
      <c r="W4992" s="2"/>
    </row>
    <row r="4993" spans="1:23">
      <c r="A4993" s="2"/>
      <c r="W4993" s="2"/>
    </row>
    <row r="4994" spans="1:23">
      <c r="A4994" s="2"/>
      <c r="W4994" s="2"/>
    </row>
    <row r="4995" spans="1:23">
      <c r="A4995" s="2"/>
      <c r="W4995" s="2"/>
    </row>
    <row r="4996" spans="1:23">
      <c r="A4996" s="2"/>
      <c r="W4996" s="2"/>
    </row>
    <row r="4997" spans="1:23">
      <c r="A4997" s="2"/>
      <c r="W4997" s="2"/>
    </row>
    <row r="4998" spans="1:23">
      <c r="A4998" s="2"/>
      <c r="W4998" s="2"/>
    </row>
    <row r="4999" spans="1:23">
      <c r="A4999" s="2"/>
      <c r="W4999" s="2"/>
    </row>
    <row r="5000" spans="1:23">
      <c r="A5000" s="2"/>
      <c r="W5000" s="2"/>
    </row>
    <row r="5001" spans="1:23">
      <c r="A5001" s="2"/>
      <c r="W5001" s="2"/>
    </row>
    <row r="5002" spans="1:23">
      <c r="A5002" s="2"/>
      <c r="W5002" s="2"/>
    </row>
    <row r="5003" spans="1:23">
      <c r="A5003" s="2"/>
      <c r="W5003" s="2"/>
    </row>
    <row r="5004" spans="1:23">
      <c r="A5004" s="2"/>
      <c r="W5004" s="2"/>
    </row>
    <row r="5005" spans="1:23">
      <c r="A5005" s="2"/>
      <c r="W5005" s="2"/>
    </row>
    <row r="5006" spans="1:23">
      <c r="A5006" s="2"/>
      <c r="W5006" s="2"/>
    </row>
    <row r="5007" spans="1:23">
      <c r="A5007" s="2"/>
      <c r="W5007" s="2"/>
    </row>
    <row r="5008" spans="1:23">
      <c r="A5008" s="2"/>
      <c r="W5008" s="2"/>
    </row>
    <row r="5009" spans="1:23">
      <c r="A5009" s="2"/>
      <c r="W5009" s="2"/>
    </row>
    <row r="5010" spans="1:23">
      <c r="A5010" s="2"/>
      <c r="W5010" s="2"/>
    </row>
    <row r="5011" spans="1:23">
      <c r="A5011" s="2"/>
      <c r="W5011" s="2"/>
    </row>
    <row r="5012" spans="1:23">
      <c r="A5012" s="2"/>
      <c r="W5012" s="2"/>
    </row>
    <row r="5013" spans="1:23">
      <c r="A5013" s="2"/>
      <c r="W5013" s="2"/>
    </row>
    <row r="5014" spans="1:23">
      <c r="A5014" s="2"/>
      <c r="W5014" s="2"/>
    </row>
    <row r="5015" spans="1:23">
      <c r="A5015" s="2"/>
      <c r="W5015" s="2"/>
    </row>
    <row r="5016" spans="1:23">
      <c r="A5016" s="2"/>
      <c r="W5016" s="2"/>
    </row>
    <row r="5017" spans="1:23">
      <c r="A5017" s="2"/>
      <c r="W5017" s="2"/>
    </row>
    <row r="5018" spans="1:23">
      <c r="A5018" s="2"/>
      <c r="W5018" s="2"/>
    </row>
    <row r="5019" spans="1:23">
      <c r="A5019" s="2"/>
      <c r="W5019" s="2"/>
    </row>
    <row r="5020" spans="1:23">
      <c r="A5020" s="2"/>
      <c r="W5020" s="2"/>
    </row>
    <row r="5021" spans="1:23">
      <c r="A5021" s="2"/>
      <c r="W5021" s="2"/>
    </row>
    <row r="5022" spans="1:23">
      <c r="A5022" s="2"/>
      <c r="W5022" s="2"/>
    </row>
    <row r="5023" spans="1:23">
      <c r="A5023" s="2"/>
      <c r="W5023" s="2"/>
    </row>
    <row r="5024" spans="1:23">
      <c r="A5024" s="2"/>
      <c r="W5024" s="2"/>
    </row>
    <row r="5025" spans="1:23">
      <c r="A5025" s="2"/>
      <c r="W5025" s="2"/>
    </row>
    <row r="5026" spans="1:23">
      <c r="A5026" s="2"/>
      <c r="W5026" s="2"/>
    </row>
    <row r="5027" spans="1:23">
      <c r="A5027" s="2"/>
      <c r="W5027" s="2"/>
    </row>
    <row r="5028" spans="1:23">
      <c r="A5028" s="2"/>
      <c r="W5028" s="2"/>
    </row>
    <row r="5029" spans="1:23">
      <c r="A5029" s="2"/>
      <c r="W5029" s="2"/>
    </row>
    <row r="5030" spans="1:23">
      <c r="A5030" s="2"/>
      <c r="W5030" s="2"/>
    </row>
    <row r="5031" spans="1:23">
      <c r="A5031" s="2"/>
      <c r="W5031" s="2"/>
    </row>
    <row r="5032" spans="1:23">
      <c r="A5032" s="2"/>
      <c r="W5032" s="2"/>
    </row>
    <row r="5033" spans="1:23">
      <c r="A5033" s="2"/>
      <c r="W5033" s="2"/>
    </row>
    <row r="5034" spans="1:23">
      <c r="A5034" s="2"/>
      <c r="W5034" s="2"/>
    </row>
    <row r="5035" spans="1:23">
      <c r="A5035" s="2"/>
      <c r="W5035" s="2"/>
    </row>
    <row r="5036" spans="1:23">
      <c r="A5036" s="2"/>
      <c r="W5036" s="2"/>
    </row>
    <row r="5037" spans="1:23">
      <c r="A5037" s="2"/>
      <c r="W5037" s="2"/>
    </row>
    <row r="5038" spans="1:23">
      <c r="A5038" s="2"/>
      <c r="W5038" s="2"/>
    </row>
    <row r="5039" spans="1:23">
      <c r="A5039" s="2"/>
      <c r="W5039" s="2"/>
    </row>
    <row r="5040" spans="1:23">
      <c r="A5040" s="2"/>
      <c r="W5040" s="2"/>
    </row>
    <row r="5041" spans="1:23">
      <c r="A5041" s="2"/>
      <c r="W5041" s="2"/>
    </row>
    <row r="5042" spans="1:23">
      <c r="A5042" s="2"/>
      <c r="W5042" s="2"/>
    </row>
    <row r="5043" spans="1:23">
      <c r="A5043" s="2"/>
      <c r="W5043" s="2"/>
    </row>
    <row r="5044" spans="1:23">
      <c r="A5044" s="2"/>
      <c r="W5044" s="2"/>
    </row>
    <row r="5045" spans="1:23">
      <c r="A5045" s="2"/>
      <c r="W5045" s="2"/>
    </row>
    <row r="5046" spans="1:23">
      <c r="A5046" s="2"/>
      <c r="W5046" s="2"/>
    </row>
    <row r="5047" spans="1:23">
      <c r="A5047" s="2"/>
      <c r="W5047" s="2"/>
    </row>
    <row r="5048" spans="1:23">
      <c r="A5048" s="2"/>
      <c r="W5048" s="2"/>
    </row>
    <row r="5049" spans="1:23">
      <c r="A5049" s="2"/>
      <c r="W5049" s="2"/>
    </row>
    <row r="5050" spans="1:23">
      <c r="A5050" s="2"/>
      <c r="W5050" s="2"/>
    </row>
    <row r="5051" spans="1:23">
      <c r="A5051" s="2"/>
      <c r="W5051" s="2"/>
    </row>
    <row r="5052" spans="1:23">
      <c r="A5052" s="2"/>
      <c r="W5052" s="2"/>
    </row>
    <row r="5053" spans="1:23">
      <c r="A5053" s="2"/>
      <c r="W5053" s="2"/>
    </row>
    <row r="5054" spans="1:23">
      <c r="A5054" s="2"/>
      <c r="W5054" s="2"/>
    </row>
    <row r="5055" spans="1:23">
      <c r="A5055" s="2"/>
      <c r="W5055" s="2"/>
    </row>
    <row r="5056" spans="1:23">
      <c r="A5056" s="2"/>
      <c r="W5056" s="2"/>
    </row>
    <row r="5057" spans="1:23">
      <c r="A5057" s="2"/>
      <c r="W5057" s="2"/>
    </row>
    <row r="5058" spans="1:23">
      <c r="A5058" s="2"/>
      <c r="W5058" s="2"/>
    </row>
    <row r="5059" spans="1:23">
      <c r="A5059" s="2"/>
      <c r="W5059" s="2"/>
    </row>
    <row r="5060" spans="1:23">
      <c r="A5060" s="2"/>
      <c r="W5060" s="2"/>
    </row>
    <row r="5061" spans="1:23">
      <c r="A5061" s="2"/>
      <c r="W5061" s="2"/>
    </row>
    <row r="5062" spans="1:23">
      <c r="A5062" s="2"/>
      <c r="W5062" s="2"/>
    </row>
    <row r="5063" spans="1:23">
      <c r="A5063" s="2"/>
      <c r="W5063" s="2"/>
    </row>
    <row r="5064" spans="1:23">
      <c r="A5064" s="2"/>
      <c r="W5064" s="2"/>
    </row>
    <row r="5065" spans="1:23">
      <c r="A5065" s="2"/>
      <c r="W5065" s="2"/>
    </row>
    <row r="5066" spans="1:23">
      <c r="A5066" s="2"/>
      <c r="W5066" s="2"/>
    </row>
    <row r="5067" spans="1:23">
      <c r="A5067" s="2"/>
      <c r="W5067" s="2"/>
    </row>
    <row r="5068" spans="1:23">
      <c r="A5068" s="2"/>
      <c r="W5068" s="2"/>
    </row>
    <row r="5069" spans="1:23">
      <c r="A5069" s="2"/>
      <c r="W5069" s="2"/>
    </row>
    <row r="5070" spans="1:23">
      <c r="A5070" s="2"/>
      <c r="W5070" s="2"/>
    </row>
    <row r="5071" spans="1:23">
      <c r="A5071" s="2"/>
      <c r="W5071" s="2"/>
    </row>
    <row r="5072" spans="1:23">
      <c r="A5072" s="2"/>
      <c r="W5072" s="2"/>
    </row>
    <row r="5073" spans="1:23">
      <c r="A5073" s="2"/>
      <c r="W5073" s="2"/>
    </row>
    <row r="5074" spans="1:23">
      <c r="A5074" s="2"/>
      <c r="W5074" s="2"/>
    </row>
    <row r="5075" spans="1:23">
      <c r="A5075" s="2"/>
      <c r="W5075" s="2"/>
    </row>
    <row r="5076" spans="1:23">
      <c r="A5076" s="2"/>
      <c r="W5076" s="2"/>
    </row>
    <row r="5077" spans="1:23">
      <c r="A5077" s="2"/>
      <c r="W5077" s="2"/>
    </row>
    <row r="5078" spans="1:23">
      <c r="A5078" s="2"/>
      <c r="W5078" s="2"/>
    </row>
    <row r="5079" spans="1:23">
      <c r="A5079" s="2"/>
      <c r="W5079" s="2"/>
    </row>
    <row r="5080" spans="1:23">
      <c r="A5080" s="2"/>
      <c r="W5080" s="2"/>
    </row>
    <row r="5081" spans="1:23">
      <c r="A5081" s="2"/>
      <c r="W5081" s="2"/>
    </row>
    <row r="5082" spans="1:23">
      <c r="A5082" s="2"/>
      <c r="W5082" s="2"/>
    </row>
    <row r="5083" spans="1:23">
      <c r="A5083" s="2"/>
      <c r="W5083" s="2"/>
    </row>
    <row r="5084" spans="1:23">
      <c r="A5084" s="2"/>
      <c r="W5084" s="2"/>
    </row>
    <row r="5085" spans="1:23">
      <c r="A5085" s="2"/>
      <c r="W5085" s="2"/>
    </row>
    <row r="5086" spans="1:23">
      <c r="A5086" s="2"/>
      <c r="W5086" s="2"/>
    </row>
    <row r="5087" spans="1:23">
      <c r="A5087" s="2"/>
      <c r="W5087" s="2"/>
    </row>
    <row r="5088" spans="1:23">
      <c r="A5088" s="2"/>
      <c r="W5088" s="2"/>
    </row>
    <row r="5089" spans="1:23">
      <c r="A5089" s="2"/>
      <c r="W5089" s="2"/>
    </row>
    <row r="5090" spans="1:23">
      <c r="A5090" s="2"/>
      <c r="W5090" s="2"/>
    </row>
    <row r="5091" spans="1:23">
      <c r="A5091" s="2"/>
      <c r="W5091" s="2"/>
    </row>
    <row r="5092" spans="1:23">
      <c r="A5092" s="2"/>
      <c r="W5092" s="2"/>
    </row>
    <row r="5093" spans="1:23">
      <c r="A5093" s="2"/>
      <c r="W5093" s="2"/>
    </row>
    <row r="5094" spans="1:23">
      <c r="A5094" s="2"/>
      <c r="W5094" s="2"/>
    </row>
    <row r="5095" spans="1:23">
      <c r="A5095" s="2"/>
      <c r="W5095" s="2"/>
    </row>
    <row r="5096" spans="1:23">
      <c r="A5096" s="2"/>
      <c r="W5096" s="2"/>
    </row>
    <row r="5097" spans="1:23">
      <c r="A5097" s="2"/>
      <c r="W5097" s="2"/>
    </row>
    <row r="5098" spans="1:23">
      <c r="A5098" s="2"/>
      <c r="W5098" s="2"/>
    </row>
    <row r="5099" spans="1:23">
      <c r="A5099" s="2"/>
      <c r="W5099" s="2"/>
    </row>
    <row r="5100" spans="1:23">
      <c r="A5100" s="2"/>
      <c r="W5100" s="2"/>
    </row>
    <row r="5101" spans="1:23">
      <c r="A5101" s="2"/>
      <c r="W5101" s="2"/>
    </row>
    <row r="5102" spans="1:23">
      <c r="A5102" s="2"/>
      <c r="W5102" s="2"/>
    </row>
    <row r="5103" spans="1:23">
      <c r="A5103" s="2"/>
      <c r="W5103" s="2"/>
    </row>
    <row r="5104" spans="1:23">
      <c r="A5104" s="2"/>
      <c r="W5104" s="2"/>
    </row>
    <row r="5105" spans="1:23">
      <c r="A5105" s="2"/>
      <c r="W5105" s="2"/>
    </row>
    <row r="5106" spans="1:23">
      <c r="A5106" s="2"/>
      <c r="W5106" s="2"/>
    </row>
    <row r="5107" spans="1:23">
      <c r="A5107" s="2"/>
      <c r="W5107" s="2"/>
    </row>
    <row r="5108" spans="1:23">
      <c r="A5108" s="2"/>
      <c r="W5108" s="2"/>
    </row>
    <row r="5109" spans="1:23">
      <c r="A5109" s="2"/>
      <c r="W5109" s="2"/>
    </row>
    <row r="5110" spans="1:23">
      <c r="A5110" s="2"/>
      <c r="W5110" s="2"/>
    </row>
    <row r="5111" spans="1:23">
      <c r="A5111" s="2"/>
      <c r="W5111" s="2"/>
    </row>
    <row r="5112" spans="1:23">
      <c r="A5112" s="2"/>
      <c r="W5112" s="2"/>
    </row>
    <row r="5113" spans="1:23">
      <c r="A5113" s="2"/>
      <c r="W5113" s="2"/>
    </row>
    <row r="5114" spans="1:23">
      <c r="A5114" s="2"/>
      <c r="W5114" s="2"/>
    </row>
    <row r="5115" spans="1:23">
      <c r="A5115" s="2"/>
      <c r="W5115" s="2"/>
    </row>
    <row r="5116" spans="1:23">
      <c r="A5116" s="2"/>
      <c r="W5116" s="2"/>
    </row>
    <row r="5117" spans="1:23">
      <c r="A5117" s="2"/>
      <c r="W5117" s="2"/>
    </row>
    <row r="5118" spans="1:23">
      <c r="A5118" s="2"/>
      <c r="W5118" s="2"/>
    </row>
    <row r="5119" spans="1:23">
      <c r="A5119" s="2"/>
      <c r="W5119" s="2"/>
    </row>
    <row r="5120" spans="1:23">
      <c r="A5120" s="2"/>
      <c r="W5120" s="2"/>
    </row>
    <row r="5121" spans="1:23">
      <c r="A5121" s="2"/>
      <c r="W5121" s="2"/>
    </row>
    <row r="5122" spans="1:23">
      <c r="A5122" s="2"/>
      <c r="W5122" s="2"/>
    </row>
    <row r="5123" spans="1:23">
      <c r="A5123" s="2"/>
      <c r="W5123" s="2"/>
    </row>
    <row r="5124" spans="1:23">
      <c r="A5124" s="2"/>
      <c r="W5124" s="2"/>
    </row>
    <row r="5125" spans="1:23">
      <c r="A5125" s="2"/>
      <c r="W5125" s="2"/>
    </row>
    <row r="5126" spans="1:23">
      <c r="A5126" s="2"/>
      <c r="W5126" s="2"/>
    </row>
    <row r="5127" spans="1:23">
      <c r="A5127" s="2"/>
      <c r="W5127" s="2"/>
    </row>
    <row r="5128" spans="1:23">
      <c r="A5128" s="2"/>
      <c r="W5128" s="2"/>
    </row>
    <row r="5129" spans="1:23">
      <c r="A5129" s="2"/>
      <c r="W5129" s="2"/>
    </row>
    <row r="5130" spans="1:23">
      <c r="A5130" s="2"/>
      <c r="W5130" s="2"/>
    </row>
    <row r="5131" spans="1:23">
      <c r="A5131" s="2"/>
      <c r="W5131" s="2"/>
    </row>
    <row r="5132" spans="1:23">
      <c r="A5132" s="2"/>
      <c r="W5132" s="2"/>
    </row>
    <row r="5133" spans="1:23">
      <c r="A5133" s="2"/>
      <c r="W5133" s="2"/>
    </row>
    <row r="5134" spans="1:23">
      <c r="A5134" s="2"/>
      <c r="W5134" s="2"/>
    </row>
    <row r="5135" spans="1:23">
      <c r="A5135" s="2"/>
      <c r="W5135" s="2"/>
    </row>
    <row r="5136" spans="1:23">
      <c r="A5136" s="2"/>
      <c r="W5136" s="2"/>
    </row>
    <row r="5137" spans="1:23">
      <c r="A5137" s="2"/>
      <c r="W5137" s="2"/>
    </row>
    <row r="5138" spans="1:23">
      <c r="A5138" s="2"/>
      <c r="W5138" s="2"/>
    </row>
    <row r="5139" spans="1:23">
      <c r="A5139" s="2"/>
      <c r="W5139" s="2"/>
    </row>
    <row r="5140" spans="1:23">
      <c r="A5140" s="2"/>
      <c r="W5140" s="2"/>
    </row>
    <row r="5141" spans="1:23">
      <c r="A5141" s="2"/>
      <c r="W5141" s="2"/>
    </row>
    <row r="5142" spans="1:23">
      <c r="A5142" s="2"/>
      <c r="W5142" s="2"/>
    </row>
    <row r="5143" spans="1:23">
      <c r="A5143" s="2"/>
      <c r="W5143" s="2"/>
    </row>
    <row r="5144" spans="1:23">
      <c r="A5144" s="2"/>
      <c r="W5144" s="2"/>
    </row>
    <row r="5145" spans="1:23">
      <c r="A5145" s="2"/>
      <c r="W5145" s="2"/>
    </row>
    <row r="5146" spans="1:23">
      <c r="A5146" s="2"/>
      <c r="W5146" s="2"/>
    </row>
    <row r="5147" spans="1:23">
      <c r="A5147" s="2"/>
      <c r="W5147" s="2"/>
    </row>
    <row r="5148" spans="1:23">
      <c r="A5148" s="2"/>
      <c r="W5148" s="2"/>
    </row>
    <row r="5149" spans="1:23">
      <c r="A5149" s="2"/>
      <c r="W5149" s="2"/>
    </row>
    <row r="5150" spans="1:23">
      <c r="A5150" s="2"/>
      <c r="W5150" s="2"/>
    </row>
    <row r="5151" spans="1:23">
      <c r="A5151" s="2"/>
      <c r="W5151" s="2"/>
    </row>
    <row r="5152" spans="1:23">
      <c r="A5152" s="2"/>
      <c r="W5152" s="2"/>
    </row>
    <row r="5153" spans="1:23">
      <c r="A5153" s="2"/>
      <c r="W5153" s="2"/>
    </row>
    <row r="5154" spans="1:23">
      <c r="A5154" s="2"/>
      <c r="W5154" s="2"/>
    </row>
    <row r="5155" spans="1:23">
      <c r="A5155" s="2"/>
      <c r="W5155" s="2"/>
    </row>
    <row r="5156" spans="1:23">
      <c r="A5156" s="2"/>
      <c r="W5156" s="2"/>
    </row>
    <row r="5157" spans="1:23">
      <c r="A5157" s="2"/>
      <c r="W5157" s="2"/>
    </row>
    <row r="5158" spans="1:23">
      <c r="A5158" s="2"/>
      <c r="W5158" s="2"/>
    </row>
    <row r="5159" spans="1:23">
      <c r="A5159" s="2"/>
      <c r="W5159" s="2"/>
    </row>
    <row r="5160" spans="1:23">
      <c r="A5160" s="2"/>
      <c r="W5160" s="2"/>
    </row>
    <row r="5161" spans="1:23">
      <c r="A5161" s="2"/>
      <c r="W5161" s="2"/>
    </row>
    <row r="5162" spans="1:23">
      <c r="A5162" s="2"/>
      <c r="W5162" s="2"/>
    </row>
    <row r="5163" spans="1:23">
      <c r="A5163" s="2"/>
      <c r="W5163" s="2"/>
    </row>
    <row r="5164" spans="1:23">
      <c r="A5164" s="2"/>
      <c r="W5164" s="2"/>
    </row>
    <row r="5165" spans="1:23">
      <c r="A5165" s="2"/>
      <c r="W5165" s="2"/>
    </row>
    <row r="5166" spans="1:23">
      <c r="A5166" s="2"/>
      <c r="W5166" s="2"/>
    </row>
    <row r="5167" spans="1:23">
      <c r="A5167" s="2"/>
      <c r="W5167" s="2"/>
    </row>
    <row r="5168" spans="1:23">
      <c r="A5168" s="2"/>
      <c r="W5168" s="2"/>
    </row>
    <row r="5169" spans="1:23">
      <c r="A5169" s="2"/>
      <c r="W5169" s="2"/>
    </row>
    <row r="5170" spans="1:23">
      <c r="A5170" s="2"/>
      <c r="W5170" s="2"/>
    </row>
    <row r="5171" spans="1:23">
      <c r="A5171" s="2"/>
      <c r="W5171" s="2"/>
    </row>
    <row r="5172" spans="1:23">
      <c r="A5172" s="2"/>
      <c r="W5172" s="2"/>
    </row>
    <row r="5173" spans="1:23">
      <c r="A5173" s="2"/>
      <c r="W5173" s="2"/>
    </row>
    <row r="5174" spans="1:23">
      <c r="A5174" s="2"/>
      <c r="W5174" s="2"/>
    </row>
    <row r="5175" spans="1:23">
      <c r="A5175" s="2"/>
      <c r="W5175" s="2"/>
    </row>
    <row r="5176" spans="1:23">
      <c r="A5176" s="2"/>
      <c r="W5176" s="2"/>
    </row>
    <row r="5177" spans="1:23">
      <c r="A5177" s="2"/>
      <c r="W5177" s="2"/>
    </row>
    <row r="5178" spans="1:23">
      <c r="A5178" s="2"/>
      <c r="W5178" s="2"/>
    </row>
    <row r="5179" spans="1:23">
      <c r="A5179" s="2"/>
      <c r="W5179" s="2"/>
    </row>
    <row r="5180" spans="1:23">
      <c r="A5180" s="2"/>
      <c r="W5180" s="2"/>
    </row>
    <row r="5181" spans="1:23">
      <c r="A5181" s="2"/>
      <c r="W5181" s="2"/>
    </row>
    <row r="5182" spans="1:23">
      <c r="A5182" s="2"/>
      <c r="W5182" s="2"/>
    </row>
    <row r="5183" spans="1:23">
      <c r="A5183" s="2"/>
      <c r="W5183" s="2"/>
    </row>
    <row r="5184" spans="1:23">
      <c r="A5184" s="2"/>
      <c r="W5184" s="2"/>
    </row>
    <row r="5185" spans="1:23">
      <c r="A5185" s="2"/>
      <c r="W5185" s="2"/>
    </row>
    <row r="5186" spans="1:23">
      <c r="A5186" s="2"/>
      <c r="W5186" s="2"/>
    </row>
    <row r="5187" spans="1:23">
      <c r="A5187" s="2"/>
      <c r="W5187" s="2"/>
    </row>
    <row r="5188" spans="1:23">
      <c r="A5188" s="2"/>
      <c r="W5188" s="2"/>
    </row>
    <row r="5189" spans="1:23">
      <c r="A5189" s="2"/>
      <c r="W5189" s="2"/>
    </row>
    <row r="5190" spans="1:23">
      <c r="A5190" s="2"/>
      <c r="W5190" s="2"/>
    </row>
    <row r="5191" spans="1:23">
      <c r="A5191" s="2"/>
      <c r="W5191" s="2"/>
    </row>
    <row r="5192" spans="1:23">
      <c r="A5192" s="2"/>
      <c r="W5192" s="2"/>
    </row>
    <row r="5193" spans="1:23">
      <c r="A5193" s="2"/>
      <c r="W5193" s="2"/>
    </row>
    <row r="5194" spans="1:23">
      <c r="A5194" s="2"/>
      <c r="W5194" s="2"/>
    </row>
    <row r="5195" spans="1:23">
      <c r="A5195" s="2"/>
      <c r="W5195" s="2"/>
    </row>
    <row r="5196" spans="1:23">
      <c r="A5196" s="2"/>
      <c r="W5196" s="2"/>
    </row>
    <row r="5197" spans="1:23">
      <c r="A5197" s="2"/>
      <c r="W5197" s="2"/>
    </row>
    <row r="5198" spans="1:23">
      <c r="A5198" s="2"/>
      <c r="W5198" s="2"/>
    </row>
    <row r="5199" spans="1:23">
      <c r="A5199" s="2"/>
      <c r="W5199" s="2"/>
    </row>
    <row r="5200" spans="1:23">
      <c r="A5200" s="2"/>
      <c r="W5200" s="2"/>
    </row>
    <row r="5201" spans="1:23">
      <c r="A5201" s="2"/>
      <c r="W5201" s="2"/>
    </row>
    <row r="5202" spans="1:23">
      <c r="A5202" s="2"/>
      <c r="W5202" s="2"/>
    </row>
    <row r="5203" spans="1:23">
      <c r="A5203" s="2"/>
      <c r="W5203" s="2"/>
    </row>
    <row r="5204" spans="1:23">
      <c r="A5204" s="2"/>
      <c r="W5204" s="2"/>
    </row>
    <row r="5205" spans="1:23">
      <c r="A5205" s="2"/>
      <c r="W5205" s="2"/>
    </row>
    <row r="5206" spans="1:23">
      <c r="A5206" s="2"/>
      <c r="W5206" s="2"/>
    </row>
    <row r="5207" spans="1:23">
      <c r="A5207" s="2"/>
      <c r="W5207" s="2"/>
    </row>
    <row r="5208" spans="1:23">
      <c r="A5208" s="2"/>
      <c r="W5208" s="2"/>
    </row>
    <row r="5209" spans="1:23">
      <c r="A5209" s="2"/>
      <c r="W5209" s="2"/>
    </row>
    <row r="5210" spans="1:23">
      <c r="A5210" s="2"/>
      <c r="W5210" s="2"/>
    </row>
    <row r="5211" spans="1:23">
      <c r="A5211" s="2"/>
      <c r="W5211" s="2"/>
    </row>
    <row r="5212" spans="1:23">
      <c r="A5212" s="2"/>
      <c r="W5212" s="2"/>
    </row>
    <row r="5213" spans="1:23">
      <c r="A5213" s="2"/>
      <c r="W5213" s="2"/>
    </row>
    <row r="5214" spans="1:23">
      <c r="A5214" s="2"/>
      <c r="W5214" s="2"/>
    </row>
    <row r="5215" spans="1:23">
      <c r="A5215" s="2"/>
      <c r="W5215" s="2"/>
    </row>
    <row r="5216" spans="1:23">
      <c r="A5216" s="2"/>
      <c r="W5216" s="2"/>
    </row>
    <row r="5217" spans="1:23">
      <c r="A5217" s="2"/>
      <c r="W5217" s="2"/>
    </row>
    <row r="5218" spans="1:23">
      <c r="A5218" s="2"/>
      <c r="W5218" s="2"/>
    </row>
    <row r="5219" spans="1:23">
      <c r="A5219" s="2"/>
      <c r="W5219" s="2"/>
    </row>
    <row r="5220" spans="1:23">
      <c r="A5220" s="2"/>
      <c r="W5220" s="2"/>
    </row>
    <row r="5221" spans="1:23">
      <c r="A5221" s="2"/>
      <c r="W5221" s="2"/>
    </row>
    <row r="5222" spans="1:23">
      <c r="A5222" s="2"/>
      <c r="W5222" s="2"/>
    </row>
    <row r="5223" spans="1:23">
      <c r="A5223" s="2"/>
      <c r="W5223" s="2"/>
    </row>
    <row r="5224" spans="1:23">
      <c r="A5224" s="2"/>
      <c r="W5224" s="2"/>
    </row>
    <row r="5225" spans="1:23">
      <c r="A5225" s="2"/>
      <c r="W5225" s="2"/>
    </row>
    <row r="5226" spans="1:23">
      <c r="A5226" s="2"/>
      <c r="W5226" s="2"/>
    </row>
    <row r="5227" spans="1:23">
      <c r="A5227" s="2"/>
      <c r="W5227" s="2"/>
    </row>
    <row r="5228" spans="1:23">
      <c r="A5228" s="2"/>
      <c r="W5228" s="2"/>
    </row>
    <row r="5229" spans="1:23">
      <c r="A5229" s="2"/>
      <c r="W5229" s="2"/>
    </row>
    <row r="5230" spans="1:23">
      <c r="A5230" s="2"/>
      <c r="W5230" s="2"/>
    </row>
    <row r="5231" spans="1:23">
      <c r="A5231" s="2"/>
      <c r="W5231" s="2"/>
    </row>
    <row r="5232" spans="1:23">
      <c r="A5232" s="2"/>
      <c r="W5232" s="2"/>
    </row>
    <row r="5233" spans="1:23">
      <c r="A5233" s="2"/>
      <c r="W5233" s="2"/>
    </row>
    <row r="5234" spans="1:23">
      <c r="A5234" s="2"/>
      <c r="W5234" s="2"/>
    </row>
    <row r="5235" spans="1:23">
      <c r="A5235" s="2"/>
      <c r="W5235" s="2"/>
    </row>
    <row r="5236" spans="1:23">
      <c r="A5236" s="2"/>
      <c r="W5236" s="2"/>
    </row>
    <row r="5237" spans="1:23">
      <c r="A5237" s="2"/>
      <c r="W5237" s="2"/>
    </row>
    <row r="5238" spans="1:23">
      <c r="A5238" s="2"/>
      <c r="W5238" s="2"/>
    </row>
    <row r="5239" spans="1:23">
      <c r="A5239" s="2"/>
      <c r="W5239" s="2"/>
    </row>
    <row r="5240" spans="1:23">
      <c r="A5240" s="2"/>
      <c r="W5240" s="2"/>
    </row>
    <row r="5241" spans="1:23">
      <c r="A5241" s="2"/>
      <c r="W5241" s="2"/>
    </row>
    <row r="5242" spans="1:23">
      <c r="A5242" s="2"/>
      <c r="W5242" s="2"/>
    </row>
    <row r="5243" spans="1:23">
      <c r="A5243" s="2"/>
      <c r="W5243" s="2"/>
    </row>
    <row r="5244" spans="1:23">
      <c r="A5244" s="2"/>
      <c r="W5244" s="2"/>
    </row>
    <row r="5245" spans="1:23">
      <c r="A5245" s="2"/>
      <c r="W5245" s="2"/>
    </row>
    <row r="5246" spans="1:23">
      <c r="A5246" s="2"/>
      <c r="W5246" s="2"/>
    </row>
    <row r="5247" spans="1:23">
      <c r="A5247" s="2"/>
      <c r="W5247" s="2"/>
    </row>
    <row r="5248" spans="1:23">
      <c r="A5248" s="2"/>
      <c r="W5248" s="2"/>
    </row>
    <row r="5249" spans="1:23">
      <c r="A5249" s="2"/>
      <c r="W5249" s="2"/>
    </row>
    <row r="5250" spans="1:23">
      <c r="A5250" s="2"/>
      <c r="W5250" s="2"/>
    </row>
    <row r="5251" spans="1:23">
      <c r="A5251" s="2"/>
      <c r="W5251" s="2"/>
    </row>
    <row r="5252" spans="1:23">
      <c r="A5252" s="2"/>
      <c r="W5252" s="2"/>
    </row>
    <row r="5253" spans="1:23">
      <c r="A5253" s="2"/>
      <c r="W5253" s="2"/>
    </row>
    <row r="5254" spans="1:23">
      <c r="A5254" s="2"/>
      <c r="W5254" s="2"/>
    </row>
    <row r="5255" spans="1:23">
      <c r="A5255" s="2"/>
      <c r="W5255" s="2"/>
    </row>
    <row r="5256" spans="1:23">
      <c r="A5256" s="2"/>
      <c r="W5256" s="2"/>
    </row>
    <row r="5257" spans="1:23">
      <c r="A5257" s="2"/>
      <c r="W5257" s="2"/>
    </row>
    <row r="5258" spans="1:23">
      <c r="A5258" s="2"/>
      <c r="W5258" s="2"/>
    </row>
    <row r="5259" spans="1:23">
      <c r="A5259" s="2"/>
      <c r="W5259" s="2"/>
    </row>
    <row r="5260" spans="1:23">
      <c r="A5260" s="2"/>
      <c r="W5260" s="2"/>
    </row>
    <row r="5261" spans="1:23">
      <c r="A5261" s="2"/>
      <c r="W5261" s="2"/>
    </row>
    <row r="5262" spans="1:23">
      <c r="A5262" s="2"/>
      <c r="W5262" s="2"/>
    </row>
    <row r="5263" spans="1:23">
      <c r="A5263" s="2"/>
      <c r="W5263" s="2"/>
    </row>
    <row r="5264" spans="1:23">
      <c r="A5264" s="2"/>
      <c r="W5264" s="2"/>
    </row>
    <row r="5265" spans="1:23">
      <c r="A5265" s="2"/>
      <c r="W5265" s="2"/>
    </row>
    <row r="5266" spans="1:23">
      <c r="A5266" s="2"/>
      <c r="W5266" s="2"/>
    </row>
    <row r="5267" spans="1:23">
      <c r="A5267" s="2"/>
      <c r="W5267" s="2"/>
    </row>
    <row r="5268" spans="1:23">
      <c r="A5268" s="2"/>
      <c r="W5268" s="2"/>
    </row>
    <row r="5269" spans="1:23">
      <c r="A5269" s="2"/>
      <c r="W5269" s="2"/>
    </row>
    <row r="5270" spans="1:23">
      <c r="A5270" s="2"/>
      <c r="W5270" s="2"/>
    </row>
    <row r="5271" spans="1:23">
      <c r="A5271" s="2"/>
      <c r="W5271" s="2"/>
    </row>
    <row r="5272" spans="1:23">
      <c r="A5272" s="2"/>
      <c r="W5272" s="2"/>
    </row>
    <row r="5273" spans="1:23">
      <c r="A5273" s="2"/>
      <c r="W5273" s="2"/>
    </row>
    <row r="5274" spans="1:23">
      <c r="A5274" s="2"/>
      <c r="W5274" s="2"/>
    </row>
    <row r="5275" spans="1:23">
      <c r="A5275" s="2"/>
      <c r="W5275" s="2"/>
    </row>
    <row r="5276" spans="1:23">
      <c r="A5276" s="2"/>
      <c r="W5276" s="2"/>
    </row>
    <row r="5277" spans="1:23">
      <c r="A5277" s="2"/>
      <c r="W5277" s="2"/>
    </row>
    <row r="5278" spans="1:23">
      <c r="A5278" s="2"/>
      <c r="W5278" s="2"/>
    </row>
    <row r="5279" spans="1:23">
      <c r="A5279" s="2"/>
      <c r="W5279" s="2"/>
    </row>
    <row r="5280" spans="1:23">
      <c r="A5280" s="2"/>
      <c r="W5280" s="2"/>
    </row>
    <row r="5281" spans="1:23">
      <c r="A5281" s="2"/>
      <c r="W5281" s="2"/>
    </row>
    <row r="5282" spans="1:23">
      <c r="A5282" s="2"/>
      <c r="W5282" s="2"/>
    </row>
    <row r="5283" spans="1:23">
      <c r="A5283" s="2"/>
      <c r="W5283" s="2"/>
    </row>
    <row r="5284" spans="1:23">
      <c r="A5284" s="2"/>
      <c r="W5284" s="2"/>
    </row>
    <row r="5285" spans="1:23">
      <c r="A5285" s="2"/>
      <c r="W5285" s="2"/>
    </row>
    <row r="5286" spans="1:23">
      <c r="A5286" s="2"/>
      <c r="W5286" s="2"/>
    </row>
    <row r="5287" spans="1:23">
      <c r="A5287" s="2"/>
      <c r="W5287" s="2"/>
    </row>
    <row r="5288" spans="1:23">
      <c r="A5288" s="2"/>
      <c r="W5288" s="2"/>
    </row>
    <row r="5289" spans="1:23">
      <c r="A5289" s="2"/>
      <c r="W5289" s="2"/>
    </row>
    <row r="5290" spans="1:23">
      <c r="A5290" s="2"/>
      <c r="W5290" s="2"/>
    </row>
    <row r="5291" spans="1:23">
      <c r="A5291" s="2"/>
      <c r="W5291" s="2"/>
    </row>
    <row r="5292" spans="1:23">
      <c r="A5292" s="2"/>
      <c r="W5292" s="2"/>
    </row>
    <row r="5293" spans="1:23">
      <c r="A5293" s="2"/>
      <c r="W5293" s="2"/>
    </row>
    <row r="5294" spans="1:23">
      <c r="A5294" s="2"/>
      <c r="W5294" s="2"/>
    </row>
    <row r="5295" spans="1:23">
      <c r="A5295" s="2"/>
      <c r="W5295" s="2"/>
    </row>
    <row r="5296" spans="1:23">
      <c r="A5296" s="2"/>
      <c r="W5296" s="2"/>
    </row>
    <row r="5297" spans="1:23">
      <c r="A5297" s="2"/>
      <c r="W5297" s="2"/>
    </row>
    <row r="5298" spans="1:23">
      <c r="A5298" s="2"/>
      <c r="W5298" s="2"/>
    </row>
    <row r="5299" spans="1:23">
      <c r="A5299" s="2"/>
      <c r="W5299" s="2"/>
    </row>
    <row r="5300" spans="1:23">
      <c r="A5300" s="2"/>
      <c r="W5300" s="2"/>
    </row>
    <row r="5301" spans="1:23">
      <c r="A5301" s="2"/>
      <c r="W5301" s="2"/>
    </row>
    <row r="5302" spans="1:23">
      <c r="A5302" s="2"/>
      <c r="W5302" s="2"/>
    </row>
    <row r="5303" spans="1:23">
      <c r="A5303" s="2"/>
      <c r="W5303" s="2"/>
    </row>
    <row r="5304" spans="1:23">
      <c r="A5304" s="2"/>
      <c r="W5304" s="2"/>
    </row>
    <row r="5305" spans="1:23">
      <c r="A5305" s="2"/>
      <c r="W5305" s="2"/>
    </row>
    <row r="5306" spans="1:23">
      <c r="A5306" s="2"/>
      <c r="W5306" s="2"/>
    </row>
    <row r="5307" spans="1:23">
      <c r="A5307" s="2"/>
      <c r="W5307" s="2"/>
    </row>
    <row r="5308" spans="1:23">
      <c r="A5308" s="2"/>
      <c r="W5308" s="2"/>
    </row>
    <row r="5309" spans="1:23">
      <c r="A5309" s="2"/>
      <c r="W5309" s="2"/>
    </row>
    <row r="5310" spans="1:23">
      <c r="A5310" s="2"/>
      <c r="W5310" s="2"/>
    </row>
    <row r="5311" spans="1:23">
      <c r="A5311" s="2"/>
      <c r="W5311" s="2"/>
    </row>
    <row r="5312" spans="1:23">
      <c r="A5312" s="2"/>
      <c r="W5312" s="2"/>
    </row>
    <row r="5313" spans="1:23">
      <c r="A5313" s="2"/>
      <c r="W5313" s="2"/>
    </row>
    <row r="5314" spans="1:23">
      <c r="A5314" s="2"/>
      <c r="W5314" s="2"/>
    </row>
    <row r="5315" spans="1:23">
      <c r="A5315" s="2"/>
      <c r="W5315" s="2"/>
    </row>
    <row r="5316" spans="1:23">
      <c r="A5316" s="2"/>
      <c r="W5316" s="2"/>
    </row>
    <row r="5317" spans="1:23">
      <c r="A5317" s="2"/>
      <c r="W5317" s="2"/>
    </row>
    <row r="5318" spans="1:23">
      <c r="A5318" s="2"/>
      <c r="W5318" s="2"/>
    </row>
    <row r="5319" spans="1:23">
      <c r="A5319" s="2"/>
      <c r="W5319" s="2"/>
    </row>
    <row r="5320" spans="1:23">
      <c r="A5320" s="2"/>
      <c r="W5320" s="2"/>
    </row>
    <row r="5321" spans="1:23">
      <c r="A5321" s="2"/>
      <c r="W5321" s="2"/>
    </row>
    <row r="5322" spans="1:23">
      <c r="A5322" s="2"/>
      <c r="W5322" s="2"/>
    </row>
    <row r="5323" spans="1:23">
      <c r="A5323" s="2"/>
      <c r="W5323" s="2"/>
    </row>
    <row r="5324" spans="1:23">
      <c r="A5324" s="2"/>
      <c r="W5324" s="2"/>
    </row>
    <row r="5325" spans="1:23">
      <c r="A5325" s="2"/>
      <c r="W5325" s="2"/>
    </row>
    <row r="5326" spans="1:23">
      <c r="A5326" s="2"/>
      <c r="W5326" s="2"/>
    </row>
    <row r="5327" spans="1:23">
      <c r="A5327" s="2"/>
      <c r="W5327" s="2"/>
    </row>
    <row r="5328" spans="1:23">
      <c r="A5328" s="2"/>
      <c r="W5328" s="2"/>
    </row>
    <row r="5329" spans="1:23">
      <c r="A5329" s="2"/>
      <c r="W5329" s="2"/>
    </row>
    <row r="5330" spans="1:23">
      <c r="A5330" s="2"/>
      <c r="W5330" s="2"/>
    </row>
    <row r="5331" spans="1:23">
      <c r="A5331" s="2"/>
      <c r="W5331" s="2"/>
    </row>
    <row r="5332" spans="1:23">
      <c r="A5332" s="2"/>
      <c r="W5332" s="2"/>
    </row>
    <row r="5333" spans="1:23">
      <c r="A5333" s="2"/>
      <c r="W5333" s="2"/>
    </row>
    <row r="5334" spans="1:23">
      <c r="A5334" s="2"/>
      <c r="W5334" s="2"/>
    </row>
    <row r="5335" spans="1:23">
      <c r="A5335" s="2"/>
      <c r="W5335" s="2"/>
    </row>
    <row r="5336" spans="1:23">
      <c r="A5336" s="2"/>
      <c r="W5336" s="2"/>
    </row>
    <row r="5337" spans="1:23">
      <c r="A5337" s="2"/>
      <c r="W5337" s="2"/>
    </row>
    <row r="5338" spans="1:23">
      <c r="A5338" s="2"/>
      <c r="W5338" s="2"/>
    </row>
    <row r="5339" spans="1:23">
      <c r="A5339" s="2"/>
      <c r="W5339" s="2"/>
    </row>
    <row r="5340" spans="1:23">
      <c r="A5340" s="2"/>
      <c r="W5340" s="2"/>
    </row>
    <row r="5341" spans="1:23">
      <c r="A5341" s="2"/>
      <c r="W5341" s="2"/>
    </row>
    <row r="5342" spans="1:23">
      <c r="A5342" s="2"/>
      <c r="W5342" s="2"/>
    </row>
    <row r="5343" spans="1:23">
      <c r="A5343" s="2"/>
      <c r="W5343" s="2"/>
    </row>
    <row r="5344" spans="1:23">
      <c r="A5344" s="2"/>
      <c r="W5344" s="2"/>
    </row>
    <row r="5345" spans="1:23">
      <c r="A5345" s="2"/>
      <c r="W5345" s="2"/>
    </row>
    <row r="5346" spans="1:23">
      <c r="A5346" s="2"/>
      <c r="W5346" s="2"/>
    </row>
    <row r="5347" spans="1:23">
      <c r="A5347" s="2"/>
      <c r="W5347" s="2"/>
    </row>
    <row r="5348" spans="1:23">
      <c r="A5348" s="2"/>
      <c r="W5348" s="2"/>
    </row>
    <row r="5349" spans="1:23">
      <c r="A5349" s="2"/>
      <c r="W5349" s="2"/>
    </row>
    <row r="5350" spans="1:23">
      <c r="A5350" s="2"/>
      <c r="W5350" s="2"/>
    </row>
    <row r="5351" spans="1:23">
      <c r="A5351" s="2"/>
      <c r="W5351" s="2"/>
    </row>
    <row r="5352" spans="1:23">
      <c r="A5352" s="2"/>
      <c r="W5352" s="2"/>
    </row>
    <row r="5353" spans="1:23">
      <c r="A5353" s="2"/>
      <c r="W5353" s="2"/>
    </row>
    <row r="5354" spans="1:23">
      <c r="A5354" s="2"/>
      <c r="W5354" s="2"/>
    </row>
    <row r="5355" spans="1:23">
      <c r="A5355" s="2"/>
      <c r="W5355" s="2"/>
    </row>
    <row r="5356" spans="1:23">
      <c r="A5356" s="2"/>
      <c r="W5356" s="2"/>
    </row>
    <row r="5357" spans="1:23">
      <c r="A5357" s="2"/>
      <c r="W5357" s="2"/>
    </row>
    <row r="5358" spans="1:23">
      <c r="A5358" s="2"/>
      <c r="W5358" s="2"/>
    </row>
    <row r="5359" spans="1:23">
      <c r="A5359" s="2"/>
      <c r="W5359" s="2"/>
    </row>
    <row r="5360" spans="1:23">
      <c r="A5360" s="2"/>
      <c r="W5360" s="2"/>
    </row>
    <row r="5361" spans="1:23">
      <c r="A5361" s="2"/>
      <c r="W5361" s="2"/>
    </row>
    <row r="5362" spans="1:23">
      <c r="A5362" s="2"/>
      <c r="W5362" s="2"/>
    </row>
    <row r="5363" spans="1:23">
      <c r="A5363" s="2"/>
      <c r="W5363" s="2"/>
    </row>
    <row r="5364" spans="1:23">
      <c r="A5364" s="2"/>
      <c r="W5364" s="2"/>
    </row>
    <row r="5365" spans="1:23">
      <c r="A5365" s="2"/>
      <c r="W5365" s="2"/>
    </row>
    <row r="5366" spans="1:23">
      <c r="A5366" s="2"/>
      <c r="W5366" s="2"/>
    </row>
    <row r="5367" spans="1:23">
      <c r="A5367" s="2"/>
      <c r="W5367" s="2"/>
    </row>
    <row r="5368" spans="1:23">
      <c r="A5368" s="2"/>
      <c r="W5368" s="2"/>
    </row>
    <row r="5369" spans="1:23">
      <c r="A5369" s="2"/>
      <c r="W5369" s="2"/>
    </row>
    <row r="5370" spans="1:23">
      <c r="A5370" s="2"/>
      <c r="W5370" s="2"/>
    </row>
    <row r="5371" spans="1:23">
      <c r="A5371" s="2"/>
      <c r="W5371" s="2"/>
    </row>
    <row r="5372" spans="1:23">
      <c r="A5372" s="2"/>
      <c r="W5372" s="2"/>
    </row>
    <row r="5373" spans="1:23">
      <c r="A5373" s="2"/>
      <c r="W5373" s="2"/>
    </row>
    <row r="5374" spans="1:23">
      <c r="A5374" s="2"/>
      <c r="W5374" s="2"/>
    </row>
    <row r="5375" spans="1:23">
      <c r="A5375" s="2"/>
      <c r="W5375" s="2"/>
    </row>
    <row r="5376" spans="1:23">
      <c r="A5376" s="2"/>
      <c r="W5376" s="2"/>
    </row>
    <row r="5377" spans="1:23">
      <c r="A5377" s="2"/>
      <c r="W5377" s="2"/>
    </row>
    <row r="5378" spans="1:23">
      <c r="A5378" s="2"/>
      <c r="W5378" s="2"/>
    </row>
    <row r="5379" spans="1:23">
      <c r="A5379" s="2"/>
      <c r="W5379" s="2"/>
    </row>
    <row r="5380" spans="1:23">
      <c r="A5380" s="2"/>
      <c r="W5380" s="2"/>
    </row>
    <row r="5381" spans="1:23">
      <c r="A5381" s="2"/>
      <c r="W5381" s="2"/>
    </row>
    <row r="5382" spans="1:23">
      <c r="A5382" s="2"/>
      <c r="W5382" s="2"/>
    </row>
    <row r="5383" spans="1:23">
      <c r="A5383" s="2"/>
      <c r="W5383" s="2"/>
    </row>
    <row r="5384" spans="1:23">
      <c r="A5384" s="2"/>
      <c r="W5384" s="2"/>
    </row>
    <row r="5385" spans="1:23">
      <c r="A5385" s="2"/>
      <c r="W5385" s="2"/>
    </row>
    <row r="5386" spans="1:23">
      <c r="A5386" s="2"/>
      <c r="W5386" s="2"/>
    </row>
    <row r="5387" spans="1:23">
      <c r="A5387" s="2"/>
      <c r="W5387" s="2"/>
    </row>
    <row r="5388" spans="1:23">
      <c r="A5388" s="2"/>
      <c r="W5388" s="2"/>
    </row>
    <row r="5389" spans="1:23">
      <c r="A5389" s="2"/>
      <c r="W5389" s="2"/>
    </row>
    <row r="5390" spans="1:23">
      <c r="A5390" s="2"/>
      <c r="W5390" s="2"/>
    </row>
    <row r="5391" spans="1:23">
      <c r="A5391" s="2"/>
      <c r="W5391" s="2"/>
    </row>
    <row r="5392" spans="1:23">
      <c r="A5392" s="2"/>
      <c r="W5392" s="2"/>
    </row>
    <row r="5393" spans="1:23">
      <c r="A5393" s="2"/>
      <c r="W5393" s="2"/>
    </row>
    <row r="5394" spans="1:23">
      <c r="A5394" s="2"/>
      <c r="W5394" s="2"/>
    </row>
    <row r="5395" spans="1:23">
      <c r="A5395" s="2"/>
      <c r="W5395" s="2"/>
    </row>
    <row r="5396" spans="1:23">
      <c r="A5396" s="2"/>
      <c r="W5396" s="2"/>
    </row>
    <row r="5397" spans="1:23">
      <c r="A5397" s="2"/>
      <c r="W5397" s="2"/>
    </row>
    <row r="5398" spans="1:23">
      <c r="A5398" s="2"/>
      <c r="W5398" s="2"/>
    </row>
    <row r="5399" spans="1:23">
      <c r="A5399" s="2"/>
      <c r="W5399" s="2"/>
    </row>
    <row r="5400" spans="1:23">
      <c r="A5400" s="2"/>
      <c r="W5400" s="2"/>
    </row>
    <row r="5401" spans="1:23">
      <c r="A5401" s="2"/>
      <c r="W5401" s="2"/>
    </row>
    <row r="5402" spans="1:23">
      <c r="A5402" s="2"/>
      <c r="W5402" s="2"/>
    </row>
    <row r="5403" spans="1:23">
      <c r="A5403" s="2"/>
      <c r="W5403" s="2"/>
    </row>
    <row r="5404" spans="1:23">
      <c r="A5404" s="2"/>
      <c r="W5404" s="2"/>
    </row>
    <row r="5405" spans="1:23">
      <c r="A5405" s="2"/>
      <c r="W5405" s="2"/>
    </row>
    <row r="5406" spans="1:23">
      <c r="A5406" s="2"/>
      <c r="W5406" s="2"/>
    </row>
    <row r="5407" spans="1:23">
      <c r="A5407" s="2"/>
      <c r="W5407" s="2"/>
    </row>
    <row r="5408" spans="1:23">
      <c r="A5408" s="2"/>
      <c r="W5408" s="2"/>
    </row>
    <row r="5409" spans="1:23">
      <c r="A5409" s="2"/>
      <c r="W5409" s="2"/>
    </row>
    <row r="5410" spans="1:23">
      <c r="A5410" s="2"/>
      <c r="W5410" s="2"/>
    </row>
    <row r="5411" spans="1:23">
      <c r="A5411" s="2"/>
      <c r="W5411" s="2"/>
    </row>
    <row r="5412" spans="1:23">
      <c r="A5412" s="2"/>
      <c r="W5412" s="2"/>
    </row>
    <row r="5413" spans="1:23">
      <c r="A5413" s="2"/>
      <c r="W5413" s="2"/>
    </row>
    <row r="5414" spans="1:23">
      <c r="A5414" s="2"/>
      <c r="W5414" s="2"/>
    </row>
    <row r="5415" spans="1:23">
      <c r="A5415" s="2"/>
      <c r="W5415" s="2"/>
    </row>
    <row r="5416" spans="1:23">
      <c r="A5416" s="2"/>
      <c r="W5416" s="2"/>
    </row>
    <row r="5417" spans="1:23">
      <c r="A5417" s="2"/>
      <c r="W5417" s="2"/>
    </row>
    <row r="5418" spans="1:23">
      <c r="A5418" s="2"/>
      <c r="W5418" s="2"/>
    </row>
    <row r="5419" spans="1:23">
      <c r="A5419" s="2"/>
      <c r="W5419" s="2"/>
    </row>
    <row r="5420" spans="1:23">
      <c r="A5420" s="2"/>
      <c r="W5420" s="2"/>
    </row>
    <row r="5421" spans="1:23">
      <c r="A5421" s="2"/>
      <c r="W5421" s="2"/>
    </row>
    <row r="5422" spans="1:23">
      <c r="A5422" s="2"/>
      <c r="W5422" s="2"/>
    </row>
    <row r="5423" spans="1:23">
      <c r="A5423" s="2"/>
      <c r="W5423" s="2"/>
    </row>
    <row r="5424" spans="1:23">
      <c r="A5424" s="2"/>
      <c r="W5424" s="2"/>
    </row>
    <row r="5425" spans="1:23">
      <c r="A5425" s="2"/>
      <c r="W5425" s="2"/>
    </row>
    <row r="5426" spans="1:23">
      <c r="A5426" s="2"/>
      <c r="W5426" s="2"/>
    </row>
    <row r="5427" spans="1:23">
      <c r="A5427" s="2"/>
      <c r="W5427" s="2"/>
    </row>
    <row r="5428" spans="1:23">
      <c r="A5428" s="2"/>
      <c r="W5428" s="2"/>
    </row>
    <row r="5429" spans="1:23">
      <c r="A5429" s="2"/>
      <c r="W5429" s="2"/>
    </row>
    <row r="5430" spans="1:23">
      <c r="A5430" s="2"/>
      <c r="W5430" s="2"/>
    </row>
    <row r="5431" spans="1:23">
      <c r="A5431" s="2"/>
      <c r="W5431" s="2"/>
    </row>
    <row r="5432" spans="1:23">
      <c r="A5432" s="2"/>
      <c r="W5432" s="2"/>
    </row>
    <row r="5433" spans="1:23">
      <c r="A5433" s="2"/>
      <c r="W5433" s="2"/>
    </row>
    <row r="5434" spans="1:23">
      <c r="A5434" s="2"/>
      <c r="W5434" s="2"/>
    </row>
    <row r="5435" spans="1:23">
      <c r="A5435" s="2"/>
      <c r="W5435" s="2"/>
    </row>
    <row r="5436" spans="1:23">
      <c r="A5436" s="2"/>
      <c r="W5436" s="2"/>
    </row>
    <row r="5437" spans="1:23">
      <c r="A5437" s="2"/>
      <c r="W5437" s="2"/>
    </row>
    <row r="5438" spans="1:23">
      <c r="A5438" s="2"/>
      <c r="W5438" s="2"/>
    </row>
    <row r="5439" spans="1:23">
      <c r="A5439" s="2"/>
      <c r="W5439" s="2"/>
    </row>
    <row r="5440" spans="1:23">
      <c r="A5440" s="2"/>
      <c r="W5440" s="2"/>
    </row>
    <row r="5441" spans="1:23">
      <c r="A5441" s="2"/>
      <c r="W5441" s="2"/>
    </row>
    <row r="5442" spans="1:23">
      <c r="A5442" s="2"/>
      <c r="W5442" s="2"/>
    </row>
    <row r="5443" spans="1:23">
      <c r="A5443" s="2"/>
      <c r="W5443" s="2"/>
    </row>
    <row r="5444" spans="1:23">
      <c r="A5444" s="2"/>
      <c r="W5444" s="2"/>
    </row>
    <row r="5445" spans="1:23">
      <c r="A5445" s="2"/>
      <c r="W5445" s="2"/>
    </row>
    <row r="5446" spans="1:23">
      <c r="A5446" s="2"/>
      <c r="W5446" s="2"/>
    </row>
    <row r="5447" spans="1:23">
      <c r="A5447" s="2"/>
      <c r="W5447" s="2"/>
    </row>
    <row r="5448" spans="1:23">
      <c r="A5448" s="2"/>
      <c r="W5448" s="2"/>
    </row>
    <row r="5449" spans="1:23">
      <c r="A5449" s="2"/>
      <c r="W5449" s="2"/>
    </row>
    <row r="5450" spans="1:23">
      <c r="A5450" s="2"/>
      <c r="W5450" s="2"/>
    </row>
    <row r="5451" spans="1:23">
      <c r="A5451" s="2"/>
      <c r="W5451" s="2"/>
    </row>
    <row r="5452" spans="1:23">
      <c r="A5452" s="2"/>
      <c r="W5452" s="2"/>
    </row>
    <row r="5453" spans="1:23">
      <c r="A5453" s="2"/>
      <c r="W5453" s="2"/>
    </row>
    <row r="5454" spans="1:23">
      <c r="A5454" s="2"/>
      <c r="W5454" s="2"/>
    </row>
    <row r="5455" spans="1:23">
      <c r="A5455" s="2"/>
      <c r="W5455" s="2"/>
    </row>
    <row r="5456" spans="1:23">
      <c r="A5456" s="2"/>
      <c r="W5456" s="2"/>
    </row>
    <row r="5457" spans="1:23">
      <c r="A5457" s="2"/>
      <c r="W5457" s="2"/>
    </row>
    <row r="5458" spans="1:23">
      <c r="A5458" s="2"/>
      <c r="W5458" s="2"/>
    </row>
    <row r="5459" spans="1:23">
      <c r="A5459" s="2"/>
      <c r="W5459" s="2"/>
    </row>
    <row r="5460" spans="1:23">
      <c r="A5460" s="2"/>
      <c r="W5460" s="2"/>
    </row>
    <row r="5461" spans="1:23">
      <c r="A5461" s="2"/>
      <c r="W5461" s="2"/>
    </row>
    <row r="5462" spans="1:23">
      <c r="A5462" s="2"/>
      <c r="W5462" s="2"/>
    </row>
    <row r="5463" spans="1:23">
      <c r="A5463" s="2"/>
      <c r="W5463" s="2"/>
    </row>
    <row r="5464" spans="1:23">
      <c r="A5464" s="2"/>
      <c r="W5464" s="2"/>
    </row>
    <row r="5465" spans="1:23">
      <c r="A5465" s="2"/>
      <c r="W5465" s="2"/>
    </row>
    <row r="5466" spans="1:23">
      <c r="A5466" s="2"/>
      <c r="W5466" s="2"/>
    </row>
    <row r="5467" spans="1:23">
      <c r="A5467" s="2"/>
      <c r="W5467" s="2"/>
    </row>
    <row r="5468" spans="1:23">
      <c r="A5468" s="2"/>
      <c r="W5468" s="2"/>
    </row>
    <row r="5469" spans="1:23">
      <c r="A5469" s="2"/>
      <c r="W5469" s="2"/>
    </row>
    <row r="5470" spans="1:23">
      <c r="A5470" s="2"/>
      <c r="W5470" s="2"/>
    </row>
    <row r="5471" spans="1:23">
      <c r="A5471" s="2"/>
      <c r="W5471" s="2"/>
    </row>
    <row r="5472" spans="1:23">
      <c r="A5472" s="2"/>
      <c r="W5472" s="2"/>
    </row>
    <row r="5473" spans="1:23">
      <c r="A5473" s="2"/>
      <c r="W5473" s="2"/>
    </row>
    <row r="5474" spans="1:23">
      <c r="A5474" s="2"/>
      <c r="W5474" s="2"/>
    </row>
    <row r="5475" spans="1:23">
      <c r="A5475" s="2"/>
      <c r="W5475" s="2"/>
    </row>
    <row r="5476" spans="1:23">
      <c r="A5476" s="2"/>
      <c r="W5476" s="2"/>
    </row>
    <row r="5477" spans="1:23">
      <c r="A5477" s="2"/>
      <c r="W5477" s="2"/>
    </row>
    <row r="5478" spans="1:23">
      <c r="A5478" s="2"/>
      <c r="W5478" s="2"/>
    </row>
    <row r="5479" spans="1:23">
      <c r="A5479" s="2"/>
      <c r="W5479" s="2"/>
    </row>
    <row r="5480" spans="1:23">
      <c r="A5480" s="2"/>
      <c r="W5480" s="2"/>
    </row>
    <row r="5481" spans="1:23">
      <c r="A5481" s="2"/>
      <c r="W5481" s="2"/>
    </row>
    <row r="5482" spans="1:23">
      <c r="A5482" s="2"/>
      <c r="W5482" s="2"/>
    </row>
    <row r="5483" spans="1:23">
      <c r="A5483" s="2"/>
      <c r="W5483" s="2"/>
    </row>
    <row r="5484" spans="1:23">
      <c r="A5484" s="2"/>
      <c r="W5484" s="2"/>
    </row>
    <row r="5485" spans="1:23">
      <c r="A5485" s="2"/>
      <c r="W5485" s="2"/>
    </row>
    <row r="5486" spans="1:23">
      <c r="A5486" s="2"/>
      <c r="W5486" s="2"/>
    </row>
    <row r="5487" spans="1:23">
      <c r="A5487" s="2"/>
      <c r="W5487" s="2"/>
    </row>
    <row r="5488" spans="1:23">
      <c r="A5488" s="2"/>
      <c r="W5488" s="2"/>
    </row>
    <row r="5489" spans="1:23">
      <c r="A5489" s="2"/>
      <c r="W5489" s="2"/>
    </row>
    <row r="5490" spans="1:23">
      <c r="A5490" s="2"/>
      <c r="W5490" s="2"/>
    </row>
    <row r="5491" spans="1:23">
      <c r="A5491" s="2"/>
      <c r="W5491" s="2"/>
    </row>
    <row r="5492" spans="1:23">
      <c r="A5492" s="2"/>
      <c r="W5492" s="2"/>
    </row>
    <row r="5493" spans="1:23">
      <c r="A5493" s="2"/>
      <c r="W5493" s="2"/>
    </row>
    <row r="5494" spans="1:23">
      <c r="A5494" s="2"/>
      <c r="W5494" s="2"/>
    </row>
    <row r="5495" spans="1:23">
      <c r="A5495" s="2"/>
      <c r="W5495" s="2"/>
    </row>
    <row r="5496" spans="1:23">
      <c r="A5496" s="2"/>
      <c r="W5496" s="2"/>
    </row>
    <row r="5497" spans="1:23">
      <c r="A5497" s="2"/>
      <c r="W5497" s="2"/>
    </row>
    <row r="5498" spans="1:23">
      <c r="A5498" s="2"/>
      <c r="W5498" s="2"/>
    </row>
    <row r="5499" spans="1:23">
      <c r="A5499" s="2"/>
      <c r="W5499" s="2"/>
    </row>
    <row r="5500" spans="1:23">
      <c r="A5500" s="2"/>
      <c r="W5500" s="2"/>
    </row>
    <row r="5501" spans="1:23">
      <c r="A5501" s="2"/>
      <c r="W5501" s="2"/>
    </row>
    <row r="5502" spans="1:23">
      <c r="A5502" s="2"/>
      <c r="W5502" s="2"/>
    </row>
    <row r="5503" spans="1:23">
      <c r="A5503" s="2"/>
      <c r="W5503" s="2"/>
    </row>
    <row r="5504" spans="1:23">
      <c r="A5504" s="2"/>
      <c r="W5504" s="2"/>
    </row>
    <row r="5505" spans="1:23">
      <c r="A5505" s="2"/>
      <c r="W5505" s="2"/>
    </row>
    <row r="5506" spans="1:23">
      <c r="A5506" s="2"/>
      <c r="W5506" s="2"/>
    </row>
    <row r="5507" spans="1:23">
      <c r="A5507" s="2"/>
      <c r="W5507" s="2"/>
    </row>
    <row r="5508" spans="1:23">
      <c r="A5508" s="2"/>
      <c r="W5508" s="2"/>
    </row>
    <row r="5509" spans="1:23">
      <c r="A5509" s="2"/>
      <c r="W5509" s="2"/>
    </row>
    <row r="5510" spans="1:23">
      <c r="A5510" s="2"/>
      <c r="W5510" s="2"/>
    </row>
    <row r="5511" spans="1:23">
      <c r="A5511" s="2"/>
      <c r="W5511" s="2"/>
    </row>
    <row r="5512" spans="1:23">
      <c r="A5512" s="2"/>
      <c r="W5512" s="2"/>
    </row>
    <row r="5513" spans="1:23">
      <c r="A5513" s="2"/>
      <c r="W5513" s="2"/>
    </row>
    <row r="5514" spans="1:23">
      <c r="A5514" s="2"/>
      <c r="W5514" s="2"/>
    </row>
    <row r="5515" spans="1:23">
      <c r="A5515" s="2"/>
      <c r="W5515" s="2"/>
    </row>
    <row r="5516" spans="1:23">
      <c r="A5516" s="2"/>
      <c r="W5516" s="2"/>
    </row>
    <row r="5517" spans="1:23">
      <c r="A5517" s="2"/>
      <c r="W5517" s="2"/>
    </row>
    <row r="5518" spans="1:23">
      <c r="A5518" s="2"/>
      <c r="W5518" s="2"/>
    </row>
    <row r="5519" spans="1:23">
      <c r="A5519" s="2"/>
      <c r="W5519" s="2"/>
    </row>
    <row r="5520" spans="1:23">
      <c r="A5520" s="2"/>
      <c r="W5520" s="2"/>
    </row>
    <row r="5521" spans="1:23">
      <c r="A5521" s="2"/>
      <c r="W5521" s="2"/>
    </row>
    <row r="5522" spans="1:23">
      <c r="A5522" s="2"/>
      <c r="W5522" s="2"/>
    </row>
    <row r="5523" spans="1:23">
      <c r="A5523" s="2"/>
      <c r="W5523" s="2"/>
    </row>
    <row r="5524" spans="1:23">
      <c r="A5524" s="2"/>
      <c r="W5524" s="2"/>
    </row>
    <row r="5525" spans="1:23">
      <c r="A5525" s="2"/>
      <c r="W5525" s="2"/>
    </row>
    <row r="5526" spans="1:23">
      <c r="A5526" s="2"/>
      <c r="W5526" s="2"/>
    </row>
    <row r="5527" spans="1:23">
      <c r="A5527" s="2"/>
      <c r="W5527" s="2"/>
    </row>
    <row r="5528" spans="1:23">
      <c r="A5528" s="2"/>
      <c r="W5528" s="2"/>
    </row>
    <row r="5529" spans="1:23">
      <c r="A5529" s="2"/>
      <c r="W5529" s="2"/>
    </row>
    <row r="5530" spans="1:23">
      <c r="A5530" s="2"/>
      <c r="W5530" s="2"/>
    </row>
    <row r="5531" spans="1:23">
      <c r="A5531" s="2"/>
      <c r="W5531" s="2"/>
    </row>
    <row r="5532" spans="1:23">
      <c r="A5532" s="2"/>
      <c r="W5532" s="2"/>
    </row>
    <row r="5533" spans="1:23">
      <c r="A5533" s="2"/>
      <c r="W5533" s="2"/>
    </row>
    <row r="5534" spans="1:23">
      <c r="A5534" s="2"/>
      <c r="W5534" s="2"/>
    </row>
    <row r="5535" spans="1:23">
      <c r="A5535" s="2"/>
      <c r="W5535" s="2"/>
    </row>
    <row r="5536" spans="1:23">
      <c r="A5536" s="2"/>
      <c r="W5536" s="2"/>
    </row>
    <row r="5537" spans="1:23">
      <c r="A5537" s="2"/>
      <c r="W5537" s="2"/>
    </row>
    <row r="5538" spans="1:23">
      <c r="A5538" s="2"/>
      <c r="W5538" s="2"/>
    </row>
    <row r="5539" spans="1:23">
      <c r="A5539" s="2"/>
      <c r="W5539" s="2"/>
    </row>
    <row r="5540" spans="1:23">
      <c r="A5540" s="2"/>
      <c r="W5540" s="2"/>
    </row>
    <row r="5541" spans="1:23">
      <c r="A5541" s="2"/>
      <c r="W5541" s="2"/>
    </row>
    <row r="5542" spans="1:23">
      <c r="A5542" s="2"/>
      <c r="W5542" s="2"/>
    </row>
    <row r="5543" spans="1:23">
      <c r="A5543" s="2"/>
      <c r="W5543" s="2"/>
    </row>
    <row r="5544" spans="1:23">
      <c r="A5544" s="2"/>
      <c r="W5544" s="2"/>
    </row>
    <row r="5545" spans="1:23">
      <c r="A5545" s="2"/>
      <c r="W5545" s="2"/>
    </row>
    <row r="5546" spans="1:23">
      <c r="A5546" s="2"/>
      <c r="W5546" s="2"/>
    </row>
    <row r="5547" spans="1:23">
      <c r="A5547" s="2"/>
      <c r="W5547" s="2"/>
    </row>
    <row r="5548" spans="1:23">
      <c r="A5548" s="2"/>
      <c r="W5548" s="2"/>
    </row>
    <row r="5549" spans="1:23">
      <c r="A5549" s="2"/>
      <c r="W5549" s="2"/>
    </row>
    <row r="5550" spans="1:23">
      <c r="A5550" s="2"/>
      <c r="W5550" s="2"/>
    </row>
    <row r="5551" spans="1:23">
      <c r="A5551" s="2"/>
      <c r="W5551" s="2"/>
    </row>
    <row r="5552" spans="1:23">
      <c r="A5552" s="2"/>
      <c r="W5552" s="2"/>
    </row>
    <row r="5553" spans="1:23">
      <c r="A5553" s="2"/>
      <c r="W5553" s="2"/>
    </row>
    <row r="5554" spans="1:23">
      <c r="A5554" s="2"/>
      <c r="W5554" s="2"/>
    </row>
    <row r="5555" spans="1:23">
      <c r="A5555" s="2"/>
      <c r="W5555" s="2"/>
    </row>
    <row r="5556" spans="1:23">
      <c r="A5556" s="2"/>
      <c r="W5556" s="2"/>
    </row>
    <row r="5557" spans="1:23">
      <c r="A5557" s="2"/>
      <c r="W5557" s="2"/>
    </row>
    <row r="5558" spans="1:23">
      <c r="A5558" s="2"/>
      <c r="W5558" s="2"/>
    </row>
    <row r="5559" spans="1:23">
      <c r="A5559" s="2"/>
      <c r="W5559" s="2"/>
    </row>
    <row r="5560" spans="1:23">
      <c r="A5560" s="2"/>
      <c r="W5560" s="2"/>
    </row>
    <row r="5561" spans="1:23">
      <c r="A5561" s="2"/>
      <c r="W5561" s="2"/>
    </row>
    <row r="5562" spans="1:23">
      <c r="A5562" s="2"/>
      <c r="W5562" s="2"/>
    </row>
    <row r="5563" spans="1:23">
      <c r="A5563" s="2"/>
      <c r="W5563" s="2"/>
    </row>
    <row r="5564" spans="1:23">
      <c r="A5564" s="2"/>
      <c r="W5564" s="2"/>
    </row>
    <row r="5565" spans="1:23">
      <c r="A5565" s="2"/>
      <c r="W5565" s="2"/>
    </row>
    <row r="5566" spans="1:23">
      <c r="A5566" s="2"/>
      <c r="W5566" s="2"/>
    </row>
    <row r="5567" spans="1:23">
      <c r="A5567" s="2"/>
      <c r="W5567" s="2"/>
    </row>
    <row r="5568" spans="1:23">
      <c r="A5568" s="2"/>
      <c r="W5568" s="2"/>
    </row>
    <row r="5569" spans="1:23">
      <c r="A5569" s="2"/>
      <c r="W5569" s="2"/>
    </row>
    <row r="5570" spans="1:23">
      <c r="A5570" s="2"/>
      <c r="W5570" s="2"/>
    </row>
    <row r="5571" spans="1:23">
      <c r="A5571" s="2"/>
      <c r="W5571" s="2"/>
    </row>
    <row r="5572" spans="1:23">
      <c r="A5572" s="2"/>
      <c r="W5572" s="2"/>
    </row>
    <row r="5573" spans="1:23">
      <c r="A5573" s="2"/>
      <c r="W5573" s="2"/>
    </row>
    <row r="5574" spans="1:23">
      <c r="A5574" s="2"/>
      <c r="W5574" s="2"/>
    </row>
    <row r="5575" spans="1:23">
      <c r="A5575" s="2"/>
      <c r="W5575" s="2"/>
    </row>
    <row r="5576" spans="1:23">
      <c r="A5576" s="2"/>
      <c r="W5576" s="2"/>
    </row>
    <row r="5577" spans="1:23">
      <c r="A5577" s="2"/>
      <c r="W5577" s="2"/>
    </row>
    <row r="5578" spans="1:23">
      <c r="A5578" s="2"/>
      <c r="W5578" s="2"/>
    </row>
    <row r="5579" spans="1:23">
      <c r="A5579" s="2"/>
      <c r="W5579" s="2"/>
    </row>
    <row r="5580" spans="1:23">
      <c r="A5580" s="2"/>
      <c r="W5580" s="2"/>
    </row>
    <row r="5581" spans="1:23">
      <c r="A5581" s="2"/>
      <c r="W5581" s="2"/>
    </row>
    <row r="5582" spans="1:23">
      <c r="A5582" s="2"/>
      <c r="W5582" s="2"/>
    </row>
    <row r="5583" spans="1:23">
      <c r="A5583" s="2"/>
      <c r="W5583" s="2"/>
    </row>
    <row r="5584" spans="1:23">
      <c r="A5584" s="2"/>
      <c r="W5584" s="2"/>
    </row>
    <row r="5585" spans="1:23">
      <c r="A5585" s="2"/>
      <c r="W5585" s="2"/>
    </row>
    <row r="5586" spans="1:23">
      <c r="A5586" s="2"/>
      <c r="W5586" s="2"/>
    </row>
    <row r="5587" spans="1:23">
      <c r="A5587" s="2"/>
      <c r="W5587" s="2"/>
    </row>
    <row r="5588" spans="1:23">
      <c r="A5588" s="2"/>
      <c r="W5588" s="2"/>
    </row>
    <row r="5589" spans="1:23">
      <c r="A5589" s="2"/>
      <c r="W5589" s="2"/>
    </row>
    <row r="5590" spans="1:23">
      <c r="A5590" s="2"/>
      <c r="W5590" s="2"/>
    </row>
    <row r="5591" spans="1:23">
      <c r="A5591" s="2"/>
      <c r="W5591" s="2"/>
    </row>
    <row r="5592" spans="1:23">
      <c r="A5592" s="2"/>
      <c r="W5592" s="2"/>
    </row>
    <row r="5593" spans="1:23">
      <c r="A5593" s="2"/>
      <c r="W5593" s="2"/>
    </row>
    <row r="5594" spans="1:23">
      <c r="A5594" s="2"/>
      <c r="W5594" s="2"/>
    </row>
    <row r="5595" spans="1:23">
      <c r="A5595" s="2"/>
      <c r="W5595" s="2"/>
    </row>
    <row r="5596" spans="1:23">
      <c r="A5596" s="2"/>
      <c r="W5596" s="2"/>
    </row>
    <row r="5597" spans="1:23">
      <c r="A5597" s="2"/>
      <c r="W5597" s="2"/>
    </row>
    <row r="5598" spans="1:23">
      <c r="A5598" s="2"/>
      <c r="W5598" s="2"/>
    </row>
    <row r="5599" spans="1:23">
      <c r="A5599" s="2"/>
      <c r="W5599" s="2"/>
    </row>
    <row r="5600" spans="1:23">
      <c r="A5600" s="2"/>
      <c r="W5600" s="2"/>
    </row>
    <row r="5601" spans="1:23">
      <c r="A5601" s="2"/>
      <c r="W5601" s="2"/>
    </row>
    <row r="5602" spans="1:23">
      <c r="A5602" s="2"/>
      <c r="W5602" s="2"/>
    </row>
    <row r="5603" spans="1:23">
      <c r="A5603" s="2"/>
      <c r="W5603" s="2"/>
    </row>
    <row r="5604" spans="1:23">
      <c r="A5604" s="2"/>
      <c r="W5604" s="2"/>
    </row>
    <row r="5605" spans="1:23">
      <c r="A5605" s="2"/>
      <c r="W5605" s="2"/>
    </row>
    <row r="5606" spans="1:23">
      <c r="A5606" s="2"/>
      <c r="W5606" s="2"/>
    </row>
    <row r="5607" spans="1:23">
      <c r="A5607" s="2"/>
      <c r="W5607" s="2"/>
    </row>
    <row r="5608" spans="1:23">
      <c r="A5608" s="2"/>
      <c r="W5608" s="2"/>
    </row>
    <row r="5609" spans="1:23">
      <c r="A5609" s="2"/>
      <c r="W5609" s="2"/>
    </row>
    <row r="5610" spans="1:23">
      <c r="A5610" s="2"/>
      <c r="W5610" s="2"/>
    </row>
    <row r="5611" spans="1:23">
      <c r="A5611" s="2"/>
      <c r="W5611" s="2"/>
    </row>
    <row r="5612" spans="1:23">
      <c r="A5612" s="2"/>
      <c r="W5612" s="2"/>
    </row>
    <row r="5613" spans="1:23">
      <c r="A5613" s="2"/>
      <c r="W5613" s="2"/>
    </row>
    <row r="5614" spans="1:23">
      <c r="A5614" s="2"/>
      <c r="W5614" s="2"/>
    </row>
    <row r="5615" spans="1:23">
      <c r="A5615" s="2"/>
      <c r="W5615" s="2"/>
    </row>
    <row r="5616" spans="1:23">
      <c r="A5616" s="2"/>
      <c r="W5616" s="2"/>
    </row>
    <row r="5617" spans="1:23">
      <c r="A5617" s="2"/>
      <c r="W5617" s="2"/>
    </row>
    <row r="5618" spans="1:23">
      <c r="A5618" s="2"/>
      <c r="W5618" s="2"/>
    </row>
    <row r="5619" spans="1:23">
      <c r="A5619" s="2"/>
      <c r="W5619" s="2"/>
    </row>
    <row r="5620" spans="1:23">
      <c r="A5620" s="2"/>
      <c r="W5620" s="2"/>
    </row>
    <row r="5621" spans="1:23">
      <c r="A5621" s="2"/>
      <c r="W5621" s="2"/>
    </row>
    <row r="5622" spans="1:23">
      <c r="A5622" s="2"/>
      <c r="W5622" s="2"/>
    </row>
    <row r="5623" spans="1:23">
      <c r="A5623" s="2"/>
      <c r="W5623" s="2"/>
    </row>
    <row r="5624" spans="1:23">
      <c r="A5624" s="2"/>
      <c r="W5624" s="2"/>
    </row>
    <row r="5625" spans="1:23">
      <c r="A5625" s="2"/>
      <c r="W5625" s="2"/>
    </row>
    <row r="5626" spans="1:23">
      <c r="A5626" s="2"/>
      <c r="W5626" s="2"/>
    </row>
    <row r="5627" spans="1:23">
      <c r="A5627" s="2"/>
      <c r="W5627" s="2"/>
    </row>
    <row r="5628" spans="1:23">
      <c r="A5628" s="2"/>
      <c r="W5628" s="2"/>
    </row>
    <row r="5629" spans="1:23">
      <c r="A5629" s="2"/>
      <c r="W5629" s="2"/>
    </row>
    <row r="5630" spans="1:23">
      <c r="A5630" s="2"/>
      <c r="W5630" s="2"/>
    </row>
    <row r="5631" spans="1:23">
      <c r="A5631" s="2"/>
      <c r="W5631" s="2"/>
    </row>
    <row r="5632" spans="1:23">
      <c r="A5632" s="2"/>
      <c r="W5632" s="2"/>
    </row>
    <row r="5633" spans="1:23">
      <c r="A5633" s="2"/>
      <c r="W5633" s="2"/>
    </row>
    <row r="5634" spans="1:23">
      <c r="A5634" s="2"/>
      <c r="W5634" s="2"/>
    </row>
    <row r="5635" spans="1:23">
      <c r="A5635" s="2"/>
      <c r="W5635" s="2"/>
    </row>
    <row r="5636" spans="1:23">
      <c r="A5636" s="2"/>
      <c r="W5636" s="2"/>
    </row>
    <row r="5637" spans="1:23">
      <c r="A5637" s="2"/>
      <c r="W5637" s="2"/>
    </row>
    <row r="5638" spans="1:23">
      <c r="A5638" s="2"/>
      <c r="W5638" s="2"/>
    </row>
    <row r="5639" spans="1:23">
      <c r="A5639" s="2"/>
      <c r="W5639" s="2"/>
    </row>
    <row r="5640" spans="1:23">
      <c r="A5640" s="2"/>
      <c r="W5640" s="2"/>
    </row>
    <row r="5641" spans="1:23">
      <c r="A5641" s="2"/>
      <c r="W5641" s="2"/>
    </row>
    <row r="5642" spans="1:23">
      <c r="A5642" s="2"/>
      <c r="W5642" s="2"/>
    </row>
    <row r="5643" spans="1:23">
      <c r="A5643" s="2"/>
      <c r="W5643" s="2"/>
    </row>
    <row r="5644" spans="1:23">
      <c r="A5644" s="2"/>
      <c r="W5644" s="2"/>
    </row>
    <row r="5645" spans="1:23">
      <c r="A5645" s="2"/>
      <c r="W5645" s="2"/>
    </row>
    <row r="5646" spans="1:23">
      <c r="A5646" s="2"/>
      <c r="W5646" s="2"/>
    </row>
    <row r="5647" spans="1:23">
      <c r="A5647" s="2"/>
      <c r="W5647" s="2"/>
    </row>
    <row r="5648" spans="1:23">
      <c r="A5648" s="2"/>
      <c r="W5648" s="2"/>
    </row>
    <row r="5649" spans="1:23">
      <c r="A5649" s="2"/>
      <c r="W5649" s="2"/>
    </row>
    <row r="5650" spans="1:23">
      <c r="A5650" s="2"/>
      <c r="W5650" s="2"/>
    </row>
    <row r="5651" spans="1:23">
      <c r="A5651" s="2"/>
      <c r="W5651" s="2"/>
    </row>
    <row r="5652" spans="1:23">
      <c r="A5652" s="2"/>
      <c r="W5652" s="2"/>
    </row>
    <row r="5653" spans="1:23">
      <c r="A5653" s="2"/>
      <c r="W5653" s="2"/>
    </row>
    <row r="5654" spans="1:23">
      <c r="A5654" s="2"/>
      <c r="W5654" s="2"/>
    </row>
    <row r="5655" spans="1:23">
      <c r="A5655" s="2"/>
      <c r="W5655" s="2"/>
    </row>
    <row r="5656" spans="1:23">
      <c r="A5656" s="2"/>
      <c r="W5656" s="2"/>
    </row>
    <row r="5657" spans="1:23">
      <c r="A5657" s="2"/>
      <c r="W5657" s="2"/>
    </row>
    <row r="5658" spans="1:23">
      <c r="A5658" s="2"/>
      <c r="W5658" s="2"/>
    </row>
    <row r="5659" spans="1:23">
      <c r="A5659" s="2"/>
      <c r="W5659" s="2"/>
    </row>
    <row r="5660" spans="1:23">
      <c r="A5660" s="2"/>
      <c r="W5660" s="2"/>
    </row>
    <row r="5661" spans="1:23">
      <c r="A5661" s="2"/>
      <c r="W5661" s="2"/>
    </row>
    <row r="5662" spans="1:23">
      <c r="A5662" s="2"/>
      <c r="W5662" s="2"/>
    </row>
    <row r="5663" spans="1:23">
      <c r="A5663" s="2"/>
      <c r="W5663" s="2"/>
    </row>
    <row r="5664" spans="1:23">
      <c r="A5664" s="2"/>
      <c r="W5664" s="2"/>
    </row>
    <row r="5665" spans="1:23">
      <c r="A5665" s="2"/>
      <c r="W5665" s="2"/>
    </row>
    <row r="5666" spans="1:23">
      <c r="A5666" s="2"/>
      <c r="W5666" s="2"/>
    </row>
    <row r="5667" spans="1:23">
      <c r="A5667" s="2"/>
      <c r="W5667" s="2"/>
    </row>
    <row r="5668" spans="1:23">
      <c r="A5668" s="2"/>
      <c r="W5668" s="2"/>
    </row>
    <row r="5669" spans="1:23">
      <c r="A5669" s="2"/>
      <c r="W5669" s="2"/>
    </row>
    <row r="5670" spans="1:23">
      <c r="A5670" s="2"/>
      <c r="W5670" s="2"/>
    </row>
    <row r="5671" spans="1:23">
      <c r="A5671" s="2"/>
      <c r="W5671" s="2"/>
    </row>
    <row r="5672" spans="1:23">
      <c r="A5672" s="2"/>
      <c r="W5672" s="2"/>
    </row>
    <row r="5673" spans="1:23">
      <c r="A5673" s="2"/>
      <c r="W5673" s="2"/>
    </row>
    <row r="5674" spans="1:23">
      <c r="A5674" s="2"/>
      <c r="W5674" s="2"/>
    </row>
    <row r="5675" spans="1:23">
      <c r="A5675" s="2"/>
      <c r="W5675" s="2"/>
    </row>
    <row r="5676" spans="1:23">
      <c r="A5676" s="2"/>
      <c r="W5676" s="2"/>
    </row>
    <row r="5677" spans="1:23">
      <c r="A5677" s="2"/>
      <c r="W5677" s="2"/>
    </row>
    <row r="5678" spans="1:23">
      <c r="A5678" s="2"/>
      <c r="W5678" s="2"/>
    </row>
    <row r="5679" spans="1:23">
      <c r="A5679" s="2"/>
      <c r="W5679" s="2"/>
    </row>
    <row r="5680" spans="1:23">
      <c r="A5680" s="2"/>
      <c r="W5680" s="2"/>
    </row>
    <row r="5681" spans="1:23">
      <c r="A5681" s="2"/>
      <c r="W5681" s="2"/>
    </row>
    <row r="5682" spans="1:23">
      <c r="A5682" s="2"/>
      <c r="W5682" s="2"/>
    </row>
    <row r="5683" spans="1:23">
      <c r="A5683" s="2"/>
      <c r="W5683" s="2"/>
    </row>
    <row r="5684" spans="1:23">
      <c r="A5684" s="2"/>
      <c r="W5684" s="2"/>
    </row>
    <row r="5685" spans="1:23">
      <c r="A5685" s="2"/>
      <c r="W5685" s="2"/>
    </row>
    <row r="5686" spans="1:23">
      <c r="A5686" s="2"/>
      <c r="W5686" s="2"/>
    </row>
    <row r="5687" spans="1:23">
      <c r="A5687" s="2"/>
      <c r="W5687" s="2"/>
    </row>
    <row r="5688" spans="1:23">
      <c r="A5688" s="2"/>
      <c r="W5688" s="2"/>
    </row>
    <row r="5689" spans="1:23">
      <c r="A5689" s="2"/>
      <c r="W5689" s="2"/>
    </row>
    <row r="5690" spans="1:23">
      <c r="A5690" s="2"/>
      <c r="W5690" s="2"/>
    </row>
    <row r="5691" spans="1:23">
      <c r="A5691" s="2"/>
      <c r="W5691" s="2"/>
    </row>
    <row r="5692" spans="1:23">
      <c r="A5692" s="2"/>
      <c r="W5692" s="2"/>
    </row>
    <row r="5693" spans="1:23">
      <c r="A5693" s="2"/>
      <c r="W5693" s="2"/>
    </row>
    <row r="5694" spans="1:23">
      <c r="A5694" s="2"/>
      <c r="W5694" s="2"/>
    </row>
    <row r="5695" spans="1:23">
      <c r="A5695" s="2"/>
      <c r="W5695" s="2"/>
    </row>
    <row r="5696" spans="1:23">
      <c r="A5696" s="2"/>
      <c r="W5696" s="2"/>
    </row>
    <row r="5697" spans="1:23">
      <c r="A5697" s="2"/>
      <c r="W5697" s="2"/>
    </row>
    <row r="5698" spans="1:23">
      <c r="A5698" s="2"/>
      <c r="W5698" s="2"/>
    </row>
    <row r="5699" spans="1:23">
      <c r="A5699" s="2"/>
      <c r="W5699" s="2"/>
    </row>
    <row r="5700" spans="1:23">
      <c r="A5700" s="2"/>
      <c r="W5700" s="2"/>
    </row>
    <row r="5701" spans="1:23">
      <c r="A5701" s="2"/>
      <c r="W5701" s="2"/>
    </row>
    <row r="5702" spans="1:23">
      <c r="A5702" s="2"/>
      <c r="W5702" s="2"/>
    </row>
    <row r="5703" spans="1:23">
      <c r="A5703" s="2"/>
      <c r="W5703" s="2"/>
    </row>
    <row r="5704" spans="1:23">
      <c r="A5704" s="2"/>
      <c r="W5704" s="2"/>
    </row>
    <row r="5705" spans="1:23">
      <c r="A5705" s="2"/>
      <c r="W5705" s="2"/>
    </row>
    <row r="5706" spans="1:23">
      <c r="A5706" s="2"/>
      <c r="W5706" s="2"/>
    </row>
    <row r="5707" spans="1:23">
      <c r="A5707" s="2"/>
      <c r="W5707" s="2"/>
    </row>
    <row r="5708" spans="1:23">
      <c r="A5708" s="2"/>
      <c r="W5708" s="2"/>
    </row>
    <row r="5709" spans="1:23">
      <c r="A5709" s="2"/>
      <c r="W5709" s="2"/>
    </row>
    <row r="5710" spans="1:23">
      <c r="A5710" s="2"/>
      <c r="W5710" s="2"/>
    </row>
    <row r="5711" spans="1:23">
      <c r="A5711" s="2"/>
      <c r="W5711" s="2"/>
    </row>
    <row r="5712" spans="1:23">
      <c r="A5712" s="2"/>
      <c r="W5712" s="2"/>
    </row>
    <row r="5713" spans="1:23">
      <c r="A5713" s="2"/>
      <c r="W5713" s="2"/>
    </row>
    <row r="5714" spans="1:23">
      <c r="A5714" s="2"/>
      <c r="W5714" s="2"/>
    </row>
    <row r="5715" spans="1:23">
      <c r="A5715" s="2"/>
      <c r="W5715" s="2"/>
    </row>
    <row r="5716" spans="1:23">
      <c r="A5716" s="2"/>
      <c r="W5716" s="2"/>
    </row>
    <row r="5717" spans="1:23">
      <c r="A5717" s="2"/>
      <c r="W5717" s="2"/>
    </row>
    <row r="5718" spans="1:23">
      <c r="A5718" s="2"/>
      <c r="W5718" s="2"/>
    </row>
    <row r="5719" spans="1:23">
      <c r="A5719" s="2"/>
      <c r="W5719" s="2"/>
    </row>
    <row r="5720" spans="1:23">
      <c r="A5720" s="2"/>
      <c r="W5720" s="2"/>
    </row>
    <row r="5721" spans="1:23">
      <c r="A5721" s="2"/>
      <c r="W5721" s="2"/>
    </row>
    <row r="5722" spans="1:23">
      <c r="A5722" s="2"/>
      <c r="W5722" s="2"/>
    </row>
    <row r="5723" spans="1:23">
      <c r="A5723" s="2"/>
      <c r="W5723" s="2"/>
    </row>
    <row r="5724" spans="1:23">
      <c r="A5724" s="2"/>
      <c r="W5724" s="2"/>
    </row>
    <row r="5725" spans="1:23">
      <c r="A5725" s="2"/>
      <c r="W5725" s="2"/>
    </row>
    <row r="5726" spans="1:23">
      <c r="A5726" s="2"/>
      <c r="W5726" s="2"/>
    </row>
    <row r="5727" spans="1:23">
      <c r="A5727" s="2"/>
      <c r="W5727" s="2"/>
    </row>
    <row r="5728" spans="1:23">
      <c r="A5728" s="2"/>
      <c r="W5728" s="2"/>
    </row>
    <row r="5729" spans="1:23">
      <c r="A5729" s="2"/>
      <c r="W5729" s="2"/>
    </row>
    <row r="5730" spans="1:23">
      <c r="A5730" s="2"/>
      <c r="W5730" s="2"/>
    </row>
    <row r="5731" spans="1:23">
      <c r="A5731" s="2"/>
      <c r="W5731" s="2"/>
    </row>
    <row r="5732" spans="1:23">
      <c r="A5732" s="2"/>
      <c r="W5732" s="2"/>
    </row>
    <row r="5733" spans="1:23">
      <c r="A5733" s="2"/>
      <c r="W5733" s="2"/>
    </row>
    <row r="5734" spans="1:23">
      <c r="A5734" s="2"/>
      <c r="W5734" s="2"/>
    </row>
    <row r="5735" spans="1:23">
      <c r="A5735" s="2"/>
      <c r="W5735" s="2"/>
    </row>
    <row r="5736" spans="1:23">
      <c r="A5736" s="2"/>
      <c r="W5736" s="2"/>
    </row>
    <row r="5737" spans="1:23">
      <c r="A5737" s="2"/>
      <c r="W5737" s="2"/>
    </row>
    <row r="5738" spans="1:23">
      <c r="A5738" s="2"/>
      <c r="W5738" s="2"/>
    </row>
    <row r="5739" spans="1:23">
      <c r="A5739" s="2"/>
      <c r="W5739" s="2"/>
    </row>
    <row r="5740" spans="1:23">
      <c r="A5740" s="2"/>
      <c r="W5740" s="2"/>
    </row>
    <row r="5741" spans="1:23">
      <c r="A5741" s="2"/>
      <c r="W5741" s="2"/>
    </row>
    <row r="5742" spans="1:23">
      <c r="A5742" s="2"/>
      <c r="W5742" s="2"/>
    </row>
    <row r="5743" spans="1:23">
      <c r="A5743" s="2"/>
      <c r="W5743" s="2"/>
    </row>
    <row r="5744" spans="1:23">
      <c r="A5744" s="2"/>
      <c r="W5744" s="2"/>
    </row>
    <row r="5745" spans="1:23">
      <c r="A5745" s="2"/>
      <c r="W5745" s="2"/>
    </row>
    <row r="5746" spans="1:23">
      <c r="A5746" s="2"/>
      <c r="W5746" s="2"/>
    </row>
    <row r="5747" spans="1:23">
      <c r="A5747" s="2"/>
      <c r="W5747" s="2"/>
    </row>
    <row r="5748" spans="1:23">
      <c r="A5748" s="2"/>
      <c r="W5748" s="2"/>
    </row>
    <row r="5749" spans="1:23">
      <c r="A5749" s="2"/>
      <c r="W5749" s="2"/>
    </row>
    <row r="5750" spans="1:23">
      <c r="A5750" s="2"/>
      <c r="W5750" s="2"/>
    </row>
    <row r="5751" spans="1:23">
      <c r="A5751" s="2"/>
      <c r="W5751" s="2"/>
    </row>
    <row r="5752" spans="1:23">
      <c r="A5752" s="2"/>
      <c r="W5752" s="2"/>
    </row>
    <row r="5753" spans="1:23">
      <c r="A5753" s="2"/>
      <c r="W5753" s="2"/>
    </row>
    <row r="5754" spans="1:23">
      <c r="A5754" s="2"/>
      <c r="W5754" s="2"/>
    </row>
    <row r="5755" spans="1:23">
      <c r="A5755" s="2"/>
      <c r="W5755" s="2"/>
    </row>
    <row r="5756" spans="1:23">
      <c r="A5756" s="2"/>
      <c r="W5756" s="2"/>
    </row>
    <row r="5757" spans="1:23">
      <c r="A5757" s="2"/>
      <c r="W5757" s="2"/>
    </row>
    <row r="5758" spans="1:23">
      <c r="A5758" s="2"/>
      <c r="W5758" s="2"/>
    </row>
    <row r="5759" spans="1:23">
      <c r="A5759" s="2"/>
      <c r="W5759" s="2"/>
    </row>
    <row r="5760" spans="1:23">
      <c r="A5760" s="2"/>
      <c r="W5760" s="2"/>
    </row>
    <row r="5761" spans="1:23">
      <c r="A5761" s="2"/>
      <c r="W5761" s="2"/>
    </row>
    <row r="5762" spans="1:23">
      <c r="A5762" s="2"/>
      <c r="W5762" s="2"/>
    </row>
    <row r="5763" spans="1:23">
      <c r="A5763" s="2"/>
      <c r="W5763" s="2"/>
    </row>
    <row r="5764" spans="1:23">
      <c r="A5764" s="2"/>
      <c r="W5764" s="2"/>
    </row>
    <row r="5765" spans="1:23">
      <c r="A5765" s="2"/>
      <c r="W5765" s="2"/>
    </row>
    <row r="5766" spans="1:23">
      <c r="A5766" s="2"/>
      <c r="W5766" s="2"/>
    </row>
    <row r="5767" spans="1:23">
      <c r="A5767" s="2"/>
      <c r="W5767" s="2"/>
    </row>
    <row r="5768" spans="1:23">
      <c r="A5768" s="2"/>
      <c r="W5768" s="2"/>
    </row>
    <row r="5769" spans="1:23">
      <c r="A5769" s="2"/>
      <c r="W5769" s="2"/>
    </row>
    <row r="5770" spans="1:23">
      <c r="A5770" s="2"/>
      <c r="W5770" s="2"/>
    </row>
    <row r="5771" spans="1:23">
      <c r="A5771" s="2"/>
      <c r="W5771" s="2"/>
    </row>
    <row r="5772" spans="1:23">
      <c r="A5772" s="2"/>
      <c r="W5772" s="2"/>
    </row>
    <row r="5773" spans="1:23">
      <c r="A5773" s="2"/>
      <c r="W5773" s="2"/>
    </row>
    <row r="5774" spans="1:23">
      <c r="A5774" s="2"/>
      <c r="W5774" s="2"/>
    </row>
    <row r="5775" spans="1:23">
      <c r="A5775" s="2"/>
      <c r="W5775" s="2"/>
    </row>
    <row r="5776" spans="1:23">
      <c r="A5776" s="2"/>
      <c r="W5776" s="2"/>
    </row>
    <row r="5777" spans="1:23">
      <c r="A5777" s="2"/>
      <c r="W5777" s="2"/>
    </row>
    <row r="5778" spans="1:23">
      <c r="A5778" s="2"/>
      <c r="W5778" s="2"/>
    </row>
    <row r="5779" spans="1:23">
      <c r="A5779" s="2"/>
      <c r="W5779" s="2"/>
    </row>
    <row r="5780" spans="1:23">
      <c r="A5780" s="2"/>
      <c r="W5780" s="2"/>
    </row>
    <row r="5781" spans="1:23">
      <c r="A5781" s="2"/>
      <c r="W5781" s="2"/>
    </row>
    <row r="5782" spans="1:23">
      <c r="A5782" s="2"/>
      <c r="W5782" s="2"/>
    </row>
    <row r="5783" spans="1:23">
      <c r="A5783" s="2"/>
      <c r="W5783" s="2"/>
    </row>
    <row r="5784" spans="1:23">
      <c r="A5784" s="2"/>
      <c r="W5784" s="2"/>
    </row>
    <row r="5785" spans="1:23">
      <c r="A5785" s="2"/>
      <c r="W5785" s="2"/>
    </row>
    <row r="5786" spans="1:23">
      <c r="A5786" s="2"/>
      <c r="W5786" s="2"/>
    </row>
    <row r="5787" spans="1:23">
      <c r="A5787" s="2"/>
      <c r="W5787" s="2"/>
    </row>
    <row r="5788" spans="1:23">
      <c r="A5788" s="2"/>
      <c r="W5788" s="2"/>
    </row>
    <row r="5789" spans="1:23">
      <c r="A5789" s="2"/>
      <c r="W5789" s="2"/>
    </row>
    <row r="5790" spans="1:23">
      <c r="A5790" s="2"/>
      <c r="W5790" s="2"/>
    </row>
    <row r="5791" spans="1:23">
      <c r="A5791" s="2"/>
      <c r="W5791" s="2"/>
    </row>
    <row r="5792" spans="1:23">
      <c r="A5792" s="2"/>
      <c r="W5792" s="2"/>
    </row>
    <row r="5793" spans="1:23">
      <c r="A5793" s="2"/>
      <c r="W5793" s="2"/>
    </row>
    <row r="5794" spans="1:23">
      <c r="A5794" s="2"/>
      <c r="W5794" s="2"/>
    </row>
    <row r="5795" spans="1:23">
      <c r="A5795" s="2"/>
      <c r="W5795" s="2"/>
    </row>
    <row r="5796" spans="1:23">
      <c r="A5796" s="2"/>
      <c r="W5796" s="2"/>
    </row>
    <row r="5797" spans="1:23">
      <c r="A5797" s="2"/>
      <c r="W5797" s="2"/>
    </row>
    <row r="5798" spans="1:23">
      <c r="A5798" s="2"/>
      <c r="W5798" s="2"/>
    </row>
    <row r="5799" spans="1:23">
      <c r="A5799" s="2"/>
      <c r="W5799" s="2"/>
    </row>
    <row r="5800" spans="1:23">
      <c r="A5800" s="2"/>
      <c r="W5800" s="2"/>
    </row>
    <row r="5801" spans="1:23">
      <c r="A5801" s="2"/>
      <c r="W5801" s="2"/>
    </row>
    <row r="5802" spans="1:23">
      <c r="A5802" s="2"/>
      <c r="W5802" s="2"/>
    </row>
    <row r="5803" spans="1:23">
      <c r="A5803" s="2"/>
      <c r="W5803" s="2"/>
    </row>
    <row r="5804" spans="1:23">
      <c r="A5804" s="2"/>
      <c r="W5804" s="2"/>
    </row>
    <row r="5805" spans="1:23">
      <c r="A5805" s="2"/>
      <c r="W5805" s="2"/>
    </row>
    <row r="5806" spans="1:23">
      <c r="A5806" s="2"/>
      <c r="W5806" s="2"/>
    </row>
    <row r="5807" spans="1:23">
      <c r="A5807" s="2"/>
      <c r="W5807" s="2"/>
    </row>
    <row r="5808" spans="1:23">
      <c r="A5808" s="2"/>
      <c r="W5808" s="2"/>
    </row>
    <row r="5809" spans="1:23">
      <c r="A5809" s="2"/>
      <c r="W5809" s="2"/>
    </row>
    <row r="5810" spans="1:23">
      <c r="A5810" s="2"/>
      <c r="W5810" s="2"/>
    </row>
    <row r="5811" spans="1:23">
      <c r="A5811" s="2"/>
      <c r="W5811" s="2"/>
    </row>
    <row r="5812" spans="1:23">
      <c r="A5812" s="2"/>
      <c r="W5812" s="2"/>
    </row>
    <row r="5813" spans="1:23">
      <c r="A5813" s="2"/>
      <c r="W5813" s="2"/>
    </row>
    <row r="5814" spans="1:23">
      <c r="A5814" s="2"/>
      <c r="W5814" s="2"/>
    </row>
    <row r="5815" spans="1:23">
      <c r="A5815" s="2"/>
      <c r="W5815" s="2"/>
    </row>
    <row r="5816" spans="1:23">
      <c r="A5816" s="2"/>
      <c r="W5816" s="2"/>
    </row>
    <row r="5817" spans="1:23">
      <c r="A5817" s="2"/>
      <c r="W5817" s="2"/>
    </row>
    <row r="5818" spans="1:23">
      <c r="A5818" s="2"/>
      <c r="W5818" s="2"/>
    </row>
    <row r="5819" spans="1:23">
      <c r="A5819" s="2"/>
      <c r="W5819" s="2"/>
    </row>
    <row r="5820" spans="1:23">
      <c r="A5820" s="2"/>
      <c r="W5820" s="2"/>
    </row>
    <row r="5821" spans="1:23">
      <c r="A5821" s="2"/>
      <c r="W5821" s="2"/>
    </row>
    <row r="5822" spans="1:23">
      <c r="A5822" s="2"/>
      <c r="W5822" s="2"/>
    </row>
    <row r="5823" spans="1:23">
      <c r="A5823" s="2"/>
      <c r="W5823" s="2"/>
    </row>
    <row r="5824" spans="1:23">
      <c r="A5824" s="2"/>
      <c r="W5824" s="2"/>
    </row>
    <row r="5825" spans="1:23">
      <c r="A5825" s="2"/>
      <c r="W5825" s="2"/>
    </row>
    <row r="5826" spans="1:23">
      <c r="A5826" s="2"/>
      <c r="W5826" s="2"/>
    </row>
    <row r="5827" spans="1:23">
      <c r="A5827" s="2"/>
      <c r="W5827" s="2"/>
    </row>
    <row r="5828" spans="1:23">
      <c r="A5828" s="2"/>
      <c r="W5828" s="2"/>
    </row>
    <row r="5829" spans="1:23">
      <c r="A5829" s="2"/>
      <c r="W5829" s="2"/>
    </row>
    <row r="5830" spans="1:23">
      <c r="A5830" s="2"/>
      <c r="W5830" s="2"/>
    </row>
    <row r="5831" spans="1:23">
      <c r="A5831" s="2"/>
      <c r="W5831" s="2"/>
    </row>
    <row r="5832" spans="1:23">
      <c r="A5832" s="2"/>
      <c r="W5832" s="2"/>
    </row>
    <row r="5833" spans="1:23">
      <c r="A5833" s="2"/>
      <c r="W5833" s="2"/>
    </row>
    <row r="5834" spans="1:23">
      <c r="A5834" s="2"/>
      <c r="W5834" s="2"/>
    </row>
    <row r="5835" spans="1:23">
      <c r="A5835" s="2"/>
      <c r="W5835" s="2"/>
    </row>
    <row r="5836" spans="1:23">
      <c r="A5836" s="2"/>
      <c r="W5836" s="2"/>
    </row>
    <row r="5837" spans="1:23">
      <c r="A5837" s="2"/>
      <c r="W5837" s="2"/>
    </row>
    <row r="5838" spans="1:23">
      <c r="A5838" s="2"/>
      <c r="W5838" s="2"/>
    </row>
    <row r="5839" spans="1:23">
      <c r="A5839" s="2"/>
      <c r="W5839" s="2"/>
    </row>
    <row r="5840" spans="1:23">
      <c r="A5840" s="2"/>
      <c r="W5840" s="2"/>
    </row>
    <row r="5841" spans="1:23">
      <c r="A5841" s="2"/>
      <c r="W5841" s="2"/>
    </row>
    <row r="5842" spans="1:23">
      <c r="A5842" s="2"/>
      <c r="W5842" s="2"/>
    </row>
    <row r="5843" spans="1:23">
      <c r="A5843" s="2"/>
      <c r="W5843" s="2"/>
    </row>
    <row r="5844" spans="1:23">
      <c r="A5844" s="2"/>
      <c r="W5844" s="2"/>
    </row>
    <row r="5845" spans="1:23">
      <c r="A5845" s="2"/>
      <c r="W5845" s="2"/>
    </row>
    <row r="5846" spans="1:23">
      <c r="A5846" s="2"/>
      <c r="W5846" s="2"/>
    </row>
    <row r="5847" spans="1:23">
      <c r="A5847" s="2"/>
      <c r="W5847" s="2"/>
    </row>
    <row r="5848" spans="1:23">
      <c r="A5848" s="2"/>
      <c r="W5848" s="2"/>
    </row>
    <row r="5849" spans="1:23">
      <c r="A5849" s="2"/>
      <c r="W5849" s="2"/>
    </row>
    <row r="5850" spans="1:23">
      <c r="A5850" s="2"/>
      <c r="W5850" s="2"/>
    </row>
    <row r="5851" spans="1:23">
      <c r="A5851" s="2"/>
      <c r="W5851" s="2"/>
    </row>
    <row r="5852" spans="1:23">
      <c r="A5852" s="2"/>
      <c r="W5852" s="2"/>
    </row>
    <row r="5853" spans="1:23">
      <c r="A5853" s="2"/>
      <c r="W5853" s="2"/>
    </row>
    <row r="5854" spans="1:23">
      <c r="A5854" s="2"/>
      <c r="W5854" s="2"/>
    </row>
    <row r="5855" spans="1:23">
      <c r="A5855" s="2"/>
      <c r="W5855" s="2"/>
    </row>
    <row r="5856" spans="1:23">
      <c r="A5856" s="2"/>
      <c r="W5856" s="2"/>
    </row>
    <row r="5857" spans="1:23">
      <c r="A5857" s="2"/>
      <c r="W5857" s="2"/>
    </row>
    <row r="5858" spans="1:23">
      <c r="A5858" s="2"/>
      <c r="W5858" s="2"/>
    </row>
    <row r="5859" spans="1:23">
      <c r="A5859" s="2"/>
      <c r="W5859" s="2"/>
    </row>
    <row r="5860" spans="1:23">
      <c r="A5860" s="2"/>
      <c r="W5860" s="2"/>
    </row>
    <row r="5861" spans="1:23">
      <c r="A5861" s="2"/>
      <c r="W5861" s="2"/>
    </row>
    <row r="5862" spans="1:23">
      <c r="A5862" s="2"/>
      <c r="W5862" s="2"/>
    </row>
    <row r="5863" spans="1:23">
      <c r="A5863" s="2"/>
      <c r="W5863" s="2"/>
    </row>
    <row r="5864" spans="1:23">
      <c r="A5864" s="2"/>
      <c r="W5864" s="2"/>
    </row>
    <row r="5865" spans="1:23">
      <c r="A5865" s="2"/>
      <c r="W5865" s="2"/>
    </row>
    <row r="5866" spans="1:23">
      <c r="A5866" s="2"/>
      <c r="W5866" s="2"/>
    </row>
    <row r="5867" spans="1:23">
      <c r="A5867" s="2"/>
      <c r="W5867" s="2"/>
    </row>
    <row r="5868" spans="1:23">
      <c r="A5868" s="2"/>
      <c r="W5868" s="2"/>
    </row>
    <row r="5869" spans="1:23">
      <c r="A5869" s="2"/>
      <c r="W5869" s="2"/>
    </row>
    <row r="5870" spans="1:23">
      <c r="A5870" s="2"/>
      <c r="W5870" s="2"/>
    </row>
    <row r="5871" spans="1:23">
      <c r="A5871" s="2"/>
      <c r="W5871" s="2"/>
    </row>
    <row r="5872" spans="1:23">
      <c r="A5872" s="2"/>
      <c r="W5872" s="2"/>
    </row>
    <row r="5873" spans="1:23">
      <c r="A5873" s="2"/>
      <c r="W5873" s="2"/>
    </row>
    <row r="5874" spans="1:23">
      <c r="A5874" s="2"/>
      <c r="W5874" s="2"/>
    </row>
    <row r="5875" spans="1:23">
      <c r="A5875" s="2"/>
      <c r="W5875" s="2"/>
    </row>
    <row r="5876" spans="1:23">
      <c r="A5876" s="2"/>
      <c r="W5876" s="2"/>
    </row>
    <row r="5877" spans="1:23">
      <c r="A5877" s="2"/>
      <c r="W5877" s="2"/>
    </row>
    <row r="5878" spans="1:23">
      <c r="A5878" s="2"/>
      <c r="W5878" s="2"/>
    </row>
    <row r="5879" spans="1:23">
      <c r="A5879" s="2"/>
      <c r="W5879" s="2"/>
    </row>
    <row r="5880" spans="1:23">
      <c r="A5880" s="2"/>
      <c r="W5880" s="2"/>
    </row>
    <row r="5881" spans="1:23">
      <c r="A5881" s="2"/>
      <c r="W5881" s="2"/>
    </row>
    <row r="5882" spans="1:23">
      <c r="A5882" s="2"/>
      <c r="W5882" s="2"/>
    </row>
    <row r="5883" spans="1:23">
      <c r="A5883" s="2"/>
      <c r="W5883" s="2"/>
    </row>
    <row r="5884" spans="1:23">
      <c r="A5884" s="2"/>
      <c r="W5884" s="2"/>
    </row>
    <row r="5885" spans="1:23">
      <c r="A5885" s="2"/>
      <c r="W5885" s="2"/>
    </row>
    <row r="5886" spans="1:23">
      <c r="A5886" s="2"/>
      <c r="W5886" s="2"/>
    </row>
    <row r="5887" spans="1:23">
      <c r="A5887" s="2"/>
      <c r="W5887" s="2"/>
    </row>
    <row r="5888" spans="1:23">
      <c r="A5888" s="2"/>
      <c r="W5888" s="2"/>
    </row>
    <row r="5889" spans="1:23">
      <c r="A5889" s="2"/>
      <c r="W5889" s="2"/>
    </row>
    <row r="5890" spans="1:23">
      <c r="A5890" s="2"/>
      <c r="W5890" s="2"/>
    </row>
    <row r="5891" spans="1:23">
      <c r="A5891" s="2"/>
      <c r="W5891" s="2"/>
    </row>
    <row r="5892" spans="1:23">
      <c r="A5892" s="2"/>
      <c r="W5892" s="2"/>
    </row>
    <row r="5893" spans="1:23">
      <c r="A5893" s="2"/>
      <c r="W5893" s="2"/>
    </row>
    <row r="5894" spans="1:23">
      <c r="A5894" s="2"/>
      <c r="W5894" s="2"/>
    </row>
    <row r="5895" spans="1:23">
      <c r="A5895" s="2"/>
      <c r="W5895" s="2"/>
    </row>
    <row r="5896" spans="1:23">
      <c r="A5896" s="2"/>
      <c r="W5896" s="2"/>
    </row>
    <row r="5897" spans="1:23">
      <c r="A5897" s="2"/>
      <c r="W5897" s="2"/>
    </row>
    <row r="5898" spans="1:23">
      <c r="A5898" s="2"/>
      <c r="W5898" s="2"/>
    </row>
    <row r="5899" spans="1:23">
      <c r="A5899" s="2"/>
      <c r="W5899" s="2"/>
    </row>
    <row r="5900" spans="1:23">
      <c r="A5900" s="2"/>
      <c r="W5900" s="2"/>
    </row>
    <row r="5901" spans="1:23">
      <c r="A5901" s="2"/>
      <c r="W5901" s="2"/>
    </row>
    <row r="5902" spans="1:23">
      <c r="A5902" s="2"/>
      <c r="W5902" s="2"/>
    </row>
    <row r="5903" spans="1:23">
      <c r="A5903" s="2"/>
      <c r="W5903" s="2"/>
    </row>
    <row r="5904" spans="1:23">
      <c r="A5904" s="2"/>
      <c r="W5904" s="2"/>
    </row>
    <row r="5905" spans="1:23">
      <c r="A5905" s="2"/>
      <c r="W5905" s="2"/>
    </row>
    <row r="5906" spans="1:23">
      <c r="A5906" s="2"/>
      <c r="W5906" s="2"/>
    </row>
    <row r="5907" spans="1:23">
      <c r="A5907" s="2"/>
      <c r="W5907" s="2"/>
    </row>
    <row r="5908" spans="1:23">
      <c r="A5908" s="2"/>
      <c r="W5908" s="2"/>
    </row>
    <row r="5909" spans="1:23">
      <c r="A5909" s="2"/>
      <c r="W5909" s="2"/>
    </row>
    <row r="5910" spans="1:23">
      <c r="A5910" s="2"/>
      <c r="W5910" s="2"/>
    </row>
    <row r="5911" spans="1:23">
      <c r="A5911" s="2"/>
      <c r="W5911" s="2"/>
    </row>
    <row r="5912" spans="1:23">
      <c r="A5912" s="2"/>
      <c r="W5912" s="2"/>
    </row>
    <row r="5913" spans="1:23">
      <c r="A5913" s="2"/>
      <c r="W5913" s="2"/>
    </row>
    <row r="5914" spans="1:23">
      <c r="A5914" s="2"/>
      <c r="W5914" s="2"/>
    </row>
    <row r="5915" spans="1:23">
      <c r="A5915" s="2"/>
      <c r="W5915" s="2"/>
    </row>
    <row r="5916" spans="1:23">
      <c r="A5916" s="2"/>
      <c r="W5916" s="2"/>
    </row>
    <row r="5917" spans="1:23">
      <c r="A5917" s="2"/>
      <c r="W5917" s="2"/>
    </row>
    <row r="5918" spans="1:23">
      <c r="A5918" s="2"/>
      <c r="W5918" s="2"/>
    </row>
    <row r="5919" spans="1:23">
      <c r="A5919" s="2"/>
      <c r="W5919" s="2"/>
    </row>
    <row r="5920" spans="1:23">
      <c r="A5920" s="2"/>
      <c r="W5920" s="2"/>
    </row>
    <row r="5921" spans="1:23">
      <c r="A5921" s="2"/>
      <c r="W5921" s="2"/>
    </row>
    <row r="5922" spans="1:23">
      <c r="A5922" s="2"/>
      <c r="W5922" s="2"/>
    </row>
    <row r="5923" spans="1:23">
      <c r="A5923" s="2"/>
      <c r="W5923" s="2"/>
    </row>
    <row r="5924" spans="1:23">
      <c r="A5924" s="2"/>
      <c r="W5924" s="2"/>
    </row>
    <row r="5925" spans="1:23">
      <c r="A5925" s="2"/>
      <c r="W5925" s="2"/>
    </row>
    <row r="5926" spans="1:23">
      <c r="A5926" s="2"/>
      <c r="W5926" s="2"/>
    </row>
    <row r="5927" spans="1:23">
      <c r="A5927" s="2"/>
      <c r="W5927" s="2"/>
    </row>
    <row r="5928" spans="1:23">
      <c r="A5928" s="2"/>
      <c r="W5928" s="2"/>
    </row>
    <row r="5929" spans="1:23">
      <c r="A5929" s="2"/>
      <c r="W5929" s="2"/>
    </row>
    <row r="5930" spans="1:23">
      <c r="A5930" s="2"/>
      <c r="W5930" s="2"/>
    </row>
    <row r="5931" spans="1:23">
      <c r="A5931" s="2"/>
      <c r="W5931" s="2"/>
    </row>
    <row r="5932" spans="1:23">
      <c r="A5932" s="2"/>
      <c r="W5932" s="2"/>
    </row>
    <row r="5933" spans="1:23">
      <c r="A5933" s="2"/>
      <c r="W5933" s="2"/>
    </row>
    <row r="5934" spans="1:23">
      <c r="A5934" s="2"/>
      <c r="W5934" s="2"/>
    </row>
    <row r="5935" spans="1:23">
      <c r="A5935" s="2"/>
      <c r="W5935" s="2"/>
    </row>
    <row r="5936" spans="1:23">
      <c r="A5936" s="2"/>
      <c r="W5936" s="2"/>
    </row>
    <row r="5937" spans="1:23">
      <c r="A5937" s="2"/>
      <c r="W5937" s="2"/>
    </row>
    <row r="5938" spans="1:23">
      <c r="A5938" s="2"/>
      <c r="W5938" s="2"/>
    </row>
    <row r="5939" spans="1:23">
      <c r="A5939" s="2"/>
      <c r="W5939" s="2"/>
    </row>
    <row r="5940" spans="1:23">
      <c r="A5940" s="2"/>
      <c r="W5940" s="2"/>
    </row>
    <row r="5941" spans="1:23">
      <c r="A5941" s="2"/>
      <c r="W5941" s="2"/>
    </row>
    <row r="5942" spans="1:23">
      <c r="A5942" s="2"/>
      <c r="W5942" s="2"/>
    </row>
    <row r="5943" spans="1:23">
      <c r="A5943" s="2"/>
      <c r="W5943" s="2"/>
    </row>
    <row r="5944" spans="1:23">
      <c r="A5944" s="2"/>
      <c r="W5944" s="2"/>
    </row>
    <row r="5945" spans="1:23">
      <c r="A5945" s="2"/>
      <c r="W5945" s="2"/>
    </row>
    <row r="5946" spans="1:23">
      <c r="A5946" s="2"/>
      <c r="W5946" s="2"/>
    </row>
    <row r="5947" spans="1:23">
      <c r="A5947" s="2"/>
      <c r="W5947" s="2"/>
    </row>
    <row r="5948" spans="1:23">
      <c r="A5948" s="2"/>
      <c r="W5948" s="2"/>
    </row>
    <row r="5949" spans="1:23">
      <c r="A5949" s="2"/>
      <c r="W5949" s="2"/>
    </row>
    <row r="5950" spans="1:23">
      <c r="A5950" s="2"/>
      <c r="W5950" s="2"/>
    </row>
    <row r="5951" spans="1:23">
      <c r="A5951" s="2"/>
      <c r="W5951" s="2"/>
    </row>
    <row r="5952" spans="1:23">
      <c r="A5952" s="2"/>
      <c r="W5952" s="2"/>
    </row>
    <row r="5953" spans="1:23">
      <c r="A5953" s="2"/>
      <c r="W5953" s="2"/>
    </row>
    <row r="5954" spans="1:23">
      <c r="A5954" s="2"/>
      <c r="W5954" s="2"/>
    </row>
    <row r="5955" spans="1:23">
      <c r="A5955" s="2"/>
      <c r="W5955" s="2"/>
    </row>
    <row r="5956" spans="1:23">
      <c r="A5956" s="2"/>
      <c r="W5956" s="2"/>
    </row>
    <row r="5957" spans="1:23">
      <c r="A5957" s="2"/>
      <c r="W5957" s="2"/>
    </row>
    <row r="5958" spans="1:23">
      <c r="A5958" s="2"/>
      <c r="W5958" s="2"/>
    </row>
    <row r="5959" spans="1:23">
      <c r="A5959" s="2"/>
      <c r="W5959" s="2"/>
    </row>
    <row r="5960" spans="1:23">
      <c r="A5960" s="2"/>
      <c r="W5960" s="2"/>
    </row>
    <row r="5961" spans="1:23">
      <c r="A5961" s="2"/>
      <c r="W5961" s="2"/>
    </row>
    <row r="5962" spans="1:23">
      <c r="A5962" s="2"/>
      <c r="W5962" s="2"/>
    </row>
    <row r="5963" spans="1:23">
      <c r="A5963" s="2"/>
      <c r="W5963" s="2"/>
    </row>
    <row r="5964" spans="1:23">
      <c r="A5964" s="2"/>
      <c r="W5964" s="2"/>
    </row>
    <row r="5965" spans="1:23">
      <c r="A5965" s="2"/>
      <c r="W5965" s="2"/>
    </row>
    <row r="5966" spans="1:23">
      <c r="A5966" s="2"/>
      <c r="W5966" s="2"/>
    </row>
    <row r="5967" spans="1:23">
      <c r="A5967" s="2"/>
      <c r="W5967" s="2"/>
    </row>
    <row r="5968" spans="1:23">
      <c r="A5968" s="2"/>
      <c r="W5968" s="2"/>
    </row>
    <row r="5969" spans="1:23">
      <c r="A5969" s="2"/>
      <c r="W5969" s="2"/>
    </row>
    <row r="5970" spans="1:23">
      <c r="A5970" s="2"/>
      <c r="W5970" s="2"/>
    </row>
    <row r="5971" spans="1:23">
      <c r="A5971" s="2"/>
      <c r="W5971" s="2"/>
    </row>
    <row r="5972" spans="1:23">
      <c r="A5972" s="2"/>
      <c r="W5972" s="2"/>
    </row>
    <row r="5973" spans="1:23">
      <c r="A5973" s="2"/>
      <c r="W5973" s="2"/>
    </row>
    <row r="5974" spans="1:23">
      <c r="A5974" s="2"/>
      <c r="W5974" s="2"/>
    </row>
    <row r="5975" spans="1:23">
      <c r="A5975" s="2"/>
      <c r="W5975" s="2"/>
    </row>
    <row r="5976" spans="1:23">
      <c r="A5976" s="2"/>
      <c r="W5976" s="2"/>
    </row>
    <row r="5977" spans="1:23">
      <c r="A5977" s="2"/>
      <c r="W5977" s="2"/>
    </row>
    <row r="5978" spans="1:23">
      <c r="A5978" s="2"/>
      <c r="W5978" s="2"/>
    </row>
    <row r="5979" spans="1:23">
      <c r="A5979" s="2"/>
      <c r="W5979" s="2"/>
    </row>
    <row r="5980" spans="1:23">
      <c r="A5980" s="2"/>
      <c r="W5980" s="2"/>
    </row>
    <row r="5981" spans="1:23">
      <c r="A5981" s="2"/>
      <c r="W5981" s="2"/>
    </row>
    <row r="5982" spans="1:23">
      <c r="A5982" s="2"/>
      <c r="W5982" s="2"/>
    </row>
    <row r="5983" spans="1:23">
      <c r="A5983" s="2"/>
      <c r="W5983" s="2"/>
    </row>
    <row r="5984" spans="1:23">
      <c r="A5984" s="2"/>
      <c r="W5984" s="2"/>
    </row>
    <row r="5985" spans="1:23">
      <c r="A5985" s="2"/>
      <c r="W5985" s="2"/>
    </row>
    <row r="5986" spans="1:23">
      <c r="A5986" s="2"/>
      <c r="W5986" s="2"/>
    </row>
    <row r="5987" spans="1:23">
      <c r="A5987" s="2"/>
      <c r="W5987" s="2"/>
    </row>
    <row r="5988" spans="1:23">
      <c r="A5988" s="2"/>
      <c r="W5988" s="2"/>
    </row>
    <row r="5989" spans="1:23">
      <c r="A5989" s="2"/>
      <c r="W5989" s="2"/>
    </row>
    <row r="5990" spans="1:23">
      <c r="A5990" s="2"/>
      <c r="W5990" s="2"/>
    </row>
    <row r="5991" spans="1:23">
      <c r="A5991" s="2"/>
      <c r="W5991" s="2"/>
    </row>
    <row r="5992" spans="1:23">
      <c r="A5992" s="2"/>
      <c r="W5992" s="2"/>
    </row>
    <row r="5993" spans="1:23">
      <c r="A5993" s="2"/>
      <c r="W5993" s="2"/>
    </row>
    <row r="5994" spans="1:23">
      <c r="A5994" s="2"/>
      <c r="W5994" s="2"/>
    </row>
    <row r="5995" spans="1:23">
      <c r="A5995" s="2"/>
      <c r="W5995" s="2"/>
    </row>
    <row r="5996" spans="1:23">
      <c r="A5996" s="2"/>
      <c r="W5996" s="2"/>
    </row>
    <row r="5997" spans="1:23">
      <c r="A5997" s="2"/>
      <c r="W5997" s="2"/>
    </row>
    <row r="5998" spans="1:23">
      <c r="A5998" s="2"/>
      <c r="W5998" s="2"/>
    </row>
    <row r="5999" spans="1:23">
      <c r="A5999" s="2"/>
      <c r="W5999" s="2"/>
    </row>
    <row r="6000" spans="1:23">
      <c r="A6000" s="2"/>
      <c r="W6000" s="2"/>
    </row>
    <row r="6001" spans="1:23">
      <c r="A6001" s="2"/>
      <c r="W6001" s="2"/>
    </row>
    <row r="6002" spans="1:23">
      <c r="A6002" s="2"/>
      <c r="W6002" s="2"/>
    </row>
    <row r="6003" spans="1:23">
      <c r="A6003" s="2"/>
      <c r="W6003" s="2"/>
    </row>
    <row r="6004" spans="1:23">
      <c r="A6004" s="2"/>
      <c r="W6004" s="2"/>
    </row>
    <row r="6005" spans="1:23">
      <c r="A6005" s="2"/>
      <c r="W6005" s="2"/>
    </row>
    <row r="6006" spans="1:23">
      <c r="A6006" s="2"/>
      <c r="W6006" s="2"/>
    </row>
    <row r="6007" spans="1:23">
      <c r="A6007" s="2"/>
      <c r="W6007" s="2"/>
    </row>
    <row r="6008" spans="1:23">
      <c r="A6008" s="2"/>
      <c r="W6008" s="2"/>
    </row>
    <row r="6009" spans="1:23">
      <c r="A6009" s="2"/>
      <c r="W6009" s="2"/>
    </row>
    <row r="6010" spans="1:23">
      <c r="A6010" s="2"/>
      <c r="W6010" s="2"/>
    </row>
    <row r="6011" spans="1:23">
      <c r="A6011" s="2"/>
      <c r="W6011" s="2"/>
    </row>
    <row r="6012" spans="1:23">
      <c r="A6012" s="2"/>
      <c r="W6012" s="2"/>
    </row>
    <row r="6013" spans="1:23">
      <c r="A6013" s="2"/>
      <c r="W6013" s="2"/>
    </row>
    <row r="6014" spans="1:23">
      <c r="A6014" s="2"/>
      <c r="W6014" s="2"/>
    </row>
    <row r="6015" spans="1:23">
      <c r="A6015" s="2"/>
      <c r="W6015" s="2"/>
    </row>
    <row r="6016" spans="1:23">
      <c r="A6016" s="2"/>
      <c r="W6016" s="2"/>
    </row>
    <row r="6017" spans="1:23">
      <c r="A6017" s="2"/>
      <c r="W6017" s="2"/>
    </row>
    <row r="6018" spans="1:23">
      <c r="A6018" s="2"/>
      <c r="W6018" s="2"/>
    </row>
    <row r="6019" spans="1:23">
      <c r="A6019" s="2"/>
      <c r="W6019" s="2"/>
    </row>
    <row r="6020" spans="1:23">
      <c r="A6020" s="2"/>
      <c r="W6020" s="2"/>
    </row>
    <row r="6021" spans="1:23">
      <c r="A6021" s="2"/>
      <c r="W6021" s="2"/>
    </row>
    <row r="6022" spans="1:23">
      <c r="A6022" s="2"/>
      <c r="W6022" s="2"/>
    </row>
    <row r="6023" spans="1:23">
      <c r="A6023" s="2"/>
      <c r="W6023" s="2"/>
    </row>
    <row r="6024" spans="1:23">
      <c r="A6024" s="2"/>
      <c r="W6024" s="2"/>
    </row>
    <row r="6025" spans="1:23">
      <c r="A6025" s="2"/>
      <c r="W6025" s="2"/>
    </row>
    <row r="6026" spans="1:23">
      <c r="A6026" s="2"/>
      <c r="W6026" s="2"/>
    </row>
    <row r="6027" spans="1:23">
      <c r="A6027" s="2"/>
      <c r="W6027" s="2"/>
    </row>
    <row r="6028" spans="1:23">
      <c r="A6028" s="2"/>
      <c r="W6028" s="2"/>
    </row>
    <row r="6029" spans="1:23">
      <c r="A6029" s="2"/>
      <c r="W6029" s="2"/>
    </row>
    <row r="6030" spans="1:23">
      <c r="A6030" s="2"/>
      <c r="W6030" s="2"/>
    </row>
    <row r="6031" spans="1:23">
      <c r="A6031" s="2"/>
      <c r="W6031" s="2"/>
    </row>
    <row r="6032" spans="1:23">
      <c r="A6032" s="2"/>
      <c r="W6032" s="2"/>
    </row>
    <row r="6033" spans="1:23">
      <c r="A6033" s="2"/>
      <c r="W6033" s="2"/>
    </row>
    <row r="6034" spans="1:23">
      <c r="A6034" s="2"/>
      <c r="W6034" s="2"/>
    </row>
    <row r="6035" spans="1:23">
      <c r="A6035" s="2"/>
      <c r="W6035" s="2"/>
    </row>
    <row r="6036" spans="1:23">
      <c r="A6036" s="2"/>
      <c r="W6036" s="2"/>
    </row>
    <row r="6037" spans="1:23">
      <c r="A6037" s="2"/>
      <c r="W6037" s="2"/>
    </row>
    <row r="6038" spans="1:23">
      <c r="A6038" s="2"/>
      <c r="W6038" s="2"/>
    </row>
    <row r="6039" spans="1:23">
      <c r="A6039" s="2"/>
      <c r="W6039" s="2"/>
    </row>
    <row r="6040" spans="1:23">
      <c r="A6040" s="2"/>
      <c r="W6040" s="2"/>
    </row>
    <row r="6041" spans="1:23">
      <c r="A6041" s="2"/>
      <c r="W6041" s="2"/>
    </row>
    <row r="6042" spans="1:23">
      <c r="A6042" s="2"/>
      <c r="W6042" s="2"/>
    </row>
    <row r="6043" spans="1:23">
      <c r="A6043" s="2"/>
      <c r="W6043" s="2"/>
    </row>
    <row r="6044" spans="1:23">
      <c r="A6044" s="2"/>
      <c r="W6044" s="2"/>
    </row>
    <row r="6045" spans="1:23">
      <c r="A6045" s="2"/>
      <c r="W6045" s="2"/>
    </row>
    <row r="6046" spans="1:23">
      <c r="A6046" s="2"/>
      <c r="W6046" s="2"/>
    </row>
    <row r="6047" spans="1:23">
      <c r="A6047" s="2"/>
      <c r="W6047" s="2"/>
    </row>
    <row r="6048" spans="1:23">
      <c r="A6048" s="2"/>
      <c r="W6048" s="2"/>
    </row>
    <row r="6049" spans="1:23">
      <c r="A6049" s="2"/>
      <c r="W6049" s="2"/>
    </row>
    <row r="6050" spans="1:23">
      <c r="A6050" s="2"/>
      <c r="W6050" s="2"/>
    </row>
    <row r="6051" spans="1:23">
      <c r="A6051" s="2"/>
      <c r="W6051" s="2"/>
    </row>
    <row r="6052" spans="1:23">
      <c r="A6052" s="2"/>
      <c r="W6052" s="2"/>
    </row>
    <row r="6053" spans="1:23">
      <c r="A6053" s="2"/>
      <c r="W6053" s="2"/>
    </row>
    <row r="6054" spans="1:23">
      <c r="A6054" s="2"/>
      <c r="W6054" s="2"/>
    </row>
    <row r="6055" spans="1:23">
      <c r="A6055" s="2"/>
      <c r="W6055" s="2"/>
    </row>
    <row r="6056" spans="1:23">
      <c r="A6056" s="2"/>
      <c r="W6056" s="2"/>
    </row>
    <row r="6057" spans="1:23">
      <c r="A6057" s="2"/>
      <c r="W6057" s="2"/>
    </row>
    <row r="6058" spans="1:23">
      <c r="A6058" s="2"/>
      <c r="W6058" s="2"/>
    </row>
    <row r="6059" spans="1:23">
      <c r="A6059" s="2"/>
      <c r="W6059" s="2"/>
    </row>
    <row r="6060" spans="1:23">
      <c r="A6060" s="2"/>
      <c r="W6060" s="2"/>
    </row>
    <row r="6061" spans="1:23">
      <c r="A6061" s="2"/>
      <c r="W6061" s="2"/>
    </row>
    <row r="6062" spans="1:23">
      <c r="A6062" s="2"/>
      <c r="W6062" s="2"/>
    </row>
    <row r="6063" spans="1:23">
      <c r="A6063" s="2"/>
      <c r="W6063" s="2"/>
    </row>
    <row r="6064" spans="1:23">
      <c r="A6064" s="2"/>
      <c r="W6064" s="2"/>
    </row>
    <row r="6065" spans="1:23">
      <c r="A6065" s="2"/>
      <c r="W6065" s="2"/>
    </row>
    <row r="6066" spans="1:23">
      <c r="A6066" s="2"/>
      <c r="W6066" s="2"/>
    </row>
    <row r="6067" spans="1:23">
      <c r="A6067" s="2"/>
      <c r="W6067" s="2"/>
    </row>
    <row r="6068" spans="1:23">
      <c r="A6068" s="2"/>
      <c r="W6068" s="2"/>
    </row>
    <row r="6069" spans="1:23">
      <c r="A6069" s="2"/>
      <c r="W6069" s="2"/>
    </row>
    <row r="6070" spans="1:23">
      <c r="A6070" s="2"/>
      <c r="W6070" s="2"/>
    </row>
    <row r="6071" spans="1:23">
      <c r="A6071" s="2"/>
      <c r="W6071" s="2"/>
    </row>
    <row r="6072" spans="1:23">
      <c r="A6072" s="2"/>
      <c r="W6072" s="2"/>
    </row>
    <row r="6073" spans="1:23">
      <c r="A6073" s="2"/>
      <c r="W6073" s="2"/>
    </row>
    <row r="6074" spans="1:23">
      <c r="A6074" s="2"/>
      <c r="W6074" s="2"/>
    </row>
    <row r="6075" spans="1:23">
      <c r="A6075" s="2"/>
      <c r="W6075" s="2"/>
    </row>
    <row r="6076" spans="1:23">
      <c r="A6076" s="2"/>
      <c r="W6076" s="2"/>
    </row>
    <row r="6077" spans="1:23">
      <c r="A6077" s="2"/>
      <c r="W6077" s="2"/>
    </row>
    <row r="6078" spans="1:23">
      <c r="A6078" s="2"/>
      <c r="W6078" s="2"/>
    </row>
    <row r="6079" spans="1:23">
      <c r="A6079" s="2"/>
      <c r="W6079" s="2"/>
    </row>
    <row r="6080" spans="1:23">
      <c r="A6080" s="2"/>
      <c r="W6080" s="2"/>
    </row>
    <row r="6081" spans="1:23">
      <c r="A6081" s="2"/>
      <c r="W6081" s="2"/>
    </row>
    <row r="6082" spans="1:23">
      <c r="A6082" s="2"/>
      <c r="W6082" s="2"/>
    </row>
    <row r="6083" spans="1:23">
      <c r="A6083" s="2"/>
      <c r="W6083" s="2"/>
    </row>
    <row r="6084" spans="1:23">
      <c r="A6084" s="2"/>
      <c r="W6084" s="2"/>
    </row>
    <row r="6085" spans="1:23">
      <c r="A6085" s="2"/>
      <c r="W6085" s="2"/>
    </row>
    <row r="6086" spans="1:23">
      <c r="A6086" s="2"/>
      <c r="W6086" s="2"/>
    </row>
    <row r="6087" spans="1:23">
      <c r="A6087" s="2"/>
      <c r="W6087" s="2"/>
    </row>
    <row r="6088" spans="1:23">
      <c r="A6088" s="2"/>
      <c r="W6088" s="2"/>
    </row>
    <row r="6089" spans="1:23">
      <c r="A6089" s="2"/>
      <c r="W6089" s="2"/>
    </row>
    <row r="6090" spans="1:23">
      <c r="A6090" s="2"/>
      <c r="W6090" s="2"/>
    </row>
    <row r="6091" spans="1:23">
      <c r="A6091" s="2"/>
      <c r="W6091" s="2"/>
    </row>
    <row r="6092" spans="1:23">
      <c r="A6092" s="2"/>
      <c r="W6092" s="2"/>
    </row>
    <row r="6093" spans="1:23">
      <c r="A6093" s="2"/>
      <c r="W6093" s="2"/>
    </row>
    <row r="6094" spans="1:23">
      <c r="A6094" s="2"/>
      <c r="W6094" s="2"/>
    </row>
    <row r="6095" spans="1:23">
      <c r="A6095" s="2"/>
      <c r="W6095" s="2"/>
    </row>
    <row r="6096" spans="1:23">
      <c r="A6096" s="2"/>
      <c r="W6096" s="2"/>
    </row>
    <row r="6097" spans="1:23">
      <c r="A6097" s="2"/>
      <c r="W6097" s="2"/>
    </row>
    <row r="6098" spans="1:23">
      <c r="A6098" s="2"/>
      <c r="W6098" s="2"/>
    </row>
    <row r="6099" spans="1:23">
      <c r="A6099" s="2"/>
      <c r="W6099" s="2"/>
    </row>
    <row r="6100" spans="1:23">
      <c r="A6100" s="2"/>
      <c r="W6100" s="2"/>
    </row>
    <row r="6101" spans="1:23">
      <c r="A6101" s="2"/>
      <c r="W6101" s="2"/>
    </row>
    <row r="6102" spans="1:23">
      <c r="A6102" s="2"/>
      <c r="W6102" s="2"/>
    </row>
    <row r="6103" spans="1:23">
      <c r="A6103" s="2"/>
      <c r="W6103" s="2"/>
    </row>
    <row r="6104" spans="1:23">
      <c r="A6104" s="2"/>
      <c r="W6104" s="2"/>
    </row>
    <row r="6105" spans="1:23">
      <c r="A6105" s="2"/>
      <c r="W6105" s="2"/>
    </row>
    <row r="6106" spans="1:23">
      <c r="A6106" s="2"/>
      <c r="W6106" s="2"/>
    </row>
    <row r="6107" spans="1:23">
      <c r="A6107" s="2"/>
      <c r="W6107" s="2"/>
    </row>
    <row r="6108" spans="1:23">
      <c r="A6108" s="2"/>
      <c r="W6108" s="2"/>
    </row>
    <row r="6109" spans="1:23">
      <c r="A6109" s="2"/>
      <c r="W6109" s="2"/>
    </row>
    <row r="6110" spans="1:23">
      <c r="A6110" s="2"/>
      <c r="W6110" s="2"/>
    </row>
    <row r="6111" spans="1:23">
      <c r="A6111" s="2"/>
      <c r="W6111" s="2"/>
    </row>
    <row r="6112" spans="1:23">
      <c r="A6112" s="2"/>
      <c r="W6112" s="2"/>
    </row>
    <row r="6113" spans="1:23">
      <c r="A6113" s="2"/>
      <c r="W6113" s="2"/>
    </row>
    <row r="6114" spans="1:23">
      <c r="A6114" s="2"/>
      <c r="W6114" s="2"/>
    </row>
    <row r="6115" spans="1:23">
      <c r="A6115" s="2"/>
      <c r="W6115" s="2"/>
    </row>
    <row r="6116" spans="1:23">
      <c r="A6116" s="2"/>
      <c r="W6116" s="2"/>
    </row>
    <row r="6117" spans="1:23">
      <c r="A6117" s="2"/>
      <c r="W6117" s="2"/>
    </row>
    <row r="6118" spans="1:23">
      <c r="A6118" s="2"/>
      <c r="W6118" s="2"/>
    </row>
    <row r="6119" spans="1:23">
      <c r="A6119" s="2"/>
      <c r="W6119" s="2"/>
    </row>
    <row r="6120" spans="1:23">
      <c r="A6120" s="2"/>
      <c r="W6120" s="2"/>
    </row>
    <row r="6121" spans="1:23">
      <c r="A6121" s="2"/>
      <c r="W6121" s="2"/>
    </row>
    <row r="6122" spans="1:23">
      <c r="A6122" s="2"/>
      <c r="W6122" s="2"/>
    </row>
    <row r="6123" spans="1:23">
      <c r="A6123" s="2"/>
      <c r="W6123" s="2"/>
    </row>
    <row r="6124" spans="1:23">
      <c r="A6124" s="2"/>
      <c r="W6124" s="2"/>
    </row>
    <row r="6125" spans="1:23">
      <c r="A6125" s="2"/>
      <c r="W6125" s="2"/>
    </row>
    <row r="6126" spans="1:23">
      <c r="A6126" s="2"/>
      <c r="W6126" s="2"/>
    </row>
    <row r="6127" spans="1:23">
      <c r="A6127" s="2"/>
      <c r="W6127" s="2"/>
    </row>
    <row r="6128" spans="1:23">
      <c r="A6128" s="2"/>
      <c r="W6128" s="2"/>
    </row>
    <row r="6129" spans="1:23">
      <c r="A6129" s="2"/>
      <c r="W6129" s="2"/>
    </row>
    <row r="6130" spans="1:23">
      <c r="A6130" s="2"/>
      <c r="W6130" s="2"/>
    </row>
    <row r="6131" spans="1:23">
      <c r="A6131" s="2"/>
      <c r="W6131" s="2"/>
    </row>
    <row r="6132" spans="1:23">
      <c r="A6132" s="2"/>
      <c r="W6132" s="2"/>
    </row>
    <row r="6133" spans="1:23">
      <c r="A6133" s="2"/>
      <c r="W6133" s="2"/>
    </row>
    <row r="6134" spans="1:23">
      <c r="A6134" s="2"/>
      <c r="W6134" s="2"/>
    </row>
    <row r="6135" spans="1:23">
      <c r="A6135" s="2"/>
      <c r="W6135" s="2"/>
    </row>
    <row r="6136" spans="1:23">
      <c r="A6136" s="2"/>
      <c r="W6136" s="2"/>
    </row>
    <row r="6137" spans="1:23">
      <c r="A6137" s="2"/>
      <c r="W6137" s="2"/>
    </row>
    <row r="6138" spans="1:23">
      <c r="A6138" s="2"/>
      <c r="W6138" s="2"/>
    </row>
    <row r="6139" spans="1:23">
      <c r="A6139" s="2"/>
      <c r="W6139" s="2"/>
    </row>
    <row r="6140" spans="1:23">
      <c r="A6140" s="2"/>
      <c r="W6140" s="2"/>
    </row>
    <row r="6141" spans="1:23">
      <c r="A6141" s="2"/>
      <c r="W6141" s="2"/>
    </row>
    <row r="6142" spans="1:23">
      <c r="A6142" s="2"/>
      <c r="W6142" s="2"/>
    </row>
    <row r="6143" spans="1:23">
      <c r="A6143" s="2"/>
      <c r="W6143" s="2"/>
    </row>
    <row r="6144" spans="1:23">
      <c r="A6144" s="2"/>
      <c r="W6144" s="2"/>
    </row>
    <row r="6145" spans="1:23">
      <c r="A6145" s="2"/>
      <c r="W6145" s="2"/>
    </row>
    <row r="6146" spans="1:23">
      <c r="A6146" s="2"/>
      <c r="W6146" s="2"/>
    </row>
    <row r="6147" spans="1:23">
      <c r="A6147" s="2"/>
      <c r="W6147" s="2"/>
    </row>
    <row r="6148" spans="1:23">
      <c r="A6148" s="2"/>
      <c r="W6148" s="2"/>
    </row>
    <row r="6149" spans="1:23">
      <c r="A6149" s="2"/>
      <c r="W6149" s="2"/>
    </row>
    <row r="6150" spans="1:23">
      <c r="A6150" s="2"/>
      <c r="W6150" s="2"/>
    </row>
    <row r="6151" spans="1:23">
      <c r="A6151" s="2"/>
      <c r="W6151" s="2"/>
    </row>
    <row r="6152" spans="1:23">
      <c r="A6152" s="2"/>
      <c r="W6152" s="2"/>
    </row>
    <row r="6153" spans="1:23">
      <c r="A6153" s="2"/>
      <c r="W6153" s="2"/>
    </row>
    <row r="6154" spans="1:23">
      <c r="A6154" s="2"/>
      <c r="W6154" s="2"/>
    </row>
    <row r="6155" spans="1:23">
      <c r="A6155" s="2"/>
      <c r="W6155" s="2"/>
    </row>
    <row r="6156" spans="1:23">
      <c r="A6156" s="2"/>
      <c r="W6156" s="2"/>
    </row>
    <row r="6157" spans="1:23">
      <c r="A6157" s="2"/>
      <c r="W6157" s="2"/>
    </row>
    <row r="6158" spans="1:23">
      <c r="A6158" s="2"/>
      <c r="W6158" s="2"/>
    </row>
    <row r="6159" spans="1:23">
      <c r="A6159" s="2"/>
      <c r="W6159" s="2"/>
    </row>
    <row r="6160" spans="1:23">
      <c r="A6160" s="2"/>
      <c r="W6160" s="2"/>
    </row>
    <row r="6161" spans="1:23">
      <c r="A6161" s="2"/>
      <c r="W6161" s="2"/>
    </row>
    <row r="6162" spans="1:23">
      <c r="A6162" s="2"/>
      <c r="W6162" s="2"/>
    </row>
    <row r="6163" spans="1:23">
      <c r="A6163" s="2"/>
      <c r="W6163" s="2"/>
    </row>
    <row r="6164" spans="1:23">
      <c r="A6164" s="2"/>
      <c r="W6164" s="2"/>
    </row>
    <row r="6165" spans="1:23">
      <c r="A6165" s="2"/>
      <c r="W6165" s="2"/>
    </row>
    <row r="6166" spans="1:23">
      <c r="A6166" s="2"/>
      <c r="W6166" s="2"/>
    </row>
    <row r="6167" spans="1:23">
      <c r="A6167" s="2"/>
      <c r="W6167" s="2"/>
    </row>
    <row r="6168" spans="1:23">
      <c r="A6168" s="2"/>
      <c r="W6168" s="2"/>
    </row>
    <row r="6169" spans="1:23">
      <c r="A6169" s="2"/>
      <c r="W6169" s="2"/>
    </row>
    <row r="6170" spans="1:23">
      <c r="A6170" s="2"/>
      <c r="W6170" s="2"/>
    </row>
    <row r="6171" spans="1:23">
      <c r="A6171" s="2"/>
      <c r="W6171" s="2"/>
    </row>
    <row r="6172" spans="1:23">
      <c r="A6172" s="2"/>
      <c r="W6172" s="2"/>
    </row>
    <row r="6173" spans="1:23">
      <c r="A6173" s="2"/>
      <c r="W6173" s="2"/>
    </row>
    <row r="6174" spans="1:23">
      <c r="A6174" s="2"/>
      <c r="W6174" s="2"/>
    </row>
    <row r="6175" spans="1:23">
      <c r="A6175" s="2"/>
      <c r="W6175" s="2"/>
    </row>
    <row r="6176" spans="1:23">
      <c r="A6176" s="2"/>
      <c r="W6176" s="2"/>
    </row>
    <row r="6177" spans="1:23">
      <c r="A6177" s="2"/>
      <c r="W6177" s="2"/>
    </row>
    <row r="6178" spans="1:23">
      <c r="A6178" s="2"/>
      <c r="W6178" s="2"/>
    </row>
    <row r="6179" spans="1:23">
      <c r="A6179" s="2"/>
      <c r="W6179" s="2"/>
    </row>
    <row r="6180" spans="1:23">
      <c r="A6180" s="2"/>
      <c r="W6180" s="2"/>
    </row>
    <row r="6181" spans="1:23">
      <c r="A6181" s="2"/>
      <c r="W6181" s="2"/>
    </row>
    <row r="6182" spans="1:23">
      <c r="A6182" s="2"/>
      <c r="W6182" s="2"/>
    </row>
    <row r="6183" spans="1:23">
      <c r="A6183" s="2"/>
      <c r="W6183" s="2"/>
    </row>
    <row r="6184" spans="1:23">
      <c r="A6184" s="2"/>
      <c r="W6184" s="2"/>
    </row>
    <row r="6185" spans="1:23">
      <c r="A6185" s="2"/>
      <c r="W6185" s="2"/>
    </row>
    <row r="6186" spans="1:23">
      <c r="A6186" s="2"/>
      <c r="W6186" s="2"/>
    </row>
    <row r="6187" spans="1:23">
      <c r="A6187" s="2"/>
      <c r="W6187" s="2"/>
    </row>
    <row r="6188" spans="1:23">
      <c r="A6188" s="2"/>
      <c r="W6188" s="2"/>
    </row>
    <row r="6189" spans="1:23">
      <c r="A6189" s="2"/>
      <c r="W6189" s="2"/>
    </row>
    <row r="6190" spans="1:23">
      <c r="A6190" s="2"/>
      <c r="W6190" s="2"/>
    </row>
    <row r="6191" spans="1:23">
      <c r="A6191" s="2"/>
      <c r="W6191" s="2"/>
    </row>
    <row r="6192" spans="1:23">
      <c r="A6192" s="2"/>
      <c r="W6192" s="2"/>
    </row>
    <row r="6193" spans="1:23">
      <c r="A6193" s="2"/>
      <c r="W6193" s="2"/>
    </row>
    <row r="6194" spans="1:23">
      <c r="A6194" s="2"/>
      <c r="W6194" s="2"/>
    </row>
    <row r="6195" spans="1:23">
      <c r="A6195" s="2"/>
      <c r="W6195" s="2"/>
    </row>
    <row r="6196" spans="1:23">
      <c r="A6196" s="2"/>
      <c r="W6196" s="2"/>
    </row>
    <row r="6197" spans="1:23">
      <c r="A6197" s="2"/>
      <c r="W6197" s="2"/>
    </row>
    <row r="6198" spans="1:23">
      <c r="A6198" s="2"/>
      <c r="W6198" s="2"/>
    </row>
    <row r="6199" spans="1:23">
      <c r="A6199" s="2"/>
      <c r="W6199" s="2"/>
    </row>
    <row r="6200" spans="1:23">
      <c r="A6200" s="2"/>
      <c r="W6200" s="2"/>
    </row>
    <row r="6201" spans="1:23">
      <c r="A6201" s="2"/>
      <c r="W6201" s="2"/>
    </row>
    <row r="6202" spans="1:23">
      <c r="A6202" s="2"/>
      <c r="W6202" s="2"/>
    </row>
    <row r="6203" spans="1:23">
      <c r="A6203" s="2"/>
      <c r="W6203" s="2"/>
    </row>
    <row r="6204" spans="1:23">
      <c r="A6204" s="2"/>
      <c r="W6204" s="2"/>
    </row>
    <row r="6205" spans="1:23">
      <c r="A6205" s="2"/>
      <c r="W6205" s="2"/>
    </row>
    <row r="6206" spans="1:23">
      <c r="A6206" s="2"/>
      <c r="W6206" s="2"/>
    </row>
    <row r="6207" spans="1:23">
      <c r="A6207" s="2"/>
      <c r="W6207" s="2"/>
    </row>
    <row r="6208" spans="1:23">
      <c r="A6208" s="2"/>
      <c r="W6208" s="2"/>
    </row>
    <row r="6209" spans="1:23">
      <c r="A6209" s="2"/>
      <c r="W6209" s="2"/>
    </row>
    <row r="6210" spans="1:23">
      <c r="A6210" s="2"/>
      <c r="W6210" s="2"/>
    </row>
    <row r="6211" spans="1:23">
      <c r="A6211" s="2"/>
      <c r="W6211" s="2"/>
    </row>
    <row r="6212" spans="1:23">
      <c r="A6212" s="2"/>
      <c r="W6212" s="2"/>
    </row>
    <row r="6213" spans="1:23">
      <c r="A6213" s="2"/>
      <c r="W6213" s="2"/>
    </row>
  </sheetData>
  <mergeCells count="42">
    <mergeCell ref="A3:J3"/>
    <mergeCell ref="A6:A10"/>
    <mergeCell ref="V6:V10"/>
    <mergeCell ref="B6:L6"/>
    <mergeCell ref="F7:J7"/>
    <mergeCell ref="B7:B8"/>
    <mergeCell ref="F9:F10"/>
    <mergeCell ref="L7:L10"/>
    <mergeCell ref="K7:K10"/>
    <mergeCell ref="H8:H10"/>
    <mergeCell ref="I8:I10"/>
    <mergeCell ref="B9:B10"/>
    <mergeCell ref="N7:P8"/>
    <mergeCell ref="Q9:Q10"/>
    <mergeCell ref="E7:E10"/>
    <mergeCell ref="G8:G10"/>
    <mergeCell ref="W6:W10"/>
    <mergeCell ref="X6:AB6"/>
    <mergeCell ref="AB8:AB10"/>
    <mergeCell ref="N3:V3"/>
    <mergeCell ref="N6:U6"/>
    <mergeCell ref="Q7:U8"/>
    <mergeCell ref="T9:T10"/>
    <mergeCell ref="N9:N10"/>
    <mergeCell ref="U9:U10"/>
    <mergeCell ref="X7:AB7"/>
    <mergeCell ref="J8:J10"/>
    <mergeCell ref="AH3:AN3"/>
    <mergeCell ref="AC6:AF6"/>
    <mergeCell ref="AH6:AM6"/>
    <mergeCell ref="AN6:AN10"/>
    <mergeCell ref="AH7:AL7"/>
    <mergeCell ref="AF8:AF10"/>
    <mergeCell ref="AC8:AC10"/>
    <mergeCell ref="AH8:AH10"/>
    <mergeCell ref="AL8:AL10"/>
    <mergeCell ref="AK8:AK10"/>
    <mergeCell ref="AC7:AF7"/>
    <mergeCell ref="AM8:AM10"/>
    <mergeCell ref="W3:AF3"/>
    <mergeCell ref="X8:X10"/>
    <mergeCell ref="AA8:AA10"/>
  </mergeCells>
  <phoneticPr fontId="1" type="noConversion"/>
  <printOptions gridLinesSet="0"/>
  <pageMargins left="0.31496062992125984" right="0.27559055118110237" top="0.28000000000000003" bottom="0.15748031496062992" header="0.19685039370078741" footer="0.15748031496062992"/>
  <pageSetup paperSize="8" scale="75" pageOrder="overThenDown" orientation="landscape" r:id="rId1"/>
  <headerFooter alignWithMargins="0"/>
  <colBreaks count="1" manualBreakCount="1">
    <brk id="22" max="1048575" man="1"/>
  </colBreaks>
  <ignoredErrors>
    <ignoredError sqref="X16:AF16 AI16:AM16 B16:E16 N16:U16 B17:B18 G16:L16 F17:F18 Q17:Q18" unlockedFormula="1"/>
    <ignoredError sqref="X17:X18 AC17:AC18 N17:N18" formulaRange="1" unlockedFormula="1"/>
    <ignoredError sqref="AH16 F16" formula="1" unlockedFormula="1"/>
    <ignoredError sqref="AH17:AH18" formula="1" formulaRange="1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view="pageBreakPreview" zoomScaleNormal="100" workbookViewId="0">
      <pane ySplit="6" topLeftCell="A7" activePane="bottomLeft" state="frozen"/>
      <selection activeCell="K10" sqref="K10"/>
      <selection pane="bottomLeft"/>
    </sheetView>
  </sheetViews>
  <sheetFormatPr defaultRowHeight="11.25"/>
  <cols>
    <col min="1" max="1" width="19.125" style="1" customWidth="1"/>
    <col min="2" max="5" width="20.625" style="2" customWidth="1"/>
    <col min="6" max="6" width="19.125" style="2" customWidth="1"/>
    <col min="7" max="16384" width="9" style="2"/>
  </cols>
  <sheetData>
    <row r="1" spans="1:7" ht="21.75" customHeight="1">
      <c r="A1" s="59" t="s">
        <v>437</v>
      </c>
      <c r="B1" s="119"/>
      <c r="C1" s="119"/>
      <c r="D1" s="119"/>
      <c r="E1" s="119"/>
      <c r="F1" s="120"/>
    </row>
    <row r="2" spans="1:7" ht="9.9499999999999993" customHeight="1">
      <c r="A2" s="118"/>
      <c r="B2" s="119"/>
      <c r="C2" s="119"/>
      <c r="D2" s="119"/>
      <c r="E2" s="119"/>
      <c r="F2" s="119"/>
    </row>
    <row r="3" spans="1:7" s="4" customFormat="1" ht="26.25" customHeight="1">
      <c r="A3" s="853" t="s">
        <v>439</v>
      </c>
      <c r="B3" s="853"/>
      <c r="C3" s="853"/>
      <c r="D3" s="853"/>
      <c r="E3" s="853"/>
      <c r="F3" s="853"/>
    </row>
    <row r="4" spans="1:7" s="4" customFormat="1" ht="26.25" customHeight="1">
      <c r="A4" s="853" t="s">
        <v>594</v>
      </c>
      <c r="B4" s="853"/>
      <c r="C4" s="853"/>
      <c r="D4" s="853"/>
      <c r="E4" s="853"/>
      <c r="F4" s="853"/>
    </row>
    <row r="5" spans="1:7" s="5" customFormat="1" ht="16.5" customHeight="1">
      <c r="A5" s="319"/>
      <c r="B5" s="320"/>
      <c r="C5" s="284"/>
      <c r="D5" s="321"/>
      <c r="E5" s="320"/>
      <c r="F5" s="321"/>
    </row>
    <row r="6" spans="1:7" ht="20.25" customHeight="1" thickBot="1">
      <c r="A6" s="384" t="s">
        <v>341</v>
      </c>
      <c r="B6" s="61"/>
      <c r="C6" s="61"/>
      <c r="D6" s="61"/>
      <c r="E6" s="66"/>
      <c r="F6" s="70" t="s">
        <v>342</v>
      </c>
    </row>
    <row r="7" spans="1:7" ht="49.5" customHeight="1" thickTop="1">
      <c r="A7" s="965" t="s">
        <v>269</v>
      </c>
      <c r="B7" s="322" t="s">
        <v>181</v>
      </c>
      <c r="C7" s="423" t="s">
        <v>660</v>
      </c>
      <c r="D7" s="323" t="s">
        <v>185</v>
      </c>
      <c r="E7" s="424" t="s">
        <v>567</v>
      </c>
      <c r="F7" s="1093" t="s">
        <v>270</v>
      </c>
      <c r="G7" s="332"/>
    </row>
    <row r="8" spans="1:7" ht="34.5" customHeight="1">
      <c r="A8" s="967"/>
      <c r="B8" s="324" t="s">
        <v>182</v>
      </c>
      <c r="C8" s="324" t="s">
        <v>182</v>
      </c>
      <c r="D8" s="325" t="s">
        <v>182</v>
      </c>
      <c r="E8" s="325" t="s">
        <v>182</v>
      </c>
      <c r="F8" s="1094"/>
      <c r="G8" s="23"/>
    </row>
    <row r="9" spans="1:7" ht="3.75" customHeight="1">
      <c r="A9" s="326"/>
      <c r="B9" s="318"/>
      <c r="C9" s="318"/>
      <c r="D9" s="318"/>
      <c r="E9" s="318"/>
      <c r="F9" s="327"/>
    </row>
    <row r="10" spans="1:7" s="54" customFormat="1" ht="45" customHeight="1">
      <c r="A10" s="84">
        <v>2019</v>
      </c>
      <c r="B10" s="330">
        <v>22656</v>
      </c>
      <c r="C10" s="330">
        <v>1031</v>
      </c>
      <c r="D10" s="330">
        <v>42203</v>
      </c>
      <c r="E10" s="330">
        <v>15600</v>
      </c>
      <c r="F10" s="304">
        <v>2019</v>
      </c>
    </row>
    <row r="11" spans="1:7" s="54" customFormat="1" ht="45" customHeight="1">
      <c r="A11" s="84">
        <v>2020</v>
      </c>
      <c r="B11" s="330">
        <v>6077</v>
      </c>
      <c r="C11" s="330">
        <v>108</v>
      </c>
      <c r="D11" s="330">
        <v>4930</v>
      </c>
      <c r="E11" s="330">
        <v>1177</v>
      </c>
      <c r="F11" s="304">
        <v>2020</v>
      </c>
    </row>
    <row r="12" spans="1:7" s="15" customFormat="1" ht="45" customHeight="1">
      <c r="A12" s="172">
        <v>2021</v>
      </c>
      <c r="B12" s="328">
        <v>15882</v>
      </c>
      <c r="C12" s="328">
        <v>7</v>
      </c>
      <c r="D12" s="328">
        <v>1053</v>
      </c>
      <c r="E12" s="328">
        <v>1769</v>
      </c>
      <c r="F12" s="301">
        <v>2021</v>
      </c>
    </row>
    <row r="13" spans="1:7" s="15" customFormat="1" ht="45" customHeight="1">
      <c r="A13" s="172">
        <v>2022</v>
      </c>
      <c r="B13" s="328">
        <v>21922</v>
      </c>
      <c r="C13" s="328">
        <v>0</v>
      </c>
      <c r="D13" s="328">
        <v>435</v>
      </c>
      <c r="E13" s="328">
        <v>0</v>
      </c>
      <c r="F13" s="301">
        <v>2022</v>
      </c>
    </row>
    <row r="14" spans="1:7" s="16" customFormat="1" ht="45" customHeight="1">
      <c r="A14" s="88">
        <v>2023</v>
      </c>
      <c r="B14" s="329">
        <f>SUM(B15:B16)</f>
        <v>31075</v>
      </c>
      <c r="C14" s="329">
        <f>SUM(C15:C16)</f>
        <v>183</v>
      </c>
      <c r="D14" s="329">
        <f>SUM(D15:D16)</f>
        <v>6115</v>
      </c>
      <c r="E14" s="329">
        <f>SUM(E15:E16)</f>
        <v>5128</v>
      </c>
      <c r="F14" s="302">
        <v>2023</v>
      </c>
    </row>
    <row r="15" spans="1:7" ht="45" customHeight="1">
      <c r="A15" s="415" t="s">
        <v>169</v>
      </c>
      <c r="B15" s="599">
        <v>12896</v>
      </c>
      <c r="C15" s="599">
        <v>108</v>
      </c>
      <c r="D15" s="599">
        <v>2864</v>
      </c>
      <c r="E15" s="599">
        <v>1430</v>
      </c>
      <c r="F15" s="305" t="s">
        <v>175</v>
      </c>
    </row>
    <row r="16" spans="1:7" ht="45" customHeight="1">
      <c r="A16" s="415" t="s">
        <v>171</v>
      </c>
      <c r="B16" s="599">
        <v>18179</v>
      </c>
      <c r="C16" s="599">
        <v>75</v>
      </c>
      <c r="D16" s="599">
        <v>3251</v>
      </c>
      <c r="E16" s="599">
        <v>3698</v>
      </c>
      <c r="F16" s="305" t="s">
        <v>176</v>
      </c>
    </row>
    <row r="17" spans="1:6" ht="5.25" customHeight="1" thickBot="1">
      <c r="A17" s="99"/>
      <c r="B17" s="330"/>
      <c r="C17" s="331"/>
      <c r="D17" s="331"/>
      <c r="E17" s="331"/>
      <c r="F17" s="112"/>
    </row>
    <row r="18" spans="1:6" ht="22.5" customHeight="1" thickTop="1">
      <c r="A18" s="1097" t="s">
        <v>433</v>
      </c>
      <c r="B18" s="1097"/>
      <c r="C18" s="1097"/>
      <c r="D18" s="1098" t="s">
        <v>310</v>
      </c>
      <c r="E18" s="1098"/>
      <c r="F18" s="1098"/>
    </row>
    <row r="19" spans="1:6" ht="54" customHeight="1">
      <c r="A19" s="1095" t="s">
        <v>435</v>
      </c>
      <c r="B19" s="1095"/>
      <c r="C19" s="1095"/>
      <c r="D19" s="1096" t="s">
        <v>436</v>
      </c>
      <c r="E19" s="1096"/>
      <c r="F19" s="1096"/>
    </row>
  </sheetData>
  <mergeCells count="8">
    <mergeCell ref="A7:A8"/>
    <mergeCell ref="F7:F8"/>
    <mergeCell ref="A3:F3"/>
    <mergeCell ref="A4:F4"/>
    <mergeCell ref="A19:C19"/>
    <mergeCell ref="D19:F19"/>
    <mergeCell ref="A18:C18"/>
    <mergeCell ref="D18:F18"/>
  </mergeCells>
  <phoneticPr fontId="1" type="noConversion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B14:D14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showZeros="0" view="pageBreakPreview" zoomScaleNormal="100" workbookViewId="0">
      <pane ySplit="8" topLeftCell="A9" activePane="bottomLeft" state="frozen"/>
      <selection activeCell="A6" sqref="A6:A8"/>
      <selection pane="bottomLeft"/>
    </sheetView>
  </sheetViews>
  <sheetFormatPr defaultRowHeight="11.25"/>
  <cols>
    <col min="1" max="1" width="10.125" style="1" customWidth="1"/>
    <col min="2" max="2" width="33.75" style="14" customWidth="1"/>
    <col min="3" max="3" width="38.75" style="14" customWidth="1"/>
    <col min="4" max="4" width="31.875" style="1" bestFit="1" customWidth="1"/>
    <col min="5" max="16384" width="9" style="2"/>
  </cols>
  <sheetData>
    <row r="1" spans="1:4" ht="18.75" customHeight="1">
      <c r="A1" s="59" t="s">
        <v>437</v>
      </c>
      <c r="B1" s="60"/>
      <c r="C1" s="60"/>
      <c r="D1" s="79" t="s">
        <v>388</v>
      </c>
    </row>
    <row r="2" spans="1:4" ht="9.75" customHeight="1">
      <c r="A2" s="59"/>
      <c r="B2" s="60"/>
      <c r="C2" s="60"/>
      <c r="D2" s="59"/>
    </row>
    <row r="3" spans="1:4" s="714" customFormat="1" ht="63.75" customHeight="1">
      <c r="A3" s="1099" t="s">
        <v>762</v>
      </c>
      <c r="B3" s="1099"/>
      <c r="C3" s="1099"/>
      <c r="D3" s="1099"/>
    </row>
    <row r="4" spans="1:4" ht="9.75" customHeight="1">
      <c r="A4" s="251"/>
      <c r="B4" s="251"/>
      <c r="C4" s="251"/>
      <c r="D4" s="63"/>
    </row>
    <row r="5" spans="1:4" ht="20.25" customHeight="1" thickBot="1">
      <c r="A5" s="68" t="s">
        <v>110</v>
      </c>
      <c r="B5" s="69"/>
      <c r="C5" s="69"/>
      <c r="D5" s="128" t="s">
        <v>35</v>
      </c>
    </row>
    <row r="6" spans="1:4" ht="30.75" customHeight="1" thickTop="1">
      <c r="A6" s="965" t="s">
        <v>269</v>
      </c>
      <c r="B6" s="970" t="s">
        <v>305</v>
      </c>
      <c r="C6" s="1102"/>
      <c r="D6" s="1093" t="s">
        <v>198</v>
      </c>
    </row>
    <row r="7" spans="1:4" ht="21" customHeight="1">
      <c r="A7" s="1103"/>
      <c r="B7" s="600" t="s">
        <v>50</v>
      </c>
      <c r="C7" s="632" t="s">
        <v>729</v>
      </c>
      <c r="D7" s="1100"/>
    </row>
    <row r="8" spans="1:4" ht="29.25" customHeight="1">
      <c r="A8" s="1104"/>
      <c r="B8" s="601" t="s">
        <v>661</v>
      </c>
      <c r="C8" s="601" t="s">
        <v>730</v>
      </c>
      <c r="D8" s="1101"/>
    </row>
    <row r="9" spans="1:4" ht="5.25" customHeight="1">
      <c r="A9" s="335"/>
      <c r="B9" s="336"/>
      <c r="C9" s="337"/>
      <c r="D9" s="338"/>
    </row>
    <row r="10" spans="1:4" s="54" customFormat="1" ht="45" customHeight="1">
      <c r="A10" s="84">
        <v>2019</v>
      </c>
      <c r="B10" s="385">
        <v>4606</v>
      </c>
      <c r="C10" s="385">
        <v>5135</v>
      </c>
      <c r="D10" s="87">
        <v>2019</v>
      </c>
    </row>
    <row r="11" spans="1:4" s="54" customFormat="1" ht="45" customHeight="1">
      <c r="A11" s="84">
        <v>2020</v>
      </c>
      <c r="B11" s="385">
        <v>4847</v>
      </c>
      <c r="C11" s="385">
        <v>4842</v>
      </c>
      <c r="D11" s="87">
        <v>2020</v>
      </c>
    </row>
    <row r="12" spans="1:4" s="15" customFormat="1" ht="45" customHeight="1">
      <c r="A12" s="172">
        <v>2021</v>
      </c>
      <c r="B12" s="339">
        <v>3828</v>
      </c>
      <c r="C12" s="340">
        <v>8508</v>
      </c>
      <c r="D12" s="233">
        <v>2021</v>
      </c>
    </row>
    <row r="13" spans="1:4" s="15" customFormat="1" ht="45" customHeight="1">
      <c r="A13" s="172">
        <v>2022</v>
      </c>
      <c r="B13" s="339">
        <v>4171</v>
      </c>
      <c r="C13" s="340">
        <v>5063</v>
      </c>
      <c r="D13" s="233">
        <v>2022</v>
      </c>
    </row>
    <row r="14" spans="1:4" s="16" customFormat="1" ht="45" customHeight="1">
      <c r="A14" s="88">
        <v>2023</v>
      </c>
      <c r="B14" s="341">
        <f>SUM(B15:B16)</f>
        <v>4297</v>
      </c>
      <c r="C14" s="341">
        <f>SUM(C15:C16)</f>
        <v>2743</v>
      </c>
      <c r="D14" s="90">
        <v>2023</v>
      </c>
    </row>
    <row r="15" spans="1:4" s="17" customFormat="1" ht="45" customHeight="1">
      <c r="A15" s="415" t="s">
        <v>169</v>
      </c>
      <c r="B15" s="602">
        <v>1623</v>
      </c>
      <c r="C15" s="602">
        <v>1056</v>
      </c>
      <c r="D15" s="305" t="s">
        <v>175</v>
      </c>
    </row>
    <row r="16" spans="1:4" s="17" customFormat="1" ht="45" customHeight="1">
      <c r="A16" s="440" t="s">
        <v>276</v>
      </c>
      <c r="B16" s="603">
        <v>2674</v>
      </c>
      <c r="C16" s="602">
        <v>1687</v>
      </c>
      <c r="D16" s="451" t="s">
        <v>283</v>
      </c>
    </row>
    <row r="17" spans="1:4" ht="3.75" customHeight="1" thickBot="1">
      <c r="A17" s="333" t="s">
        <v>103</v>
      </c>
      <c r="B17" s="75"/>
      <c r="C17" s="75"/>
      <c r="D17" s="334" t="s">
        <v>103</v>
      </c>
    </row>
    <row r="18" spans="1:4" s="54" customFormat="1" ht="23.25" customHeight="1" thickTop="1">
      <c r="A18" s="559" t="s">
        <v>434</v>
      </c>
      <c r="B18" s="581"/>
      <c r="C18" s="581"/>
      <c r="D18" s="715" t="s">
        <v>310</v>
      </c>
    </row>
    <row r="19" spans="1:4" s="54" customFormat="1" ht="60" customHeight="1">
      <c r="A19" s="975" t="s">
        <v>741</v>
      </c>
      <c r="B19" s="976"/>
      <c r="C19" s="976"/>
      <c r="D19" s="647" t="s">
        <v>746</v>
      </c>
    </row>
  </sheetData>
  <mergeCells count="5">
    <mergeCell ref="A3:D3"/>
    <mergeCell ref="D6:D8"/>
    <mergeCell ref="B6:C6"/>
    <mergeCell ref="A19:C19"/>
    <mergeCell ref="A6:A8"/>
  </mergeCells>
  <phoneticPr fontId="1" type="noConversion"/>
  <printOptions gridLinesSet="0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2"/>
  <sheetViews>
    <sheetView view="pageBreakPreview" zoomScaleNormal="100" zoomScaleSheetLayoutView="100" workbookViewId="0">
      <pane ySplit="9" topLeftCell="A10" activePane="bottomLeft" state="frozen"/>
      <selection activeCell="E23" sqref="E23"/>
      <selection pane="bottomLeft"/>
    </sheetView>
  </sheetViews>
  <sheetFormatPr defaultColWidth="12.25" defaultRowHeight="11.25"/>
  <cols>
    <col min="1" max="1" width="10.375" style="1" customWidth="1"/>
    <col min="2" max="6" width="10.625" style="1" customWidth="1"/>
    <col min="7" max="7" width="11.125" style="2" customWidth="1"/>
    <col min="8" max="17" width="10.625" style="2" customWidth="1"/>
    <col min="18" max="16384" width="12.25" style="2"/>
  </cols>
  <sheetData>
    <row r="1" spans="1:18" ht="19.5" customHeight="1">
      <c r="A1" s="59" t="s">
        <v>437</v>
      </c>
      <c r="B1" s="59"/>
      <c r="C1" s="59"/>
      <c r="D1" s="59"/>
      <c r="E1" s="59"/>
      <c r="F1" s="59"/>
      <c r="G1" s="61"/>
      <c r="H1" s="61"/>
      <c r="I1" s="61"/>
      <c r="J1" s="61"/>
      <c r="K1" s="61"/>
      <c r="L1" s="61"/>
      <c r="M1" s="61"/>
      <c r="N1" s="61"/>
      <c r="O1" s="61"/>
      <c r="P1" s="852" t="s">
        <v>382</v>
      </c>
      <c r="Q1" s="852"/>
      <c r="R1" s="852"/>
    </row>
    <row r="2" spans="1:18" ht="9.9499999999999993" customHeight="1">
      <c r="A2" s="59"/>
      <c r="B2" s="59"/>
      <c r="C2" s="59"/>
      <c r="D2" s="59"/>
      <c r="E2" s="59"/>
      <c r="F2" s="59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s="4" customFormat="1" ht="29.25" customHeight="1">
      <c r="A3" s="853" t="s">
        <v>440</v>
      </c>
      <c r="B3" s="853"/>
      <c r="C3" s="853"/>
      <c r="D3" s="853"/>
      <c r="E3" s="853"/>
      <c r="F3" s="853"/>
      <c r="G3" s="853"/>
      <c r="H3" s="853"/>
      <c r="I3" s="853"/>
      <c r="J3" s="72"/>
      <c r="K3" s="854" t="s">
        <v>441</v>
      </c>
      <c r="L3" s="854"/>
      <c r="M3" s="854"/>
      <c r="N3" s="854"/>
      <c r="O3" s="854"/>
      <c r="P3" s="854"/>
      <c r="Q3" s="854"/>
      <c r="R3" s="854"/>
    </row>
    <row r="4" spans="1:18" s="5" customFormat="1" ht="9.9499999999999993" customHeight="1">
      <c r="A4" s="63"/>
      <c r="B4" s="63"/>
      <c r="C4" s="63"/>
      <c r="D4" s="63"/>
      <c r="E4" s="63"/>
      <c r="F4" s="63"/>
      <c r="G4" s="343"/>
      <c r="H4" s="129"/>
      <c r="I4" s="129"/>
      <c r="J4" s="129"/>
      <c r="K4" s="343"/>
      <c r="L4" s="343"/>
      <c r="M4" s="67"/>
      <c r="N4" s="67"/>
      <c r="O4" s="67"/>
      <c r="P4" s="67"/>
      <c r="Q4" s="67"/>
      <c r="R4" s="67"/>
    </row>
    <row r="5" spans="1:18" ht="21.75" customHeight="1" thickBot="1">
      <c r="A5" s="68" t="s">
        <v>196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78"/>
      <c r="M5" s="78"/>
      <c r="N5" s="78"/>
      <c r="O5" s="78"/>
      <c r="P5" s="68"/>
      <c r="Q5" s="68"/>
      <c r="R5" s="128" t="s">
        <v>197</v>
      </c>
    </row>
    <row r="6" spans="1:18" s="54" customFormat="1" ht="36" customHeight="1" thickTop="1">
      <c r="A6" s="1114" t="s">
        <v>269</v>
      </c>
      <c r="B6" s="1105" t="s">
        <v>720</v>
      </c>
      <c r="C6" s="1106"/>
      <c r="D6" s="1106"/>
      <c r="E6" s="1106"/>
      <c r="F6" s="1107"/>
      <c r="G6" s="1124" t="s">
        <v>719</v>
      </c>
      <c r="H6" s="1125"/>
      <c r="I6" s="1125"/>
      <c r="J6" s="1125"/>
      <c r="K6" s="1125"/>
      <c r="L6" s="1126"/>
      <c r="M6" s="1105" t="s">
        <v>296</v>
      </c>
      <c r="N6" s="1106"/>
      <c r="O6" s="1106"/>
      <c r="P6" s="1106"/>
      <c r="Q6" s="1107"/>
      <c r="R6" s="1121" t="s">
        <v>198</v>
      </c>
    </row>
    <row r="7" spans="1:18" s="54" customFormat="1" ht="28.5" customHeight="1">
      <c r="A7" s="1115"/>
      <c r="B7" s="1108" t="s">
        <v>429</v>
      </c>
      <c r="C7" s="1109"/>
      <c r="D7" s="1109"/>
      <c r="E7" s="1109"/>
      <c r="F7" s="1110"/>
      <c r="G7" s="1111" t="s">
        <v>662</v>
      </c>
      <c r="H7" s="1108" t="s">
        <v>429</v>
      </c>
      <c r="I7" s="1109"/>
      <c r="J7" s="1109"/>
      <c r="K7" s="1109"/>
      <c r="L7" s="1110"/>
      <c r="M7" s="1108" t="s">
        <v>429</v>
      </c>
      <c r="N7" s="1109"/>
      <c r="O7" s="1109"/>
      <c r="P7" s="1109"/>
      <c r="Q7" s="1110"/>
      <c r="R7" s="1122"/>
    </row>
    <row r="8" spans="1:18" s="54" customFormat="1" ht="23.25" customHeight="1">
      <c r="A8" s="1115"/>
      <c r="B8" s="1120" t="s">
        <v>605</v>
      </c>
      <c r="C8" s="1118"/>
      <c r="D8" s="1119"/>
      <c r="E8" s="702" t="s">
        <v>199</v>
      </c>
      <c r="F8" s="703" t="s">
        <v>200</v>
      </c>
      <c r="G8" s="1112"/>
      <c r="H8" s="1117" t="s">
        <v>605</v>
      </c>
      <c r="I8" s="1118"/>
      <c r="J8" s="1119"/>
      <c r="K8" s="702" t="s">
        <v>199</v>
      </c>
      <c r="L8" s="703" t="s">
        <v>200</v>
      </c>
      <c r="M8" s="1120" t="s">
        <v>605</v>
      </c>
      <c r="N8" s="1118"/>
      <c r="O8" s="1119"/>
      <c r="P8" s="703" t="s">
        <v>715</v>
      </c>
      <c r="Q8" s="704" t="s">
        <v>199</v>
      </c>
      <c r="R8" s="1122"/>
    </row>
    <row r="9" spans="1:18" s="54" customFormat="1" ht="29.25" customHeight="1">
      <c r="A9" s="1116"/>
      <c r="B9" s="705"/>
      <c r="C9" s="706" t="s">
        <v>379</v>
      </c>
      <c r="D9" s="707" t="s">
        <v>380</v>
      </c>
      <c r="E9" s="705" t="s">
        <v>201</v>
      </c>
      <c r="F9" s="708" t="s">
        <v>202</v>
      </c>
      <c r="G9" s="1113"/>
      <c r="H9" s="705"/>
      <c r="I9" s="706" t="s">
        <v>379</v>
      </c>
      <c r="J9" s="707" t="s">
        <v>380</v>
      </c>
      <c r="K9" s="705" t="s">
        <v>201</v>
      </c>
      <c r="L9" s="708" t="s">
        <v>202</v>
      </c>
      <c r="M9" s="705"/>
      <c r="N9" s="706" t="s">
        <v>378</v>
      </c>
      <c r="O9" s="707" t="s">
        <v>381</v>
      </c>
      <c r="P9" s="709" t="s">
        <v>731</v>
      </c>
      <c r="Q9" s="708" t="s">
        <v>201</v>
      </c>
      <c r="R9" s="1123"/>
    </row>
    <row r="10" spans="1:18" s="54" customFormat="1" ht="5.25" customHeight="1">
      <c r="A10" s="690"/>
      <c r="B10" s="710"/>
      <c r="C10" s="710"/>
      <c r="D10" s="710"/>
      <c r="E10" s="710"/>
      <c r="F10" s="710"/>
      <c r="G10" s="565"/>
      <c r="H10" s="710"/>
      <c r="I10" s="710"/>
      <c r="J10" s="710"/>
      <c r="K10" s="565"/>
      <c r="L10" s="565"/>
      <c r="M10" s="565"/>
      <c r="N10" s="565"/>
      <c r="O10" s="565"/>
      <c r="P10" s="565"/>
      <c r="Q10" s="565"/>
      <c r="R10" s="693"/>
    </row>
    <row r="11" spans="1:18" s="712" customFormat="1" ht="39.950000000000003" customHeight="1">
      <c r="A11" s="76">
        <v>2019</v>
      </c>
      <c r="B11" s="713">
        <v>660375</v>
      </c>
      <c r="C11" s="711">
        <v>338806</v>
      </c>
      <c r="D11" s="711">
        <v>321569</v>
      </c>
      <c r="E11" s="713">
        <v>417727</v>
      </c>
      <c r="F11" s="713">
        <v>242648</v>
      </c>
      <c r="G11" s="713">
        <v>21073</v>
      </c>
      <c r="H11" s="713">
        <v>494347</v>
      </c>
      <c r="I11" s="711">
        <v>254345</v>
      </c>
      <c r="J11" s="711">
        <v>240002</v>
      </c>
      <c r="K11" s="713">
        <v>251699</v>
      </c>
      <c r="L11" s="713">
        <v>242648</v>
      </c>
      <c r="M11" s="713">
        <v>166028</v>
      </c>
      <c r="N11" s="711">
        <v>84461</v>
      </c>
      <c r="O11" s="711">
        <v>81567</v>
      </c>
      <c r="P11" s="713">
        <v>99739</v>
      </c>
      <c r="Q11" s="713">
        <v>166028</v>
      </c>
      <c r="R11" s="139">
        <v>2019</v>
      </c>
    </row>
    <row r="12" spans="1:18" s="712" customFormat="1" ht="39.950000000000003" customHeight="1">
      <c r="A12" s="76">
        <v>2020</v>
      </c>
      <c r="B12" s="713">
        <v>667163</v>
      </c>
      <c r="C12" s="711">
        <v>342473</v>
      </c>
      <c r="D12" s="711">
        <v>324690</v>
      </c>
      <c r="E12" s="713">
        <v>428580</v>
      </c>
      <c r="F12" s="713">
        <v>238583</v>
      </c>
      <c r="G12" s="713">
        <v>22198</v>
      </c>
      <c r="H12" s="713">
        <v>499219</v>
      </c>
      <c r="I12" s="711">
        <v>257541</v>
      </c>
      <c r="J12" s="711">
        <v>241678</v>
      </c>
      <c r="K12" s="713">
        <v>260636</v>
      </c>
      <c r="L12" s="713">
        <v>238583</v>
      </c>
      <c r="M12" s="713">
        <v>167944</v>
      </c>
      <c r="N12" s="711">
        <v>84932</v>
      </c>
      <c r="O12" s="711">
        <v>83012</v>
      </c>
      <c r="P12" s="713">
        <v>103204</v>
      </c>
      <c r="Q12" s="713">
        <v>167944</v>
      </c>
      <c r="R12" s="139">
        <v>2020</v>
      </c>
    </row>
    <row r="13" spans="1:18" s="712" customFormat="1" ht="39.950000000000003" customHeight="1">
      <c r="A13" s="76">
        <v>2021</v>
      </c>
      <c r="B13" s="711">
        <v>670612</v>
      </c>
      <c r="C13" s="711">
        <v>344549</v>
      </c>
      <c r="D13" s="711">
        <v>326063</v>
      </c>
      <c r="E13" s="711">
        <v>438325</v>
      </c>
      <c r="F13" s="711">
        <v>232287</v>
      </c>
      <c r="G13" s="711">
        <v>23292</v>
      </c>
      <c r="H13" s="711">
        <v>499967</v>
      </c>
      <c r="I13" s="711">
        <v>258427</v>
      </c>
      <c r="J13" s="711">
        <v>241540</v>
      </c>
      <c r="K13" s="711">
        <v>267680</v>
      </c>
      <c r="L13" s="711">
        <v>232287</v>
      </c>
      <c r="M13" s="711">
        <v>170645</v>
      </c>
      <c r="N13" s="711">
        <v>86122</v>
      </c>
      <c r="O13" s="711">
        <v>84523</v>
      </c>
      <c r="P13" s="711">
        <v>107522</v>
      </c>
      <c r="Q13" s="711">
        <v>170645</v>
      </c>
      <c r="R13" s="139">
        <v>2021</v>
      </c>
    </row>
    <row r="14" spans="1:18" s="712" customFormat="1" ht="39.950000000000003" customHeight="1">
      <c r="A14" s="76">
        <v>2022</v>
      </c>
      <c r="B14" s="711">
        <v>672668</v>
      </c>
      <c r="C14" s="711">
        <v>346414</v>
      </c>
      <c r="D14" s="711">
        <v>326254</v>
      </c>
      <c r="E14" s="711">
        <v>453073</v>
      </c>
      <c r="F14" s="711">
        <v>219595</v>
      </c>
      <c r="G14" s="711">
        <v>23692</v>
      </c>
      <c r="H14" s="711">
        <v>493013</v>
      </c>
      <c r="I14" s="711">
        <v>255828</v>
      </c>
      <c r="J14" s="711">
        <v>237185</v>
      </c>
      <c r="K14" s="711">
        <v>273418</v>
      </c>
      <c r="L14" s="711">
        <v>219595</v>
      </c>
      <c r="M14" s="711">
        <v>179655</v>
      </c>
      <c r="N14" s="711">
        <v>90586</v>
      </c>
      <c r="O14" s="711">
        <v>89069</v>
      </c>
      <c r="P14" s="711">
        <v>115260</v>
      </c>
      <c r="Q14" s="711">
        <v>179655</v>
      </c>
      <c r="R14" s="139">
        <v>2022</v>
      </c>
    </row>
    <row r="15" spans="1:18" s="13" customFormat="1" ht="39.950000000000003" customHeight="1">
      <c r="A15" s="77">
        <v>2023</v>
      </c>
      <c r="B15" s="344">
        <f t="shared" ref="B15:L15" si="0">SUM(B16:B17)</f>
        <v>674004</v>
      </c>
      <c r="C15" s="344">
        <f>SUM(C16:C17)</f>
        <v>347616</v>
      </c>
      <c r="D15" s="344">
        <f>SUM(D16:D17)</f>
        <v>326388</v>
      </c>
      <c r="E15" s="344">
        <f t="shared" si="0"/>
        <v>462124</v>
      </c>
      <c r="F15" s="344">
        <f t="shared" si="0"/>
        <v>211880</v>
      </c>
      <c r="G15" s="344">
        <f t="shared" si="0"/>
        <v>23975</v>
      </c>
      <c r="H15" s="345">
        <f t="shared" si="0"/>
        <v>488143</v>
      </c>
      <c r="I15" s="345">
        <f t="shared" si="0"/>
        <v>253884</v>
      </c>
      <c r="J15" s="345">
        <f>SUM(J16:J17)</f>
        <v>234259</v>
      </c>
      <c r="K15" s="344">
        <f>SUM(K16:K17)</f>
        <v>276263</v>
      </c>
      <c r="L15" s="344">
        <f t="shared" si="0"/>
        <v>211880</v>
      </c>
      <c r="M15" s="344">
        <f>SUM(M16:M17)</f>
        <v>185861</v>
      </c>
      <c r="N15" s="344">
        <f>SUM(N16:N17)</f>
        <v>93732</v>
      </c>
      <c r="O15" s="344">
        <f>SUM(O16:O17)</f>
        <v>92129</v>
      </c>
      <c r="P15" s="344">
        <f>SUM(P16:P17)</f>
        <v>120664</v>
      </c>
      <c r="Q15" s="344">
        <f>SUM(Q16:Q17)</f>
        <v>185861</v>
      </c>
      <c r="R15" s="141">
        <v>2023</v>
      </c>
    </row>
    <row r="16" spans="1:18" s="13" customFormat="1" ht="39.950000000000003" customHeight="1">
      <c r="A16" s="177" t="s">
        <v>187</v>
      </c>
      <c r="B16" s="604">
        <f>SUM(E16:F16)</f>
        <v>262460</v>
      </c>
      <c r="C16" s="605">
        <f>I16+N16</f>
        <v>134131</v>
      </c>
      <c r="D16" s="605">
        <f>J16+O16</f>
        <v>128329</v>
      </c>
      <c r="E16" s="606">
        <f>K16+Q16</f>
        <v>181630</v>
      </c>
      <c r="F16" s="606">
        <f>L16</f>
        <v>80830</v>
      </c>
      <c r="G16" s="725">
        <v>9976</v>
      </c>
      <c r="H16" s="606">
        <f>SUM(I16:J16)</f>
        <v>182379</v>
      </c>
      <c r="I16" s="726">
        <v>93618</v>
      </c>
      <c r="J16" s="726">
        <v>88761</v>
      </c>
      <c r="K16" s="726">
        <v>101549</v>
      </c>
      <c r="L16" s="727">
        <v>80830</v>
      </c>
      <c r="M16" s="606">
        <f>SUM(N16:O16)</f>
        <v>80081</v>
      </c>
      <c r="N16" s="726">
        <v>40513</v>
      </c>
      <c r="O16" s="726">
        <v>39568</v>
      </c>
      <c r="P16" s="725">
        <v>50990</v>
      </c>
      <c r="Q16" s="728">
        <v>80081</v>
      </c>
      <c r="R16" s="178" t="s">
        <v>175</v>
      </c>
    </row>
    <row r="17" spans="1:18" s="13" customFormat="1" ht="39.950000000000003" customHeight="1">
      <c r="A17" s="177" t="s">
        <v>188</v>
      </c>
      <c r="B17" s="607">
        <f>SUM(E17:F17)</f>
        <v>411544</v>
      </c>
      <c r="C17" s="605">
        <f>I17+N17</f>
        <v>213485</v>
      </c>
      <c r="D17" s="605">
        <f>J17+O17</f>
        <v>198059</v>
      </c>
      <c r="E17" s="606">
        <f>K17+Q17</f>
        <v>280494</v>
      </c>
      <c r="F17" s="606">
        <f>L17</f>
        <v>131050</v>
      </c>
      <c r="G17" s="725">
        <v>13999</v>
      </c>
      <c r="H17" s="606">
        <f>SUM(I17:J17)</f>
        <v>305764</v>
      </c>
      <c r="I17" s="726">
        <v>160266</v>
      </c>
      <c r="J17" s="726">
        <v>145498</v>
      </c>
      <c r="K17" s="727">
        <v>174714</v>
      </c>
      <c r="L17" s="727">
        <v>131050</v>
      </c>
      <c r="M17" s="606">
        <f>SUM(N17:O17)</f>
        <v>105780</v>
      </c>
      <c r="N17" s="726">
        <v>53219</v>
      </c>
      <c r="O17" s="726">
        <v>52561</v>
      </c>
      <c r="P17" s="725">
        <v>69674</v>
      </c>
      <c r="Q17" s="728">
        <v>105780</v>
      </c>
      <c r="R17" s="179" t="s">
        <v>176</v>
      </c>
    </row>
    <row r="18" spans="1:18" s="8" customFormat="1" ht="8.25" customHeight="1" thickBot="1">
      <c r="A18" s="608"/>
      <c r="B18" s="609"/>
      <c r="C18" s="610"/>
      <c r="D18" s="610"/>
      <c r="E18" s="610"/>
      <c r="F18" s="610"/>
      <c r="G18" s="611"/>
      <c r="H18" s="610"/>
      <c r="I18" s="610"/>
      <c r="J18" s="610"/>
      <c r="K18" s="610"/>
      <c r="L18" s="610"/>
      <c r="M18" s="610"/>
      <c r="N18" s="610"/>
      <c r="O18" s="610"/>
      <c r="P18" s="610"/>
      <c r="Q18" s="610"/>
      <c r="R18" s="612"/>
    </row>
    <row r="19" spans="1:18" s="54" customFormat="1" ht="22.5" customHeight="1" thickTop="1">
      <c r="A19" s="476" t="s">
        <v>714</v>
      </c>
      <c r="B19" s="476"/>
      <c r="C19" s="476"/>
      <c r="D19" s="476"/>
      <c r="E19" s="476"/>
      <c r="F19" s="476"/>
      <c r="G19" s="215"/>
      <c r="H19" s="215"/>
      <c r="I19" s="215"/>
      <c r="J19" s="215"/>
      <c r="K19" s="559" t="s">
        <v>203</v>
      </c>
      <c r="N19" s="559"/>
      <c r="O19" s="559"/>
      <c r="P19" s="559"/>
      <c r="Q19" s="559"/>
      <c r="R19" s="559"/>
    </row>
    <row r="20" spans="1:18" s="54" customFormat="1" ht="22.5" customHeight="1">
      <c r="A20" s="476" t="s">
        <v>760</v>
      </c>
      <c r="B20" s="476"/>
      <c r="C20" s="476"/>
      <c r="D20" s="476"/>
      <c r="E20" s="476"/>
      <c r="F20" s="476"/>
      <c r="G20" s="215"/>
      <c r="H20" s="215"/>
      <c r="I20" s="215"/>
      <c r="J20" s="215"/>
      <c r="K20" s="215" t="s">
        <v>761</v>
      </c>
      <c r="N20" s="215"/>
      <c r="O20" s="215"/>
      <c r="P20" s="215"/>
      <c r="Q20" s="215"/>
      <c r="R20" s="215"/>
    </row>
    <row r="21" spans="1:18" s="54" customFormat="1" ht="22.5" customHeight="1">
      <c r="A21" s="476" t="s">
        <v>742</v>
      </c>
      <c r="B21" s="476"/>
      <c r="C21" s="476"/>
      <c r="D21" s="476"/>
      <c r="E21" s="476"/>
      <c r="F21" s="476"/>
      <c r="G21" s="215"/>
      <c r="H21" s="215"/>
      <c r="I21" s="215"/>
      <c r="J21" s="215"/>
      <c r="K21" s="215" t="s">
        <v>743</v>
      </c>
      <c r="N21" s="215"/>
      <c r="O21" s="215"/>
      <c r="P21" s="215"/>
      <c r="Q21" s="215"/>
      <c r="R21" s="215"/>
    </row>
    <row r="22" spans="1:18">
      <c r="M22" s="1"/>
      <c r="N22" s="1"/>
      <c r="O22" s="1"/>
    </row>
  </sheetData>
  <mergeCells count="15">
    <mergeCell ref="P1:R1"/>
    <mergeCell ref="B6:F6"/>
    <mergeCell ref="B7:F7"/>
    <mergeCell ref="G7:G9"/>
    <mergeCell ref="A3:I3"/>
    <mergeCell ref="K3:R3"/>
    <mergeCell ref="A6:A9"/>
    <mergeCell ref="H8:J8"/>
    <mergeCell ref="B8:D8"/>
    <mergeCell ref="M7:Q7"/>
    <mergeCell ref="M8:O8"/>
    <mergeCell ref="R6:R9"/>
    <mergeCell ref="G6:L6"/>
    <mergeCell ref="H7:L7"/>
    <mergeCell ref="M6:Q6"/>
  </mergeCells>
  <phoneticPr fontId="1" type="noConversion"/>
  <pageMargins left="0.63" right="0.63" top="0.27559055118110237" bottom="0.15748031496062992" header="0.19685039370078741" footer="0.15748031496062992"/>
  <pageSetup paperSize="8" scale="70" pageOrder="overThenDown" orientation="landscape" r:id="rId1"/>
  <headerFooter alignWithMargins="0"/>
  <ignoredErrors>
    <ignoredError sqref="B15 M15:O15 P15:Q15 E15:L15 C15:D15 E17:F17 F16" unlockedFormula="1"/>
    <ignoredError sqref="B16:B17 M16:M17 H17" formulaRange="1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0"/>
  <sheetViews>
    <sheetView view="pageBreakPreview" zoomScaleNormal="100" workbookViewId="0">
      <pane xSplit="1" ySplit="9" topLeftCell="B10" activePane="bottomRight" state="frozen"/>
      <selection activeCell="E23" sqref="E23"/>
      <selection pane="topRight" activeCell="E23" sqref="E23"/>
      <selection pane="bottomLeft" activeCell="E23" sqref="E23"/>
      <selection pane="bottomRight"/>
    </sheetView>
  </sheetViews>
  <sheetFormatPr defaultRowHeight="11.25"/>
  <cols>
    <col min="1" max="1" width="10.875" style="1" customWidth="1"/>
    <col min="2" max="2" width="17.625" style="1" customWidth="1"/>
    <col min="3" max="7" width="17.625" style="2" customWidth="1"/>
    <col min="8" max="8" width="13.375" style="1" customWidth="1"/>
    <col min="9" max="16384" width="9" style="2"/>
  </cols>
  <sheetData>
    <row r="1" spans="1:8" ht="20.25" customHeight="1">
      <c r="A1" s="59" t="s">
        <v>437</v>
      </c>
      <c r="B1" s="59"/>
      <c r="C1" s="61"/>
      <c r="D1" s="61"/>
      <c r="E1" s="61"/>
      <c r="F1" s="852" t="s">
        <v>382</v>
      </c>
      <c r="G1" s="852"/>
      <c r="H1" s="852"/>
    </row>
    <row r="2" spans="1:8" ht="9.9499999999999993" customHeight="1">
      <c r="A2" s="59"/>
      <c r="B2" s="59"/>
      <c r="C2" s="61"/>
      <c r="D2" s="61"/>
      <c r="E2" s="61"/>
      <c r="F2" s="61"/>
      <c r="G2" s="61"/>
      <c r="H2" s="59"/>
    </row>
    <row r="3" spans="1:8" s="4" customFormat="1" ht="35.25" customHeight="1">
      <c r="A3" s="853" t="s">
        <v>442</v>
      </c>
      <c r="B3" s="853"/>
      <c r="C3" s="853"/>
      <c r="D3" s="853"/>
      <c r="E3" s="853"/>
      <c r="F3" s="853" t="s">
        <v>782</v>
      </c>
      <c r="G3" s="853"/>
      <c r="H3" s="853"/>
    </row>
    <row r="4" spans="1:8" s="5" customFormat="1" ht="9.9499999999999993" customHeight="1">
      <c r="A4" s="255"/>
      <c r="B4" s="255"/>
      <c r="C4" s="347"/>
      <c r="D4" s="347"/>
      <c r="E4" s="342"/>
      <c r="F4" s="347"/>
      <c r="G4" s="347"/>
      <c r="H4" s="255"/>
    </row>
    <row r="5" spans="1:8" ht="17.25" thickBot="1">
      <c r="A5" s="61" t="s">
        <v>143</v>
      </c>
      <c r="B5" s="61"/>
      <c r="C5" s="61"/>
      <c r="D5" s="61"/>
      <c r="E5" s="342"/>
      <c r="F5" s="61"/>
      <c r="G5" s="66"/>
      <c r="H5" s="70" t="s">
        <v>733</v>
      </c>
    </row>
    <row r="6" spans="1:8" s="54" customFormat="1" ht="21" customHeight="1" thickTop="1">
      <c r="A6" s="1114" t="s">
        <v>271</v>
      </c>
      <c r="B6" s="1121" t="s">
        <v>168</v>
      </c>
      <c r="C6" s="1131"/>
      <c r="D6" s="1134" t="s">
        <v>718</v>
      </c>
      <c r="E6" s="1131"/>
      <c r="F6" s="1136" t="s">
        <v>186</v>
      </c>
      <c r="G6" s="1137"/>
      <c r="H6" s="1121" t="s">
        <v>272</v>
      </c>
    </row>
    <row r="7" spans="1:8" s="54" customFormat="1" ht="37.5" customHeight="1">
      <c r="A7" s="1127"/>
      <c r="B7" s="1132"/>
      <c r="C7" s="1133"/>
      <c r="D7" s="1135"/>
      <c r="E7" s="1133"/>
      <c r="F7" s="1138"/>
      <c r="G7" s="1139"/>
      <c r="H7" s="1129"/>
    </row>
    <row r="8" spans="1:8" s="54" customFormat="1" ht="27" customHeight="1">
      <c r="A8" s="1128"/>
      <c r="B8" s="696" t="s">
        <v>141</v>
      </c>
      <c r="C8" s="697" t="s">
        <v>142</v>
      </c>
      <c r="D8" s="697" t="s">
        <v>141</v>
      </c>
      <c r="E8" s="697" t="s">
        <v>142</v>
      </c>
      <c r="F8" s="697" t="s">
        <v>141</v>
      </c>
      <c r="G8" s="698" t="s">
        <v>142</v>
      </c>
      <c r="H8" s="1130"/>
    </row>
    <row r="9" spans="1:8" s="54" customFormat="1" ht="4.5" customHeight="1">
      <c r="A9" s="699"/>
      <c r="B9" s="215"/>
      <c r="C9" s="215"/>
      <c r="D9" s="215"/>
      <c r="E9" s="700"/>
      <c r="F9" s="215"/>
      <c r="G9" s="565"/>
      <c r="H9" s="701"/>
    </row>
    <row r="10" spans="1:8" s="54" customFormat="1" ht="39.950000000000003" customHeight="1">
      <c r="A10" s="690">
        <v>2019</v>
      </c>
      <c r="B10" s="694">
        <v>17323075</v>
      </c>
      <c r="C10" s="694">
        <v>719833550</v>
      </c>
      <c r="D10" s="694">
        <v>13178159</v>
      </c>
      <c r="E10" s="694">
        <v>514093229</v>
      </c>
      <c r="F10" s="695">
        <v>4144916</v>
      </c>
      <c r="G10" s="695">
        <v>205740321</v>
      </c>
      <c r="H10" s="693">
        <v>2019</v>
      </c>
    </row>
    <row r="11" spans="1:8" s="54" customFormat="1" ht="39.950000000000003" customHeight="1">
      <c r="A11" s="690">
        <v>2020</v>
      </c>
      <c r="B11" s="694">
        <v>14767092</v>
      </c>
      <c r="C11" s="694">
        <v>714210539</v>
      </c>
      <c r="D11" s="694">
        <v>11068340</v>
      </c>
      <c r="E11" s="694">
        <v>503256847</v>
      </c>
      <c r="F11" s="695">
        <v>3698752</v>
      </c>
      <c r="G11" s="695">
        <v>210953692</v>
      </c>
      <c r="H11" s="693">
        <v>2020</v>
      </c>
    </row>
    <row r="12" spans="1:8" s="54" customFormat="1" ht="39.950000000000003" customHeight="1">
      <c r="A12" s="690">
        <v>2021</v>
      </c>
      <c r="B12" s="691">
        <v>14797066</v>
      </c>
      <c r="C12" s="691">
        <v>773071708</v>
      </c>
      <c r="D12" s="691">
        <v>11040324</v>
      </c>
      <c r="E12" s="691">
        <v>541321327</v>
      </c>
      <c r="F12" s="692">
        <v>3756742</v>
      </c>
      <c r="G12" s="692">
        <v>231750381</v>
      </c>
      <c r="H12" s="693">
        <v>2021</v>
      </c>
    </row>
    <row r="13" spans="1:8" s="54" customFormat="1" ht="39.950000000000003" customHeight="1">
      <c r="A13" s="720">
        <v>2022</v>
      </c>
      <c r="B13" s="691">
        <v>16976033</v>
      </c>
      <c r="C13" s="691">
        <v>848332795</v>
      </c>
      <c r="D13" s="691">
        <v>12740143</v>
      </c>
      <c r="E13" s="691">
        <v>596832524</v>
      </c>
      <c r="F13" s="692">
        <v>4235890</v>
      </c>
      <c r="G13" s="692">
        <v>251500271</v>
      </c>
      <c r="H13" s="719">
        <v>2022</v>
      </c>
    </row>
    <row r="14" spans="1:8" s="7" customFormat="1" ht="39.950000000000003" customHeight="1">
      <c r="A14" s="350">
        <v>2023</v>
      </c>
      <c r="B14" s="360">
        <f t="shared" ref="B14:G14" si="0">SUM(B15:B17)</f>
        <v>18005806</v>
      </c>
      <c r="C14" s="360">
        <f t="shared" si="0"/>
        <v>930453880</v>
      </c>
      <c r="D14" s="360">
        <f t="shared" si="0"/>
        <v>13344532</v>
      </c>
      <c r="E14" s="360">
        <f t="shared" si="0"/>
        <v>638913316</v>
      </c>
      <c r="F14" s="351">
        <f t="shared" si="0"/>
        <v>4661274</v>
      </c>
      <c r="G14" s="351">
        <f t="shared" si="0"/>
        <v>291540564</v>
      </c>
      <c r="H14" s="352">
        <v>2023</v>
      </c>
    </row>
    <row r="15" spans="1:8" ht="39.950000000000003" customHeight="1">
      <c r="A15" s="353" t="s">
        <v>152</v>
      </c>
      <c r="B15" s="613">
        <f t="shared" ref="B15:C17" si="1">D15+F15</f>
        <v>205827</v>
      </c>
      <c r="C15" s="614">
        <f t="shared" si="1"/>
        <v>347532572</v>
      </c>
      <c r="D15" s="613">
        <v>136201</v>
      </c>
      <c r="E15" s="613">
        <v>223383404</v>
      </c>
      <c r="F15" s="615">
        <v>69626</v>
      </c>
      <c r="G15" s="615">
        <v>124149168</v>
      </c>
      <c r="H15" s="354" t="s">
        <v>153</v>
      </c>
    </row>
    <row r="16" spans="1:8" ht="39.950000000000003" customHeight="1">
      <c r="A16" s="353" t="s">
        <v>154</v>
      </c>
      <c r="B16" s="613">
        <f t="shared" si="1"/>
        <v>11055028</v>
      </c>
      <c r="C16" s="614">
        <f t="shared" si="1"/>
        <v>392052363</v>
      </c>
      <c r="D16" s="613">
        <v>8175692</v>
      </c>
      <c r="E16" s="613">
        <v>281780453</v>
      </c>
      <c r="F16" s="615">
        <v>2879336</v>
      </c>
      <c r="G16" s="615">
        <v>110271910</v>
      </c>
      <c r="H16" s="354" t="s">
        <v>155</v>
      </c>
    </row>
    <row r="17" spans="1:18" ht="39.950000000000003" customHeight="1">
      <c r="A17" s="353" t="s">
        <v>156</v>
      </c>
      <c r="B17" s="613">
        <f t="shared" si="1"/>
        <v>6744951</v>
      </c>
      <c r="C17" s="614">
        <f t="shared" si="1"/>
        <v>190868945</v>
      </c>
      <c r="D17" s="613">
        <v>5032639</v>
      </c>
      <c r="E17" s="613">
        <v>133749459</v>
      </c>
      <c r="F17" s="615">
        <v>1712312</v>
      </c>
      <c r="G17" s="615">
        <v>57119486</v>
      </c>
      <c r="H17" s="354" t="s">
        <v>157</v>
      </c>
    </row>
    <row r="18" spans="1:18" s="8" customFormat="1" ht="5.25" customHeight="1" thickBot="1">
      <c r="A18" s="616"/>
      <c r="B18" s="617"/>
      <c r="C18" s="617"/>
      <c r="D18" s="617"/>
      <c r="E18" s="618"/>
      <c r="F18" s="617"/>
      <c r="G18" s="617"/>
      <c r="H18" s="619"/>
    </row>
    <row r="19" spans="1:18" s="54" customFormat="1" ht="20.100000000000001" customHeight="1" thickTop="1">
      <c r="A19" s="476" t="s">
        <v>714</v>
      </c>
      <c r="B19" s="476"/>
      <c r="C19" s="215"/>
      <c r="D19" s="215"/>
      <c r="E19" s="215" t="s">
        <v>140</v>
      </c>
      <c r="G19" s="215"/>
      <c r="H19" s="476" t="s">
        <v>139</v>
      </c>
    </row>
    <row r="20" spans="1:18" s="54" customFormat="1" ht="22.5" customHeight="1">
      <c r="A20" s="476" t="s">
        <v>744</v>
      </c>
      <c r="B20" s="476"/>
      <c r="C20" s="476"/>
      <c r="D20" s="476"/>
      <c r="E20" s="215" t="s">
        <v>745</v>
      </c>
      <c r="F20" s="476"/>
      <c r="G20" s="215"/>
      <c r="H20" s="215"/>
      <c r="I20" s="215"/>
      <c r="J20" s="215"/>
      <c r="N20" s="215"/>
      <c r="O20" s="215"/>
      <c r="P20" s="215"/>
      <c r="Q20" s="215"/>
      <c r="R20" s="215"/>
    </row>
  </sheetData>
  <mergeCells count="8">
    <mergeCell ref="F1:H1"/>
    <mergeCell ref="A6:A8"/>
    <mergeCell ref="H6:H8"/>
    <mergeCell ref="A3:E3"/>
    <mergeCell ref="B6:C7"/>
    <mergeCell ref="D6:E7"/>
    <mergeCell ref="F3:H3"/>
    <mergeCell ref="F6:G7"/>
  </mergeCells>
  <phoneticPr fontId="1" type="noConversion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B14:E14 F14:G14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1"/>
  <sheetViews>
    <sheetView view="pageBreakPreview" zoomScaleNormal="100" workbookViewId="0">
      <pane xSplit="1" ySplit="7" topLeftCell="B8" activePane="bottomRight" state="frozen"/>
      <selection activeCell="E23" sqref="E23"/>
      <selection pane="topRight" activeCell="E23" sqref="E23"/>
      <selection pane="bottomLeft" activeCell="E23" sqref="E23"/>
      <selection pane="bottomRight"/>
    </sheetView>
  </sheetViews>
  <sheetFormatPr defaultRowHeight="11.25"/>
  <cols>
    <col min="1" max="1" width="10.875" style="1" customWidth="1"/>
    <col min="2" max="2" width="21.625" style="1" customWidth="1"/>
    <col min="3" max="4" width="18.625" style="2" customWidth="1"/>
    <col min="5" max="5" width="2.625" style="2" customWidth="1"/>
    <col min="6" max="8" width="24" style="2" customWidth="1"/>
    <col min="9" max="9" width="12.25" style="1" customWidth="1"/>
    <col min="10" max="16384" width="9" style="2"/>
  </cols>
  <sheetData>
    <row r="1" spans="1:9" ht="23.25" customHeight="1">
      <c r="A1" s="59" t="s">
        <v>437</v>
      </c>
      <c r="B1" s="59"/>
      <c r="C1" s="61"/>
      <c r="D1" s="61"/>
      <c r="E1" s="61"/>
      <c r="F1" s="61"/>
      <c r="G1" s="61"/>
      <c r="H1" s="852" t="s">
        <v>389</v>
      </c>
      <c r="I1" s="852"/>
    </row>
    <row r="2" spans="1:9" ht="9.9499999999999993" customHeight="1">
      <c r="A2" s="59"/>
      <c r="B2" s="59"/>
      <c r="C2" s="61"/>
      <c r="D2" s="61"/>
      <c r="E2" s="61"/>
      <c r="F2" s="61"/>
      <c r="G2" s="61"/>
      <c r="H2" s="61"/>
      <c r="I2" s="59"/>
    </row>
    <row r="3" spans="1:9" s="4" customFormat="1" ht="35.25" customHeight="1">
      <c r="A3" s="853" t="s">
        <v>443</v>
      </c>
      <c r="B3" s="853"/>
      <c r="C3" s="853"/>
      <c r="D3" s="853"/>
      <c r="E3" s="71"/>
      <c r="F3" s="1040" t="s">
        <v>663</v>
      </c>
      <c r="G3" s="1040"/>
      <c r="H3" s="1040"/>
      <c r="I3" s="1040"/>
    </row>
    <row r="4" spans="1:9" s="5" customFormat="1" ht="9.9499999999999993" customHeight="1">
      <c r="A4" s="63"/>
      <c r="B4" s="63"/>
      <c r="C4" s="343"/>
      <c r="D4" s="343"/>
      <c r="E4" s="343"/>
      <c r="F4" s="342"/>
      <c r="G4" s="343"/>
      <c r="H4" s="129"/>
      <c r="I4" s="63"/>
    </row>
    <row r="5" spans="1:9" ht="24" customHeight="1" thickBot="1">
      <c r="A5" s="61" t="s">
        <v>151</v>
      </c>
      <c r="B5" s="61"/>
      <c r="C5" s="61"/>
      <c r="D5" s="61"/>
      <c r="E5" s="61"/>
      <c r="F5" s="342"/>
      <c r="G5" s="61"/>
      <c r="H5" s="61"/>
      <c r="I5" s="70" t="s">
        <v>595</v>
      </c>
    </row>
    <row r="6" spans="1:9" s="386" customFormat="1" ht="34.5" customHeight="1" thickTop="1">
      <c r="A6" s="1149" t="s">
        <v>159</v>
      </c>
      <c r="B6" s="1143" t="s">
        <v>759</v>
      </c>
      <c r="C6" s="1145" t="s">
        <v>148</v>
      </c>
      <c r="D6" s="1146"/>
      <c r="E6" s="437"/>
      <c r="F6" s="1147" t="s">
        <v>664</v>
      </c>
      <c r="G6" s="1148"/>
      <c r="H6" s="1148"/>
      <c r="I6" s="1140" t="s">
        <v>158</v>
      </c>
    </row>
    <row r="7" spans="1:9" s="386" customFormat="1" ht="52.5" customHeight="1">
      <c r="A7" s="1150"/>
      <c r="B7" s="1144"/>
      <c r="C7" s="620" t="s">
        <v>665</v>
      </c>
      <c r="D7" s="620" t="s">
        <v>146</v>
      </c>
      <c r="E7" s="621"/>
      <c r="F7" s="622"/>
      <c r="G7" s="620" t="s">
        <v>666</v>
      </c>
      <c r="H7" s="623" t="s">
        <v>147</v>
      </c>
      <c r="I7" s="1141"/>
    </row>
    <row r="8" spans="1:9" s="386" customFormat="1" ht="39.950000000000003" customHeight="1">
      <c r="A8" s="348">
        <v>2019</v>
      </c>
      <c r="B8" s="387">
        <v>17323075</v>
      </c>
      <c r="C8" s="388">
        <v>18549056</v>
      </c>
      <c r="D8" s="388">
        <v>104781936</v>
      </c>
      <c r="E8" s="388"/>
      <c r="F8" s="387">
        <v>958080022</v>
      </c>
      <c r="G8" s="387">
        <v>719833550</v>
      </c>
      <c r="H8" s="388">
        <v>238246472</v>
      </c>
      <c r="I8" s="349">
        <v>2019</v>
      </c>
    </row>
    <row r="9" spans="1:9" s="386" customFormat="1" ht="39.950000000000003" customHeight="1">
      <c r="A9" s="630">
        <v>2020</v>
      </c>
      <c r="B9" s="387">
        <v>14767092</v>
      </c>
      <c r="C9" s="388">
        <v>15927364</v>
      </c>
      <c r="D9" s="388">
        <v>104506627</v>
      </c>
      <c r="E9" s="388"/>
      <c r="F9" s="387">
        <v>953549225</v>
      </c>
      <c r="G9" s="387">
        <v>714210538</v>
      </c>
      <c r="H9" s="388">
        <v>239338687</v>
      </c>
      <c r="I9" s="631">
        <v>2020</v>
      </c>
    </row>
    <row r="10" spans="1:9" ht="39.950000000000003" customHeight="1">
      <c r="A10" s="132">
        <v>2021</v>
      </c>
      <c r="B10" s="361">
        <v>14797066</v>
      </c>
      <c r="C10" s="361">
        <v>15955237</v>
      </c>
      <c r="D10" s="361">
        <v>110404700</v>
      </c>
      <c r="E10" s="361"/>
      <c r="F10" s="361">
        <v>1033414055</v>
      </c>
      <c r="G10" s="361">
        <v>773071708</v>
      </c>
      <c r="H10" s="361">
        <v>260342347</v>
      </c>
      <c r="I10" s="346">
        <v>2021</v>
      </c>
    </row>
    <row r="11" spans="1:9" ht="39.950000000000003" customHeight="1">
      <c r="A11" s="718">
        <v>2022</v>
      </c>
      <c r="B11" s="361">
        <v>16976033</v>
      </c>
      <c r="C11" s="361">
        <v>18103952</v>
      </c>
      <c r="D11" s="361">
        <v>120317756</v>
      </c>
      <c r="E11" s="361"/>
      <c r="F11" s="361">
        <v>1137661556</v>
      </c>
      <c r="G11" s="361">
        <v>848332793</v>
      </c>
      <c r="H11" s="361">
        <v>289328763</v>
      </c>
      <c r="I11" s="346">
        <v>2022</v>
      </c>
    </row>
    <row r="12" spans="1:9" s="7" customFormat="1" ht="39.950000000000003" customHeight="1">
      <c r="A12" s="350">
        <v>2023</v>
      </c>
      <c r="B12" s="411">
        <f t="shared" ref="B12:H12" si="0">SUM(B13:B15)</f>
        <v>18005806</v>
      </c>
      <c r="C12" s="412">
        <f t="shared" si="0"/>
        <v>19127685</v>
      </c>
      <c r="D12" s="412">
        <f t="shared" si="0"/>
        <v>129502700</v>
      </c>
      <c r="E12" s="412"/>
      <c r="F12" s="411">
        <f>SUM(F13:F15)</f>
        <v>1242641377</v>
      </c>
      <c r="G12" s="411">
        <f>SUM(G13:G15)</f>
        <v>930453877</v>
      </c>
      <c r="H12" s="412">
        <f t="shared" si="0"/>
        <v>312187500</v>
      </c>
      <c r="I12" s="352">
        <v>2023</v>
      </c>
    </row>
    <row r="13" spans="1:9" ht="39.950000000000003" customHeight="1">
      <c r="A13" s="353" t="s">
        <v>152</v>
      </c>
      <c r="B13" s="624">
        <v>205827</v>
      </c>
      <c r="C13" s="625">
        <v>1343090</v>
      </c>
      <c r="D13" s="625">
        <v>2229471</v>
      </c>
      <c r="E13" s="625"/>
      <c r="F13" s="625">
        <f>SUM(G13:H13)</f>
        <v>424650329</v>
      </c>
      <c r="G13" s="625">
        <v>347532571</v>
      </c>
      <c r="H13" s="625">
        <v>77117758</v>
      </c>
      <c r="I13" s="354" t="s">
        <v>153</v>
      </c>
    </row>
    <row r="14" spans="1:9" ht="39.950000000000003" customHeight="1">
      <c r="A14" s="353" t="s">
        <v>154</v>
      </c>
      <c r="B14" s="624">
        <v>11055028</v>
      </c>
      <c r="C14" s="625">
        <v>11039644</v>
      </c>
      <c r="D14" s="625">
        <v>16989267</v>
      </c>
      <c r="E14" s="625"/>
      <c r="F14" s="625">
        <f>SUM(G14:H14)</f>
        <v>555090422</v>
      </c>
      <c r="G14" s="625">
        <v>392052361</v>
      </c>
      <c r="H14" s="625">
        <v>163038061</v>
      </c>
      <c r="I14" s="354" t="s">
        <v>155</v>
      </c>
    </row>
    <row r="15" spans="1:9" ht="39.950000000000003" customHeight="1">
      <c r="A15" s="353" t="s">
        <v>156</v>
      </c>
      <c r="B15" s="624">
        <v>6744951</v>
      </c>
      <c r="C15" s="625">
        <v>6744951</v>
      </c>
      <c r="D15" s="625">
        <v>110283962</v>
      </c>
      <c r="E15" s="625"/>
      <c r="F15" s="625">
        <f>SUM(G15:H15)</f>
        <v>262900626</v>
      </c>
      <c r="G15" s="625">
        <v>190868945</v>
      </c>
      <c r="H15" s="625">
        <v>72031681</v>
      </c>
      <c r="I15" s="354" t="s">
        <v>157</v>
      </c>
    </row>
    <row r="16" spans="1:9" s="8" customFormat="1" ht="5.25" customHeight="1" thickBot="1">
      <c r="A16" s="355"/>
      <c r="B16" s="356"/>
      <c r="C16" s="356"/>
      <c r="D16" s="356"/>
      <c r="E16" s="362"/>
      <c r="F16" s="357"/>
      <c r="G16" s="358"/>
      <c r="H16" s="356"/>
      <c r="I16" s="359"/>
    </row>
    <row r="17" spans="1:9" s="386" customFormat="1" ht="20.100000000000001" customHeight="1" thickTop="1">
      <c r="A17" s="417" t="s">
        <v>714</v>
      </c>
      <c r="B17" s="417"/>
      <c r="C17" s="384"/>
      <c r="D17" s="384"/>
      <c r="E17" s="384"/>
      <c r="F17" s="1142" t="s">
        <v>144</v>
      </c>
      <c r="G17" s="1142"/>
      <c r="H17" s="384"/>
      <c r="I17" s="417" t="s">
        <v>145</v>
      </c>
    </row>
    <row r="18" spans="1:9" ht="20.100000000000001" customHeight="1">
      <c r="A18" s="59" t="s">
        <v>317</v>
      </c>
      <c r="B18" s="59"/>
      <c r="C18" s="61"/>
      <c r="D18" s="61"/>
      <c r="E18" s="61"/>
      <c r="F18" s="61" t="s">
        <v>717</v>
      </c>
      <c r="G18" s="61"/>
      <c r="H18" s="61"/>
      <c r="I18" s="2"/>
    </row>
    <row r="19" spans="1:9" ht="20.100000000000001" customHeight="1">
      <c r="A19" s="59"/>
      <c r="B19" s="59"/>
      <c r="C19" s="61"/>
      <c r="D19" s="61"/>
      <c r="E19" s="61" t="s">
        <v>716</v>
      </c>
      <c r="G19" s="61"/>
      <c r="H19" s="59"/>
      <c r="I19" s="2"/>
    </row>
    <row r="20" spans="1:9" ht="20.100000000000001" customHeight="1">
      <c r="A20" s="59"/>
      <c r="B20" s="59"/>
      <c r="C20" s="61"/>
      <c r="D20" s="61"/>
      <c r="E20" s="61"/>
      <c r="G20" s="61"/>
      <c r="H20" s="61"/>
      <c r="I20" s="2"/>
    </row>
    <row r="21" spans="1:9" ht="20.100000000000001" customHeight="1">
      <c r="A21" s="59"/>
      <c r="B21" s="59"/>
      <c r="C21" s="61"/>
      <c r="D21" s="61"/>
      <c r="E21" s="61"/>
      <c r="G21" s="61"/>
      <c r="H21" s="59"/>
      <c r="I21" s="2"/>
    </row>
  </sheetData>
  <mergeCells count="9">
    <mergeCell ref="H1:I1"/>
    <mergeCell ref="I6:I7"/>
    <mergeCell ref="F3:I3"/>
    <mergeCell ref="F17:G17"/>
    <mergeCell ref="A3:D3"/>
    <mergeCell ref="B6:B7"/>
    <mergeCell ref="C6:D6"/>
    <mergeCell ref="F6:H6"/>
    <mergeCell ref="A6:A7"/>
  </mergeCells>
  <phoneticPr fontId="1" type="noConversion"/>
  <pageMargins left="0.31496062992125984" right="0.27559055118110237" top="0.27559055118110237" bottom="0.15748031496062992" header="0.19685039370078741" footer="0.15748031496062992"/>
  <pageSetup paperSize="8" pageOrder="overThenDown" orientation="landscape" r:id="rId1"/>
  <headerFooter alignWithMargins="0"/>
  <ignoredErrors>
    <ignoredError sqref="B12:C12 E14:F14 E13:F13 E15:F15 D12:G12 H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"/>
  <sheetViews>
    <sheetView view="pageBreakPreview" zoomScaleNormal="85" zoomScaleSheetLayoutView="100" workbookViewId="0">
      <pane xSplit="1" ySplit="8" topLeftCell="B9" activePane="bottomRight" state="frozen"/>
      <selection sqref="A1:B1"/>
      <selection pane="topRight" sqref="A1:B1"/>
      <selection pane="bottomLeft" sqref="A1:B1"/>
      <selection pane="bottomRight" activeCell="B14" sqref="B14"/>
    </sheetView>
  </sheetViews>
  <sheetFormatPr defaultRowHeight="11.25"/>
  <cols>
    <col min="1" max="1" width="10.375" style="1" customWidth="1"/>
    <col min="2" max="2" width="11.625" style="53" customWidth="1"/>
    <col min="3" max="5" width="11.625" style="14" customWidth="1"/>
    <col min="6" max="6" width="11.625" style="1" customWidth="1"/>
    <col min="7" max="7" width="2.625" style="19" customWidth="1"/>
    <col min="8" max="12" width="14.625" style="14" customWidth="1"/>
    <col min="13" max="13" width="12.125" style="3" customWidth="1"/>
    <col min="14" max="16384" width="9" style="2"/>
  </cols>
  <sheetData>
    <row r="1" spans="1:23" ht="19.5" customHeight="1">
      <c r="A1" s="59" t="s">
        <v>437</v>
      </c>
      <c r="B1" s="124"/>
      <c r="C1" s="60"/>
      <c r="D1" s="60"/>
      <c r="E1" s="60"/>
      <c r="F1" s="59"/>
      <c r="G1" s="62"/>
      <c r="H1" s="60"/>
      <c r="I1" s="60"/>
      <c r="J1" s="60"/>
      <c r="K1" s="60"/>
      <c r="L1" s="60"/>
      <c r="M1" s="79" t="s">
        <v>382</v>
      </c>
    </row>
    <row r="2" spans="1:23" s="4" customFormat="1" ht="50.25" customHeight="1">
      <c r="A2" s="853" t="s">
        <v>178</v>
      </c>
      <c r="B2" s="853"/>
      <c r="C2" s="853"/>
      <c r="D2" s="853"/>
      <c r="E2" s="853"/>
      <c r="F2" s="853"/>
      <c r="G2" s="72"/>
      <c r="H2" s="872" t="s">
        <v>578</v>
      </c>
      <c r="I2" s="872"/>
      <c r="J2" s="872"/>
      <c r="K2" s="872"/>
      <c r="L2" s="872"/>
      <c r="M2" s="872"/>
    </row>
    <row r="3" spans="1:23" s="5" customFormat="1" ht="9.9499999999999993" customHeight="1">
      <c r="A3" s="63"/>
      <c r="B3" s="125"/>
      <c r="C3" s="64"/>
      <c r="D3" s="64"/>
      <c r="E3" s="64"/>
      <c r="F3" s="126"/>
      <c r="G3" s="62"/>
      <c r="H3" s="64"/>
      <c r="I3" s="126"/>
      <c r="J3" s="126"/>
      <c r="K3" s="126"/>
      <c r="L3" s="126"/>
      <c r="M3" s="126"/>
    </row>
    <row r="4" spans="1:23" ht="20.25" customHeight="1" thickBot="1">
      <c r="A4" s="68" t="s">
        <v>110</v>
      </c>
      <c r="B4" s="127"/>
      <c r="C4" s="69"/>
      <c r="D4" s="69"/>
      <c r="E4" s="69"/>
      <c r="F4" s="68"/>
      <c r="G4" s="62"/>
      <c r="H4" s="62"/>
      <c r="I4" s="69"/>
      <c r="J4" s="69"/>
      <c r="K4" s="69"/>
      <c r="L4" s="69"/>
      <c r="M4" s="128" t="s">
        <v>35</v>
      </c>
    </row>
    <row r="5" spans="1:23" ht="21.75" customHeight="1" thickTop="1">
      <c r="A5" s="879" t="s">
        <v>269</v>
      </c>
      <c r="B5" s="875" t="s">
        <v>776</v>
      </c>
      <c r="C5" s="877" t="s">
        <v>777</v>
      </c>
      <c r="D5" s="873" t="s">
        <v>36</v>
      </c>
      <c r="E5" s="883" t="s">
        <v>111</v>
      </c>
      <c r="F5" s="886" t="s">
        <v>775</v>
      </c>
      <c r="G5" s="62"/>
      <c r="H5" s="883" t="s">
        <v>179</v>
      </c>
      <c r="I5" s="877" t="s">
        <v>112</v>
      </c>
      <c r="J5" s="885" t="s">
        <v>37</v>
      </c>
      <c r="K5" s="885" t="s">
        <v>38</v>
      </c>
      <c r="L5" s="875" t="s">
        <v>763</v>
      </c>
      <c r="M5" s="869" t="s">
        <v>239</v>
      </c>
    </row>
    <row r="6" spans="1:23" ht="9.75" customHeight="1">
      <c r="A6" s="880"/>
      <c r="B6" s="882"/>
      <c r="C6" s="878"/>
      <c r="D6" s="874"/>
      <c r="E6" s="884"/>
      <c r="F6" s="887"/>
      <c r="G6" s="62"/>
      <c r="H6" s="884"/>
      <c r="I6" s="878"/>
      <c r="J6" s="876"/>
      <c r="K6" s="876"/>
      <c r="L6" s="876"/>
      <c r="M6" s="870"/>
    </row>
    <row r="7" spans="1:23" ht="22.5" customHeight="1">
      <c r="A7" s="880"/>
      <c r="B7" s="882"/>
      <c r="C7" s="878"/>
      <c r="D7" s="874"/>
      <c r="E7" s="884"/>
      <c r="F7" s="887"/>
      <c r="G7" s="62"/>
      <c r="H7" s="884"/>
      <c r="I7" s="878"/>
      <c r="J7" s="876"/>
      <c r="K7" s="876"/>
      <c r="L7" s="876"/>
      <c r="M7" s="870"/>
    </row>
    <row r="8" spans="1:23" ht="49.5">
      <c r="A8" s="881"/>
      <c r="B8" s="723" t="s">
        <v>99</v>
      </c>
      <c r="C8" s="471" t="s">
        <v>765</v>
      </c>
      <c r="D8" s="130" t="s">
        <v>721</v>
      </c>
      <c r="E8" s="433" t="s">
        <v>600</v>
      </c>
      <c r="F8" s="130" t="s">
        <v>204</v>
      </c>
      <c r="G8" s="62"/>
      <c r="H8" s="131" t="s">
        <v>722</v>
      </c>
      <c r="I8" s="471" t="s">
        <v>40</v>
      </c>
      <c r="J8" s="471" t="s">
        <v>579</v>
      </c>
      <c r="K8" s="472" t="s">
        <v>601</v>
      </c>
      <c r="L8" s="813" t="s">
        <v>764</v>
      </c>
      <c r="M8" s="871"/>
    </row>
    <row r="9" spans="1:23" ht="6.75" customHeight="1">
      <c r="A9" s="132"/>
      <c r="B9" s="724"/>
      <c r="C9" s="810"/>
      <c r="D9" s="133"/>
      <c r="E9" s="133"/>
      <c r="F9" s="133"/>
      <c r="G9" s="134"/>
      <c r="H9" s="135"/>
      <c r="I9" s="133"/>
      <c r="J9" s="133"/>
      <c r="K9" s="133"/>
      <c r="L9" s="135"/>
      <c r="M9" s="136"/>
    </row>
    <row r="10" spans="1:23" s="54" customFormat="1" ht="45" customHeight="1">
      <c r="A10" s="76">
        <v>2019</v>
      </c>
      <c r="B10" s="137">
        <v>10453</v>
      </c>
      <c r="C10" s="137">
        <v>1499</v>
      </c>
      <c r="D10" s="137">
        <v>399</v>
      </c>
      <c r="E10" s="137">
        <v>276</v>
      </c>
      <c r="F10" s="137">
        <v>478</v>
      </c>
      <c r="G10" s="138"/>
      <c r="H10" s="137">
        <v>0</v>
      </c>
      <c r="I10" s="137">
        <v>3062</v>
      </c>
      <c r="J10" s="137">
        <v>2551</v>
      </c>
      <c r="K10" s="137">
        <v>2082</v>
      </c>
      <c r="L10" s="137">
        <v>106</v>
      </c>
      <c r="M10" s="139">
        <v>2019</v>
      </c>
    </row>
    <row r="11" spans="1:23" s="54" customFormat="1" ht="45" customHeight="1">
      <c r="A11" s="76">
        <v>2020</v>
      </c>
      <c r="B11" s="137">
        <v>10887</v>
      </c>
      <c r="C11" s="137">
        <v>1523</v>
      </c>
      <c r="D11" s="137">
        <v>405</v>
      </c>
      <c r="E11" s="137">
        <v>274</v>
      </c>
      <c r="F11" s="137">
        <v>481</v>
      </c>
      <c r="G11" s="137"/>
      <c r="H11" s="137">
        <v>0</v>
      </c>
      <c r="I11" s="137">
        <v>3163</v>
      </c>
      <c r="J11" s="137">
        <v>2762</v>
      </c>
      <c r="K11" s="137">
        <v>2177</v>
      </c>
      <c r="L11" s="137">
        <v>102</v>
      </c>
      <c r="M11" s="139">
        <v>2020</v>
      </c>
    </row>
    <row r="12" spans="1:23" s="54" customFormat="1" ht="45" customHeight="1">
      <c r="A12" s="76">
        <v>2021</v>
      </c>
      <c r="B12" s="137">
        <v>12267</v>
      </c>
      <c r="C12" s="137">
        <v>1547</v>
      </c>
      <c r="D12" s="137">
        <v>415</v>
      </c>
      <c r="E12" s="137">
        <v>282</v>
      </c>
      <c r="F12" s="137">
        <v>487</v>
      </c>
      <c r="G12" s="137"/>
      <c r="H12" s="137">
        <v>0</v>
      </c>
      <c r="I12" s="137">
        <v>4253</v>
      </c>
      <c r="J12" s="137">
        <v>2883</v>
      </c>
      <c r="K12" s="137">
        <v>2299</v>
      </c>
      <c r="L12" s="137">
        <v>101</v>
      </c>
      <c r="M12" s="139">
        <v>2021</v>
      </c>
    </row>
    <row r="13" spans="1:23" s="54" customFormat="1" ht="45" customHeight="1">
      <c r="A13" s="76">
        <v>2022</v>
      </c>
      <c r="B13" s="137">
        <v>12502</v>
      </c>
      <c r="C13" s="137">
        <v>1541</v>
      </c>
      <c r="D13" s="137">
        <v>421</v>
      </c>
      <c r="E13" s="137">
        <v>287</v>
      </c>
      <c r="F13" s="137">
        <v>497</v>
      </c>
      <c r="G13" s="138"/>
      <c r="H13" s="137">
        <v>0</v>
      </c>
      <c r="I13" s="137">
        <v>4385</v>
      </c>
      <c r="J13" s="137">
        <v>2930</v>
      </c>
      <c r="K13" s="137">
        <v>2334</v>
      </c>
      <c r="L13" s="137">
        <v>107</v>
      </c>
      <c r="M13" s="139">
        <v>2022</v>
      </c>
    </row>
    <row r="14" spans="1:23" s="16" customFormat="1" ht="45" customHeight="1">
      <c r="A14" s="77">
        <v>2023</v>
      </c>
      <c r="B14" s="140">
        <f>SUM(B15:B16)</f>
        <v>12374</v>
      </c>
      <c r="C14" s="140">
        <f>SUM(C15:C16)</f>
        <v>1582</v>
      </c>
      <c r="D14" s="140">
        <f>SUM(D15:D16)</f>
        <v>436</v>
      </c>
      <c r="E14" s="140">
        <f>SUM(E15:E16)</f>
        <v>278</v>
      </c>
      <c r="F14" s="140">
        <f>SUM(F15:F16)</f>
        <v>521</v>
      </c>
      <c r="G14" s="140"/>
      <c r="H14" s="140">
        <f>SUM(H15:H16)</f>
        <v>0</v>
      </c>
      <c r="I14" s="140">
        <f>SUM(I15:I16)</f>
        <v>4020</v>
      </c>
      <c r="J14" s="140">
        <f>SUM(J15:J16)</f>
        <v>2971</v>
      </c>
      <c r="K14" s="140">
        <f>SUM(K15:K16)</f>
        <v>2450</v>
      </c>
      <c r="L14" s="140">
        <f>SUM(L15:L16)</f>
        <v>116</v>
      </c>
      <c r="M14" s="141">
        <v>2023</v>
      </c>
    </row>
    <row r="15" spans="1:23" s="55" customFormat="1" ht="45" customHeight="1">
      <c r="A15" s="461" t="s">
        <v>169</v>
      </c>
      <c r="B15" s="462">
        <f>SUM(C15:L15)</f>
        <v>6913</v>
      </c>
      <c r="C15" s="831">
        <v>994</v>
      </c>
      <c r="D15" s="831">
        <v>228</v>
      </c>
      <c r="E15" s="831">
        <v>87</v>
      </c>
      <c r="F15" s="831">
        <v>233</v>
      </c>
      <c r="G15" s="463"/>
      <c r="H15" s="831">
        <v>0</v>
      </c>
      <c r="I15" s="831">
        <v>2950</v>
      </c>
      <c r="J15" s="831">
        <v>1199</v>
      </c>
      <c r="K15" s="831">
        <v>1142</v>
      </c>
      <c r="L15" s="831">
        <v>80</v>
      </c>
      <c r="M15" s="178" t="s">
        <v>175</v>
      </c>
      <c r="N15" s="52"/>
      <c r="O15" s="52"/>
      <c r="P15" s="52"/>
      <c r="Q15" s="52"/>
      <c r="R15" s="52"/>
      <c r="S15" s="52"/>
      <c r="T15" s="51"/>
      <c r="U15" s="52"/>
      <c r="V15" s="52"/>
      <c r="W15" s="52"/>
    </row>
    <row r="16" spans="1:23" s="55" customFormat="1" ht="45" customHeight="1">
      <c r="A16" s="461" t="s">
        <v>171</v>
      </c>
      <c r="B16" s="464">
        <f>SUM(C16:L16)</f>
        <v>5461</v>
      </c>
      <c r="C16" s="732">
        <v>588</v>
      </c>
      <c r="D16" s="732">
        <v>208</v>
      </c>
      <c r="E16" s="732">
        <v>191</v>
      </c>
      <c r="F16" s="732">
        <v>288</v>
      </c>
      <c r="G16" s="732"/>
      <c r="H16" s="732">
        <v>0</v>
      </c>
      <c r="I16" s="732">
        <v>1070</v>
      </c>
      <c r="J16" s="732">
        <v>1772</v>
      </c>
      <c r="K16" s="732">
        <v>1308</v>
      </c>
      <c r="L16" s="732">
        <v>36</v>
      </c>
      <c r="M16" s="179" t="s">
        <v>176</v>
      </c>
    </row>
    <row r="17" spans="1:31" ht="4.5" customHeight="1" thickBot="1">
      <c r="A17" s="142"/>
      <c r="B17" s="143"/>
      <c r="C17" s="144"/>
      <c r="D17" s="144"/>
      <c r="E17" s="144"/>
      <c r="F17" s="144"/>
      <c r="G17" s="62"/>
      <c r="H17" s="144"/>
      <c r="I17" s="144"/>
      <c r="J17" s="144"/>
      <c r="K17" s="144"/>
      <c r="L17" s="144"/>
      <c r="M17" s="145"/>
    </row>
    <row r="18" spans="1:31" ht="20.25" customHeight="1" thickTop="1">
      <c r="A18" s="417" t="s">
        <v>432</v>
      </c>
      <c r="B18" s="124"/>
      <c r="C18" s="465"/>
      <c r="D18" s="124"/>
      <c r="E18" s="124"/>
      <c r="F18" s="124"/>
      <c r="G18" s="466"/>
      <c r="H18" s="436" t="s">
        <v>311</v>
      </c>
      <c r="I18" s="436"/>
      <c r="J18" s="436"/>
      <c r="K18" s="436"/>
      <c r="L18" s="436"/>
      <c r="M18" s="467"/>
    </row>
    <row r="19" spans="1:31" ht="22.5" customHeight="1">
      <c r="A19" s="417" t="s">
        <v>446</v>
      </c>
      <c r="B19" s="124"/>
      <c r="C19" s="124"/>
      <c r="D19" s="124"/>
      <c r="E19" s="124"/>
      <c r="F19" s="417"/>
      <c r="G19" s="466"/>
      <c r="H19" s="868" t="s">
        <v>580</v>
      </c>
      <c r="I19" s="868"/>
      <c r="J19" s="868"/>
      <c r="K19" s="868"/>
      <c r="L19" s="868"/>
      <c r="M19" s="868"/>
    </row>
    <row r="20" spans="1:31" ht="22.5" customHeight="1">
      <c r="A20" s="417" t="s">
        <v>444</v>
      </c>
      <c r="C20" s="53"/>
      <c r="D20" s="53"/>
      <c r="E20" s="53"/>
      <c r="F20" s="468"/>
      <c r="G20" s="469"/>
      <c r="H20" s="124" t="s">
        <v>445</v>
      </c>
      <c r="I20" s="53"/>
      <c r="J20" s="53"/>
      <c r="K20" s="53"/>
      <c r="L20" s="53"/>
      <c r="M20" s="470"/>
    </row>
    <row r="21" spans="1:31">
      <c r="B21" s="14"/>
      <c r="D21" s="20"/>
      <c r="E21" s="20"/>
      <c r="F21" s="20"/>
      <c r="G21" s="14"/>
      <c r="H21" s="20"/>
      <c r="J21" s="20"/>
      <c r="K21" s="20"/>
      <c r="L21" s="20"/>
      <c r="M21" s="20"/>
      <c r="N21" s="1"/>
      <c r="Q21" s="1"/>
      <c r="R21" s="6"/>
      <c r="S21" s="6"/>
      <c r="T21" s="20"/>
      <c r="U21" s="20"/>
      <c r="V21" s="3"/>
      <c r="W21" s="18"/>
      <c r="X21" s="18"/>
      <c r="Y21" s="18"/>
      <c r="Z21" s="18"/>
      <c r="AA21" s="18"/>
      <c r="AB21" s="18"/>
      <c r="AC21" s="18"/>
      <c r="AD21" s="18"/>
      <c r="AE21" s="1"/>
    </row>
  </sheetData>
  <mergeCells count="15">
    <mergeCell ref="H19:M19"/>
    <mergeCell ref="M5:M8"/>
    <mergeCell ref="A2:F2"/>
    <mergeCell ref="H2:M2"/>
    <mergeCell ref="D5:D7"/>
    <mergeCell ref="L5:L7"/>
    <mergeCell ref="C5:C7"/>
    <mergeCell ref="A5:A8"/>
    <mergeCell ref="B5:B7"/>
    <mergeCell ref="E5:E7"/>
    <mergeCell ref="K5:K7"/>
    <mergeCell ref="I5:I7"/>
    <mergeCell ref="H5:H7"/>
    <mergeCell ref="F5:F7"/>
    <mergeCell ref="J5:J7"/>
  </mergeCells>
  <phoneticPr fontId="1" type="noConversion"/>
  <printOptions gridLinesSet="0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B14 B15:B16 I14:L14 D14:G1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"/>
  <sheetViews>
    <sheetView view="pageBreakPreview" zoomScaleNormal="100" zoomScaleSheetLayoutView="100" workbookViewId="0"/>
  </sheetViews>
  <sheetFormatPr defaultColWidth="5.375" defaultRowHeight="11.25"/>
  <cols>
    <col min="1" max="1" width="7.875" style="15" customWidth="1"/>
    <col min="2" max="15" width="7.625" style="41" customWidth="1"/>
    <col min="16" max="16" width="2.625" style="42" customWidth="1"/>
    <col min="17" max="20" width="6.625" style="41" customWidth="1"/>
    <col min="21" max="27" width="7.625" style="41" customWidth="1"/>
    <col min="28" max="31" width="8.625" style="41" customWidth="1"/>
    <col min="32" max="32" width="10.625" style="28" customWidth="1"/>
    <col min="33" max="16384" width="5.375" style="15"/>
  </cols>
  <sheetData>
    <row r="1" spans="1:37" ht="22.5" customHeight="1">
      <c r="A1" s="160" t="s">
        <v>437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2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397" t="s">
        <v>382</v>
      </c>
    </row>
    <row r="2" spans="1:37" ht="9.9499999999999993" customHeight="1">
      <c r="A2" s="164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0"/>
    </row>
    <row r="3" spans="1:37" s="30" customFormat="1" ht="31.5">
      <c r="A3" s="888" t="s">
        <v>114</v>
      </c>
      <c r="B3" s="888"/>
      <c r="C3" s="888"/>
      <c r="D3" s="888"/>
      <c r="E3" s="888"/>
      <c r="F3" s="888"/>
      <c r="G3" s="888"/>
      <c r="H3" s="888"/>
      <c r="I3" s="888"/>
      <c r="J3" s="888"/>
      <c r="K3" s="888"/>
      <c r="L3" s="888"/>
      <c r="M3" s="888"/>
      <c r="N3" s="888"/>
      <c r="O3" s="888"/>
      <c r="P3" s="393"/>
      <c r="Q3" s="889" t="s">
        <v>620</v>
      </c>
      <c r="R3" s="889"/>
      <c r="S3" s="889"/>
      <c r="T3" s="889"/>
      <c r="U3" s="889"/>
      <c r="V3" s="889"/>
      <c r="W3" s="889"/>
      <c r="X3" s="889"/>
      <c r="Y3" s="889"/>
      <c r="Z3" s="889"/>
      <c r="AA3" s="889"/>
      <c r="AB3" s="889"/>
      <c r="AC3" s="889"/>
      <c r="AD3" s="889"/>
      <c r="AE3" s="889"/>
      <c r="AF3" s="889"/>
      <c r="AG3" s="29"/>
      <c r="AH3" s="29"/>
      <c r="AI3" s="29"/>
      <c r="AJ3" s="29"/>
      <c r="AK3" s="29"/>
    </row>
    <row r="4" spans="1:37" s="31" customFormat="1" ht="8.25" customHeight="1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7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8"/>
    </row>
    <row r="5" spans="1:37" ht="18.75" customHeight="1" thickBot="1">
      <c r="A5" s="169" t="s">
        <v>110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62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473" t="s">
        <v>621</v>
      </c>
    </row>
    <row r="6" spans="1:37" s="50" customFormat="1" ht="29.25" customHeight="1" thickTop="1">
      <c r="A6" s="904" t="s">
        <v>423</v>
      </c>
      <c r="B6" s="892" t="s">
        <v>391</v>
      </c>
      <c r="C6" s="897" t="s">
        <v>612</v>
      </c>
      <c r="D6" s="898"/>
      <c r="E6" s="899"/>
      <c r="F6" s="897" t="s">
        <v>613</v>
      </c>
      <c r="G6" s="898"/>
      <c r="H6" s="898"/>
      <c r="I6" s="899"/>
      <c r="J6" s="900" t="s">
        <v>614</v>
      </c>
      <c r="K6" s="901"/>
      <c r="L6" s="902"/>
      <c r="M6" s="900" t="s">
        <v>615</v>
      </c>
      <c r="N6" s="901"/>
      <c r="O6" s="902"/>
      <c r="P6" s="643"/>
      <c r="Q6" s="892" t="s">
        <v>116</v>
      </c>
      <c r="R6" s="907" t="s">
        <v>183</v>
      </c>
      <c r="S6" s="892" t="s">
        <v>120</v>
      </c>
      <c r="T6" s="890" t="s">
        <v>683</v>
      </c>
      <c r="U6" s="897" t="s">
        <v>616</v>
      </c>
      <c r="V6" s="898"/>
      <c r="W6" s="898"/>
      <c r="X6" s="898"/>
      <c r="Y6" s="898"/>
      <c r="Z6" s="898"/>
      <c r="AA6" s="899"/>
      <c r="AB6" s="890" t="s">
        <v>421</v>
      </c>
      <c r="AC6" s="892" t="s">
        <v>123</v>
      </c>
      <c r="AD6" s="892" t="s">
        <v>122</v>
      </c>
      <c r="AE6" s="892" t="s">
        <v>405</v>
      </c>
      <c r="AF6" s="894" t="s">
        <v>274</v>
      </c>
    </row>
    <row r="7" spans="1:37" s="50" customFormat="1" ht="33" customHeight="1">
      <c r="A7" s="905"/>
      <c r="B7" s="893"/>
      <c r="C7" s="640" t="s">
        <v>245</v>
      </c>
      <c r="D7" s="395" t="s">
        <v>115</v>
      </c>
      <c r="E7" s="395" t="s">
        <v>393</v>
      </c>
      <c r="F7" s="640" t="s">
        <v>245</v>
      </c>
      <c r="G7" s="395" t="s">
        <v>394</v>
      </c>
      <c r="H7" s="395" t="s">
        <v>396</v>
      </c>
      <c r="I7" s="641" t="s">
        <v>400</v>
      </c>
      <c r="J7" s="640" t="s">
        <v>245</v>
      </c>
      <c r="K7" s="395" t="s">
        <v>402</v>
      </c>
      <c r="L7" s="641" t="s">
        <v>400</v>
      </c>
      <c r="M7" s="640" t="s">
        <v>245</v>
      </c>
      <c r="N7" s="395" t="s">
        <v>402</v>
      </c>
      <c r="O7" s="641" t="s">
        <v>400</v>
      </c>
      <c r="P7" s="643"/>
      <c r="Q7" s="893"/>
      <c r="R7" s="908"/>
      <c r="S7" s="893"/>
      <c r="T7" s="891"/>
      <c r="U7" s="640" t="s">
        <v>245</v>
      </c>
      <c r="V7" s="402" t="s">
        <v>132</v>
      </c>
      <c r="W7" s="402" t="s">
        <v>117</v>
      </c>
      <c r="X7" s="640" t="s">
        <v>119</v>
      </c>
      <c r="Y7" s="402" t="s">
        <v>118</v>
      </c>
      <c r="Z7" s="402" t="s">
        <v>689</v>
      </c>
      <c r="AA7" s="402" t="s">
        <v>789</v>
      </c>
      <c r="AB7" s="891"/>
      <c r="AC7" s="893"/>
      <c r="AD7" s="893"/>
      <c r="AE7" s="893"/>
      <c r="AF7" s="895"/>
    </row>
    <row r="8" spans="1:37" s="50" customFormat="1" ht="24.75" customHeight="1">
      <c r="A8" s="905"/>
      <c r="B8" s="401"/>
      <c r="C8" s="641" t="s">
        <v>667</v>
      </c>
      <c r="D8" s="395" t="s">
        <v>598</v>
      </c>
      <c r="E8" s="395" t="s">
        <v>581</v>
      </c>
      <c r="F8" s="641" t="s">
        <v>667</v>
      </c>
      <c r="G8" s="395" t="s">
        <v>412</v>
      </c>
      <c r="H8" s="395" t="s">
        <v>582</v>
      </c>
      <c r="I8" s="395" t="s">
        <v>398</v>
      </c>
      <c r="J8" s="641" t="s">
        <v>667</v>
      </c>
      <c r="K8" s="395" t="s">
        <v>403</v>
      </c>
      <c r="L8" s="395" t="s">
        <v>397</v>
      </c>
      <c r="M8" s="641" t="s">
        <v>667</v>
      </c>
      <c r="N8" s="395" t="s">
        <v>415</v>
      </c>
      <c r="O8" s="395" t="s">
        <v>397</v>
      </c>
      <c r="P8" s="643"/>
      <c r="Q8" s="641" t="s">
        <v>127</v>
      </c>
      <c r="R8" s="403"/>
      <c r="S8" s="641"/>
      <c r="T8" s="641" t="s">
        <v>684</v>
      </c>
      <c r="U8" s="641" t="s">
        <v>667</v>
      </c>
      <c r="V8" s="152" t="s">
        <v>313</v>
      </c>
      <c r="W8" s="392" t="s">
        <v>406</v>
      </c>
      <c r="X8" s="641" t="s">
        <v>125</v>
      </c>
      <c r="Y8" s="392" t="s">
        <v>124</v>
      </c>
      <c r="Z8" s="392" t="s">
        <v>690</v>
      </c>
      <c r="AA8" s="392" t="s">
        <v>790</v>
      </c>
      <c r="AB8" s="392" t="s">
        <v>418</v>
      </c>
      <c r="AC8" s="392" t="s">
        <v>126</v>
      </c>
      <c r="AD8" s="392" t="s">
        <v>126</v>
      </c>
      <c r="AE8" s="152"/>
      <c r="AF8" s="895"/>
    </row>
    <row r="9" spans="1:37" s="50" customFormat="1" ht="21" customHeight="1">
      <c r="A9" s="905"/>
      <c r="B9" s="640" t="s">
        <v>99</v>
      </c>
      <c r="C9" s="641" t="s">
        <v>30</v>
      </c>
      <c r="D9" s="641"/>
      <c r="E9" s="395" t="s">
        <v>598</v>
      </c>
      <c r="F9" s="641" t="s">
        <v>30</v>
      </c>
      <c r="G9" s="395" t="s">
        <v>617</v>
      </c>
      <c r="H9" s="395" t="s">
        <v>412</v>
      </c>
      <c r="I9" s="395" t="s">
        <v>399</v>
      </c>
      <c r="J9" s="641" t="s">
        <v>30</v>
      </c>
      <c r="K9" s="395" t="s">
        <v>404</v>
      </c>
      <c r="L9" s="395" t="s">
        <v>399</v>
      </c>
      <c r="M9" s="641" t="s">
        <v>30</v>
      </c>
      <c r="N9" s="395" t="s">
        <v>416</v>
      </c>
      <c r="O9" s="395" t="s">
        <v>399</v>
      </c>
      <c r="P9" s="643"/>
      <c r="Q9" s="641" t="s">
        <v>129</v>
      </c>
      <c r="R9" s="643" t="s">
        <v>131</v>
      </c>
      <c r="S9" s="641" t="s">
        <v>417</v>
      </c>
      <c r="T9" s="641" t="s">
        <v>686</v>
      </c>
      <c r="U9" s="641" t="s">
        <v>30</v>
      </c>
      <c r="V9" s="392" t="s">
        <v>113</v>
      </c>
      <c r="W9" s="392" t="s">
        <v>407</v>
      </c>
      <c r="X9" s="641" t="s">
        <v>409</v>
      </c>
      <c r="Y9" s="392" t="s">
        <v>410</v>
      </c>
      <c r="Z9" s="392" t="s">
        <v>691</v>
      </c>
      <c r="AA9" s="392" t="s">
        <v>791</v>
      </c>
      <c r="AB9" s="392" t="s">
        <v>599</v>
      </c>
      <c r="AC9" s="392" t="s">
        <v>419</v>
      </c>
      <c r="AD9" s="392" t="s">
        <v>128</v>
      </c>
      <c r="AE9" s="392" t="s">
        <v>23</v>
      </c>
      <c r="AF9" s="895"/>
    </row>
    <row r="10" spans="1:37" s="50" customFormat="1" ht="21" customHeight="1">
      <c r="A10" s="906"/>
      <c r="B10" s="404"/>
      <c r="C10" s="405"/>
      <c r="D10" s="406"/>
      <c r="E10" s="405"/>
      <c r="F10" s="405"/>
      <c r="G10" s="406"/>
      <c r="H10" s="406" t="s">
        <v>617</v>
      </c>
      <c r="I10" s="406" t="s">
        <v>618</v>
      </c>
      <c r="J10" s="405"/>
      <c r="K10" s="406"/>
      <c r="L10" s="406" t="s">
        <v>414</v>
      </c>
      <c r="M10" s="405"/>
      <c r="N10" s="406" t="s">
        <v>404</v>
      </c>
      <c r="O10" s="406" t="s">
        <v>619</v>
      </c>
      <c r="P10" s="641"/>
      <c r="Q10" s="405"/>
      <c r="R10" s="408"/>
      <c r="S10" s="405"/>
      <c r="T10" s="405" t="s">
        <v>688</v>
      </c>
      <c r="U10" s="405"/>
      <c r="V10" s="649"/>
      <c r="W10" s="649" t="s">
        <v>408</v>
      </c>
      <c r="X10" s="405"/>
      <c r="Y10" s="649"/>
      <c r="Z10" s="649"/>
      <c r="AA10" s="649" t="s">
        <v>792</v>
      </c>
      <c r="AB10" s="649"/>
      <c r="AC10" s="649" t="s">
        <v>420</v>
      </c>
      <c r="AD10" s="405" t="s">
        <v>130</v>
      </c>
      <c r="AE10" s="650"/>
      <c r="AF10" s="896"/>
    </row>
    <row r="11" spans="1:37" s="50" customFormat="1" ht="7.5" customHeight="1">
      <c r="A11" s="642"/>
      <c r="B11" s="418"/>
      <c r="C11" s="154"/>
      <c r="D11" s="155"/>
      <c r="E11" s="154"/>
      <c r="F11" s="154"/>
      <c r="G11" s="155"/>
      <c r="H11" s="155"/>
      <c r="I11" s="155"/>
      <c r="J11" s="154"/>
      <c r="K11" s="155"/>
      <c r="L11" s="155"/>
      <c r="M11" s="154"/>
      <c r="N11" s="155"/>
      <c r="O11" s="155"/>
      <c r="P11" s="154"/>
      <c r="Q11" s="154"/>
      <c r="R11" s="419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644"/>
    </row>
    <row r="12" spans="1:37" s="16" customFormat="1" ht="45" customHeight="1">
      <c r="A12" s="76">
        <v>2019</v>
      </c>
      <c r="B12" s="420">
        <v>173</v>
      </c>
      <c r="C12" s="420">
        <v>1</v>
      </c>
      <c r="D12" s="420">
        <v>0</v>
      </c>
      <c r="E12" s="420">
        <v>1</v>
      </c>
      <c r="F12" s="420">
        <v>4</v>
      </c>
      <c r="G12" s="420">
        <v>1</v>
      </c>
      <c r="H12" s="420">
        <v>3</v>
      </c>
      <c r="I12" s="420">
        <v>0</v>
      </c>
      <c r="J12" s="420">
        <v>2</v>
      </c>
      <c r="K12" s="420">
        <v>0</v>
      </c>
      <c r="L12" s="420">
        <v>2</v>
      </c>
      <c r="M12" s="420">
        <v>2</v>
      </c>
      <c r="N12" s="420">
        <v>0</v>
      </c>
      <c r="O12" s="420">
        <v>2</v>
      </c>
      <c r="P12" s="420"/>
      <c r="Q12" s="420">
        <v>0</v>
      </c>
      <c r="R12" s="420">
        <v>78</v>
      </c>
      <c r="S12" s="420">
        <v>6</v>
      </c>
      <c r="T12" s="634" t="s">
        <v>737</v>
      </c>
      <c r="U12" s="420">
        <v>35</v>
      </c>
      <c r="V12" s="420">
        <v>7</v>
      </c>
      <c r="W12" s="420">
        <v>8</v>
      </c>
      <c r="X12" s="420">
        <v>14</v>
      </c>
      <c r="Y12" s="420">
        <v>6</v>
      </c>
      <c r="Z12" s="634" t="s">
        <v>737</v>
      </c>
      <c r="AA12" s="634" t="s">
        <v>737</v>
      </c>
      <c r="AB12" s="420">
        <v>4</v>
      </c>
      <c r="AC12" s="420">
        <v>6</v>
      </c>
      <c r="AD12" s="420">
        <v>13</v>
      </c>
      <c r="AE12" s="420">
        <v>22</v>
      </c>
      <c r="AF12" s="139">
        <v>2019</v>
      </c>
    </row>
    <row r="13" spans="1:37" s="16" customFormat="1" ht="45" customHeight="1">
      <c r="A13" s="76">
        <v>2020</v>
      </c>
      <c r="B13" s="420">
        <v>223</v>
      </c>
      <c r="C13" s="420">
        <v>2</v>
      </c>
      <c r="D13" s="420">
        <v>0</v>
      </c>
      <c r="E13" s="420">
        <v>2</v>
      </c>
      <c r="F13" s="420">
        <v>3</v>
      </c>
      <c r="G13" s="420">
        <v>1</v>
      </c>
      <c r="H13" s="420">
        <v>2</v>
      </c>
      <c r="I13" s="420">
        <v>0</v>
      </c>
      <c r="J13" s="420">
        <v>2</v>
      </c>
      <c r="K13" s="420">
        <v>0</v>
      </c>
      <c r="L13" s="420">
        <v>2</v>
      </c>
      <c r="M13" s="420">
        <v>2</v>
      </c>
      <c r="N13" s="420">
        <v>0</v>
      </c>
      <c r="O13" s="420">
        <v>2</v>
      </c>
      <c r="P13" s="420"/>
      <c r="Q13" s="420">
        <v>0</v>
      </c>
      <c r="R13" s="420">
        <v>108</v>
      </c>
      <c r="S13" s="420">
        <v>4</v>
      </c>
      <c r="T13" s="634" t="s">
        <v>737</v>
      </c>
      <c r="U13" s="420">
        <v>36</v>
      </c>
      <c r="V13" s="420">
        <v>8</v>
      </c>
      <c r="W13" s="420">
        <v>8</v>
      </c>
      <c r="X13" s="420">
        <v>12</v>
      </c>
      <c r="Y13" s="420">
        <v>8</v>
      </c>
      <c r="Z13" s="634" t="s">
        <v>737</v>
      </c>
      <c r="AA13" s="634" t="s">
        <v>737</v>
      </c>
      <c r="AB13" s="420">
        <v>5</v>
      </c>
      <c r="AC13" s="420">
        <v>6</v>
      </c>
      <c r="AD13" s="420">
        <v>12</v>
      </c>
      <c r="AE13" s="420">
        <v>43</v>
      </c>
      <c r="AF13" s="139">
        <v>2020</v>
      </c>
    </row>
    <row r="14" spans="1:37" s="16" customFormat="1" ht="45" customHeight="1">
      <c r="A14" s="76">
        <v>2021</v>
      </c>
      <c r="B14" s="420">
        <v>173</v>
      </c>
      <c r="C14" s="420">
        <v>2</v>
      </c>
      <c r="D14" s="420">
        <v>0</v>
      </c>
      <c r="E14" s="420">
        <v>2</v>
      </c>
      <c r="F14" s="420">
        <v>3</v>
      </c>
      <c r="G14" s="420">
        <v>1</v>
      </c>
      <c r="H14" s="420">
        <v>2</v>
      </c>
      <c r="I14" s="420">
        <v>0</v>
      </c>
      <c r="J14" s="420">
        <v>2</v>
      </c>
      <c r="K14" s="420">
        <v>0</v>
      </c>
      <c r="L14" s="420">
        <v>2</v>
      </c>
      <c r="M14" s="420">
        <v>3</v>
      </c>
      <c r="N14" s="420">
        <v>0</v>
      </c>
      <c r="O14" s="420">
        <v>3</v>
      </c>
      <c r="P14" s="420"/>
      <c r="Q14" s="420">
        <v>0</v>
      </c>
      <c r="R14" s="420">
        <v>83</v>
      </c>
      <c r="S14" s="420">
        <v>3</v>
      </c>
      <c r="T14" s="634">
        <v>0</v>
      </c>
      <c r="U14" s="420">
        <v>44</v>
      </c>
      <c r="V14" s="420">
        <v>6</v>
      </c>
      <c r="W14" s="420">
        <v>8</v>
      </c>
      <c r="X14" s="420">
        <v>15</v>
      </c>
      <c r="Y14" s="420">
        <v>11</v>
      </c>
      <c r="Z14" s="634">
        <v>4</v>
      </c>
      <c r="AA14" s="634" t="s">
        <v>180</v>
      </c>
      <c r="AB14" s="420">
        <v>2</v>
      </c>
      <c r="AC14" s="420">
        <v>13</v>
      </c>
      <c r="AD14" s="420">
        <v>10</v>
      </c>
      <c r="AE14" s="420">
        <v>8</v>
      </c>
      <c r="AF14" s="139">
        <v>2021</v>
      </c>
    </row>
    <row r="15" spans="1:37" s="16" customFormat="1" ht="45" customHeight="1">
      <c r="A15" s="76">
        <v>2022</v>
      </c>
      <c r="B15" s="420">
        <v>148</v>
      </c>
      <c r="C15" s="420">
        <v>2</v>
      </c>
      <c r="D15" s="420">
        <v>0</v>
      </c>
      <c r="E15" s="420">
        <v>2</v>
      </c>
      <c r="F15" s="420">
        <v>3</v>
      </c>
      <c r="G15" s="420">
        <v>2</v>
      </c>
      <c r="H15" s="420">
        <v>1</v>
      </c>
      <c r="I15" s="420">
        <v>0</v>
      </c>
      <c r="J15" s="420">
        <v>2</v>
      </c>
      <c r="K15" s="420">
        <v>0</v>
      </c>
      <c r="L15" s="420">
        <v>2</v>
      </c>
      <c r="M15" s="420">
        <v>2</v>
      </c>
      <c r="N15" s="420">
        <v>0</v>
      </c>
      <c r="O15" s="420">
        <v>2</v>
      </c>
      <c r="P15" s="420"/>
      <c r="Q15" s="420">
        <v>0</v>
      </c>
      <c r="R15" s="420">
        <v>65</v>
      </c>
      <c r="S15" s="420">
        <v>2</v>
      </c>
      <c r="T15" s="634">
        <v>0</v>
      </c>
      <c r="U15" s="420">
        <v>30</v>
      </c>
      <c r="V15" s="420">
        <v>7</v>
      </c>
      <c r="W15" s="420">
        <v>5</v>
      </c>
      <c r="X15" s="420">
        <v>8</v>
      </c>
      <c r="Y15" s="420">
        <v>4</v>
      </c>
      <c r="Z15" s="634">
        <v>3</v>
      </c>
      <c r="AA15" s="634" t="s">
        <v>180</v>
      </c>
      <c r="AB15" s="420">
        <v>0</v>
      </c>
      <c r="AC15" s="420">
        <v>6</v>
      </c>
      <c r="AD15" s="420">
        <v>29</v>
      </c>
      <c r="AE15" s="420">
        <v>7</v>
      </c>
      <c r="AF15" s="139">
        <v>2022</v>
      </c>
    </row>
    <row r="16" spans="1:37" s="16" customFormat="1" ht="45" customHeight="1">
      <c r="A16" s="77">
        <v>2023</v>
      </c>
      <c r="B16" s="176">
        <f t="shared" ref="B16:O16" si="0">SUM(B17,B18)</f>
        <v>143</v>
      </c>
      <c r="C16" s="176">
        <f t="shared" si="0"/>
        <v>2</v>
      </c>
      <c r="D16" s="176">
        <f t="shared" si="0"/>
        <v>0</v>
      </c>
      <c r="E16" s="176">
        <f t="shared" si="0"/>
        <v>2</v>
      </c>
      <c r="F16" s="176">
        <f t="shared" si="0"/>
        <v>2</v>
      </c>
      <c r="G16" s="176">
        <f t="shared" si="0"/>
        <v>1</v>
      </c>
      <c r="H16" s="176">
        <f t="shared" si="0"/>
        <v>1</v>
      </c>
      <c r="I16" s="176">
        <f t="shared" si="0"/>
        <v>0</v>
      </c>
      <c r="J16" s="176">
        <f t="shared" si="0"/>
        <v>2</v>
      </c>
      <c r="K16" s="176">
        <f t="shared" si="0"/>
        <v>0</v>
      </c>
      <c r="L16" s="176">
        <f t="shared" si="0"/>
        <v>2</v>
      </c>
      <c r="M16" s="176">
        <f t="shared" si="0"/>
        <v>4</v>
      </c>
      <c r="N16" s="176">
        <f t="shared" si="0"/>
        <v>0</v>
      </c>
      <c r="O16" s="176">
        <f t="shared" si="0"/>
        <v>4</v>
      </c>
      <c r="P16" s="176"/>
      <c r="Q16" s="176">
        <f t="shared" ref="Q16:AE16" si="1">SUM(Q17,Q18)</f>
        <v>0</v>
      </c>
      <c r="R16" s="176">
        <f t="shared" si="1"/>
        <v>55</v>
      </c>
      <c r="S16" s="176">
        <f t="shared" si="1"/>
        <v>3</v>
      </c>
      <c r="T16" s="176">
        <f t="shared" si="1"/>
        <v>2</v>
      </c>
      <c r="U16" s="176">
        <f t="shared" si="1"/>
        <v>35</v>
      </c>
      <c r="V16" s="176">
        <f t="shared" si="1"/>
        <v>6</v>
      </c>
      <c r="W16" s="176">
        <f t="shared" si="1"/>
        <v>10</v>
      </c>
      <c r="X16" s="176">
        <f t="shared" si="1"/>
        <v>11</v>
      </c>
      <c r="Y16" s="176">
        <f t="shared" si="1"/>
        <v>5</v>
      </c>
      <c r="Z16" s="176">
        <f t="shared" ref="Z16" si="2">SUM(Z17,Z18)</f>
        <v>0</v>
      </c>
      <c r="AA16" s="176">
        <f t="shared" si="1"/>
        <v>3</v>
      </c>
      <c r="AB16" s="176">
        <f t="shared" si="1"/>
        <v>1</v>
      </c>
      <c r="AC16" s="176">
        <f t="shared" si="1"/>
        <v>9</v>
      </c>
      <c r="AD16" s="176">
        <f t="shared" si="1"/>
        <v>18</v>
      </c>
      <c r="AE16" s="176">
        <f t="shared" si="1"/>
        <v>10</v>
      </c>
      <c r="AF16" s="141">
        <v>2023</v>
      </c>
    </row>
    <row r="17" spans="1:32" s="16" customFormat="1" ht="45" customHeight="1">
      <c r="A17" s="177" t="s">
        <v>187</v>
      </c>
      <c r="B17" s="734">
        <f>SUM(C17,F17,J17,M17,Q17,R17,S17:T17,U17,AB17,AC17,AD17,AE17)</f>
        <v>50</v>
      </c>
      <c r="C17" s="734">
        <f>SUM(D17:E17)</f>
        <v>1</v>
      </c>
      <c r="D17" s="732">
        <v>0</v>
      </c>
      <c r="E17" s="732">
        <v>1</v>
      </c>
      <c r="F17" s="734">
        <f>SUM(G17:I17)</f>
        <v>1</v>
      </c>
      <c r="G17" s="732">
        <v>1</v>
      </c>
      <c r="H17" s="732">
        <v>0</v>
      </c>
      <c r="I17" s="732">
        <v>0</v>
      </c>
      <c r="J17" s="732">
        <f>SUM(K17:L17)</f>
        <v>1</v>
      </c>
      <c r="K17" s="732">
        <v>0</v>
      </c>
      <c r="L17" s="732">
        <v>1</v>
      </c>
      <c r="M17" s="732">
        <f>SUM(N17:O17)</f>
        <v>2</v>
      </c>
      <c r="N17" s="732">
        <v>0</v>
      </c>
      <c r="O17" s="732">
        <v>2</v>
      </c>
      <c r="P17" s="732"/>
      <c r="Q17" s="737">
        <v>0</v>
      </c>
      <c r="R17" s="732">
        <v>18</v>
      </c>
      <c r="S17" s="732">
        <v>1</v>
      </c>
      <c r="T17" s="732">
        <v>0</v>
      </c>
      <c r="U17" s="732">
        <f>SUM(V17:AA17)</f>
        <v>8</v>
      </c>
      <c r="V17" s="732">
        <v>2</v>
      </c>
      <c r="W17" s="732">
        <v>2</v>
      </c>
      <c r="X17" s="732">
        <v>4</v>
      </c>
      <c r="Y17" s="732">
        <v>0</v>
      </c>
      <c r="Z17" s="732">
        <v>0</v>
      </c>
      <c r="AA17" s="732">
        <v>0</v>
      </c>
      <c r="AB17" s="732">
        <v>0</v>
      </c>
      <c r="AC17" s="732">
        <v>3</v>
      </c>
      <c r="AD17" s="732">
        <v>12</v>
      </c>
      <c r="AE17" s="732">
        <v>3</v>
      </c>
      <c r="AF17" s="178" t="s">
        <v>175</v>
      </c>
    </row>
    <row r="18" spans="1:32" s="639" customFormat="1" ht="45" customHeight="1">
      <c r="A18" s="637" t="s">
        <v>188</v>
      </c>
      <c r="B18" s="733">
        <f>SUM(C18,F18,J18,M18,Q18,R18,S18:T18,U18,AB18,AC18,AD18,AE18)</f>
        <v>93</v>
      </c>
      <c r="C18" s="734">
        <f>SUM(D18:E18)</f>
        <v>1</v>
      </c>
      <c r="D18" s="735">
        <v>0</v>
      </c>
      <c r="E18" s="735">
        <v>1</v>
      </c>
      <c r="F18" s="733">
        <f>SUM(G18:I18)</f>
        <v>1</v>
      </c>
      <c r="G18" s="735">
        <v>0</v>
      </c>
      <c r="H18" s="735">
        <v>1</v>
      </c>
      <c r="I18" s="735">
        <v>0</v>
      </c>
      <c r="J18" s="735">
        <f>SUM(K18:L18)</f>
        <v>1</v>
      </c>
      <c r="K18" s="735" t="s">
        <v>809</v>
      </c>
      <c r="L18" s="735">
        <v>1</v>
      </c>
      <c r="M18" s="735">
        <f>SUM(N18:O18)</f>
        <v>2</v>
      </c>
      <c r="N18" s="735" t="s">
        <v>809</v>
      </c>
      <c r="O18" s="735">
        <v>2</v>
      </c>
      <c r="P18" s="735"/>
      <c r="Q18" s="736" t="s">
        <v>809</v>
      </c>
      <c r="R18" s="735">
        <v>37</v>
      </c>
      <c r="S18" s="735">
        <v>2</v>
      </c>
      <c r="T18" s="735">
        <v>2</v>
      </c>
      <c r="U18" s="735">
        <f>SUM(V18:AA18)</f>
        <v>27</v>
      </c>
      <c r="V18" s="735">
        <v>4</v>
      </c>
      <c r="W18" s="735">
        <v>8</v>
      </c>
      <c r="X18" s="735">
        <v>7</v>
      </c>
      <c r="Y18" s="735">
        <v>5</v>
      </c>
      <c r="Z18" s="735">
        <v>0</v>
      </c>
      <c r="AA18" s="735">
        <v>3</v>
      </c>
      <c r="AB18" s="735">
        <v>1</v>
      </c>
      <c r="AC18" s="735">
        <v>6</v>
      </c>
      <c r="AD18" s="735">
        <v>6</v>
      </c>
      <c r="AE18" s="735">
        <v>7</v>
      </c>
      <c r="AF18" s="638" t="s">
        <v>176</v>
      </c>
    </row>
    <row r="19" spans="1:32" ht="12.75" thickBot="1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8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9"/>
    </row>
    <row r="20" spans="1:32" s="54" customFormat="1" ht="22.5" customHeight="1" thickTop="1">
      <c r="A20" s="476" t="s">
        <v>810</v>
      </c>
      <c r="B20" s="474"/>
      <c r="C20" s="474"/>
      <c r="D20" s="474"/>
      <c r="E20" s="474"/>
      <c r="F20" s="474"/>
      <c r="G20" s="474"/>
      <c r="H20" s="474"/>
      <c r="I20" s="474"/>
      <c r="J20" s="474"/>
      <c r="K20" s="474"/>
      <c r="L20" s="474"/>
      <c r="M20" s="474"/>
      <c r="N20" s="474"/>
      <c r="O20" s="474"/>
      <c r="P20" s="477"/>
      <c r="Q20" s="216" t="s">
        <v>692</v>
      </c>
      <c r="R20" s="474"/>
      <c r="S20" s="475"/>
      <c r="T20" s="475"/>
      <c r="U20" s="474"/>
      <c r="V20" s="474"/>
      <c r="W20" s="474"/>
      <c r="X20" s="474"/>
      <c r="Y20" s="474"/>
      <c r="Z20" s="474"/>
      <c r="AA20" s="474"/>
      <c r="AB20" s="216"/>
      <c r="AC20" s="478"/>
      <c r="AD20" s="478"/>
      <c r="AE20" s="478"/>
      <c r="AF20" s="478"/>
    </row>
    <row r="21" spans="1:32" s="54" customFormat="1" ht="22.5" customHeight="1">
      <c r="A21" s="476" t="s">
        <v>413</v>
      </c>
      <c r="B21" s="474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474"/>
      <c r="P21" s="477"/>
      <c r="Q21" s="216" t="s">
        <v>622</v>
      </c>
      <c r="R21" s="474"/>
      <c r="S21" s="475"/>
      <c r="T21" s="475"/>
      <c r="U21" s="474"/>
      <c r="V21" s="474"/>
      <c r="W21" s="474"/>
      <c r="X21" s="474"/>
      <c r="Y21" s="474"/>
      <c r="Z21" s="474"/>
      <c r="AA21" s="474"/>
      <c r="AB21" s="216"/>
      <c r="AC21" s="478"/>
      <c r="AD21" s="478"/>
      <c r="AE21" s="478"/>
      <c r="AF21" s="478"/>
    </row>
    <row r="22" spans="1:32" s="54" customFormat="1" ht="22.5" customHeight="1">
      <c r="A22" s="476" t="s">
        <v>739</v>
      </c>
      <c r="B22" s="474"/>
      <c r="C22" s="474"/>
      <c r="D22" s="474"/>
      <c r="E22" s="474"/>
      <c r="F22" s="474"/>
      <c r="G22" s="474"/>
      <c r="H22" s="474"/>
      <c r="I22" s="474"/>
      <c r="J22" s="474"/>
      <c r="K22" s="474"/>
      <c r="L22" s="474"/>
      <c r="M22" s="474"/>
      <c r="N22" s="474"/>
      <c r="O22" s="474"/>
      <c r="P22" s="477"/>
      <c r="Q22" s="903" t="s">
        <v>740</v>
      </c>
      <c r="R22" s="903"/>
      <c r="S22" s="903"/>
      <c r="T22" s="903"/>
      <c r="U22" s="903"/>
      <c r="V22" s="903"/>
      <c r="W22" s="903"/>
      <c r="X22" s="903"/>
      <c r="Y22" s="903"/>
      <c r="Z22" s="903"/>
      <c r="AA22" s="903"/>
      <c r="AB22" s="903"/>
      <c r="AC22" s="478"/>
      <c r="AD22" s="478"/>
      <c r="AE22" s="478"/>
      <c r="AF22" s="478"/>
    </row>
  </sheetData>
  <mergeCells count="19">
    <mergeCell ref="Q22:AB22"/>
    <mergeCell ref="A6:A10"/>
    <mergeCell ref="B6:B7"/>
    <mergeCell ref="Q6:Q7"/>
    <mergeCell ref="R6:R7"/>
    <mergeCell ref="S6:S7"/>
    <mergeCell ref="C6:E6"/>
    <mergeCell ref="A3:O3"/>
    <mergeCell ref="Q3:AF3"/>
    <mergeCell ref="AB6:AB7"/>
    <mergeCell ref="AC6:AC7"/>
    <mergeCell ref="AD6:AD7"/>
    <mergeCell ref="AE6:AE7"/>
    <mergeCell ref="AF6:AF10"/>
    <mergeCell ref="F6:I6"/>
    <mergeCell ref="J6:L6"/>
    <mergeCell ref="M6:O6"/>
    <mergeCell ref="T6:T7"/>
    <mergeCell ref="U6:AA6"/>
  </mergeCells>
  <phoneticPr fontId="45" type="noConversion"/>
  <pageMargins left="0.31496062992125984" right="0.27559055118110237" top="0.28000000000000003" bottom="0.15748031496062992" header="0.19685039370078741" footer="0.15748031496062992"/>
  <pageSetup paperSize="8" scale="75" pageOrder="overThenDown" orientation="landscape" r:id="rId1"/>
  <headerFooter alignWithMargins="0"/>
  <ignoredErrors>
    <ignoredError sqref="P16" evalError="1"/>
    <ignoredError sqref="B16:O16 U16:Y16 AC16:AD16 Q16:S16" evalError="1" unlockedFormula="1"/>
    <ignoredError sqref="AE16 AB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1"/>
  <sheetViews>
    <sheetView view="pageBreakPreview" zoomScaleNormal="100" zoomScaleSheetLayoutView="100" workbookViewId="0">
      <pane ySplit="9" topLeftCell="A10" activePane="bottomLeft" state="frozen"/>
      <selection sqref="A1:B1"/>
      <selection pane="bottomLeft"/>
    </sheetView>
  </sheetViews>
  <sheetFormatPr defaultColWidth="5.375" defaultRowHeight="11.25"/>
  <cols>
    <col min="1" max="1" width="7.875" style="15" customWidth="1"/>
    <col min="2" max="12" width="8.625" style="41" customWidth="1"/>
    <col min="13" max="13" width="2.625" style="42" customWidth="1"/>
    <col min="14" max="28" width="8.125" style="41" customWidth="1"/>
    <col min="29" max="29" width="10.625" style="28" customWidth="1"/>
    <col min="30" max="16384" width="5.375" style="15"/>
  </cols>
  <sheetData>
    <row r="1" spans="1:34" ht="22.5" customHeight="1">
      <c r="A1" s="160" t="s">
        <v>437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397" t="s">
        <v>382</v>
      </c>
    </row>
    <row r="2" spans="1:34" ht="9.9499999999999993" customHeight="1">
      <c r="A2" s="164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2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0"/>
    </row>
    <row r="3" spans="1:34" s="30" customFormat="1" ht="57.75" customHeight="1">
      <c r="A3" s="909" t="s">
        <v>774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393"/>
      <c r="N3" s="910" t="s">
        <v>623</v>
      </c>
      <c r="O3" s="911"/>
      <c r="P3" s="911"/>
      <c r="Q3" s="911"/>
      <c r="R3" s="911"/>
      <c r="S3" s="911"/>
      <c r="T3" s="911"/>
      <c r="U3" s="911"/>
      <c r="V3" s="911"/>
      <c r="W3" s="911"/>
      <c r="X3" s="911"/>
      <c r="Y3" s="911"/>
      <c r="Z3" s="911"/>
      <c r="AA3" s="911"/>
      <c r="AB3" s="911"/>
      <c r="AC3" s="911"/>
      <c r="AD3" s="29"/>
      <c r="AE3" s="29"/>
      <c r="AF3" s="29"/>
      <c r="AG3" s="29"/>
      <c r="AH3" s="29"/>
    </row>
    <row r="4" spans="1:34" s="31" customFormat="1" ht="8.25" customHeight="1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7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8"/>
    </row>
    <row r="5" spans="1:34" ht="18.75" customHeight="1" thickBot="1">
      <c r="A5" s="169" t="s">
        <v>110</v>
      </c>
      <c r="B5" s="170"/>
      <c r="C5" s="812"/>
      <c r="D5" s="170"/>
      <c r="E5" s="170"/>
      <c r="F5" s="170"/>
      <c r="G5" s="170"/>
      <c r="H5" s="170"/>
      <c r="I5" s="170"/>
      <c r="J5" s="170"/>
      <c r="K5" s="170"/>
      <c r="L5" s="812"/>
      <c r="M5" s="162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399" t="s">
        <v>35</v>
      </c>
    </row>
    <row r="6" spans="1:34" s="50" customFormat="1" ht="29.25" customHeight="1" thickTop="1">
      <c r="A6" s="904" t="s">
        <v>423</v>
      </c>
      <c r="B6" s="892" t="s">
        <v>391</v>
      </c>
      <c r="C6" s="897" t="s">
        <v>392</v>
      </c>
      <c r="D6" s="898"/>
      <c r="E6" s="898"/>
      <c r="F6" s="899"/>
      <c r="G6" s="900" t="s">
        <v>401</v>
      </c>
      <c r="H6" s="901"/>
      <c r="I6" s="902"/>
      <c r="J6" s="900" t="s">
        <v>615</v>
      </c>
      <c r="K6" s="901"/>
      <c r="L6" s="902"/>
      <c r="M6" s="643"/>
      <c r="N6" s="892" t="s">
        <v>116</v>
      </c>
      <c r="O6" s="907" t="s">
        <v>183</v>
      </c>
      <c r="P6" s="892" t="s">
        <v>120</v>
      </c>
      <c r="Q6" s="890" t="s">
        <v>693</v>
      </c>
      <c r="R6" s="897" t="s">
        <v>411</v>
      </c>
      <c r="S6" s="898"/>
      <c r="T6" s="898"/>
      <c r="U6" s="898"/>
      <c r="V6" s="898"/>
      <c r="W6" s="898"/>
      <c r="X6" s="899"/>
      <c r="Y6" s="890" t="s">
        <v>421</v>
      </c>
      <c r="Z6" s="892" t="s">
        <v>123</v>
      </c>
      <c r="AA6" s="892" t="s">
        <v>122</v>
      </c>
      <c r="AB6" s="892" t="s">
        <v>405</v>
      </c>
      <c r="AC6" s="894" t="s">
        <v>274</v>
      </c>
    </row>
    <row r="7" spans="1:34" s="50" customFormat="1" ht="33" customHeight="1">
      <c r="A7" s="905"/>
      <c r="B7" s="893"/>
      <c r="C7" s="801" t="s">
        <v>245</v>
      </c>
      <c r="D7" s="395" t="s">
        <v>394</v>
      </c>
      <c r="E7" s="395" t="s">
        <v>396</v>
      </c>
      <c r="F7" s="641" t="s">
        <v>400</v>
      </c>
      <c r="G7" s="640" t="s">
        <v>245</v>
      </c>
      <c r="H7" s="395" t="s">
        <v>402</v>
      </c>
      <c r="I7" s="641" t="s">
        <v>400</v>
      </c>
      <c r="J7" s="640" t="s">
        <v>245</v>
      </c>
      <c r="K7" s="395" t="s">
        <v>402</v>
      </c>
      <c r="L7" s="802" t="s">
        <v>400</v>
      </c>
      <c r="M7" s="643"/>
      <c r="N7" s="893"/>
      <c r="O7" s="908"/>
      <c r="P7" s="893"/>
      <c r="Q7" s="893"/>
      <c r="R7" s="640" t="s">
        <v>245</v>
      </c>
      <c r="S7" s="402" t="s">
        <v>132</v>
      </c>
      <c r="T7" s="402" t="s">
        <v>117</v>
      </c>
      <c r="U7" s="640" t="s">
        <v>119</v>
      </c>
      <c r="V7" s="402" t="s">
        <v>118</v>
      </c>
      <c r="W7" s="402" t="s">
        <v>689</v>
      </c>
      <c r="X7" s="402" t="s">
        <v>789</v>
      </c>
      <c r="Y7" s="891"/>
      <c r="Z7" s="893"/>
      <c r="AA7" s="893"/>
      <c r="AB7" s="893"/>
      <c r="AC7" s="895"/>
    </row>
    <row r="8" spans="1:34" s="50" customFormat="1" ht="14.1" customHeight="1">
      <c r="A8" s="905"/>
      <c r="B8" s="401"/>
      <c r="C8" s="802" t="s">
        <v>667</v>
      </c>
      <c r="D8" s="395" t="s">
        <v>412</v>
      </c>
      <c r="E8" s="395" t="s">
        <v>395</v>
      </c>
      <c r="F8" s="395" t="s">
        <v>398</v>
      </c>
      <c r="G8" s="641" t="s">
        <v>667</v>
      </c>
      <c r="H8" s="395" t="s">
        <v>403</v>
      </c>
      <c r="I8" s="395" t="s">
        <v>397</v>
      </c>
      <c r="J8" s="641" t="s">
        <v>667</v>
      </c>
      <c r="K8" s="395" t="s">
        <v>415</v>
      </c>
      <c r="L8" s="395" t="s">
        <v>397</v>
      </c>
      <c r="M8" s="643"/>
      <c r="N8" s="641"/>
      <c r="O8" s="403"/>
      <c r="P8" s="641"/>
      <c r="Q8" s="641" t="s">
        <v>34</v>
      </c>
      <c r="R8" s="641" t="s">
        <v>667</v>
      </c>
      <c r="S8" s="152" t="s">
        <v>313</v>
      </c>
      <c r="T8" s="392" t="s">
        <v>406</v>
      </c>
      <c r="U8" s="641" t="s">
        <v>125</v>
      </c>
      <c r="V8" s="392" t="s">
        <v>124</v>
      </c>
      <c r="W8" s="392" t="s">
        <v>690</v>
      </c>
      <c r="X8" s="392" t="s">
        <v>790</v>
      </c>
      <c r="Y8" s="392" t="s">
        <v>418</v>
      </c>
      <c r="Z8" s="392" t="s">
        <v>126</v>
      </c>
      <c r="AA8" s="392" t="s">
        <v>126</v>
      </c>
      <c r="AB8" s="152"/>
      <c r="AC8" s="895"/>
    </row>
    <row r="9" spans="1:34" s="50" customFormat="1" ht="21" customHeight="1">
      <c r="A9" s="905"/>
      <c r="B9" s="640" t="s">
        <v>99</v>
      </c>
      <c r="C9" s="802" t="s">
        <v>30</v>
      </c>
      <c r="D9" s="395" t="s">
        <v>617</v>
      </c>
      <c r="E9" s="395" t="s">
        <v>412</v>
      </c>
      <c r="F9" s="395" t="s">
        <v>399</v>
      </c>
      <c r="G9" s="641" t="s">
        <v>30</v>
      </c>
      <c r="H9" s="395" t="s">
        <v>617</v>
      </c>
      <c r="I9" s="395" t="s">
        <v>399</v>
      </c>
      <c r="J9" s="641" t="s">
        <v>30</v>
      </c>
      <c r="K9" s="395" t="s">
        <v>416</v>
      </c>
      <c r="L9" s="395" t="s">
        <v>399</v>
      </c>
      <c r="M9" s="643"/>
      <c r="N9" s="641" t="s">
        <v>204</v>
      </c>
      <c r="O9" s="643" t="s">
        <v>131</v>
      </c>
      <c r="P9" s="641" t="s">
        <v>417</v>
      </c>
      <c r="Q9" s="641" t="s">
        <v>685</v>
      </c>
      <c r="R9" s="641" t="s">
        <v>30</v>
      </c>
      <c r="S9" s="392" t="s">
        <v>113</v>
      </c>
      <c r="T9" s="392" t="s">
        <v>602</v>
      </c>
      <c r="U9" s="641" t="s">
        <v>409</v>
      </c>
      <c r="V9" s="392" t="s">
        <v>410</v>
      </c>
      <c r="W9" s="392" t="s">
        <v>691</v>
      </c>
      <c r="X9" s="392" t="s">
        <v>791</v>
      </c>
      <c r="Y9" s="392" t="s">
        <v>599</v>
      </c>
      <c r="Z9" s="392" t="s">
        <v>419</v>
      </c>
      <c r="AA9" s="392" t="s">
        <v>128</v>
      </c>
      <c r="AB9" s="392" t="s">
        <v>23</v>
      </c>
      <c r="AC9" s="895"/>
    </row>
    <row r="10" spans="1:34" s="50" customFormat="1" ht="21" customHeight="1">
      <c r="A10" s="906"/>
      <c r="B10" s="404"/>
      <c r="C10" s="405"/>
      <c r="D10" s="406"/>
      <c r="E10" s="406" t="s">
        <v>617</v>
      </c>
      <c r="F10" s="406" t="s">
        <v>618</v>
      </c>
      <c r="G10" s="405"/>
      <c r="H10" s="406"/>
      <c r="I10" s="406" t="s">
        <v>414</v>
      </c>
      <c r="J10" s="405"/>
      <c r="K10" s="406" t="s">
        <v>404</v>
      </c>
      <c r="L10" s="406" t="s">
        <v>619</v>
      </c>
      <c r="M10" s="391"/>
      <c r="N10" s="405"/>
      <c r="O10" s="408"/>
      <c r="P10" s="405"/>
      <c r="Q10" s="405" t="s">
        <v>687</v>
      </c>
      <c r="R10" s="405"/>
      <c r="S10" s="407"/>
      <c r="T10" s="407"/>
      <c r="U10" s="405"/>
      <c r="V10" s="407"/>
      <c r="W10" s="649"/>
      <c r="X10" s="649" t="s">
        <v>792</v>
      </c>
      <c r="Y10" s="407"/>
      <c r="Z10" s="407" t="s">
        <v>420</v>
      </c>
      <c r="AA10" s="405" t="s">
        <v>130</v>
      </c>
      <c r="AB10" s="409"/>
      <c r="AC10" s="896"/>
    </row>
    <row r="11" spans="1:34" s="50" customFormat="1" ht="6" customHeight="1">
      <c r="A11" s="396"/>
      <c r="B11" s="153"/>
      <c r="C11" s="154"/>
      <c r="D11" s="155"/>
      <c r="E11" s="155"/>
      <c r="F11" s="155"/>
      <c r="G11" s="154"/>
      <c r="H11" s="155"/>
      <c r="I11" s="155"/>
      <c r="J11" s="154"/>
      <c r="K11" s="155"/>
      <c r="L11" s="155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94"/>
    </row>
    <row r="12" spans="1:34" s="16" customFormat="1" ht="45" customHeight="1">
      <c r="A12" s="76">
        <v>2019</v>
      </c>
      <c r="B12" s="420">
        <v>72</v>
      </c>
      <c r="C12" s="420">
        <v>12</v>
      </c>
      <c r="D12" s="420">
        <v>0</v>
      </c>
      <c r="E12" s="420">
        <v>0</v>
      </c>
      <c r="F12" s="420">
        <v>12</v>
      </c>
      <c r="G12" s="420">
        <v>2</v>
      </c>
      <c r="H12" s="420">
        <v>0</v>
      </c>
      <c r="I12" s="420">
        <v>2</v>
      </c>
      <c r="J12" s="420">
        <v>4</v>
      </c>
      <c r="K12" s="420">
        <v>0</v>
      </c>
      <c r="L12" s="420">
        <v>4</v>
      </c>
      <c r="M12" s="420"/>
      <c r="N12" s="420">
        <v>0</v>
      </c>
      <c r="O12" s="420">
        <v>29</v>
      </c>
      <c r="P12" s="420">
        <v>2</v>
      </c>
      <c r="Q12" s="634" t="s">
        <v>737</v>
      </c>
      <c r="R12" s="420">
        <v>9</v>
      </c>
      <c r="S12" s="420">
        <v>2</v>
      </c>
      <c r="T12" s="420">
        <v>2</v>
      </c>
      <c r="U12" s="420">
        <v>3</v>
      </c>
      <c r="V12" s="420">
        <v>2</v>
      </c>
      <c r="W12" s="420" t="s">
        <v>180</v>
      </c>
      <c r="X12" s="634" t="s">
        <v>737</v>
      </c>
      <c r="Y12" s="420">
        <v>12</v>
      </c>
      <c r="Z12" s="420">
        <v>0</v>
      </c>
      <c r="AA12" s="420">
        <v>0</v>
      </c>
      <c r="AB12" s="420">
        <v>2</v>
      </c>
      <c r="AC12" s="139">
        <v>2019</v>
      </c>
    </row>
    <row r="13" spans="1:34" s="16" customFormat="1" ht="45" customHeight="1">
      <c r="A13" s="76">
        <v>2020</v>
      </c>
      <c r="B13" s="420">
        <v>73</v>
      </c>
      <c r="C13" s="420">
        <v>12</v>
      </c>
      <c r="D13" s="420">
        <v>0</v>
      </c>
      <c r="E13" s="420">
        <v>0</v>
      </c>
      <c r="F13" s="420">
        <v>12</v>
      </c>
      <c r="G13" s="420">
        <v>2</v>
      </c>
      <c r="H13" s="420">
        <v>0</v>
      </c>
      <c r="I13" s="420">
        <v>2</v>
      </c>
      <c r="J13" s="420">
        <v>4</v>
      </c>
      <c r="K13" s="420">
        <v>0</v>
      </c>
      <c r="L13" s="420">
        <v>4</v>
      </c>
      <c r="M13" s="420"/>
      <c r="N13" s="420">
        <v>0</v>
      </c>
      <c r="O13" s="420">
        <v>29</v>
      </c>
      <c r="P13" s="420">
        <v>1</v>
      </c>
      <c r="Q13" s="634" t="s">
        <v>737</v>
      </c>
      <c r="R13" s="420">
        <v>8</v>
      </c>
      <c r="S13" s="420">
        <v>2</v>
      </c>
      <c r="T13" s="420">
        <v>1</v>
      </c>
      <c r="U13" s="420">
        <v>3</v>
      </c>
      <c r="V13" s="420">
        <v>2</v>
      </c>
      <c r="W13" s="420" t="s">
        <v>180</v>
      </c>
      <c r="X13" s="634" t="s">
        <v>737</v>
      </c>
      <c r="Y13" s="420">
        <v>14</v>
      </c>
      <c r="Z13" s="420">
        <v>0</v>
      </c>
      <c r="AA13" s="420">
        <v>0</v>
      </c>
      <c r="AB13" s="420">
        <v>3</v>
      </c>
      <c r="AC13" s="139">
        <v>2020</v>
      </c>
    </row>
    <row r="14" spans="1:34" s="16" customFormat="1" ht="45" customHeight="1">
      <c r="A14" s="76">
        <v>2021</v>
      </c>
      <c r="B14" s="420">
        <v>61</v>
      </c>
      <c r="C14" s="420">
        <v>11</v>
      </c>
      <c r="D14" s="420">
        <v>0</v>
      </c>
      <c r="E14" s="420">
        <v>0</v>
      </c>
      <c r="F14" s="420">
        <v>11</v>
      </c>
      <c r="G14" s="420">
        <v>2</v>
      </c>
      <c r="H14" s="420">
        <v>0</v>
      </c>
      <c r="I14" s="420">
        <v>2</v>
      </c>
      <c r="J14" s="420">
        <v>4</v>
      </c>
      <c r="K14" s="420">
        <v>0</v>
      </c>
      <c r="L14" s="420">
        <v>4</v>
      </c>
      <c r="M14" s="420"/>
      <c r="N14" s="420">
        <v>0</v>
      </c>
      <c r="O14" s="420">
        <v>25</v>
      </c>
      <c r="P14" s="420">
        <v>0</v>
      </c>
      <c r="Q14" s="634">
        <v>0</v>
      </c>
      <c r="R14" s="420">
        <v>5</v>
      </c>
      <c r="S14" s="420">
        <v>1</v>
      </c>
      <c r="T14" s="420">
        <v>0</v>
      </c>
      <c r="U14" s="420">
        <v>3</v>
      </c>
      <c r="V14" s="420">
        <v>1</v>
      </c>
      <c r="W14" s="420">
        <v>0</v>
      </c>
      <c r="X14" s="634" t="s">
        <v>180</v>
      </c>
      <c r="Y14" s="420">
        <v>12</v>
      </c>
      <c r="Z14" s="420">
        <v>0</v>
      </c>
      <c r="AA14" s="420">
        <v>1</v>
      </c>
      <c r="AB14" s="420">
        <v>1</v>
      </c>
      <c r="AC14" s="139">
        <v>2021</v>
      </c>
    </row>
    <row r="15" spans="1:34" s="16" customFormat="1" ht="45" customHeight="1">
      <c r="A15" s="76">
        <v>2022</v>
      </c>
      <c r="B15" s="420">
        <v>55</v>
      </c>
      <c r="C15" s="420">
        <v>10</v>
      </c>
      <c r="D15" s="420">
        <v>0</v>
      </c>
      <c r="E15" s="420">
        <v>0</v>
      </c>
      <c r="F15" s="420">
        <v>10</v>
      </c>
      <c r="G15" s="420">
        <v>2</v>
      </c>
      <c r="H15" s="420">
        <v>0</v>
      </c>
      <c r="I15" s="420">
        <v>2</v>
      </c>
      <c r="J15" s="420">
        <v>4</v>
      </c>
      <c r="K15" s="420">
        <v>0</v>
      </c>
      <c r="L15" s="420">
        <v>4</v>
      </c>
      <c r="M15" s="420"/>
      <c r="N15" s="420">
        <v>0</v>
      </c>
      <c r="O15" s="420">
        <v>23</v>
      </c>
      <c r="P15" s="420">
        <v>0</v>
      </c>
      <c r="Q15" s="634">
        <v>0</v>
      </c>
      <c r="R15" s="420">
        <v>7</v>
      </c>
      <c r="S15" s="420">
        <v>2</v>
      </c>
      <c r="T15" s="420">
        <v>0</v>
      </c>
      <c r="U15" s="420">
        <v>3</v>
      </c>
      <c r="V15" s="420">
        <v>2</v>
      </c>
      <c r="W15" s="420">
        <v>0</v>
      </c>
      <c r="X15" s="634" t="s">
        <v>180</v>
      </c>
      <c r="Y15" s="420">
        <v>5</v>
      </c>
      <c r="Z15" s="420">
        <v>0</v>
      </c>
      <c r="AA15" s="420">
        <v>3</v>
      </c>
      <c r="AB15" s="420">
        <v>1</v>
      </c>
      <c r="AC15" s="139">
        <v>2022</v>
      </c>
    </row>
    <row r="16" spans="1:34" s="16" customFormat="1" ht="45" customHeight="1">
      <c r="A16" s="77">
        <v>2023</v>
      </c>
      <c r="B16" s="176">
        <f>SUM(B17,B18)</f>
        <v>46</v>
      </c>
      <c r="C16" s="176">
        <f t="shared" ref="C16:L16" si="0">SUM(C17,C18)</f>
        <v>9</v>
      </c>
      <c r="D16" s="176">
        <f t="shared" si="0"/>
        <v>0</v>
      </c>
      <c r="E16" s="176">
        <f t="shared" si="0"/>
        <v>0</v>
      </c>
      <c r="F16" s="176">
        <f t="shared" si="0"/>
        <v>9</v>
      </c>
      <c r="G16" s="176">
        <f t="shared" si="0"/>
        <v>2</v>
      </c>
      <c r="H16" s="176">
        <f t="shared" si="0"/>
        <v>0</v>
      </c>
      <c r="I16" s="176">
        <f t="shared" si="0"/>
        <v>2</v>
      </c>
      <c r="J16" s="176">
        <f t="shared" si="0"/>
        <v>4</v>
      </c>
      <c r="K16" s="176">
        <f t="shared" si="0"/>
        <v>0</v>
      </c>
      <c r="L16" s="176">
        <f t="shared" si="0"/>
        <v>4</v>
      </c>
      <c r="M16" s="176"/>
      <c r="N16" s="176">
        <f t="shared" ref="N16:AB16" si="1">SUM(N17,N18)</f>
        <v>0</v>
      </c>
      <c r="O16" s="176">
        <f t="shared" si="1"/>
        <v>13</v>
      </c>
      <c r="P16" s="176">
        <f t="shared" si="1"/>
        <v>0</v>
      </c>
      <c r="Q16" s="176">
        <f t="shared" si="1"/>
        <v>0</v>
      </c>
      <c r="R16" s="176">
        <f t="shared" si="1"/>
        <v>7</v>
      </c>
      <c r="S16" s="176">
        <f t="shared" si="1"/>
        <v>2</v>
      </c>
      <c r="T16" s="176">
        <f t="shared" si="1"/>
        <v>0</v>
      </c>
      <c r="U16" s="176">
        <f t="shared" si="1"/>
        <v>4</v>
      </c>
      <c r="V16" s="176">
        <f t="shared" si="1"/>
        <v>1</v>
      </c>
      <c r="W16" s="176">
        <f t="shared" si="1"/>
        <v>0</v>
      </c>
      <c r="X16" s="176">
        <f t="shared" si="1"/>
        <v>0</v>
      </c>
      <c r="Y16" s="176">
        <f t="shared" si="1"/>
        <v>4</v>
      </c>
      <c r="Z16" s="176">
        <f t="shared" si="1"/>
        <v>0</v>
      </c>
      <c r="AA16" s="176">
        <f t="shared" si="1"/>
        <v>6</v>
      </c>
      <c r="AB16" s="176">
        <f t="shared" si="1"/>
        <v>1</v>
      </c>
      <c r="AC16" s="141">
        <v>2023</v>
      </c>
    </row>
    <row r="17" spans="1:29" s="16" customFormat="1" ht="45" customHeight="1">
      <c r="A17" s="177" t="s">
        <v>187</v>
      </c>
      <c r="B17" s="734">
        <f>SUM(C17,G17,J17,N17,O17,P17,R17,Y17,Z17,AA17,AB17,Q17)</f>
        <v>23</v>
      </c>
      <c r="C17" s="734">
        <f>SUM(D17:F17)</f>
        <v>6</v>
      </c>
      <c r="D17" s="732">
        <v>0</v>
      </c>
      <c r="E17" s="732">
        <v>0</v>
      </c>
      <c r="F17" s="732">
        <v>6</v>
      </c>
      <c r="G17" s="732">
        <f>SUM(H17:I17)</f>
        <v>1</v>
      </c>
      <c r="H17" s="732">
        <v>0</v>
      </c>
      <c r="I17" s="732">
        <v>1</v>
      </c>
      <c r="J17" s="732">
        <f>SUM(K17:L17)</f>
        <v>3</v>
      </c>
      <c r="K17" s="732">
        <v>0</v>
      </c>
      <c r="L17" s="732">
        <v>3</v>
      </c>
      <c r="M17" s="732"/>
      <c r="N17" s="737">
        <v>0</v>
      </c>
      <c r="O17" s="732">
        <v>4</v>
      </c>
      <c r="P17" s="732">
        <v>0</v>
      </c>
      <c r="Q17" s="732">
        <v>0</v>
      </c>
      <c r="R17" s="732">
        <f>SUM(S17:X17)</f>
        <v>2</v>
      </c>
      <c r="S17" s="732">
        <v>0</v>
      </c>
      <c r="T17" s="732">
        <v>0</v>
      </c>
      <c r="U17" s="732">
        <v>2</v>
      </c>
      <c r="V17" s="732">
        <v>0</v>
      </c>
      <c r="W17" s="732">
        <v>0</v>
      </c>
      <c r="X17" s="732">
        <v>0</v>
      </c>
      <c r="Y17" s="732">
        <v>0</v>
      </c>
      <c r="Z17" s="732">
        <v>0</v>
      </c>
      <c r="AA17" s="732">
        <v>6</v>
      </c>
      <c r="AB17" s="732">
        <v>1</v>
      </c>
      <c r="AC17" s="178" t="s">
        <v>175</v>
      </c>
    </row>
    <row r="18" spans="1:29" s="639" customFormat="1" ht="45" customHeight="1">
      <c r="A18" s="637" t="s">
        <v>188</v>
      </c>
      <c r="B18" s="733">
        <f>SUM(C18,G18,J18,N18,O18,P18,R18,Y18,Z18,AA18,AB18,Q18)</f>
        <v>23</v>
      </c>
      <c r="C18" s="733">
        <f>SUM(D18:F18)</f>
        <v>3</v>
      </c>
      <c r="D18" s="735" t="s">
        <v>809</v>
      </c>
      <c r="E18" s="735" t="s">
        <v>809</v>
      </c>
      <c r="F18" s="735">
        <v>3</v>
      </c>
      <c r="G18" s="735">
        <f>SUM(H18:I18)</f>
        <v>1</v>
      </c>
      <c r="H18" s="735" t="s">
        <v>809</v>
      </c>
      <c r="I18" s="735">
        <v>1</v>
      </c>
      <c r="J18" s="735">
        <f>SUM(K18:L18)</f>
        <v>1</v>
      </c>
      <c r="K18" s="735" t="s">
        <v>809</v>
      </c>
      <c r="L18" s="735">
        <v>1</v>
      </c>
      <c r="M18" s="735"/>
      <c r="N18" s="736" t="s">
        <v>809</v>
      </c>
      <c r="O18" s="735">
        <v>9</v>
      </c>
      <c r="P18" s="735" t="s">
        <v>809</v>
      </c>
      <c r="Q18" s="735" t="s">
        <v>809</v>
      </c>
      <c r="R18" s="735">
        <f>SUM(S18:X18)</f>
        <v>5</v>
      </c>
      <c r="S18" s="735">
        <v>2</v>
      </c>
      <c r="T18" s="735">
        <v>0</v>
      </c>
      <c r="U18" s="735">
        <v>2</v>
      </c>
      <c r="V18" s="735">
        <v>1</v>
      </c>
      <c r="W18" s="735" t="s">
        <v>809</v>
      </c>
      <c r="X18" s="735" t="s">
        <v>809</v>
      </c>
      <c r="Y18" s="735">
        <v>4</v>
      </c>
      <c r="Z18" s="735" t="s">
        <v>809</v>
      </c>
      <c r="AA18" s="735">
        <v>0</v>
      </c>
      <c r="AB18" s="735">
        <v>0</v>
      </c>
      <c r="AC18" s="638" t="s">
        <v>176</v>
      </c>
    </row>
    <row r="19" spans="1:29" ht="12.75" thickBot="1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8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9"/>
    </row>
    <row r="20" spans="1:29" s="54" customFormat="1" ht="22.5" customHeight="1" thickTop="1">
      <c r="A20" s="476" t="s">
        <v>811</v>
      </c>
      <c r="B20" s="474"/>
      <c r="C20" s="474"/>
      <c r="D20" s="474"/>
      <c r="E20" s="474"/>
      <c r="F20" s="474"/>
      <c r="G20" s="474"/>
      <c r="H20" s="474"/>
      <c r="I20" s="474"/>
      <c r="J20" s="474"/>
      <c r="K20" s="474"/>
      <c r="L20" s="474"/>
      <c r="M20" s="477"/>
      <c r="N20" s="216" t="s">
        <v>692</v>
      </c>
      <c r="O20" s="474"/>
      <c r="P20" s="475"/>
      <c r="Q20" s="475"/>
      <c r="R20" s="474"/>
      <c r="S20" s="474"/>
      <c r="T20" s="474"/>
      <c r="U20" s="474"/>
      <c r="V20" s="474"/>
      <c r="W20" s="474"/>
      <c r="X20" s="474"/>
      <c r="Y20" s="216"/>
      <c r="Z20" s="478"/>
      <c r="AA20" s="478"/>
      <c r="AB20" s="478"/>
      <c r="AC20" s="478"/>
    </row>
    <row r="21" spans="1:29" s="54" customFormat="1" ht="22.5" customHeight="1">
      <c r="A21" s="476" t="s">
        <v>422</v>
      </c>
      <c r="B21" s="474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7"/>
      <c r="N21" s="216" t="s">
        <v>624</v>
      </c>
      <c r="O21" s="474"/>
      <c r="P21" s="475"/>
      <c r="Q21" s="475"/>
      <c r="R21" s="474"/>
      <c r="S21" s="474"/>
      <c r="T21" s="474"/>
      <c r="U21" s="474"/>
      <c r="V21" s="474"/>
      <c r="W21" s="474"/>
      <c r="X21" s="474"/>
      <c r="Y21" s="216"/>
      <c r="Z21" s="478"/>
      <c r="AA21" s="478"/>
      <c r="AB21" s="478"/>
      <c r="AC21" s="478"/>
    </row>
  </sheetData>
  <mergeCells count="17">
    <mergeCell ref="R6:X6"/>
    <mergeCell ref="AC6:AC10"/>
    <mergeCell ref="AB6:AB7"/>
    <mergeCell ref="A3:L3"/>
    <mergeCell ref="N3:AC3"/>
    <mergeCell ref="A6:A10"/>
    <mergeCell ref="B6:B7"/>
    <mergeCell ref="C6:F6"/>
    <mergeCell ref="G6:I6"/>
    <mergeCell ref="J6:L6"/>
    <mergeCell ref="N6:N7"/>
    <mergeCell ref="AA6:AA7"/>
    <mergeCell ref="O6:O7"/>
    <mergeCell ref="P6:P7"/>
    <mergeCell ref="Y6:Y7"/>
    <mergeCell ref="Z6:Z7"/>
    <mergeCell ref="Q6:Q7"/>
  </mergeCells>
  <phoneticPr fontId="45" type="noConversion"/>
  <pageMargins left="0.31496062992125984" right="0.27559055118110237" top="0.27559055118110237" bottom="0.15748031496062992" header="0.19685039370078741" footer="0.15748031496062992"/>
  <pageSetup paperSize="8" scale="85" pageOrder="overThenDown" orientation="landscape" r:id="rId1"/>
  <headerFooter alignWithMargins="0"/>
  <ignoredErrors>
    <ignoredError sqref="Y16:AB16 B16:Q16 R16:V1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5"/>
  <sheetViews>
    <sheetView showZeros="0" view="pageBreakPreview" zoomScaleNormal="100"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4.25"/>
  <cols>
    <col min="1" max="1" width="10.25" style="44" customWidth="1"/>
    <col min="2" max="6" width="14.125" style="45" hidden="1" customWidth="1"/>
    <col min="7" max="7" width="2.375" style="46" hidden="1" customWidth="1"/>
    <col min="8" max="8" width="14.125" style="45" hidden="1" customWidth="1"/>
    <col min="9" max="9" width="15.125" style="45" hidden="1" customWidth="1"/>
    <col min="10" max="12" width="14.125" style="47" customWidth="1"/>
    <col min="13" max="13" width="16" style="48" customWidth="1"/>
    <col min="14" max="15" width="16" style="47" customWidth="1"/>
    <col min="16" max="16" width="1.625" style="47" customWidth="1"/>
    <col min="17" max="17" width="16" style="48" customWidth="1"/>
    <col min="18" max="21" width="14.875" style="12" customWidth="1"/>
    <col min="22" max="22" width="12.5" style="44" customWidth="1"/>
    <col min="23" max="16384" width="9" style="49"/>
  </cols>
  <sheetData>
    <row r="1" spans="1:22" s="15" customFormat="1" ht="23.25" customHeight="1">
      <c r="A1" s="160" t="s">
        <v>437</v>
      </c>
      <c r="B1" s="161"/>
      <c r="C1" s="161"/>
      <c r="D1" s="161"/>
      <c r="E1" s="161"/>
      <c r="F1" s="161"/>
      <c r="G1" s="162"/>
      <c r="H1" s="161"/>
      <c r="I1" s="161"/>
      <c r="J1" s="203"/>
      <c r="K1" s="203"/>
      <c r="L1" s="201"/>
      <c r="M1" s="202"/>
      <c r="N1" s="201"/>
      <c r="O1" s="201"/>
      <c r="P1" s="183"/>
      <c r="Q1" s="151"/>
      <c r="R1" s="184"/>
      <c r="S1" s="184"/>
      <c r="T1" s="914" t="s">
        <v>383</v>
      </c>
      <c r="U1" s="914"/>
      <c r="V1" s="914"/>
    </row>
    <row r="2" spans="1:22" s="30" customFormat="1" ht="30" customHeight="1">
      <c r="A2" s="912" t="s">
        <v>370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912"/>
      <c r="P2" s="185"/>
      <c r="Q2" s="913" t="s">
        <v>625</v>
      </c>
      <c r="R2" s="913"/>
      <c r="S2" s="913"/>
      <c r="T2" s="913"/>
      <c r="U2" s="913"/>
      <c r="V2" s="913"/>
    </row>
    <row r="3" spans="1:22" s="31" customFormat="1" ht="9" customHeight="1">
      <c r="A3" s="186"/>
      <c r="B3" s="149"/>
      <c r="C3" s="149"/>
      <c r="D3" s="149"/>
      <c r="E3" s="149"/>
      <c r="F3" s="149"/>
      <c r="G3" s="150"/>
      <c r="H3" s="149"/>
      <c r="I3" s="149"/>
      <c r="J3" s="150"/>
      <c r="K3" s="149"/>
      <c r="L3" s="149"/>
      <c r="M3" s="186"/>
      <c r="N3" s="149"/>
      <c r="O3" s="149"/>
      <c r="P3" s="149"/>
      <c r="Q3" s="186"/>
      <c r="R3" s="187"/>
      <c r="S3" s="187"/>
      <c r="T3" s="187"/>
      <c r="U3" s="187"/>
      <c r="V3" s="186"/>
    </row>
    <row r="4" spans="1:22" s="15" customFormat="1" ht="20.25" customHeight="1" thickBot="1">
      <c r="A4" s="169" t="s">
        <v>104</v>
      </c>
      <c r="B4" s="170"/>
      <c r="C4" s="170"/>
      <c r="D4" s="170"/>
      <c r="E4" s="170"/>
      <c r="F4" s="170"/>
      <c r="G4" s="167"/>
      <c r="H4" s="170"/>
      <c r="I4" s="170"/>
      <c r="J4" s="204"/>
      <c r="K4" s="205"/>
      <c r="L4" s="205"/>
      <c r="M4" s="204"/>
      <c r="N4" s="204"/>
      <c r="O4" s="204"/>
      <c r="P4" s="206"/>
      <c r="Q4" s="204"/>
      <c r="R4" s="204"/>
      <c r="S4" s="204"/>
      <c r="T4" s="204"/>
      <c r="U4" s="204"/>
      <c r="V4" s="171" t="s">
        <v>322</v>
      </c>
    </row>
    <row r="5" spans="1:22" s="15" customFormat="1" ht="25.5" customHeight="1" thickTop="1">
      <c r="A5" s="919" t="s">
        <v>323</v>
      </c>
      <c r="B5" s="922" t="s">
        <v>324</v>
      </c>
      <c r="C5" s="920"/>
      <c r="D5" s="920"/>
      <c r="E5" s="920"/>
      <c r="F5" s="920"/>
      <c r="G5" s="150"/>
      <c r="H5" s="920" t="s">
        <v>325</v>
      </c>
      <c r="I5" s="921"/>
      <c r="J5" s="923" t="s">
        <v>626</v>
      </c>
      <c r="K5" s="915"/>
      <c r="L5" s="915"/>
      <c r="M5" s="915"/>
      <c r="N5" s="915"/>
      <c r="O5" s="915"/>
      <c r="P5" s="479"/>
      <c r="Q5" s="915" t="s">
        <v>626</v>
      </c>
      <c r="R5" s="915"/>
      <c r="S5" s="915"/>
      <c r="T5" s="915"/>
      <c r="U5" s="916"/>
      <c r="V5" s="480" t="s">
        <v>326</v>
      </c>
    </row>
    <row r="6" spans="1:22" s="15" customFormat="1" ht="17.25" customHeight="1">
      <c r="A6" s="917"/>
      <c r="B6" s="188" t="s">
        <v>41</v>
      </c>
      <c r="C6" s="188" t="s">
        <v>105</v>
      </c>
      <c r="D6" s="188" t="s">
        <v>327</v>
      </c>
      <c r="E6" s="189" t="s">
        <v>106</v>
      </c>
      <c r="F6" s="189" t="s">
        <v>328</v>
      </c>
      <c r="G6" s="150"/>
      <c r="H6" s="189" t="s">
        <v>42</v>
      </c>
      <c r="I6" s="190" t="s">
        <v>43</v>
      </c>
      <c r="J6" s="481" t="s">
        <v>41</v>
      </c>
      <c r="K6" s="481" t="s">
        <v>107</v>
      </c>
      <c r="L6" s="481" t="s">
        <v>329</v>
      </c>
      <c r="M6" s="482" t="s">
        <v>330</v>
      </c>
      <c r="N6" s="481" t="s">
        <v>331</v>
      </c>
      <c r="O6" s="483" t="s">
        <v>136</v>
      </c>
      <c r="P6" s="484"/>
      <c r="Q6" s="482" t="s">
        <v>44</v>
      </c>
      <c r="R6" s="482" t="s">
        <v>108</v>
      </c>
      <c r="S6" s="485" t="s">
        <v>332</v>
      </c>
      <c r="T6" s="485" t="s">
        <v>333</v>
      </c>
      <c r="U6" s="485" t="s">
        <v>184</v>
      </c>
      <c r="V6" s="486" t="s">
        <v>240</v>
      </c>
    </row>
    <row r="7" spans="1:22" s="15" customFormat="1" ht="17.25" customHeight="1">
      <c r="A7" s="917" t="s">
        <v>1</v>
      </c>
      <c r="B7" s="188"/>
      <c r="C7" s="188"/>
      <c r="D7" s="189" t="s">
        <v>2</v>
      </c>
      <c r="E7" s="189"/>
      <c r="F7" s="189" t="s">
        <v>39</v>
      </c>
      <c r="G7" s="150"/>
      <c r="H7" s="189" t="s">
        <v>3</v>
      </c>
      <c r="I7" s="189" t="s">
        <v>4</v>
      </c>
      <c r="J7" s="487"/>
      <c r="K7" s="487"/>
      <c r="L7" s="487" t="s">
        <v>5</v>
      </c>
      <c r="M7" s="488"/>
      <c r="N7" s="487"/>
      <c r="O7" s="484" t="s">
        <v>137</v>
      </c>
      <c r="P7" s="484"/>
      <c r="Q7" s="484" t="s">
        <v>6</v>
      </c>
      <c r="R7" s="488" t="s">
        <v>583</v>
      </c>
      <c r="S7" s="487" t="s">
        <v>7</v>
      </c>
      <c r="T7" s="487" t="s">
        <v>7</v>
      </c>
      <c r="U7" s="487" t="s">
        <v>7</v>
      </c>
      <c r="V7" s="489" t="s">
        <v>241</v>
      </c>
    </row>
    <row r="8" spans="1:22" s="54" customFormat="1" ht="17.25" customHeight="1">
      <c r="A8" s="918"/>
      <c r="B8" s="491" t="s">
        <v>30</v>
      </c>
      <c r="C8" s="491" t="s">
        <v>45</v>
      </c>
      <c r="D8" s="491" t="s">
        <v>8</v>
      </c>
      <c r="E8" s="490" t="s">
        <v>9</v>
      </c>
      <c r="F8" s="490" t="s">
        <v>10</v>
      </c>
      <c r="G8" s="682"/>
      <c r="H8" s="490" t="s">
        <v>11</v>
      </c>
      <c r="I8" s="490" t="s">
        <v>12</v>
      </c>
      <c r="J8" s="490" t="s">
        <v>30</v>
      </c>
      <c r="K8" s="490" t="s">
        <v>13</v>
      </c>
      <c r="L8" s="490" t="s">
        <v>14</v>
      </c>
      <c r="M8" s="491" t="s">
        <v>16</v>
      </c>
      <c r="N8" s="490" t="s">
        <v>17</v>
      </c>
      <c r="O8" s="492" t="s">
        <v>723</v>
      </c>
      <c r="P8" s="492"/>
      <c r="Q8" s="493" t="s">
        <v>18</v>
      </c>
      <c r="R8" s="491" t="s">
        <v>584</v>
      </c>
      <c r="S8" s="490" t="s">
        <v>627</v>
      </c>
      <c r="T8" s="490" t="s">
        <v>628</v>
      </c>
      <c r="U8" s="490" t="s">
        <v>724</v>
      </c>
      <c r="V8" s="494" t="s">
        <v>15</v>
      </c>
    </row>
    <row r="9" spans="1:22" s="15" customFormat="1" ht="6" customHeight="1">
      <c r="A9" s="191"/>
      <c r="B9" s="192"/>
      <c r="C9" s="192"/>
      <c r="D9" s="192"/>
      <c r="E9" s="192"/>
      <c r="F9" s="192"/>
      <c r="G9" s="193"/>
      <c r="H9" s="192"/>
      <c r="I9" s="194"/>
      <c r="J9" s="192"/>
      <c r="K9" s="192"/>
      <c r="L9" s="192"/>
      <c r="M9" s="192"/>
      <c r="N9" s="192"/>
      <c r="O9" s="195"/>
      <c r="P9" s="192"/>
      <c r="Q9" s="194"/>
      <c r="R9" s="192"/>
      <c r="S9" s="192"/>
      <c r="T9" s="192"/>
      <c r="U9" s="192"/>
      <c r="V9" s="196"/>
    </row>
    <row r="10" spans="1:22" s="15" customFormat="1" ht="15" customHeight="1">
      <c r="A10" s="172">
        <v>2019</v>
      </c>
      <c r="B10" s="207">
        <v>0</v>
      </c>
      <c r="C10" s="207">
        <v>0</v>
      </c>
      <c r="D10" s="207">
        <v>0</v>
      </c>
      <c r="E10" s="207">
        <v>0</v>
      </c>
      <c r="F10" s="207">
        <v>0</v>
      </c>
      <c r="G10" s="208">
        <v>0</v>
      </c>
      <c r="H10" s="207">
        <v>0</v>
      </c>
      <c r="I10" s="207">
        <v>0</v>
      </c>
      <c r="J10" s="209">
        <v>1124</v>
      </c>
      <c r="K10" s="209">
        <v>292</v>
      </c>
      <c r="L10" s="209">
        <v>3</v>
      </c>
      <c r="M10" s="173">
        <v>1</v>
      </c>
      <c r="N10" s="209">
        <v>43</v>
      </c>
      <c r="O10" s="209">
        <v>12</v>
      </c>
      <c r="P10" s="173"/>
      <c r="Q10" s="209">
        <v>4</v>
      </c>
      <c r="R10" s="210">
        <v>0</v>
      </c>
      <c r="S10" s="209">
        <v>749</v>
      </c>
      <c r="T10" s="210">
        <v>1</v>
      </c>
      <c r="U10" s="209">
        <v>19</v>
      </c>
      <c r="V10" s="182">
        <v>2019</v>
      </c>
    </row>
    <row r="11" spans="1:22" s="54" customFormat="1" ht="15" customHeight="1">
      <c r="A11" s="84">
        <v>2020</v>
      </c>
      <c r="B11" s="372">
        <v>0</v>
      </c>
      <c r="C11" s="372">
        <v>0</v>
      </c>
      <c r="D11" s="372">
        <v>0</v>
      </c>
      <c r="E11" s="372">
        <v>0</v>
      </c>
      <c r="F11" s="372">
        <v>0</v>
      </c>
      <c r="G11" s="372">
        <v>0</v>
      </c>
      <c r="H11" s="372">
        <v>0</v>
      </c>
      <c r="I11" s="372">
        <v>0</v>
      </c>
      <c r="J11" s="373">
        <v>1191</v>
      </c>
      <c r="K11" s="373">
        <v>287</v>
      </c>
      <c r="L11" s="373">
        <v>2</v>
      </c>
      <c r="M11" s="373">
        <v>1</v>
      </c>
      <c r="N11" s="373">
        <v>44</v>
      </c>
      <c r="O11" s="373">
        <v>12</v>
      </c>
      <c r="P11" s="373"/>
      <c r="Q11" s="373">
        <v>5</v>
      </c>
      <c r="R11" s="373">
        <v>0</v>
      </c>
      <c r="S11" s="373">
        <v>820</v>
      </c>
      <c r="T11" s="373">
        <v>2</v>
      </c>
      <c r="U11" s="373">
        <v>18</v>
      </c>
      <c r="V11" s="374">
        <v>2020</v>
      </c>
    </row>
    <row r="12" spans="1:22" s="54" customFormat="1" ht="15" customHeight="1">
      <c r="A12" s="84">
        <v>2021</v>
      </c>
      <c r="B12" s="372">
        <v>0</v>
      </c>
      <c r="C12" s="372">
        <v>0</v>
      </c>
      <c r="D12" s="372">
        <v>0</v>
      </c>
      <c r="E12" s="372">
        <v>0</v>
      </c>
      <c r="F12" s="372">
        <v>0</v>
      </c>
      <c r="G12" s="372">
        <v>0</v>
      </c>
      <c r="H12" s="372">
        <v>0</v>
      </c>
      <c r="I12" s="372">
        <v>0</v>
      </c>
      <c r="J12" s="373">
        <v>1418</v>
      </c>
      <c r="K12" s="373">
        <v>286</v>
      </c>
      <c r="L12" s="373">
        <v>4</v>
      </c>
      <c r="M12" s="373">
        <v>1</v>
      </c>
      <c r="N12" s="373">
        <v>56</v>
      </c>
      <c r="O12" s="373">
        <v>12</v>
      </c>
      <c r="P12" s="373"/>
      <c r="Q12" s="373">
        <v>5</v>
      </c>
      <c r="R12" s="373">
        <v>0</v>
      </c>
      <c r="S12" s="373">
        <v>1035</v>
      </c>
      <c r="T12" s="373">
        <v>2</v>
      </c>
      <c r="U12" s="373">
        <v>17</v>
      </c>
      <c r="V12" s="374">
        <v>2021</v>
      </c>
    </row>
    <row r="13" spans="1:22" s="15" customFormat="1" ht="15" customHeight="1">
      <c r="A13" s="172">
        <v>2022</v>
      </c>
      <c r="B13" s="207">
        <v>0</v>
      </c>
      <c r="C13" s="207">
        <v>0</v>
      </c>
      <c r="D13" s="207">
        <v>0</v>
      </c>
      <c r="E13" s="207">
        <v>0</v>
      </c>
      <c r="F13" s="207">
        <v>0</v>
      </c>
      <c r="G13" s="208">
        <v>0</v>
      </c>
      <c r="H13" s="207">
        <v>0</v>
      </c>
      <c r="I13" s="207">
        <v>0</v>
      </c>
      <c r="J13" s="501">
        <v>1918</v>
      </c>
      <c r="K13" s="209">
        <v>295</v>
      </c>
      <c r="L13" s="209">
        <v>5</v>
      </c>
      <c r="M13" s="209">
        <v>1</v>
      </c>
      <c r="N13" s="209">
        <v>50</v>
      </c>
      <c r="O13" s="209">
        <v>12</v>
      </c>
      <c r="P13" s="173"/>
      <c r="Q13" s="209">
        <v>5</v>
      </c>
      <c r="R13" s="210">
        <v>0</v>
      </c>
      <c r="S13" s="209">
        <v>1496</v>
      </c>
      <c r="T13" s="210">
        <v>37</v>
      </c>
      <c r="U13" s="209">
        <v>17</v>
      </c>
      <c r="V13" s="182">
        <v>2022</v>
      </c>
    </row>
    <row r="14" spans="1:22" s="16" customFormat="1" ht="15" customHeight="1">
      <c r="A14" s="88">
        <v>2023</v>
      </c>
      <c r="B14" s="211">
        <f>SUM(B15+B37)</f>
        <v>0</v>
      </c>
      <c r="C14" s="211">
        <f t="shared" ref="C14:I14" si="0">SUM(C15+C37)</f>
        <v>0</v>
      </c>
      <c r="D14" s="211">
        <f t="shared" si="0"/>
        <v>0</v>
      </c>
      <c r="E14" s="211">
        <f t="shared" si="0"/>
        <v>0</v>
      </c>
      <c r="F14" s="211">
        <f t="shared" si="0"/>
        <v>0</v>
      </c>
      <c r="G14" s="211">
        <f t="shared" si="0"/>
        <v>0</v>
      </c>
      <c r="H14" s="211">
        <f t="shared" si="0"/>
        <v>0</v>
      </c>
      <c r="I14" s="211">
        <f t="shared" si="0"/>
        <v>0</v>
      </c>
      <c r="J14" s="212">
        <f t="shared" ref="J14:O14" si="1">SUM(J15,J37)</f>
        <v>2047</v>
      </c>
      <c r="K14" s="212">
        <f t="shared" si="1"/>
        <v>295</v>
      </c>
      <c r="L14" s="212">
        <f t="shared" si="1"/>
        <v>7</v>
      </c>
      <c r="M14" s="212">
        <f t="shared" si="1"/>
        <v>1</v>
      </c>
      <c r="N14" s="212">
        <f t="shared" si="1"/>
        <v>61</v>
      </c>
      <c r="O14" s="212">
        <f t="shared" si="1"/>
        <v>13</v>
      </c>
      <c r="P14" s="212"/>
      <c r="Q14" s="212">
        <f>SUM(Q15,Q37)</f>
        <v>5</v>
      </c>
      <c r="R14" s="212">
        <f>SUM(R15,R37)</f>
        <v>0</v>
      </c>
      <c r="S14" s="212">
        <f>SUM(S15,S37)</f>
        <v>1646</v>
      </c>
      <c r="T14" s="212">
        <f>SUM(T15,T37)</f>
        <v>3</v>
      </c>
      <c r="U14" s="212">
        <f>SUM(U15,U37)</f>
        <v>16</v>
      </c>
      <c r="V14" s="74">
        <v>2023</v>
      </c>
    </row>
    <row r="15" spans="1:22" s="43" customFormat="1" ht="15" customHeight="1">
      <c r="A15" s="415" t="s">
        <v>169</v>
      </c>
      <c r="B15" s="495">
        <f>SUM(B16:B35)</f>
        <v>0</v>
      </c>
      <c r="C15" s="495">
        <f t="shared" ref="C15:H15" si="2">SUM(C16:C35)</f>
        <v>0</v>
      </c>
      <c r="D15" s="495">
        <f t="shared" si="2"/>
        <v>0</v>
      </c>
      <c r="E15" s="495">
        <f t="shared" si="2"/>
        <v>0</v>
      </c>
      <c r="F15" s="495">
        <f t="shared" si="2"/>
        <v>0</v>
      </c>
      <c r="G15" s="495"/>
      <c r="H15" s="495">
        <f t="shared" si="2"/>
        <v>0</v>
      </c>
      <c r="I15" s="495">
        <f t="shared" ref="I15:O15" si="3">SUM(I16:I35)</f>
        <v>0</v>
      </c>
      <c r="J15" s="496">
        <f t="shared" si="3"/>
        <v>791</v>
      </c>
      <c r="K15" s="496">
        <f t="shared" si="3"/>
        <v>124</v>
      </c>
      <c r="L15" s="496">
        <f t="shared" si="3"/>
        <v>4</v>
      </c>
      <c r="M15" s="496">
        <f t="shared" si="3"/>
        <v>1</v>
      </c>
      <c r="N15" s="496">
        <f t="shared" si="3"/>
        <v>24</v>
      </c>
      <c r="O15" s="496">
        <f t="shared" si="3"/>
        <v>12</v>
      </c>
      <c r="P15" s="430"/>
      <c r="Q15" s="496">
        <f>SUM(Q16:Q35)</f>
        <v>4</v>
      </c>
      <c r="R15" s="496">
        <f>SUM(R16:R35)</f>
        <v>0</v>
      </c>
      <c r="S15" s="496">
        <f>SUM(S16:S35)</f>
        <v>613</v>
      </c>
      <c r="T15" s="496">
        <f>SUM(T16:T35)</f>
        <v>0</v>
      </c>
      <c r="U15" s="496">
        <f>SUM(U16:U35)</f>
        <v>9</v>
      </c>
      <c r="V15" s="497" t="s">
        <v>175</v>
      </c>
    </row>
    <row r="16" spans="1:22" s="43" customFormat="1" ht="15" customHeight="1">
      <c r="A16" s="498" t="s">
        <v>95</v>
      </c>
      <c r="B16" s="372">
        <f t="shared" ref="B16:B35" si="4">SUM(C16:F16,H16)</f>
        <v>0</v>
      </c>
      <c r="C16" s="499"/>
      <c r="D16" s="499"/>
      <c r="E16" s="499"/>
      <c r="F16" s="499"/>
      <c r="G16" s="500"/>
      <c r="H16" s="499"/>
      <c r="I16" s="499"/>
      <c r="J16" s="501">
        <f>SUM(K16:U16)</f>
        <v>71</v>
      </c>
      <c r="K16" s="832">
        <v>7</v>
      </c>
      <c r="L16" s="832" t="s">
        <v>808</v>
      </c>
      <c r="M16" s="832" t="s">
        <v>808</v>
      </c>
      <c r="N16" s="832">
        <v>15</v>
      </c>
      <c r="O16" s="832" t="s">
        <v>808</v>
      </c>
      <c r="P16" s="832"/>
      <c r="Q16" s="832">
        <v>1</v>
      </c>
      <c r="R16" s="832" t="s">
        <v>808</v>
      </c>
      <c r="S16" s="832">
        <v>48</v>
      </c>
      <c r="T16" s="832" t="s">
        <v>809</v>
      </c>
      <c r="U16" s="832" t="s">
        <v>808</v>
      </c>
      <c r="V16" s="502" t="s">
        <v>98</v>
      </c>
    </row>
    <row r="17" spans="1:22" s="43" customFormat="1" ht="15" customHeight="1">
      <c r="A17" s="498" t="s">
        <v>56</v>
      </c>
      <c r="B17" s="372">
        <f t="shared" si="4"/>
        <v>0</v>
      </c>
      <c r="C17" s="499"/>
      <c r="D17" s="499"/>
      <c r="E17" s="499"/>
      <c r="F17" s="499"/>
      <c r="G17" s="500"/>
      <c r="H17" s="499"/>
      <c r="I17" s="499"/>
      <c r="J17" s="501">
        <f t="shared" ref="J17:J35" si="5">SUM(K17:U17)</f>
        <v>17</v>
      </c>
      <c r="K17" s="832">
        <v>2</v>
      </c>
      <c r="L17" s="832" t="s">
        <v>808</v>
      </c>
      <c r="M17" s="832" t="s">
        <v>808</v>
      </c>
      <c r="N17" s="832">
        <v>3</v>
      </c>
      <c r="O17" s="832" t="s">
        <v>808</v>
      </c>
      <c r="P17" s="832"/>
      <c r="Q17" s="832" t="s">
        <v>808</v>
      </c>
      <c r="R17" s="832" t="s">
        <v>808</v>
      </c>
      <c r="S17" s="832">
        <v>11</v>
      </c>
      <c r="T17" s="832" t="s">
        <v>809</v>
      </c>
      <c r="U17" s="832">
        <v>1</v>
      </c>
      <c r="V17" s="502" t="s">
        <v>74</v>
      </c>
    </row>
    <row r="18" spans="1:22" s="43" customFormat="1" ht="15" customHeight="1">
      <c r="A18" s="498" t="s">
        <v>57</v>
      </c>
      <c r="B18" s="372">
        <f t="shared" si="4"/>
        <v>0</v>
      </c>
      <c r="C18" s="499"/>
      <c r="D18" s="499"/>
      <c r="E18" s="499"/>
      <c r="F18" s="499"/>
      <c r="G18" s="500"/>
      <c r="H18" s="499"/>
      <c r="I18" s="499"/>
      <c r="J18" s="501">
        <f t="shared" si="5"/>
        <v>7</v>
      </c>
      <c r="K18" s="832" t="s">
        <v>808</v>
      </c>
      <c r="L18" s="832" t="s">
        <v>808</v>
      </c>
      <c r="M18" s="832">
        <v>1</v>
      </c>
      <c r="N18" s="832" t="s">
        <v>808</v>
      </c>
      <c r="O18" s="832" t="s">
        <v>808</v>
      </c>
      <c r="P18" s="832"/>
      <c r="Q18" s="832" t="s">
        <v>808</v>
      </c>
      <c r="R18" s="832" t="s">
        <v>808</v>
      </c>
      <c r="S18" s="832">
        <v>6</v>
      </c>
      <c r="T18" s="832" t="s">
        <v>809</v>
      </c>
      <c r="U18" s="832" t="s">
        <v>808</v>
      </c>
      <c r="V18" s="502" t="s">
        <v>97</v>
      </c>
    </row>
    <row r="19" spans="1:22" s="43" customFormat="1" ht="15" customHeight="1">
      <c r="A19" s="498" t="s">
        <v>170</v>
      </c>
      <c r="B19" s="372">
        <f t="shared" si="4"/>
        <v>0</v>
      </c>
      <c r="C19" s="499"/>
      <c r="D19" s="499"/>
      <c r="E19" s="499"/>
      <c r="F19" s="499"/>
      <c r="G19" s="500"/>
      <c r="H19" s="499"/>
      <c r="I19" s="499"/>
      <c r="J19" s="501">
        <f t="shared" si="5"/>
        <v>6</v>
      </c>
      <c r="K19" s="832">
        <v>2</v>
      </c>
      <c r="L19" s="832" t="s">
        <v>808</v>
      </c>
      <c r="M19" s="832" t="s">
        <v>808</v>
      </c>
      <c r="N19" s="832" t="s">
        <v>808</v>
      </c>
      <c r="O19" s="832" t="s">
        <v>808</v>
      </c>
      <c r="P19" s="832"/>
      <c r="Q19" s="832" t="s">
        <v>808</v>
      </c>
      <c r="R19" s="832" t="s">
        <v>808</v>
      </c>
      <c r="S19" s="832">
        <v>4</v>
      </c>
      <c r="T19" s="832" t="s">
        <v>809</v>
      </c>
      <c r="U19" s="832" t="s">
        <v>808</v>
      </c>
      <c r="V19" s="502" t="s">
        <v>75</v>
      </c>
    </row>
    <row r="20" spans="1:22" s="43" customFormat="1" ht="15" customHeight="1">
      <c r="A20" s="498"/>
      <c r="B20" s="372"/>
      <c r="C20" s="499"/>
      <c r="D20" s="499"/>
      <c r="E20" s="499"/>
      <c r="F20" s="499"/>
      <c r="G20" s="500"/>
      <c r="H20" s="499"/>
      <c r="I20" s="499"/>
      <c r="J20" s="501"/>
      <c r="K20" s="832"/>
      <c r="L20" s="832"/>
      <c r="M20" s="832"/>
      <c r="N20" s="832"/>
      <c r="O20" s="832"/>
      <c r="P20" s="832"/>
      <c r="Q20" s="832"/>
      <c r="R20" s="832"/>
      <c r="S20" s="832"/>
      <c r="T20" s="832"/>
      <c r="U20" s="832"/>
      <c r="V20" s="502"/>
    </row>
    <row r="21" spans="1:22" s="43" customFormat="1" ht="15" customHeight="1">
      <c r="A21" s="498" t="s">
        <v>58</v>
      </c>
      <c r="B21" s="372">
        <f t="shared" si="4"/>
        <v>0</v>
      </c>
      <c r="C21" s="499"/>
      <c r="D21" s="499"/>
      <c r="E21" s="499"/>
      <c r="F21" s="499"/>
      <c r="G21" s="500"/>
      <c r="H21" s="499"/>
      <c r="I21" s="499"/>
      <c r="J21" s="501">
        <f t="shared" si="5"/>
        <v>9</v>
      </c>
      <c r="K21" s="832" t="s">
        <v>808</v>
      </c>
      <c r="L21" s="832" t="s">
        <v>808</v>
      </c>
      <c r="M21" s="832" t="s">
        <v>808</v>
      </c>
      <c r="N21" s="832">
        <v>1</v>
      </c>
      <c r="O21" s="832" t="s">
        <v>808</v>
      </c>
      <c r="P21" s="832"/>
      <c r="Q21" s="832" t="s">
        <v>808</v>
      </c>
      <c r="R21" s="832" t="s">
        <v>808</v>
      </c>
      <c r="S21" s="832">
        <v>8</v>
      </c>
      <c r="T21" s="832" t="s">
        <v>809</v>
      </c>
      <c r="U21" s="832" t="s">
        <v>808</v>
      </c>
      <c r="V21" s="502" t="s">
        <v>76</v>
      </c>
    </row>
    <row r="22" spans="1:22" s="43" customFormat="1" ht="15" customHeight="1">
      <c r="A22" s="498" t="s">
        <v>59</v>
      </c>
      <c r="B22" s="372">
        <f t="shared" si="4"/>
        <v>0</v>
      </c>
      <c r="C22" s="499"/>
      <c r="D22" s="499"/>
      <c r="E22" s="499"/>
      <c r="F22" s="499"/>
      <c r="G22" s="500"/>
      <c r="H22" s="499"/>
      <c r="I22" s="499"/>
      <c r="J22" s="501">
        <f t="shared" si="5"/>
        <v>9</v>
      </c>
      <c r="K22" s="832" t="s">
        <v>808</v>
      </c>
      <c r="L22" s="832" t="s">
        <v>808</v>
      </c>
      <c r="M22" s="832" t="s">
        <v>808</v>
      </c>
      <c r="N22" s="832" t="s">
        <v>808</v>
      </c>
      <c r="O22" s="832" t="s">
        <v>808</v>
      </c>
      <c r="P22" s="832"/>
      <c r="Q22" s="832" t="s">
        <v>808</v>
      </c>
      <c r="R22" s="832" t="s">
        <v>808</v>
      </c>
      <c r="S22" s="832">
        <v>9</v>
      </c>
      <c r="T22" s="832" t="s">
        <v>809</v>
      </c>
      <c r="U22" s="832" t="s">
        <v>808</v>
      </c>
      <c r="V22" s="502" t="s">
        <v>77</v>
      </c>
    </row>
    <row r="23" spans="1:22" s="43" customFormat="1" ht="15" customHeight="1">
      <c r="A23" s="498" t="s">
        <v>60</v>
      </c>
      <c r="B23" s="372">
        <f t="shared" si="4"/>
        <v>0</v>
      </c>
      <c r="C23" s="499"/>
      <c r="D23" s="499"/>
      <c r="E23" s="499"/>
      <c r="F23" s="499"/>
      <c r="G23" s="500"/>
      <c r="H23" s="499"/>
      <c r="I23" s="499"/>
      <c r="J23" s="501">
        <f t="shared" si="5"/>
        <v>25</v>
      </c>
      <c r="K23" s="832">
        <v>5</v>
      </c>
      <c r="L23" s="832" t="s">
        <v>808</v>
      </c>
      <c r="M23" s="832" t="s">
        <v>808</v>
      </c>
      <c r="N23" s="832" t="s">
        <v>808</v>
      </c>
      <c r="O23" s="832" t="s">
        <v>808</v>
      </c>
      <c r="P23" s="832"/>
      <c r="Q23" s="832">
        <v>1</v>
      </c>
      <c r="R23" s="832" t="s">
        <v>808</v>
      </c>
      <c r="S23" s="832">
        <v>19</v>
      </c>
      <c r="T23" s="832" t="s">
        <v>809</v>
      </c>
      <c r="U23" s="832" t="s">
        <v>808</v>
      </c>
      <c r="V23" s="502" t="s">
        <v>78</v>
      </c>
    </row>
    <row r="24" spans="1:22" s="43" customFormat="1" ht="15" customHeight="1">
      <c r="A24" s="498" t="s">
        <v>93</v>
      </c>
      <c r="B24" s="372">
        <f t="shared" si="4"/>
        <v>0</v>
      </c>
      <c r="C24" s="499"/>
      <c r="D24" s="499"/>
      <c r="E24" s="499"/>
      <c r="F24" s="499"/>
      <c r="G24" s="500"/>
      <c r="H24" s="499"/>
      <c r="I24" s="499"/>
      <c r="J24" s="501">
        <f t="shared" si="5"/>
        <v>3</v>
      </c>
      <c r="K24" s="832" t="s">
        <v>808</v>
      </c>
      <c r="L24" s="832" t="s">
        <v>808</v>
      </c>
      <c r="M24" s="832" t="s">
        <v>808</v>
      </c>
      <c r="N24" s="832" t="s">
        <v>808</v>
      </c>
      <c r="O24" s="832" t="s">
        <v>808</v>
      </c>
      <c r="P24" s="832"/>
      <c r="Q24" s="832" t="s">
        <v>808</v>
      </c>
      <c r="R24" s="832" t="s">
        <v>808</v>
      </c>
      <c r="S24" s="832">
        <v>3</v>
      </c>
      <c r="T24" s="832" t="s">
        <v>809</v>
      </c>
      <c r="U24" s="832" t="s">
        <v>808</v>
      </c>
      <c r="V24" s="502" t="s">
        <v>79</v>
      </c>
    </row>
    <row r="25" spans="1:22" s="43" customFormat="1" ht="15" customHeight="1">
      <c r="A25" s="498"/>
      <c r="B25" s="372"/>
      <c r="C25" s="499"/>
      <c r="D25" s="499"/>
      <c r="E25" s="499"/>
      <c r="F25" s="499"/>
      <c r="G25" s="500"/>
      <c r="H25" s="499"/>
      <c r="I25" s="499"/>
      <c r="J25" s="501"/>
      <c r="K25" s="832"/>
      <c r="L25" s="832"/>
      <c r="M25" s="832"/>
      <c r="N25" s="832"/>
      <c r="O25" s="832"/>
      <c r="P25" s="832"/>
      <c r="Q25" s="832"/>
      <c r="R25" s="832"/>
      <c r="S25" s="832"/>
      <c r="T25" s="832"/>
      <c r="U25" s="832"/>
      <c r="V25" s="502"/>
    </row>
    <row r="26" spans="1:22" s="43" customFormat="1" ht="15" customHeight="1">
      <c r="A26" s="498" t="s">
        <v>61</v>
      </c>
      <c r="B26" s="372">
        <f t="shared" si="4"/>
        <v>0</v>
      </c>
      <c r="C26" s="499"/>
      <c r="D26" s="499"/>
      <c r="E26" s="499"/>
      <c r="F26" s="499"/>
      <c r="G26" s="500"/>
      <c r="H26" s="499"/>
      <c r="I26" s="499"/>
      <c r="J26" s="501">
        <f t="shared" si="5"/>
        <v>86</v>
      </c>
      <c r="K26" s="832">
        <v>13</v>
      </c>
      <c r="L26" s="832">
        <v>1</v>
      </c>
      <c r="M26" s="832" t="s">
        <v>808</v>
      </c>
      <c r="N26" s="832">
        <v>1</v>
      </c>
      <c r="O26" s="832">
        <v>8</v>
      </c>
      <c r="P26" s="832"/>
      <c r="Q26" s="832">
        <v>1</v>
      </c>
      <c r="R26" s="832" t="s">
        <v>808</v>
      </c>
      <c r="S26" s="832">
        <v>59</v>
      </c>
      <c r="T26" s="832" t="s">
        <v>809</v>
      </c>
      <c r="U26" s="832">
        <v>3</v>
      </c>
      <c r="V26" s="502" t="s">
        <v>80</v>
      </c>
    </row>
    <row r="27" spans="1:22" s="43" customFormat="1" ht="15" customHeight="1">
      <c r="A27" s="498" t="s">
        <v>62</v>
      </c>
      <c r="B27" s="372">
        <f t="shared" si="4"/>
        <v>0</v>
      </c>
      <c r="C27" s="499"/>
      <c r="D27" s="499"/>
      <c r="E27" s="499"/>
      <c r="F27" s="499"/>
      <c r="G27" s="500"/>
      <c r="H27" s="499"/>
      <c r="I27" s="499"/>
      <c r="J27" s="501">
        <f t="shared" si="5"/>
        <v>23</v>
      </c>
      <c r="K27" s="832">
        <v>4</v>
      </c>
      <c r="L27" s="832" t="s">
        <v>808</v>
      </c>
      <c r="M27" s="832" t="s">
        <v>808</v>
      </c>
      <c r="N27" s="832" t="s">
        <v>808</v>
      </c>
      <c r="O27" s="832">
        <v>1</v>
      </c>
      <c r="P27" s="832"/>
      <c r="Q27" s="832" t="s">
        <v>808</v>
      </c>
      <c r="R27" s="832" t="s">
        <v>808</v>
      </c>
      <c r="S27" s="832">
        <v>18</v>
      </c>
      <c r="T27" s="832" t="s">
        <v>809</v>
      </c>
      <c r="U27" s="832" t="s">
        <v>808</v>
      </c>
      <c r="V27" s="502" t="s">
        <v>81</v>
      </c>
    </row>
    <row r="28" spans="1:22" s="43" customFormat="1" ht="15" customHeight="1">
      <c r="A28" s="498" t="s">
        <v>63</v>
      </c>
      <c r="B28" s="372">
        <f t="shared" si="4"/>
        <v>0</v>
      </c>
      <c r="C28" s="499"/>
      <c r="D28" s="499"/>
      <c r="E28" s="499"/>
      <c r="F28" s="499"/>
      <c r="G28" s="500"/>
      <c r="H28" s="499"/>
      <c r="I28" s="499"/>
      <c r="J28" s="501">
        <f t="shared" si="5"/>
        <v>29</v>
      </c>
      <c r="K28" s="832">
        <v>3</v>
      </c>
      <c r="L28" s="832" t="s">
        <v>808</v>
      </c>
      <c r="M28" s="832" t="s">
        <v>808</v>
      </c>
      <c r="N28" s="832">
        <v>1</v>
      </c>
      <c r="O28" s="832">
        <v>1</v>
      </c>
      <c r="P28" s="832"/>
      <c r="Q28" s="832" t="s">
        <v>808</v>
      </c>
      <c r="R28" s="832" t="s">
        <v>808</v>
      </c>
      <c r="S28" s="832">
        <v>24</v>
      </c>
      <c r="T28" s="832" t="s">
        <v>809</v>
      </c>
      <c r="U28" s="832" t="s">
        <v>808</v>
      </c>
      <c r="V28" s="502" t="s">
        <v>82</v>
      </c>
    </row>
    <row r="29" spans="1:22" s="43" customFormat="1" ht="15" customHeight="1">
      <c r="A29" s="498" t="s">
        <v>64</v>
      </c>
      <c r="B29" s="372">
        <f t="shared" si="4"/>
        <v>0</v>
      </c>
      <c r="C29" s="499"/>
      <c r="D29" s="499"/>
      <c r="E29" s="499"/>
      <c r="F29" s="499"/>
      <c r="G29" s="500"/>
      <c r="H29" s="499"/>
      <c r="I29" s="499"/>
      <c r="J29" s="501">
        <f t="shared" si="5"/>
        <v>17</v>
      </c>
      <c r="K29" s="832">
        <v>2</v>
      </c>
      <c r="L29" s="832">
        <v>1</v>
      </c>
      <c r="M29" s="832" t="s">
        <v>808</v>
      </c>
      <c r="N29" s="832" t="s">
        <v>808</v>
      </c>
      <c r="O29" s="832">
        <v>1</v>
      </c>
      <c r="P29" s="832"/>
      <c r="Q29" s="832" t="s">
        <v>808</v>
      </c>
      <c r="R29" s="832" t="s">
        <v>808</v>
      </c>
      <c r="S29" s="832">
        <v>13</v>
      </c>
      <c r="T29" s="832" t="s">
        <v>809</v>
      </c>
      <c r="U29" s="832" t="s">
        <v>808</v>
      </c>
      <c r="V29" s="502" t="s">
        <v>83</v>
      </c>
    </row>
    <row r="30" spans="1:22" s="43" customFormat="1" ht="15" customHeight="1">
      <c r="A30" s="498"/>
      <c r="B30" s="372"/>
      <c r="C30" s="499"/>
      <c r="D30" s="499"/>
      <c r="E30" s="499"/>
      <c r="F30" s="499"/>
      <c r="G30" s="500"/>
      <c r="H30" s="499"/>
      <c r="I30" s="499"/>
      <c r="J30" s="501"/>
      <c r="K30" s="832"/>
      <c r="L30" s="832"/>
      <c r="M30" s="832"/>
      <c r="N30" s="832"/>
      <c r="O30" s="832"/>
      <c r="P30" s="832"/>
      <c r="Q30" s="832"/>
      <c r="R30" s="832"/>
      <c r="S30" s="832"/>
      <c r="T30" s="832"/>
      <c r="U30" s="832"/>
      <c r="V30" s="502"/>
    </row>
    <row r="31" spans="1:22" s="43" customFormat="1" ht="15" customHeight="1">
      <c r="A31" s="498" t="s">
        <v>67</v>
      </c>
      <c r="B31" s="372">
        <f t="shared" si="4"/>
        <v>0</v>
      </c>
      <c r="C31" s="499"/>
      <c r="D31" s="499"/>
      <c r="E31" s="499"/>
      <c r="F31" s="499"/>
      <c r="G31" s="500"/>
      <c r="H31" s="499"/>
      <c r="I31" s="499"/>
      <c r="J31" s="501">
        <f t="shared" si="5"/>
        <v>54</v>
      </c>
      <c r="K31" s="832">
        <v>13</v>
      </c>
      <c r="L31" s="832" t="s">
        <v>808</v>
      </c>
      <c r="M31" s="832" t="s">
        <v>808</v>
      </c>
      <c r="N31" s="832" t="s">
        <v>808</v>
      </c>
      <c r="O31" s="832" t="s">
        <v>808</v>
      </c>
      <c r="P31" s="832"/>
      <c r="Q31" s="832" t="s">
        <v>808</v>
      </c>
      <c r="R31" s="832" t="s">
        <v>808</v>
      </c>
      <c r="S31" s="832">
        <v>41</v>
      </c>
      <c r="T31" s="832" t="s">
        <v>809</v>
      </c>
      <c r="U31" s="832" t="s">
        <v>808</v>
      </c>
      <c r="V31" s="502" t="s">
        <v>86</v>
      </c>
    </row>
    <row r="32" spans="1:22" s="43" customFormat="1" ht="15" customHeight="1">
      <c r="A32" s="498" t="s">
        <v>163</v>
      </c>
      <c r="B32" s="372">
        <f t="shared" si="4"/>
        <v>0</v>
      </c>
      <c r="C32" s="499"/>
      <c r="D32" s="499"/>
      <c r="E32" s="499"/>
      <c r="F32" s="499"/>
      <c r="G32" s="500"/>
      <c r="H32" s="499"/>
      <c r="I32" s="499"/>
      <c r="J32" s="501">
        <f t="shared" si="5"/>
        <v>25</v>
      </c>
      <c r="K32" s="832" t="s">
        <v>808</v>
      </c>
      <c r="L32" s="832" t="s">
        <v>808</v>
      </c>
      <c r="M32" s="832" t="s">
        <v>808</v>
      </c>
      <c r="N32" s="832" t="s">
        <v>808</v>
      </c>
      <c r="O32" s="832">
        <v>1</v>
      </c>
      <c r="P32" s="832"/>
      <c r="Q32" s="832" t="s">
        <v>808</v>
      </c>
      <c r="R32" s="832" t="s">
        <v>808</v>
      </c>
      <c r="S32" s="832">
        <v>22</v>
      </c>
      <c r="T32" s="832" t="s">
        <v>809</v>
      </c>
      <c r="U32" s="832">
        <v>2</v>
      </c>
      <c r="V32" s="502" t="s">
        <v>165</v>
      </c>
    </row>
    <row r="33" spans="1:22" s="43" customFormat="1" ht="15" customHeight="1">
      <c r="A33" s="498" t="s">
        <v>164</v>
      </c>
      <c r="B33" s="372">
        <f t="shared" si="4"/>
        <v>0</v>
      </c>
      <c r="C33" s="499"/>
      <c r="D33" s="499"/>
      <c r="E33" s="499"/>
      <c r="F33" s="499"/>
      <c r="G33" s="500"/>
      <c r="H33" s="499"/>
      <c r="I33" s="499"/>
      <c r="J33" s="501">
        <f t="shared" si="5"/>
        <v>110</v>
      </c>
      <c r="K33" s="832">
        <v>19</v>
      </c>
      <c r="L33" s="832" t="s">
        <v>808</v>
      </c>
      <c r="M33" s="832" t="s">
        <v>808</v>
      </c>
      <c r="N33" s="832">
        <v>1</v>
      </c>
      <c r="O33" s="832" t="s">
        <v>808</v>
      </c>
      <c r="P33" s="832"/>
      <c r="Q33" s="832" t="s">
        <v>808</v>
      </c>
      <c r="R33" s="832" t="s">
        <v>808</v>
      </c>
      <c r="S33" s="832">
        <v>87</v>
      </c>
      <c r="T33" s="832" t="s">
        <v>809</v>
      </c>
      <c r="U33" s="832">
        <v>3</v>
      </c>
      <c r="V33" s="502" t="s">
        <v>166</v>
      </c>
    </row>
    <row r="34" spans="1:22" s="43" customFormat="1" ht="15" customHeight="1">
      <c r="A34" s="498" t="s">
        <v>92</v>
      </c>
      <c r="B34" s="372">
        <f t="shared" si="4"/>
        <v>0</v>
      </c>
      <c r="C34" s="499"/>
      <c r="D34" s="499"/>
      <c r="E34" s="499"/>
      <c r="F34" s="499"/>
      <c r="G34" s="500"/>
      <c r="H34" s="499"/>
      <c r="I34" s="499"/>
      <c r="J34" s="501">
        <f t="shared" si="5"/>
        <v>105</v>
      </c>
      <c r="K34" s="832">
        <v>22</v>
      </c>
      <c r="L34" s="832" t="s">
        <v>808</v>
      </c>
      <c r="M34" s="832" t="s">
        <v>808</v>
      </c>
      <c r="N34" s="832" t="s">
        <v>808</v>
      </c>
      <c r="O34" s="832" t="s">
        <v>808</v>
      </c>
      <c r="P34" s="832"/>
      <c r="Q34" s="832" t="s">
        <v>808</v>
      </c>
      <c r="R34" s="832" t="s">
        <v>808</v>
      </c>
      <c r="S34" s="832">
        <v>83</v>
      </c>
      <c r="T34" s="832" t="s">
        <v>809</v>
      </c>
      <c r="U34" s="832" t="s">
        <v>808</v>
      </c>
      <c r="V34" s="502" t="s">
        <v>89</v>
      </c>
    </row>
    <row r="35" spans="1:22" s="43" customFormat="1" ht="15" customHeight="1">
      <c r="A35" s="498" t="s">
        <v>70</v>
      </c>
      <c r="B35" s="372">
        <f t="shared" si="4"/>
        <v>0</v>
      </c>
      <c r="C35" s="499"/>
      <c r="D35" s="499"/>
      <c r="E35" s="499"/>
      <c r="F35" s="499"/>
      <c r="G35" s="500"/>
      <c r="H35" s="499"/>
      <c r="I35" s="499"/>
      <c r="J35" s="501">
        <f t="shared" si="5"/>
        <v>195</v>
      </c>
      <c r="K35" s="832">
        <v>32</v>
      </c>
      <c r="L35" s="832">
        <v>2</v>
      </c>
      <c r="M35" s="832" t="s">
        <v>808</v>
      </c>
      <c r="N35" s="832">
        <v>2</v>
      </c>
      <c r="O35" s="832" t="s">
        <v>808</v>
      </c>
      <c r="P35" s="832"/>
      <c r="Q35" s="832">
        <v>1</v>
      </c>
      <c r="R35" s="832" t="s">
        <v>808</v>
      </c>
      <c r="S35" s="832">
        <v>158</v>
      </c>
      <c r="T35" s="832" t="s">
        <v>809</v>
      </c>
      <c r="U35" s="832" t="s">
        <v>808</v>
      </c>
      <c r="V35" s="502" t="s">
        <v>90</v>
      </c>
    </row>
    <row r="36" spans="1:22" s="43" customFormat="1" ht="15" customHeight="1">
      <c r="A36" s="498"/>
      <c r="B36" s="372"/>
      <c r="C36" s="499"/>
      <c r="D36" s="499"/>
      <c r="E36" s="499"/>
      <c r="F36" s="499"/>
      <c r="G36" s="500"/>
      <c r="H36" s="499"/>
      <c r="I36" s="499"/>
      <c r="J36" s="501"/>
      <c r="K36" s="832"/>
      <c r="L36" s="832"/>
      <c r="M36" s="832"/>
      <c r="N36" s="832"/>
      <c r="O36" s="832"/>
      <c r="P36" s="832"/>
      <c r="Q36" s="832"/>
      <c r="R36" s="832"/>
      <c r="S36" s="832"/>
      <c r="T36" s="832"/>
      <c r="U36" s="832"/>
      <c r="V36" s="502"/>
    </row>
    <row r="37" spans="1:22" s="43" customFormat="1" ht="15" customHeight="1">
      <c r="A37" s="440" t="s">
        <v>276</v>
      </c>
      <c r="B37" s="495">
        <f>SUM(B38:B55)</f>
        <v>0</v>
      </c>
      <c r="C37" s="503">
        <f>SUM(C38:C53)</f>
        <v>0</v>
      </c>
      <c r="D37" s="503">
        <f t="shared" ref="D37:I37" si="6">SUM(D38:D53)</f>
        <v>0</v>
      </c>
      <c r="E37" s="503">
        <f t="shared" si="6"/>
        <v>0</v>
      </c>
      <c r="F37" s="503">
        <f t="shared" si="6"/>
        <v>0</v>
      </c>
      <c r="G37" s="503">
        <f t="shared" si="6"/>
        <v>0</v>
      </c>
      <c r="H37" s="503">
        <f t="shared" si="6"/>
        <v>0</v>
      </c>
      <c r="I37" s="503">
        <f t="shared" si="6"/>
        <v>0</v>
      </c>
      <c r="J37" s="504">
        <f t="shared" ref="J37:O37" si="7">SUM(J38:J53)</f>
        <v>1256</v>
      </c>
      <c r="K37" s="504">
        <f t="shared" si="7"/>
        <v>171</v>
      </c>
      <c r="L37" s="504">
        <f t="shared" si="7"/>
        <v>3</v>
      </c>
      <c r="M37" s="504">
        <f t="shared" si="7"/>
        <v>0</v>
      </c>
      <c r="N37" s="504">
        <f t="shared" si="7"/>
        <v>37</v>
      </c>
      <c r="O37" s="504">
        <f t="shared" si="7"/>
        <v>1</v>
      </c>
      <c r="P37" s="504"/>
      <c r="Q37" s="504">
        <f>SUM(Q38:Q53)</f>
        <v>1</v>
      </c>
      <c r="R37" s="504">
        <f>SUM(R38:R53)</f>
        <v>0</v>
      </c>
      <c r="S37" s="504">
        <f>SUM(S38:S53)</f>
        <v>1033</v>
      </c>
      <c r="T37" s="504">
        <f>SUM(T38:T53)</f>
        <v>3</v>
      </c>
      <c r="U37" s="504">
        <f>SUM(U38:U53)</f>
        <v>7</v>
      </c>
      <c r="V37" s="505" t="s">
        <v>283</v>
      </c>
    </row>
    <row r="38" spans="1:22" s="683" customFormat="1" ht="15" customHeight="1">
      <c r="A38" s="441" t="s">
        <v>277</v>
      </c>
      <c r="B38" s="372">
        <v>0</v>
      </c>
      <c r="C38" s="499"/>
      <c r="D38" s="499"/>
      <c r="E38" s="499"/>
      <c r="F38" s="499"/>
      <c r="G38" s="500"/>
      <c r="H38" s="499"/>
      <c r="I38" s="499"/>
      <c r="J38" s="501">
        <f t="shared" ref="J38:J53" si="8">SUM(K38:U38)</f>
        <v>69</v>
      </c>
      <c r="K38" s="738">
        <v>14</v>
      </c>
      <c r="L38" s="738">
        <v>0</v>
      </c>
      <c r="M38" s="738">
        <v>0</v>
      </c>
      <c r="N38" s="738">
        <v>3</v>
      </c>
      <c r="O38" s="738">
        <v>0</v>
      </c>
      <c r="P38" s="738"/>
      <c r="Q38" s="738">
        <v>0</v>
      </c>
      <c r="R38" s="738">
        <v>0</v>
      </c>
      <c r="S38" s="738">
        <v>51</v>
      </c>
      <c r="T38" s="738">
        <v>0</v>
      </c>
      <c r="U38" s="738">
        <v>1</v>
      </c>
      <c r="V38" s="506" t="s">
        <v>71</v>
      </c>
    </row>
    <row r="39" spans="1:22" s="683" customFormat="1" ht="15" customHeight="1">
      <c r="A39" s="441" t="s">
        <v>54</v>
      </c>
      <c r="B39" s="372">
        <v>0</v>
      </c>
      <c r="C39" s="499"/>
      <c r="D39" s="499"/>
      <c r="E39" s="499"/>
      <c r="F39" s="499"/>
      <c r="G39" s="500"/>
      <c r="H39" s="499"/>
      <c r="I39" s="499"/>
      <c r="J39" s="501">
        <f t="shared" si="8"/>
        <v>61</v>
      </c>
      <c r="K39" s="738">
        <v>5</v>
      </c>
      <c r="L39" s="738">
        <v>0</v>
      </c>
      <c r="M39" s="738">
        <v>0</v>
      </c>
      <c r="N39" s="738">
        <v>5</v>
      </c>
      <c r="O39" s="738">
        <v>1</v>
      </c>
      <c r="P39" s="738"/>
      <c r="Q39" s="738">
        <v>0</v>
      </c>
      <c r="R39" s="738">
        <v>0</v>
      </c>
      <c r="S39" s="738">
        <v>50</v>
      </c>
      <c r="T39" s="738">
        <v>0</v>
      </c>
      <c r="U39" s="738">
        <v>0</v>
      </c>
      <c r="V39" s="506" t="s">
        <v>72</v>
      </c>
    </row>
    <row r="40" spans="1:22" s="683" customFormat="1" ht="15" customHeight="1">
      <c r="A40" s="441" t="s">
        <v>278</v>
      </c>
      <c r="B40" s="372">
        <v>0</v>
      </c>
      <c r="C40" s="499"/>
      <c r="D40" s="499"/>
      <c r="E40" s="499"/>
      <c r="F40" s="499"/>
      <c r="G40" s="500"/>
      <c r="H40" s="499"/>
      <c r="I40" s="499"/>
      <c r="J40" s="501">
        <f t="shared" si="8"/>
        <v>85</v>
      </c>
      <c r="K40" s="738">
        <v>13</v>
      </c>
      <c r="L40" s="738">
        <v>0</v>
      </c>
      <c r="M40" s="738">
        <v>0</v>
      </c>
      <c r="N40" s="738">
        <v>7</v>
      </c>
      <c r="O40" s="738">
        <v>0</v>
      </c>
      <c r="P40" s="738"/>
      <c r="Q40" s="738">
        <v>0</v>
      </c>
      <c r="R40" s="738">
        <v>0</v>
      </c>
      <c r="S40" s="738">
        <v>64</v>
      </c>
      <c r="T40" s="738">
        <v>0</v>
      </c>
      <c r="U40" s="738">
        <v>1</v>
      </c>
      <c r="V40" s="506" t="s">
        <v>96</v>
      </c>
    </row>
    <row r="41" spans="1:22" s="683" customFormat="1" ht="15" customHeight="1">
      <c r="A41" s="441" t="s">
        <v>55</v>
      </c>
      <c r="B41" s="372">
        <v>0</v>
      </c>
      <c r="C41" s="499"/>
      <c r="D41" s="499"/>
      <c r="E41" s="499"/>
      <c r="F41" s="499"/>
      <c r="G41" s="500"/>
      <c r="H41" s="499"/>
      <c r="I41" s="499"/>
      <c r="J41" s="501">
        <f t="shared" si="8"/>
        <v>24</v>
      </c>
      <c r="K41" s="738">
        <v>6</v>
      </c>
      <c r="L41" s="738">
        <v>0</v>
      </c>
      <c r="M41" s="738">
        <v>0</v>
      </c>
      <c r="N41" s="738">
        <v>0</v>
      </c>
      <c r="O41" s="738">
        <v>0</v>
      </c>
      <c r="P41" s="738"/>
      <c r="Q41" s="738">
        <v>0</v>
      </c>
      <c r="R41" s="738">
        <v>0</v>
      </c>
      <c r="S41" s="738">
        <v>18</v>
      </c>
      <c r="T41" s="738">
        <v>0</v>
      </c>
      <c r="U41" s="738">
        <v>0</v>
      </c>
      <c r="V41" s="506" t="s">
        <v>73</v>
      </c>
    </row>
    <row r="42" spans="1:22" s="683" customFormat="1" ht="15" customHeight="1">
      <c r="A42" s="441"/>
      <c r="B42" s="372"/>
      <c r="C42" s="499"/>
      <c r="D42" s="499"/>
      <c r="E42" s="499"/>
      <c r="F42" s="499"/>
      <c r="G42" s="500"/>
      <c r="H42" s="499"/>
      <c r="I42" s="499"/>
      <c r="J42" s="501"/>
      <c r="K42" s="738"/>
      <c r="L42" s="738"/>
      <c r="M42" s="738"/>
      <c r="N42" s="738"/>
      <c r="O42" s="738"/>
      <c r="P42" s="738"/>
      <c r="Q42" s="738"/>
      <c r="R42" s="738"/>
      <c r="S42" s="738"/>
      <c r="T42" s="738"/>
      <c r="U42" s="738"/>
      <c r="V42" s="506"/>
    </row>
    <row r="43" spans="1:22" s="683" customFormat="1" ht="15" customHeight="1">
      <c r="A43" s="441" t="s">
        <v>65</v>
      </c>
      <c r="B43" s="372">
        <v>0</v>
      </c>
      <c r="C43" s="499"/>
      <c r="D43" s="499"/>
      <c r="E43" s="499"/>
      <c r="F43" s="499"/>
      <c r="G43" s="500"/>
      <c r="H43" s="499"/>
      <c r="I43" s="499"/>
      <c r="J43" s="501">
        <f t="shared" si="8"/>
        <v>116</v>
      </c>
      <c r="K43" s="738">
        <v>10</v>
      </c>
      <c r="L43" s="738">
        <v>0</v>
      </c>
      <c r="M43" s="738">
        <v>0</v>
      </c>
      <c r="N43" s="738">
        <v>3</v>
      </c>
      <c r="O43" s="738">
        <v>0</v>
      </c>
      <c r="P43" s="738"/>
      <c r="Q43" s="738">
        <v>1</v>
      </c>
      <c r="R43" s="738">
        <v>0</v>
      </c>
      <c r="S43" s="738">
        <v>102</v>
      </c>
      <c r="T43" s="738">
        <v>0</v>
      </c>
      <c r="U43" s="738">
        <v>0</v>
      </c>
      <c r="V43" s="506" t="s">
        <v>84</v>
      </c>
    </row>
    <row r="44" spans="1:22" s="683" customFormat="1" ht="15" customHeight="1">
      <c r="A44" s="441" t="s">
        <v>66</v>
      </c>
      <c r="B44" s="372">
        <v>0</v>
      </c>
      <c r="C44" s="499"/>
      <c r="D44" s="499"/>
      <c r="E44" s="499"/>
      <c r="F44" s="499"/>
      <c r="G44" s="500"/>
      <c r="H44" s="499"/>
      <c r="I44" s="499"/>
      <c r="J44" s="501">
        <f t="shared" si="8"/>
        <v>97</v>
      </c>
      <c r="K44" s="738">
        <v>12</v>
      </c>
      <c r="L44" s="738">
        <v>0</v>
      </c>
      <c r="M44" s="738">
        <v>0</v>
      </c>
      <c r="N44" s="738">
        <v>1</v>
      </c>
      <c r="O44" s="738">
        <v>0</v>
      </c>
      <c r="P44" s="738"/>
      <c r="Q44" s="738">
        <v>0</v>
      </c>
      <c r="R44" s="738">
        <v>0</v>
      </c>
      <c r="S44" s="738">
        <v>83</v>
      </c>
      <c r="T44" s="738">
        <v>0</v>
      </c>
      <c r="U44" s="738">
        <v>1</v>
      </c>
      <c r="V44" s="506" t="s">
        <v>85</v>
      </c>
    </row>
    <row r="45" spans="1:22" s="683" customFormat="1" ht="15" customHeight="1">
      <c r="A45" s="441" t="s">
        <v>68</v>
      </c>
      <c r="B45" s="372">
        <v>0</v>
      </c>
      <c r="C45" s="499"/>
      <c r="D45" s="499"/>
      <c r="E45" s="499"/>
      <c r="F45" s="499"/>
      <c r="G45" s="500"/>
      <c r="H45" s="499"/>
      <c r="I45" s="499"/>
      <c r="J45" s="501">
        <f t="shared" si="8"/>
        <v>127</v>
      </c>
      <c r="K45" s="738">
        <v>25</v>
      </c>
      <c r="L45" s="738">
        <v>0</v>
      </c>
      <c r="M45" s="738">
        <v>0</v>
      </c>
      <c r="N45" s="738">
        <v>1</v>
      </c>
      <c r="O45" s="738">
        <v>0</v>
      </c>
      <c r="P45" s="738"/>
      <c r="Q45" s="738">
        <v>0</v>
      </c>
      <c r="R45" s="738">
        <v>0</v>
      </c>
      <c r="S45" s="738">
        <v>100</v>
      </c>
      <c r="T45" s="738">
        <v>0</v>
      </c>
      <c r="U45" s="738">
        <v>1</v>
      </c>
      <c r="V45" s="506" t="s">
        <v>87</v>
      </c>
    </row>
    <row r="46" spans="1:22" s="683" customFormat="1" ht="15" customHeight="1">
      <c r="A46" s="441" t="s">
        <v>69</v>
      </c>
      <c r="B46" s="372">
        <v>0</v>
      </c>
      <c r="C46" s="499"/>
      <c r="D46" s="499"/>
      <c r="E46" s="499"/>
      <c r="F46" s="499"/>
      <c r="G46" s="500"/>
      <c r="H46" s="499"/>
      <c r="I46" s="499"/>
      <c r="J46" s="501">
        <f t="shared" si="8"/>
        <v>50</v>
      </c>
      <c r="K46" s="738">
        <v>8</v>
      </c>
      <c r="L46" s="738">
        <v>1</v>
      </c>
      <c r="M46" s="738">
        <v>0</v>
      </c>
      <c r="N46" s="738">
        <v>0</v>
      </c>
      <c r="O46" s="738">
        <v>0</v>
      </c>
      <c r="P46" s="738"/>
      <c r="Q46" s="738">
        <v>0</v>
      </c>
      <c r="R46" s="738">
        <v>0</v>
      </c>
      <c r="S46" s="738">
        <v>41</v>
      </c>
      <c r="T46" s="738">
        <v>0</v>
      </c>
      <c r="U46" s="738">
        <v>0</v>
      </c>
      <c r="V46" s="506" t="s">
        <v>88</v>
      </c>
    </row>
    <row r="47" spans="1:22" s="683" customFormat="1" ht="15" customHeight="1">
      <c r="A47" s="441" t="s">
        <v>279</v>
      </c>
      <c r="B47" s="372">
        <v>0</v>
      </c>
      <c r="C47" s="499"/>
      <c r="D47" s="499"/>
      <c r="E47" s="499"/>
      <c r="F47" s="499"/>
      <c r="G47" s="500"/>
      <c r="H47" s="499"/>
      <c r="I47" s="499"/>
      <c r="J47" s="501">
        <f t="shared" si="8"/>
        <v>21</v>
      </c>
      <c r="K47" s="738">
        <v>6</v>
      </c>
      <c r="L47" s="738">
        <v>0</v>
      </c>
      <c r="M47" s="738">
        <v>0</v>
      </c>
      <c r="N47" s="738">
        <v>0</v>
      </c>
      <c r="O47" s="738">
        <v>0</v>
      </c>
      <c r="P47" s="738"/>
      <c r="Q47" s="738">
        <v>0</v>
      </c>
      <c r="R47" s="738">
        <v>0</v>
      </c>
      <c r="S47" s="738">
        <v>15</v>
      </c>
      <c r="T47" s="738">
        <v>0</v>
      </c>
      <c r="U47" s="738">
        <v>0</v>
      </c>
      <c r="V47" s="506" t="s">
        <v>284</v>
      </c>
    </row>
    <row r="48" spans="1:22" s="683" customFormat="1" ht="15" customHeight="1">
      <c r="A48" s="441"/>
      <c r="B48" s="372"/>
      <c r="C48" s="499"/>
      <c r="D48" s="499"/>
      <c r="E48" s="499"/>
      <c r="F48" s="499"/>
      <c r="G48" s="500"/>
      <c r="H48" s="499"/>
      <c r="I48" s="499"/>
      <c r="J48" s="501"/>
      <c r="K48" s="738"/>
      <c r="L48" s="738"/>
      <c r="M48" s="738"/>
      <c r="N48" s="738"/>
      <c r="O48" s="738"/>
      <c r="P48" s="738"/>
      <c r="Q48" s="738"/>
      <c r="R48" s="738"/>
      <c r="S48" s="738"/>
      <c r="T48" s="738"/>
      <c r="U48" s="738"/>
      <c r="V48" s="506"/>
    </row>
    <row r="49" spans="1:22" s="683" customFormat="1" ht="15" customHeight="1">
      <c r="A49" s="441" t="s">
        <v>280</v>
      </c>
      <c r="B49" s="372"/>
      <c r="C49" s="499"/>
      <c r="D49" s="499"/>
      <c r="E49" s="499"/>
      <c r="F49" s="499"/>
      <c r="G49" s="500"/>
      <c r="H49" s="499"/>
      <c r="I49" s="499"/>
      <c r="J49" s="501">
        <f t="shared" si="8"/>
        <v>104</v>
      </c>
      <c r="K49" s="738">
        <v>12</v>
      </c>
      <c r="L49" s="738">
        <v>0</v>
      </c>
      <c r="M49" s="738">
        <v>0</v>
      </c>
      <c r="N49" s="738">
        <v>1</v>
      </c>
      <c r="O49" s="738">
        <v>0</v>
      </c>
      <c r="P49" s="738"/>
      <c r="Q49" s="738">
        <v>0</v>
      </c>
      <c r="R49" s="738">
        <v>0</v>
      </c>
      <c r="S49" s="738">
        <v>91</v>
      </c>
      <c r="T49" s="738">
        <v>0</v>
      </c>
      <c r="U49" s="738">
        <v>0</v>
      </c>
      <c r="V49" s="506" t="s">
        <v>285</v>
      </c>
    </row>
    <row r="50" spans="1:22" s="683" customFormat="1" ht="15" customHeight="1">
      <c r="A50" s="441" t="s">
        <v>676</v>
      </c>
      <c r="B50" s="372"/>
      <c r="C50" s="499"/>
      <c r="D50" s="499"/>
      <c r="E50" s="499"/>
      <c r="F50" s="499"/>
      <c r="G50" s="500"/>
      <c r="H50" s="499"/>
      <c r="I50" s="499"/>
      <c r="J50" s="501">
        <f t="shared" si="8"/>
        <v>80</v>
      </c>
      <c r="K50" s="738">
        <v>6</v>
      </c>
      <c r="L50" s="738">
        <v>0</v>
      </c>
      <c r="M50" s="738">
        <v>0</v>
      </c>
      <c r="N50" s="738">
        <v>1</v>
      </c>
      <c r="O50" s="738">
        <v>0</v>
      </c>
      <c r="P50" s="738"/>
      <c r="Q50" s="738">
        <v>0</v>
      </c>
      <c r="R50" s="738">
        <v>0</v>
      </c>
      <c r="S50" s="738">
        <v>73</v>
      </c>
      <c r="T50" s="738">
        <v>0</v>
      </c>
      <c r="U50" s="738">
        <v>0</v>
      </c>
      <c r="V50" s="506" t="s">
        <v>695</v>
      </c>
    </row>
    <row r="51" spans="1:22" s="683" customFormat="1" ht="15" customHeight="1">
      <c r="A51" s="441" t="s">
        <v>678</v>
      </c>
      <c r="B51" s="372"/>
      <c r="C51" s="499"/>
      <c r="D51" s="499"/>
      <c r="E51" s="499"/>
      <c r="F51" s="499"/>
      <c r="G51" s="500"/>
      <c r="H51" s="499"/>
      <c r="I51" s="499"/>
      <c r="J51" s="501">
        <f t="shared" si="8"/>
        <v>82</v>
      </c>
      <c r="K51" s="738">
        <v>21</v>
      </c>
      <c r="L51" s="738">
        <v>1</v>
      </c>
      <c r="M51" s="738">
        <v>0</v>
      </c>
      <c r="N51" s="738">
        <v>0</v>
      </c>
      <c r="O51" s="738">
        <v>0</v>
      </c>
      <c r="P51" s="738"/>
      <c r="Q51" s="738">
        <v>0</v>
      </c>
      <c r="R51" s="738">
        <v>0</v>
      </c>
      <c r="S51" s="738">
        <v>60</v>
      </c>
      <c r="T51" s="738">
        <v>0</v>
      </c>
      <c r="U51" s="738">
        <v>0</v>
      </c>
      <c r="V51" s="506" t="s">
        <v>694</v>
      </c>
    </row>
    <row r="52" spans="1:22" s="683" customFormat="1" ht="15" customHeight="1">
      <c r="A52" s="441" t="s">
        <v>281</v>
      </c>
      <c r="B52" s="372"/>
      <c r="C52" s="499"/>
      <c r="D52" s="499"/>
      <c r="E52" s="499"/>
      <c r="F52" s="499"/>
      <c r="G52" s="500"/>
      <c r="H52" s="499"/>
      <c r="I52" s="499"/>
      <c r="J52" s="501">
        <f t="shared" si="8"/>
        <v>212</v>
      </c>
      <c r="K52" s="738">
        <v>13</v>
      </c>
      <c r="L52" s="738">
        <v>1</v>
      </c>
      <c r="M52" s="738">
        <v>0</v>
      </c>
      <c r="N52" s="738">
        <v>15</v>
      </c>
      <c r="O52" s="738">
        <v>0</v>
      </c>
      <c r="P52" s="738"/>
      <c r="Q52" s="738">
        <v>0</v>
      </c>
      <c r="R52" s="738">
        <v>0</v>
      </c>
      <c r="S52" s="738">
        <v>182</v>
      </c>
      <c r="T52" s="738">
        <v>0</v>
      </c>
      <c r="U52" s="738">
        <v>1</v>
      </c>
      <c r="V52" s="506" t="s">
        <v>286</v>
      </c>
    </row>
    <row r="53" spans="1:22" s="683" customFormat="1" ht="15" customHeight="1">
      <c r="A53" s="441" t="s">
        <v>282</v>
      </c>
      <c r="B53" s="372">
        <v>0</v>
      </c>
      <c r="C53" s="499"/>
      <c r="D53" s="499"/>
      <c r="E53" s="499"/>
      <c r="F53" s="499"/>
      <c r="G53" s="500"/>
      <c r="H53" s="499"/>
      <c r="I53" s="499"/>
      <c r="J53" s="501">
        <f t="shared" si="8"/>
        <v>128</v>
      </c>
      <c r="K53" s="738">
        <v>20</v>
      </c>
      <c r="L53" s="738">
        <v>0</v>
      </c>
      <c r="M53" s="738">
        <v>0</v>
      </c>
      <c r="N53" s="738">
        <v>0</v>
      </c>
      <c r="O53" s="738">
        <v>0</v>
      </c>
      <c r="P53" s="738"/>
      <c r="Q53" s="738">
        <v>0</v>
      </c>
      <c r="R53" s="738">
        <v>0</v>
      </c>
      <c r="S53" s="738">
        <v>103</v>
      </c>
      <c r="T53" s="738">
        <v>3</v>
      </c>
      <c r="U53" s="738">
        <v>2</v>
      </c>
      <c r="V53" s="506" t="s">
        <v>287</v>
      </c>
    </row>
    <row r="54" spans="1:22" s="684" customFormat="1" ht="5.25" customHeight="1" thickBot="1">
      <c r="A54" s="507"/>
      <c r="B54" s="508"/>
      <c r="C54" s="509"/>
      <c r="D54" s="509">
        <v>0</v>
      </c>
      <c r="E54" s="509"/>
      <c r="F54" s="509"/>
      <c r="G54" s="510"/>
      <c r="H54" s="509">
        <v>0</v>
      </c>
      <c r="I54" s="509"/>
      <c r="J54" s="511"/>
      <c r="K54" s="511"/>
      <c r="L54" s="511"/>
      <c r="M54" s="512"/>
      <c r="N54" s="512"/>
      <c r="O54" s="512"/>
      <c r="P54" s="513"/>
      <c r="Q54" s="514"/>
      <c r="R54" s="514"/>
      <c r="S54" s="514" t="s">
        <v>19</v>
      </c>
      <c r="T54" s="514"/>
      <c r="U54" s="514"/>
      <c r="V54" s="197"/>
    </row>
    <row r="55" spans="1:22" s="684" customFormat="1" ht="20.25" customHeight="1" thickTop="1">
      <c r="A55" s="216" t="s">
        <v>749</v>
      </c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685"/>
      <c r="Q55" s="814" t="s">
        <v>783</v>
      </c>
      <c r="R55" s="216"/>
      <c r="S55" s="215"/>
      <c r="T55" s="216"/>
      <c r="U55" s="216"/>
      <c r="V55" s="216"/>
    </row>
  </sheetData>
  <mergeCells count="9">
    <mergeCell ref="A2:O2"/>
    <mergeCell ref="Q2:V2"/>
    <mergeCell ref="T1:V1"/>
    <mergeCell ref="Q5:U5"/>
    <mergeCell ref="A7:A8"/>
    <mergeCell ref="A5:A6"/>
    <mergeCell ref="H5:I5"/>
    <mergeCell ref="B5:F5"/>
    <mergeCell ref="J5:O5"/>
  </mergeCells>
  <phoneticPr fontId="1" type="noConversion"/>
  <printOptions gridLinesSet="0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J37" formula="1" unlockedFormula="1"/>
    <ignoredError sqref="K37:O37 J14:O14 J15:O15 Q15:R15 Q37:U37 T15:U15 Q14:U1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7"/>
  <sheetViews>
    <sheetView showZeros="0" view="pageBreakPreview" zoomScaleNormal="100" zoomScaleSheetLayoutView="100" workbookViewId="0">
      <pane xSplit="1" ySplit="9" topLeftCell="B10" activePane="bottomRight" state="frozen"/>
      <selection activeCell="D25" sqref="D25"/>
      <selection pane="topRight" activeCell="D25" sqref="D25"/>
      <selection pane="bottomLeft" activeCell="D25" sqref="D25"/>
      <selection pane="bottomRight"/>
    </sheetView>
  </sheetViews>
  <sheetFormatPr defaultRowHeight="11.25"/>
  <cols>
    <col min="1" max="1" width="14.75" style="28" bestFit="1" customWidth="1"/>
    <col min="2" max="2" width="14.625" style="35" customWidth="1"/>
    <col min="3" max="5" width="14.625" style="28" customWidth="1"/>
    <col min="6" max="6" width="2.625" style="28" customWidth="1"/>
    <col min="7" max="7" width="14.625" style="35" customWidth="1"/>
    <col min="8" max="10" width="14.625" style="28" customWidth="1"/>
    <col min="11" max="11" width="14.625" style="36" customWidth="1"/>
    <col min="12" max="12" width="16.625" style="28" customWidth="1"/>
    <col min="13" max="13" width="13.75" style="28" customWidth="1"/>
    <col min="14" max="19" width="11.625" style="28" customWidth="1"/>
    <col min="20" max="20" width="2.25" style="28" customWidth="1"/>
    <col min="21" max="26" width="12.625" style="28" customWidth="1"/>
    <col min="27" max="27" width="14.5" style="28" customWidth="1"/>
    <col min="28" max="16384" width="9" style="15"/>
  </cols>
  <sheetData>
    <row r="1" spans="1:27" ht="20.25" customHeight="1">
      <c r="A1" s="160" t="s">
        <v>437</v>
      </c>
      <c r="B1" s="217"/>
      <c r="C1" s="217"/>
      <c r="D1" s="217"/>
      <c r="E1" s="217"/>
      <c r="F1" s="160"/>
      <c r="G1" s="218"/>
      <c r="H1" s="160"/>
      <c r="I1" s="160"/>
      <c r="J1" s="160"/>
      <c r="K1" s="168"/>
      <c r="L1" s="163" t="s">
        <v>384</v>
      </c>
      <c r="M1" s="160" t="s">
        <v>437</v>
      </c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3" t="s">
        <v>385</v>
      </c>
    </row>
    <row r="2" spans="1:27" s="30" customFormat="1" ht="22.5" customHeight="1">
      <c r="A2" s="888" t="s">
        <v>376</v>
      </c>
      <c r="B2" s="888"/>
      <c r="C2" s="888"/>
      <c r="D2" s="888"/>
      <c r="E2" s="888"/>
      <c r="F2" s="200"/>
      <c r="G2" s="931" t="s">
        <v>629</v>
      </c>
      <c r="H2" s="931"/>
      <c r="I2" s="931"/>
      <c r="J2" s="931"/>
      <c r="K2" s="931"/>
      <c r="L2" s="931"/>
      <c r="M2" s="935" t="s">
        <v>371</v>
      </c>
      <c r="N2" s="935"/>
      <c r="O2" s="935"/>
      <c r="P2" s="935"/>
      <c r="Q2" s="935"/>
      <c r="R2" s="935"/>
      <c r="S2" s="935"/>
      <c r="T2" s="200"/>
      <c r="U2" s="931" t="s">
        <v>629</v>
      </c>
      <c r="V2" s="931"/>
      <c r="W2" s="931"/>
      <c r="X2" s="931"/>
      <c r="Y2" s="931"/>
      <c r="Z2" s="931"/>
      <c r="AA2" s="931"/>
    </row>
    <row r="3" spans="1:27" s="31" customFormat="1" ht="5.25" customHeight="1">
      <c r="A3" s="218"/>
      <c r="B3" s="218"/>
      <c r="C3" s="218"/>
      <c r="D3" s="218"/>
      <c r="E3" s="168"/>
      <c r="F3" s="219"/>
      <c r="G3" s="220"/>
      <c r="H3" s="168"/>
      <c r="I3" s="168"/>
      <c r="J3" s="168"/>
      <c r="K3" s="168"/>
      <c r="L3" s="220"/>
      <c r="M3" s="218"/>
      <c r="N3" s="218"/>
      <c r="O3" s="218"/>
      <c r="P3" s="220"/>
      <c r="Q3" s="220"/>
      <c r="R3" s="218"/>
      <c r="S3" s="220"/>
      <c r="T3" s="219"/>
      <c r="U3" s="218"/>
      <c r="V3" s="218"/>
      <c r="W3" s="218"/>
      <c r="X3" s="218"/>
      <c r="Y3" s="220"/>
      <c r="Z3" s="218"/>
      <c r="AA3" s="220"/>
    </row>
    <row r="4" spans="1:27" ht="21" customHeight="1" thickBot="1">
      <c r="A4" s="169" t="s">
        <v>205</v>
      </c>
      <c r="B4" s="927"/>
      <c r="C4" s="927"/>
      <c r="D4" s="927"/>
      <c r="E4" s="927"/>
      <c r="F4" s="219"/>
      <c r="G4" s="221"/>
      <c r="H4" s="169"/>
      <c r="I4" s="169"/>
      <c r="J4" s="169"/>
      <c r="K4" s="204"/>
      <c r="L4" s="171" t="s">
        <v>206</v>
      </c>
      <c r="M4" s="169" t="s">
        <v>104</v>
      </c>
      <c r="N4" s="169"/>
      <c r="O4" s="169"/>
      <c r="P4" s="169"/>
      <c r="Q4" s="169"/>
      <c r="R4" s="169"/>
      <c r="S4" s="171"/>
      <c r="T4" s="219"/>
      <c r="U4" s="169"/>
      <c r="V4" s="169"/>
      <c r="W4" s="169"/>
      <c r="X4" s="169"/>
      <c r="Y4" s="171"/>
      <c r="Z4" s="169"/>
      <c r="AA4" s="171" t="s">
        <v>206</v>
      </c>
    </row>
    <row r="5" spans="1:27" s="54" customFormat="1" ht="30" customHeight="1" thickTop="1">
      <c r="A5" s="932" t="s">
        <v>195</v>
      </c>
      <c r="B5" s="928" t="s">
        <v>630</v>
      </c>
      <c r="C5" s="929"/>
      <c r="D5" s="929"/>
      <c r="E5" s="929"/>
      <c r="F5" s="515"/>
      <c r="G5" s="929" t="s">
        <v>630</v>
      </c>
      <c r="H5" s="929"/>
      <c r="I5" s="929"/>
      <c r="J5" s="929"/>
      <c r="K5" s="930"/>
      <c r="L5" s="924" t="s">
        <v>237</v>
      </c>
      <c r="M5" s="932" t="s">
        <v>195</v>
      </c>
      <c r="N5" s="928" t="s">
        <v>630</v>
      </c>
      <c r="O5" s="929"/>
      <c r="P5" s="929"/>
      <c r="Q5" s="929"/>
      <c r="R5" s="929"/>
      <c r="S5" s="929"/>
      <c r="T5" s="515"/>
      <c r="U5" s="929" t="s">
        <v>630</v>
      </c>
      <c r="V5" s="929"/>
      <c r="W5" s="930"/>
      <c r="X5" s="939" t="s">
        <v>631</v>
      </c>
      <c r="Y5" s="929"/>
      <c r="Z5" s="930"/>
      <c r="AA5" s="924" t="s">
        <v>275</v>
      </c>
    </row>
    <row r="6" spans="1:27" s="686" customFormat="1" ht="35.25" customHeight="1">
      <c r="A6" s="933"/>
      <c r="B6" s="942" t="s">
        <v>25</v>
      </c>
      <c r="C6" s="936" t="s">
        <v>635</v>
      </c>
      <c r="D6" s="937"/>
      <c r="E6" s="937"/>
      <c r="F6" s="516"/>
      <c r="G6" s="937" t="s">
        <v>750</v>
      </c>
      <c r="H6" s="937"/>
      <c r="I6" s="937"/>
      <c r="J6" s="938"/>
      <c r="K6" s="530" t="s">
        <v>46</v>
      </c>
      <c r="L6" s="925"/>
      <c r="M6" s="933"/>
      <c r="N6" s="936" t="s">
        <v>732</v>
      </c>
      <c r="O6" s="937"/>
      <c r="P6" s="937"/>
      <c r="Q6" s="938"/>
      <c r="R6" s="936" t="s">
        <v>207</v>
      </c>
      <c r="S6" s="937"/>
      <c r="T6" s="516"/>
      <c r="U6" s="937" t="s">
        <v>208</v>
      </c>
      <c r="V6" s="937"/>
      <c r="W6" s="938"/>
      <c r="X6" s="936" t="s">
        <v>751</v>
      </c>
      <c r="Y6" s="937"/>
      <c r="Z6" s="938"/>
      <c r="AA6" s="925"/>
    </row>
    <row r="7" spans="1:27" s="687" customFormat="1" ht="29.25" customHeight="1">
      <c r="A7" s="933"/>
      <c r="B7" s="943"/>
      <c r="C7" s="530" t="s">
        <v>26</v>
      </c>
      <c r="D7" s="389" t="s">
        <v>335</v>
      </c>
      <c r="E7" s="518" t="s">
        <v>209</v>
      </c>
      <c r="F7" s="516"/>
      <c r="G7" s="530" t="s">
        <v>48</v>
      </c>
      <c r="H7" s="521" t="s">
        <v>242</v>
      </c>
      <c r="I7" s="518" t="s">
        <v>243</v>
      </c>
      <c r="J7" s="518" t="s">
        <v>244</v>
      </c>
      <c r="K7" s="792" t="s">
        <v>696</v>
      </c>
      <c r="L7" s="925"/>
      <c r="M7" s="933"/>
      <c r="N7" s="517" t="s">
        <v>245</v>
      </c>
      <c r="O7" s="518" t="s">
        <v>246</v>
      </c>
      <c r="P7" s="519" t="s">
        <v>247</v>
      </c>
      <c r="Q7" s="520" t="s">
        <v>603</v>
      </c>
      <c r="R7" s="645" t="s">
        <v>248</v>
      </c>
      <c r="S7" s="521" t="s">
        <v>249</v>
      </c>
      <c r="T7" s="516"/>
      <c r="U7" s="518" t="s">
        <v>250</v>
      </c>
      <c r="V7" s="521" t="s">
        <v>424</v>
      </c>
      <c r="W7" s="521" t="s">
        <v>251</v>
      </c>
      <c r="X7" s="645" t="s">
        <v>738</v>
      </c>
      <c r="Y7" s="521" t="s">
        <v>252</v>
      </c>
      <c r="Z7" s="521" t="s">
        <v>253</v>
      </c>
      <c r="AA7" s="925"/>
    </row>
    <row r="8" spans="1:27" s="687" customFormat="1" ht="18" customHeight="1">
      <c r="A8" s="933"/>
      <c r="B8" s="645" t="s">
        <v>47</v>
      </c>
      <c r="C8" s="517"/>
      <c r="D8" s="645" t="s">
        <v>263</v>
      </c>
      <c r="E8" s="645" t="s">
        <v>254</v>
      </c>
      <c r="F8" s="516"/>
      <c r="G8" s="645" t="s">
        <v>255</v>
      </c>
      <c r="H8" s="517" t="s">
        <v>634</v>
      </c>
      <c r="I8" s="645" t="s">
        <v>256</v>
      </c>
      <c r="J8" s="645" t="s">
        <v>257</v>
      </c>
      <c r="K8" s="792" t="s">
        <v>697</v>
      </c>
      <c r="L8" s="925"/>
      <c r="M8" s="933"/>
      <c r="N8" s="517"/>
      <c r="O8" s="517" t="s">
        <v>258</v>
      </c>
      <c r="P8" s="522" t="s">
        <v>260</v>
      </c>
      <c r="Q8" s="645" t="s">
        <v>632</v>
      </c>
      <c r="R8" s="645"/>
      <c r="S8" s="517" t="s">
        <v>261</v>
      </c>
      <c r="T8" s="516"/>
      <c r="U8" s="645" t="s">
        <v>699</v>
      </c>
      <c r="V8" s="522" t="s">
        <v>259</v>
      </c>
      <c r="W8" s="522" t="s">
        <v>633</v>
      </c>
      <c r="X8" s="645"/>
      <c r="Y8" s="940" t="s">
        <v>312</v>
      </c>
      <c r="Z8" s="940" t="s">
        <v>262</v>
      </c>
      <c r="AA8" s="925"/>
    </row>
    <row r="9" spans="1:27" s="687" customFormat="1" ht="18" customHeight="1">
      <c r="A9" s="934"/>
      <c r="B9" s="646" t="s">
        <v>30</v>
      </c>
      <c r="C9" s="523" t="s">
        <v>30</v>
      </c>
      <c r="D9" s="626" t="s">
        <v>668</v>
      </c>
      <c r="E9" s="646" t="s">
        <v>263</v>
      </c>
      <c r="F9" s="516"/>
      <c r="G9" s="646" t="s">
        <v>264</v>
      </c>
      <c r="H9" s="523" t="s">
        <v>585</v>
      </c>
      <c r="I9" s="646" t="s">
        <v>263</v>
      </c>
      <c r="J9" s="646" t="s">
        <v>265</v>
      </c>
      <c r="K9" s="793" t="s">
        <v>698</v>
      </c>
      <c r="L9" s="926"/>
      <c r="M9" s="934"/>
      <c r="N9" s="523" t="s">
        <v>30</v>
      </c>
      <c r="O9" s="523" t="s">
        <v>752</v>
      </c>
      <c r="P9" s="524" t="s">
        <v>259</v>
      </c>
      <c r="Q9" s="646" t="s">
        <v>586</v>
      </c>
      <c r="R9" s="646" t="s">
        <v>30</v>
      </c>
      <c r="S9" s="523" t="s">
        <v>266</v>
      </c>
      <c r="T9" s="516"/>
      <c r="U9" s="646" t="s">
        <v>700</v>
      </c>
      <c r="V9" s="523" t="s">
        <v>425</v>
      </c>
      <c r="W9" s="523" t="s">
        <v>586</v>
      </c>
      <c r="X9" s="646" t="s">
        <v>30</v>
      </c>
      <c r="Y9" s="941"/>
      <c r="Z9" s="941"/>
      <c r="AA9" s="926"/>
    </row>
    <row r="10" spans="1:27" s="37" customFormat="1" ht="5.25" customHeight="1">
      <c r="A10" s="222"/>
      <c r="B10" s="223"/>
      <c r="C10" s="811"/>
      <c r="D10" s="223"/>
      <c r="E10" s="223"/>
      <c r="F10" s="224"/>
      <c r="G10" s="223"/>
      <c r="H10" s="223"/>
      <c r="I10" s="223"/>
      <c r="J10" s="223"/>
      <c r="K10" s="223"/>
      <c r="L10" s="225"/>
      <c r="M10" s="222"/>
      <c r="N10" s="223"/>
      <c r="O10" s="223"/>
      <c r="P10" s="223"/>
      <c r="Q10" s="223"/>
      <c r="R10" s="223"/>
      <c r="S10" s="223"/>
      <c r="T10" s="224"/>
      <c r="U10" s="223"/>
      <c r="V10" s="223"/>
      <c r="W10" s="223"/>
      <c r="X10" s="223"/>
      <c r="Y10" s="223"/>
      <c r="Z10" s="223"/>
      <c r="AA10" s="225"/>
    </row>
    <row r="11" spans="1:27" s="38" customFormat="1" ht="15" customHeight="1">
      <c r="A11" s="172">
        <v>2019</v>
      </c>
      <c r="B11" s="717">
        <v>13963</v>
      </c>
      <c r="C11" s="375">
        <v>11210</v>
      </c>
      <c r="D11" s="231">
        <v>1941</v>
      </c>
      <c r="E11" s="231">
        <v>8282</v>
      </c>
      <c r="F11" s="232"/>
      <c r="G11" s="174">
        <v>287</v>
      </c>
      <c r="H11" s="174">
        <v>91</v>
      </c>
      <c r="I11" s="174">
        <v>348</v>
      </c>
      <c r="J11" s="174">
        <v>261</v>
      </c>
      <c r="K11" s="174">
        <v>456</v>
      </c>
      <c r="L11" s="233">
        <v>2019</v>
      </c>
      <c r="M11" s="172">
        <v>2019</v>
      </c>
      <c r="N11" s="174">
        <v>1219</v>
      </c>
      <c r="O11" s="174">
        <v>317</v>
      </c>
      <c r="P11" s="174">
        <v>873</v>
      </c>
      <c r="Q11" s="174">
        <v>29</v>
      </c>
      <c r="R11" s="174">
        <v>1078</v>
      </c>
      <c r="S11" s="174">
        <v>14</v>
      </c>
      <c r="T11" s="174"/>
      <c r="U11" s="174">
        <v>1010</v>
      </c>
      <c r="V11" s="174">
        <v>6</v>
      </c>
      <c r="W11" s="174">
        <v>48</v>
      </c>
      <c r="X11" s="174">
        <v>922</v>
      </c>
      <c r="Y11" s="174">
        <v>0</v>
      </c>
      <c r="Z11" s="174">
        <v>922</v>
      </c>
      <c r="AA11" s="233">
        <v>2019</v>
      </c>
    </row>
    <row r="12" spans="1:27" s="376" customFormat="1" ht="15.6" customHeight="1">
      <c r="A12" s="84">
        <v>2020</v>
      </c>
      <c r="B12" s="717">
        <v>14810</v>
      </c>
      <c r="C12" s="375">
        <v>11982</v>
      </c>
      <c r="D12" s="375">
        <v>2177</v>
      </c>
      <c r="E12" s="375">
        <v>8795</v>
      </c>
      <c r="F12" s="375"/>
      <c r="G12" s="375">
        <v>307</v>
      </c>
      <c r="H12" s="375">
        <v>91</v>
      </c>
      <c r="I12" s="375">
        <v>342</v>
      </c>
      <c r="J12" s="375">
        <v>270</v>
      </c>
      <c r="K12" s="375">
        <v>395</v>
      </c>
      <c r="L12" s="87">
        <v>2020</v>
      </c>
      <c r="M12" s="84">
        <v>2020</v>
      </c>
      <c r="N12" s="375">
        <v>1310</v>
      </c>
      <c r="O12" s="375">
        <v>321</v>
      </c>
      <c r="P12" s="375">
        <v>958</v>
      </c>
      <c r="Q12" s="375">
        <v>31</v>
      </c>
      <c r="R12" s="375">
        <v>1123</v>
      </c>
      <c r="S12" s="375">
        <v>18</v>
      </c>
      <c r="T12" s="375"/>
      <c r="U12" s="375">
        <v>1047</v>
      </c>
      <c r="V12" s="375">
        <v>7</v>
      </c>
      <c r="W12" s="375">
        <v>51</v>
      </c>
      <c r="X12" s="375">
        <v>984</v>
      </c>
      <c r="Y12" s="375">
        <v>0</v>
      </c>
      <c r="Z12" s="375">
        <v>984</v>
      </c>
      <c r="AA12" s="87">
        <v>2020</v>
      </c>
    </row>
    <row r="13" spans="1:27" s="376" customFormat="1" ht="15.6" customHeight="1">
      <c r="A13" s="84">
        <v>2021</v>
      </c>
      <c r="B13" s="717">
        <v>14288</v>
      </c>
      <c r="C13" s="375">
        <v>12388</v>
      </c>
      <c r="D13" s="375">
        <v>2382</v>
      </c>
      <c r="E13" s="375">
        <v>8981</v>
      </c>
      <c r="F13" s="375"/>
      <c r="G13" s="375">
        <v>324</v>
      </c>
      <c r="H13" s="375">
        <v>90</v>
      </c>
      <c r="I13" s="375">
        <v>335</v>
      </c>
      <c r="J13" s="375">
        <v>276</v>
      </c>
      <c r="K13" s="375">
        <v>409</v>
      </c>
      <c r="L13" s="87">
        <v>2021</v>
      </c>
      <c r="M13" s="84">
        <v>2021</v>
      </c>
      <c r="N13" s="375">
        <v>1266</v>
      </c>
      <c r="O13" s="375">
        <v>297</v>
      </c>
      <c r="P13" s="375">
        <v>938</v>
      </c>
      <c r="Q13" s="375">
        <v>31</v>
      </c>
      <c r="R13" s="375">
        <v>225</v>
      </c>
      <c r="S13" s="375">
        <v>15</v>
      </c>
      <c r="T13" s="375"/>
      <c r="U13" s="375">
        <v>152</v>
      </c>
      <c r="V13" s="375">
        <v>6</v>
      </c>
      <c r="W13" s="375">
        <v>52</v>
      </c>
      <c r="X13" s="375">
        <v>1744</v>
      </c>
      <c r="Y13" s="375">
        <v>0</v>
      </c>
      <c r="Z13" s="375">
        <v>1744</v>
      </c>
      <c r="AA13" s="87">
        <v>2021</v>
      </c>
    </row>
    <row r="14" spans="1:27" s="38" customFormat="1" ht="15" customHeight="1">
      <c r="A14" s="172">
        <v>2022</v>
      </c>
      <c r="B14" s="717">
        <v>15932</v>
      </c>
      <c r="C14" s="231">
        <v>12608</v>
      </c>
      <c r="D14" s="231">
        <v>2483</v>
      </c>
      <c r="E14" s="231">
        <v>9131</v>
      </c>
      <c r="F14" s="232"/>
      <c r="G14" s="174">
        <v>322</v>
      </c>
      <c r="H14" s="174">
        <v>87</v>
      </c>
      <c r="I14" s="174">
        <v>330</v>
      </c>
      <c r="J14" s="174">
        <v>255</v>
      </c>
      <c r="K14" s="174">
        <v>664</v>
      </c>
      <c r="L14" s="233">
        <v>2022</v>
      </c>
      <c r="M14" s="172">
        <v>2022</v>
      </c>
      <c r="N14" s="174">
        <v>1406</v>
      </c>
      <c r="O14" s="174">
        <v>292</v>
      </c>
      <c r="P14" s="174">
        <v>1096</v>
      </c>
      <c r="Q14" s="174">
        <v>18</v>
      </c>
      <c r="R14" s="174">
        <v>1254</v>
      </c>
      <c r="S14" s="174">
        <v>16</v>
      </c>
      <c r="T14" s="174"/>
      <c r="U14" s="174">
        <v>1182</v>
      </c>
      <c r="V14" s="174">
        <v>6</v>
      </c>
      <c r="W14" s="174">
        <v>50</v>
      </c>
      <c r="X14" s="174">
        <v>1531</v>
      </c>
      <c r="Y14" s="174">
        <v>0</v>
      </c>
      <c r="Z14" s="174">
        <v>1531</v>
      </c>
      <c r="AA14" s="233">
        <v>2022</v>
      </c>
    </row>
    <row r="15" spans="1:27" s="39" customFormat="1" ht="15.6" customHeight="1">
      <c r="A15" s="88">
        <v>2023</v>
      </c>
      <c r="B15" s="234">
        <f>SUM(B16,B38)</f>
        <v>15599</v>
      </c>
      <c r="C15" s="234">
        <f>SUM(C16,C38)</f>
        <v>12038</v>
      </c>
      <c r="D15" s="234">
        <f>SUM(D16,D38)</f>
        <v>2313</v>
      </c>
      <c r="E15" s="234">
        <f>SUM(E16,E38)</f>
        <v>8736</v>
      </c>
      <c r="F15" s="234"/>
      <c r="G15" s="234">
        <f>SUM(G16,G38)</f>
        <v>309</v>
      </c>
      <c r="H15" s="234">
        <f>SUM(H16,H38)</f>
        <v>92</v>
      </c>
      <c r="I15" s="234">
        <f>SUM(I16,I38)</f>
        <v>330</v>
      </c>
      <c r="J15" s="234">
        <f>SUM(J16,J38)</f>
        <v>258</v>
      </c>
      <c r="K15" s="234">
        <f>SUM(K16,K38)</f>
        <v>722</v>
      </c>
      <c r="L15" s="90">
        <v>2023</v>
      </c>
      <c r="M15" s="88">
        <v>2023</v>
      </c>
      <c r="N15" s="234">
        <f>SUM(N16,N38)</f>
        <v>1483</v>
      </c>
      <c r="O15" s="234">
        <f>SUM(O16,O38)</f>
        <v>345</v>
      </c>
      <c r="P15" s="234">
        <f>SUM(P16,P38)</f>
        <v>1109</v>
      </c>
      <c r="Q15" s="234">
        <f>SUM(Q16,Q38)</f>
        <v>29</v>
      </c>
      <c r="R15" s="234">
        <f>SUM(R16+R38)</f>
        <v>1356</v>
      </c>
      <c r="S15" s="234">
        <f>SUM(S16,S38)</f>
        <v>17</v>
      </c>
      <c r="T15" s="234"/>
      <c r="U15" s="234">
        <f>SUM(U16,U38)</f>
        <v>1279</v>
      </c>
      <c r="V15" s="234">
        <f>SUM(V16,V38)</f>
        <v>6</v>
      </c>
      <c r="W15" s="234">
        <f>SUM(W16,W38)</f>
        <v>54</v>
      </c>
      <c r="X15" s="234">
        <f>SUM(X16+X38)</f>
        <v>1552</v>
      </c>
      <c r="Y15" s="430">
        <f>SUM(Y16,Y38)</f>
        <v>0</v>
      </c>
      <c r="Z15" s="234">
        <f>SUM(Z16,Z38)</f>
        <v>1552</v>
      </c>
      <c r="AA15" s="90">
        <v>2023</v>
      </c>
    </row>
    <row r="16" spans="1:27" s="38" customFormat="1" ht="15.6" customHeight="1">
      <c r="A16" s="415" t="s">
        <v>169</v>
      </c>
      <c r="B16" s="428">
        <f>SUM(B17:B36)</f>
        <v>6681</v>
      </c>
      <c r="C16" s="428">
        <f>SUM(C17:C36)</f>
        <v>5081</v>
      </c>
      <c r="D16" s="428">
        <f>SUM(D17:D36)</f>
        <v>1013</v>
      </c>
      <c r="E16" s="428">
        <f>SUM(E17:E36)</f>
        <v>3703</v>
      </c>
      <c r="F16" s="428"/>
      <c r="G16" s="428">
        <f>SUM(G17:G36)</f>
        <v>162</v>
      </c>
      <c r="H16" s="428">
        <f>SUM(H17:H36)</f>
        <v>39</v>
      </c>
      <c r="I16" s="428">
        <f>SUM(I17:I36)</f>
        <v>63</v>
      </c>
      <c r="J16" s="428">
        <f>SUM(J17:J36)</f>
        <v>101</v>
      </c>
      <c r="K16" s="428">
        <f>SUM(K17:K36)</f>
        <v>296</v>
      </c>
      <c r="L16" s="237" t="s">
        <v>175</v>
      </c>
      <c r="M16" s="213" t="s">
        <v>169</v>
      </c>
      <c r="N16" s="525">
        <f t="shared" ref="N16:S16" si="0">SUM(N17:N36)</f>
        <v>725</v>
      </c>
      <c r="O16" s="739">
        <f t="shared" si="0"/>
        <v>171</v>
      </c>
      <c r="P16" s="739">
        <f t="shared" si="0"/>
        <v>535</v>
      </c>
      <c r="Q16" s="739">
        <f t="shared" si="0"/>
        <v>19</v>
      </c>
      <c r="R16" s="525">
        <f t="shared" si="0"/>
        <v>579</v>
      </c>
      <c r="S16" s="739">
        <f t="shared" si="0"/>
        <v>9</v>
      </c>
      <c r="T16" s="525"/>
      <c r="U16" s="739">
        <f t="shared" ref="U16:Z16" si="1">SUM(U17:U36)</f>
        <v>560</v>
      </c>
      <c r="V16" s="739">
        <f t="shared" si="1"/>
        <v>2</v>
      </c>
      <c r="W16" s="739">
        <f t="shared" si="1"/>
        <v>8</v>
      </c>
      <c r="X16" s="525">
        <f t="shared" si="1"/>
        <v>571</v>
      </c>
      <c r="Y16" s="739">
        <f t="shared" si="1"/>
        <v>0</v>
      </c>
      <c r="Z16" s="739">
        <f t="shared" si="1"/>
        <v>571</v>
      </c>
      <c r="AA16" s="305" t="s">
        <v>175</v>
      </c>
    </row>
    <row r="17" spans="1:27" s="38" customFormat="1" ht="15.6" customHeight="1">
      <c r="A17" s="439" t="s">
        <v>95</v>
      </c>
      <c r="B17" s="235">
        <f>C17+K17+N17+R17</f>
        <v>541</v>
      </c>
      <c r="C17" s="107">
        <f>SUM(D17:J17)</f>
        <v>389</v>
      </c>
      <c r="D17" s="729">
        <v>73</v>
      </c>
      <c r="E17" s="94">
        <v>291</v>
      </c>
      <c r="F17" s="426"/>
      <c r="G17" s="426">
        <v>16</v>
      </c>
      <c r="H17" s="426">
        <v>1</v>
      </c>
      <c r="I17" s="426">
        <v>0</v>
      </c>
      <c r="J17" s="426">
        <v>8</v>
      </c>
      <c r="K17" s="426">
        <v>27</v>
      </c>
      <c r="L17" s="100" t="s">
        <v>98</v>
      </c>
      <c r="M17" s="214" t="s">
        <v>95</v>
      </c>
      <c r="N17" s="94">
        <f>SUM(O17:Q17)</f>
        <v>56</v>
      </c>
      <c r="O17" s="426">
        <v>21</v>
      </c>
      <c r="P17" s="426">
        <v>34</v>
      </c>
      <c r="Q17" s="426">
        <v>1</v>
      </c>
      <c r="R17" s="426">
        <f>S17+U17+V17+W17</f>
        <v>69</v>
      </c>
      <c r="S17" s="426">
        <v>1</v>
      </c>
      <c r="T17" s="426"/>
      <c r="U17" s="426">
        <v>66</v>
      </c>
      <c r="V17" s="426">
        <v>0</v>
      </c>
      <c r="W17" s="426">
        <v>2</v>
      </c>
      <c r="X17" s="94">
        <f>SUM(Y17:Z17)</f>
        <v>49</v>
      </c>
      <c r="Y17" s="740">
        <v>0</v>
      </c>
      <c r="Z17" s="426">
        <v>49</v>
      </c>
      <c r="AA17" s="443" t="s">
        <v>98</v>
      </c>
    </row>
    <row r="18" spans="1:27" s="38" customFormat="1" ht="15.6" customHeight="1">
      <c r="A18" s="439" t="s">
        <v>56</v>
      </c>
      <c r="B18" s="235">
        <f>C18+K18+N18+R18</f>
        <v>221</v>
      </c>
      <c r="C18" s="107">
        <f>SUM(D18:J18)</f>
        <v>133</v>
      </c>
      <c r="D18" s="729">
        <v>20</v>
      </c>
      <c r="E18" s="94">
        <v>89</v>
      </c>
      <c r="F18" s="425"/>
      <c r="G18" s="425">
        <v>1</v>
      </c>
      <c r="H18" s="425">
        <v>4</v>
      </c>
      <c r="I18" s="425">
        <v>0</v>
      </c>
      <c r="J18" s="425">
        <v>19</v>
      </c>
      <c r="K18" s="425">
        <v>25</v>
      </c>
      <c r="L18" s="238" t="s">
        <v>74</v>
      </c>
      <c r="M18" s="236" t="s">
        <v>56</v>
      </c>
      <c r="N18" s="94">
        <f t="shared" ref="N18:N36" si="2">SUM(O18:Q18)</f>
        <v>33</v>
      </c>
      <c r="O18" s="425">
        <v>18</v>
      </c>
      <c r="P18" s="425">
        <v>13</v>
      </c>
      <c r="Q18" s="425">
        <v>2</v>
      </c>
      <c r="R18" s="426">
        <f t="shared" ref="R18:R36" si="3">S18+U18+V18+W18</f>
        <v>30</v>
      </c>
      <c r="S18" s="425">
        <v>0</v>
      </c>
      <c r="T18" s="425"/>
      <c r="U18" s="425">
        <v>29</v>
      </c>
      <c r="V18" s="425">
        <v>0</v>
      </c>
      <c r="W18" s="425">
        <v>1</v>
      </c>
      <c r="X18" s="94">
        <f t="shared" ref="X18:X36" si="4">SUM(Y18:Z18)</f>
        <v>13</v>
      </c>
      <c r="Y18" s="740">
        <v>0</v>
      </c>
      <c r="Z18" s="425">
        <v>13</v>
      </c>
      <c r="AA18" s="443" t="s">
        <v>74</v>
      </c>
    </row>
    <row r="19" spans="1:27" s="38" customFormat="1" ht="15.6" customHeight="1">
      <c r="A19" s="439" t="s">
        <v>57</v>
      </c>
      <c r="B19" s="235">
        <f>C19+K19+N19+R19</f>
        <v>138</v>
      </c>
      <c r="C19" s="107">
        <f>SUM(D19:J19)</f>
        <v>96</v>
      </c>
      <c r="D19" s="729">
        <v>12</v>
      </c>
      <c r="E19" s="94">
        <v>81</v>
      </c>
      <c r="F19" s="425"/>
      <c r="G19" s="425">
        <v>1</v>
      </c>
      <c r="H19" s="425">
        <v>0</v>
      </c>
      <c r="I19" s="425">
        <v>0</v>
      </c>
      <c r="J19" s="425">
        <v>2</v>
      </c>
      <c r="K19" s="425">
        <v>6</v>
      </c>
      <c r="L19" s="238" t="s">
        <v>97</v>
      </c>
      <c r="M19" s="236" t="s">
        <v>57</v>
      </c>
      <c r="N19" s="94">
        <f t="shared" si="2"/>
        <v>22</v>
      </c>
      <c r="O19" s="425">
        <v>6</v>
      </c>
      <c r="P19" s="425">
        <v>15</v>
      </c>
      <c r="Q19" s="425">
        <v>1</v>
      </c>
      <c r="R19" s="426">
        <f t="shared" si="3"/>
        <v>14</v>
      </c>
      <c r="S19" s="425">
        <v>0</v>
      </c>
      <c r="T19" s="425"/>
      <c r="U19" s="425">
        <v>13</v>
      </c>
      <c r="V19" s="425">
        <v>0</v>
      </c>
      <c r="W19" s="425">
        <v>1</v>
      </c>
      <c r="X19" s="94">
        <f t="shared" si="4"/>
        <v>6</v>
      </c>
      <c r="Y19" s="740">
        <v>0</v>
      </c>
      <c r="Z19" s="425">
        <v>6</v>
      </c>
      <c r="AA19" s="443" t="s">
        <v>97</v>
      </c>
    </row>
    <row r="20" spans="1:27" s="38" customFormat="1" ht="15.6" customHeight="1">
      <c r="A20" s="439" t="s">
        <v>170</v>
      </c>
      <c r="B20" s="235">
        <f>C20+K20+N20+R20</f>
        <v>112</v>
      </c>
      <c r="C20" s="107">
        <f>SUM(D20:J20)</f>
        <v>87</v>
      </c>
      <c r="D20" s="729">
        <v>11</v>
      </c>
      <c r="E20" s="94">
        <v>72</v>
      </c>
      <c r="F20" s="425"/>
      <c r="G20" s="425">
        <v>0</v>
      </c>
      <c r="H20" s="425">
        <v>2</v>
      </c>
      <c r="I20" s="425">
        <v>0</v>
      </c>
      <c r="J20" s="425">
        <v>2</v>
      </c>
      <c r="K20" s="425">
        <v>7</v>
      </c>
      <c r="L20" s="238" t="s">
        <v>75</v>
      </c>
      <c r="M20" s="236" t="s">
        <v>170</v>
      </c>
      <c r="N20" s="94">
        <f t="shared" si="2"/>
        <v>9</v>
      </c>
      <c r="O20" s="425">
        <v>4</v>
      </c>
      <c r="P20" s="425">
        <v>5</v>
      </c>
      <c r="Q20" s="425">
        <v>0</v>
      </c>
      <c r="R20" s="426">
        <f t="shared" si="3"/>
        <v>9</v>
      </c>
      <c r="S20" s="425">
        <v>0</v>
      </c>
      <c r="T20" s="425"/>
      <c r="U20" s="425">
        <v>8</v>
      </c>
      <c r="V20" s="425">
        <v>0</v>
      </c>
      <c r="W20" s="425">
        <v>1</v>
      </c>
      <c r="X20" s="94">
        <f t="shared" si="4"/>
        <v>2</v>
      </c>
      <c r="Y20" s="740">
        <v>0</v>
      </c>
      <c r="Z20" s="425">
        <v>2</v>
      </c>
      <c r="AA20" s="443" t="s">
        <v>75</v>
      </c>
    </row>
    <row r="21" spans="1:27" s="38" customFormat="1" ht="15.6" customHeight="1">
      <c r="A21" s="439"/>
      <c r="B21" s="235"/>
      <c r="C21" s="107"/>
      <c r="D21" s="729"/>
      <c r="E21" s="425"/>
      <c r="F21" s="425"/>
      <c r="G21" s="425"/>
      <c r="H21" s="425"/>
      <c r="I21" s="425"/>
      <c r="J21" s="425"/>
      <c r="K21" s="425"/>
      <c r="L21" s="238"/>
      <c r="M21" s="236"/>
      <c r="N21" s="94"/>
      <c r="O21" s="425"/>
      <c r="P21" s="425"/>
      <c r="Q21" s="425"/>
      <c r="R21" s="426"/>
      <c r="S21" s="425"/>
      <c r="T21" s="425"/>
      <c r="U21" s="425"/>
      <c r="V21" s="425"/>
      <c r="W21" s="425"/>
      <c r="X21" s="94"/>
      <c r="Y21" s="740"/>
      <c r="Z21" s="425"/>
      <c r="AA21" s="443"/>
    </row>
    <row r="22" spans="1:27" s="38" customFormat="1" ht="15.6" customHeight="1">
      <c r="A22" s="439" t="s">
        <v>805</v>
      </c>
      <c r="B22" s="235">
        <f t="shared" ref="B22:B54" si="5">C22+K22+N22+R22</f>
        <v>157</v>
      </c>
      <c r="C22" s="107">
        <f t="shared" ref="C22:C36" si="6">SUM(D22:J22)</f>
        <v>76</v>
      </c>
      <c r="D22" s="729">
        <v>13</v>
      </c>
      <c r="E22" s="94">
        <v>49</v>
      </c>
      <c r="F22" s="425"/>
      <c r="G22" s="425">
        <v>2</v>
      </c>
      <c r="H22" s="425">
        <v>2</v>
      </c>
      <c r="I22" s="425">
        <v>0</v>
      </c>
      <c r="J22" s="425">
        <v>10</v>
      </c>
      <c r="K22" s="425">
        <v>17</v>
      </c>
      <c r="L22" s="238" t="s">
        <v>806</v>
      </c>
      <c r="M22" s="236" t="s">
        <v>58</v>
      </c>
      <c r="N22" s="94">
        <f t="shared" si="2"/>
        <v>46</v>
      </c>
      <c r="O22" s="425">
        <v>24</v>
      </c>
      <c r="P22" s="425">
        <v>13</v>
      </c>
      <c r="Q22" s="425">
        <v>9</v>
      </c>
      <c r="R22" s="426">
        <f t="shared" si="3"/>
        <v>18</v>
      </c>
      <c r="S22" s="425">
        <v>1</v>
      </c>
      <c r="T22" s="425"/>
      <c r="U22" s="425">
        <v>15</v>
      </c>
      <c r="V22" s="425">
        <v>0</v>
      </c>
      <c r="W22" s="425">
        <v>2</v>
      </c>
      <c r="X22" s="94">
        <f t="shared" si="4"/>
        <v>3</v>
      </c>
      <c r="Y22" s="740">
        <v>0</v>
      </c>
      <c r="Z22" s="425">
        <v>3</v>
      </c>
      <c r="AA22" s="443" t="s">
        <v>76</v>
      </c>
    </row>
    <row r="23" spans="1:27" s="38" customFormat="1" ht="15.6" customHeight="1">
      <c r="A23" s="439" t="s">
        <v>804</v>
      </c>
      <c r="B23" s="235">
        <f t="shared" si="5"/>
        <v>157</v>
      </c>
      <c r="C23" s="107">
        <f t="shared" si="6"/>
        <v>104</v>
      </c>
      <c r="D23" s="729">
        <v>30</v>
      </c>
      <c r="E23" s="94">
        <v>59</v>
      </c>
      <c r="F23" s="425"/>
      <c r="G23" s="425">
        <v>1</v>
      </c>
      <c r="H23" s="425">
        <v>0</v>
      </c>
      <c r="I23" s="425">
        <v>0</v>
      </c>
      <c r="J23" s="425">
        <v>14</v>
      </c>
      <c r="K23" s="425">
        <v>18</v>
      </c>
      <c r="L23" s="238" t="s">
        <v>807</v>
      </c>
      <c r="M23" s="236" t="s">
        <v>59</v>
      </c>
      <c r="N23" s="94">
        <f t="shared" si="2"/>
        <v>22</v>
      </c>
      <c r="O23" s="425">
        <v>17</v>
      </c>
      <c r="P23" s="425">
        <v>2</v>
      </c>
      <c r="Q23" s="425">
        <v>3</v>
      </c>
      <c r="R23" s="426">
        <f t="shared" si="3"/>
        <v>13</v>
      </c>
      <c r="S23" s="425">
        <v>0</v>
      </c>
      <c r="T23" s="425"/>
      <c r="U23" s="425">
        <v>12</v>
      </c>
      <c r="V23" s="425">
        <v>0</v>
      </c>
      <c r="W23" s="425">
        <v>1</v>
      </c>
      <c r="X23" s="94">
        <f t="shared" si="4"/>
        <v>4</v>
      </c>
      <c r="Y23" s="740">
        <v>0</v>
      </c>
      <c r="Z23" s="425">
        <v>4</v>
      </c>
      <c r="AA23" s="443" t="s">
        <v>77</v>
      </c>
    </row>
    <row r="24" spans="1:27" s="38" customFormat="1" ht="15.6" customHeight="1">
      <c r="A24" s="439" t="s">
        <v>60</v>
      </c>
      <c r="B24" s="235">
        <f t="shared" si="5"/>
        <v>280</v>
      </c>
      <c r="C24" s="107">
        <f t="shared" si="6"/>
        <v>213</v>
      </c>
      <c r="D24" s="729">
        <v>37</v>
      </c>
      <c r="E24" s="94">
        <v>156</v>
      </c>
      <c r="F24" s="425"/>
      <c r="G24" s="425">
        <v>7</v>
      </c>
      <c r="H24" s="425">
        <v>1</v>
      </c>
      <c r="I24" s="425">
        <v>7</v>
      </c>
      <c r="J24" s="425">
        <v>5</v>
      </c>
      <c r="K24" s="730">
        <v>20</v>
      </c>
      <c r="L24" s="238" t="s">
        <v>78</v>
      </c>
      <c r="M24" s="236" t="s">
        <v>60</v>
      </c>
      <c r="N24" s="94">
        <f t="shared" si="2"/>
        <v>23</v>
      </c>
      <c r="O24" s="425">
        <v>5</v>
      </c>
      <c r="P24" s="425">
        <v>18</v>
      </c>
      <c r="Q24" s="425">
        <v>0</v>
      </c>
      <c r="R24" s="426">
        <f t="shared" si="3"/>
        <v>24</v>
      </c>
      <c r="S24" s="425">
        <v>3</v>
      </c>
      <c r="T24" s="425"/>
      <c r="U24" s="425">
        <v>20</v>
      </c>
      <c r="V24" s="425">
        <v>1</v>
      </c>
      <c r="W24" s="425">
        <v>0</v>
      </c>
      <c r="X24" s="94">
        <f t="shared" si="4"/>
        <v>12</v>
      </c>
      <c r="Y24" s="740">
        <v>0</v>
      </c>
      <c r="Z24" s="425">
        <v>12</v>
      </c>
      <c r="AA24" s="443" t="s">
        <v>78</v>
      </c>
    </row>
    <row r="25" spans="1:27" s="38" customFormat="1" ht="15.6" customHeight="1">
      <c r="A25" s="439" t="s">
        <v>321</v>
      </c>
      <c r="B25" s="235">
        <f t="shared" si="5"/>
        <v>53</v>
      </c>
      <c r="C25" s="107">
        <f t="shared" si="6"/>
        <v>22</v>
      </c>
      <c r="D25" s="729">
        <v>2</v>
      </c>
      <c r="E25" s="94">
        <v>12</v>
      </c>
      <c r="F25" s="425"/>
      <c r="G25" s="425">
        <v>0</v>
      </c>
      <c r="H25" s="425">
        <v>0</v>
      </c>
      <c r="I25" s="425">
        <v>0</v>
      </c>
      <c r="J25" s="425">
        <v>8</v>
      </c>
      <c r="K25" s="425">
        <v>11</v>
      </c>
      <c r="L25" s="238" t="s">
        <v>79</v>
      </c>
      <c r="M25" s="236" t="s">
        <v>93</v>
      </c>
      <c r="N25" s="94">
        <f t="shared" si="2"/>
        <v>11</v>
      </c>
      <c r="O25" s="425">
        <v>8</v>
      </c>
      <c r="P25" s="425">
        <v>2</v>
      </c>
      <c r="Q25" s="425">
        <v>1</v>
      </c>
      <c r="R25" s="426">
        <f t="shared" si="3"/>
        <v>9</v>
      </c>
      <c r="S25" s="425">
        <v>0</v>
      </c>
      <c r="T25" s="425"/>
      <c r="U25" s="425">
        <v>8</v>
      </c>
      <c r="V25" s="425">
        <v>1</v>
      </c>
      <c r="W25" s="425">
        <v>0</v>
      </c>
      <c r="X25" s="94">
        <f t="shared" si="4"/>
        <v>1</v>
      </c>
      <c r="Y25" s="740">
        <v>0</v>
      </c>
      <c r="Z25" s="425">
        <v>1</v>
      </c>
      <c r="AA25" s="443" t="s">
        <v>79</v>
      </c>
    </row>
    <row r="26" spans="1:27" s="38" customFormat="1" ht="15.6" customHeight="1">
      <c r="A26" s="439"/>
      <c r="B26" s="235"/>
      <c r="C26" s="107"/>
      <c r="D26" s="729"/>
      <c r="E26" s="425"/>
      <c r="F26" s="425"/>
      <c r="G26" s="425"/>
      <c r="H26" s="425"/>
      <c r="I26" s="425"/>
      <c r="J26" s="425"/>
      <c r="K26" s="425"/>
      <c r="L26" s="238"/>
      <c r="M26" s="236"/>
      <c r="N26" s="94"/>
      <c r="O26" s="425"/>
      <c r="P26" s="425"/>
      <c r="Q26" s="425"/>
      <c r="R26" s="426"/>
      <c r="S26" s="425"/>
      <c r="T26" s="425"/>
      <c r="U26" s="425"/>
      <c r="V26" s="425"/>
      <c r="W26" s="425"/>
      <c r="X26" s="94"/>
      <c r="Y26" s="740"/>
      <c r="Z26" s="425"/>
      <c r="AA26" s="443"/>
    </row>
    <row r="27" spans="1:27" s="38" customFormat="1" ht="15.6" customHeight="1">
      <c r="A27" s="439" t="s">
        <v>61</v>
      </c>
      <c r="B27" s="235">
        <f t="shared" si="5"/>
        <v>645</v>
      </c>
      <c r="C27" s="107">
        <f t="shared" si="6"/>
        <v>475</v>
      </c>
      <c r="D27" s="729">
        <v>88</v>
      </c>
      <c r="E27" s="94">
        <v>332</v>
      </c>
      <c r="F27" s="425"/>
      <c r="G27" s="425">
        <v>14</v>
      </c>
      <c r="H27" s="425">
        <v>20</v>
      </c>
      <c r="I27" s="425">
        <v>21</v>
      </c>
      <c r="J27" s="425">
        <v>0</v>
      </c>
      <c r="K27" s="425">
        <v>5</v>
      </c>
      <c r="L27" s="238" t="s">
        <v>80</v>
      </c>
      <c r="M27" s="236" t="s">
        <v>61</v>
      </c>
      <c r="N27" s="94">
        <f t="shared" si="2"/>
        <v>122</v>
      </c>
      <c r="O27" s="425">
        <v>4</v>
      </c>
      <c r="P27" s="425">
        <v>118</v>
      </c>
      <c r="Q27" s="425">
        <v>0</v>
      </c>
      <c r="R27" s="426">
        <f t="shared" si="3"/>
        <v>43</v>
      </c>
      <c r="S27" s="425">
        <v>0</v>
      </c>
      <c r="T27" s="425"/>
      <c r="U27" s="425">
        <v>43</v>
      </c>
      <c r="V27" s="425">
        <v>0</v>
      </c>
      <c r="W27" s="425">
        <v>0</v>
      </c>
      <c r="X27" s="94">
        <f t="shared" si="4"/>
        <v>48</v>
      </c>
      <c r="Y27" s="740">
        <v>0</v>
      </c>
      <c r="Z27" s="425">
        <v>48</v>
      </c>
      <c r="AA27" s="443" t="s">
        <v>80</v>
      </c>
    </row>
    <row r="28" spans="1:27" s="38" customFormat="1" ht="15.6" customHeight="1">
      <c r="A28" s="439" t="s">
        <v>62</v>
      </c>
      <c r="B28" s="235">
        <f t="shared" si="5"/>
        <v>137</v>
      </c>
      <c r="C28" s="107">
        <f t="shared" si="6"/>
        <v>100</v>
      </c>
      <c r="D28" s="729">
        <v>22</v>
      </c>
      <c r="E28" s="94">
        <v>70</v>
      </c>
      <c r="F28" s="425"/>
      <c r="G28" s="425">
        <v>4</v>
      </c>
      <c r="H28" s="425">
        <v>1</v>
      </c>
      <c r="I28" s="425">
        <v>2</v>
      </c>
      <c r="J28" s="425">
        <v>1</v>
      </c>
      <c r="K28" s="425">
        <v>6</v>
      </c>
      <c r="L28" s="238" t="s">
        <v>81</v>
      </c>
      <c r="M28" s="236" t="s">
        <v>62</v>
      </c>
      <c r="N28" s="94">
        <f t="shared" si="2"/>
        <v>20</v>
      </c>
      <c r="O28" s="425">
        <v>1</v>
      </c>
      <c r="P28" s="425">
        <v>19</v>
      </c>
      <c r="Q28" s="425">
        <v>0</v>
      </c>
      <c r="R28" s="426">
        <f t="shared" si="3"/>
        <v>11</v>
      </c>
      <c r="S28" s="425">
        <v>0</v>
      </c>
      <c r="T28" s="425"/>
      <c r="U28" s="425">
        <v>11</v>
      </c>
      <c r="V28" s="425">
        <v>0</v>
      </c>
      <c r="W28" s="425">
        <v>0</v>
      </c>
      <c r="X28" s="94">
        <f t="shared" si="4"/>
        <v>15</v>
      </c>
      <c r="Y28" s="740">
        <v>0</v>
      </c>
      <c r="Z28" s="425">
        <v>15</v>
      </c>
      <c r="AA28" s="443" t="s">
        <v>81</v>
      </c>
    </row>
    <row r="29" spans="1:27" s="38" customFormat="1" ht="15.6" customHeight="1">
      <c r="A29" s="439" t="s">
        <v>63</v>
      </c>
      <c r="B29" s="235">
        <f t="shared" si="5"/>
        <v>318</v>
      </c>
      <c r="C29" s="107">
        <f t="shared" si="6"/>
        <v>228</v>
      </c>
      <c r="D29" s="729">
        <v>44</v>
      </c>
      <c r="E29" s="94">
        <v>176</v>
      </c>
      <c r="F29" s="425"/>
      <c r="G29" s="425">
        <v>4</v>
      </c>
      <c r="H29" s="425">
        <v>0</v>
      </c>
      <c r="I29" s="425">
        <v>0</v>
      </c>
      <c r="J29" s="425">
        <v>4</v>
      </c>
      <c r="K29" s="425">
        <v>19</v>
      </c>
      <c r="L29" s="238" t="s">
        <v>82</v>
      </c>
      <c r="M29" s="236" t="s">
        <v>63</v>
      </c>
      <c r="N29" s="94">
        <f t="shared" si="2"/>
        <v>43</v>
      </c>
      <c r="O29" s="425">
        <v>8</v>
      </c>
      <c r="P29" s="425">
        <v>34</v>
      </c>
      <c r="Q29" s="425">
        <v>1</v>
      </c>
      <c r="R29" s="426">
        <f t="shared" si="3"/>
        <v>28</v>
      </c>
      <c r="S29" s="425">
        <v>0</v>
      </c>
      <c r="T29" s="425"/>
      <c r="U29" s="425">
        <v>28</v>
      </c>
      <c r="V29" s="425">
        <v>0</v>
      </c>
      <c r="W29" s="425">
        <v>0</v>
      </c>
      <c r="X29" s="94">
        <f t="shared" si="4"/>
        <v>23</v>
      </c>
      <c r="Y29" s="740">
        <v>0</v>
      </c>
      <c r="Z29" s="425">
        <v>23</v>
      </c>
      <c r="AA29" s="443" t="s">
        <v>82</v>
      </c>
    </row>
    <row r="30" spans="1:27" s="38" customFormat="1" ht="15.6" customHeight="1">
      <c r="A30" s="439" t="s">
        <v>64</v>
      </c>
      <c r="B30" s="235">
        <f t="shared" si="5"/>
        <v>169</v>
      </c>
      <c r="C30" s="107">
        <f t="shared" si="6"/>
        <v>151</v>
      </c>
      <c r="D30" s="729">
        <v>16</v>
      </c>
      <c r="E30" s="94">
        <v>132</v>
      </c>
      <c r="F30" s="425"/>
      <c r="G30" s="425">
        <v>3</v>
      </c>
      <c r="H30" s="425">
        <v>0</v>
      </c>
      <c r="I30" s="425">
        <v>0</v>
      </c>
      <c r="J30" s="425">
        <v>0</v>
      </c>
      <c r="K30" s="425">
        <v>1</v>
      </c>
      <c r="L30" s="238" t="s">
        <v>83</v>
      </c>
      <c r="M30" s="236" t="s">
        <v>64</v>
      </c>
      <c r="N30" s="94">
        <f t="shared" si="2"/>
        <v>11</v>
      </c>
      <c r="O30" s="425">
        <v>1</v>
      </c>
      <c r="P30" s="425">
        <v>10</v>
      </c>
      <c r="Q30" s="425">
        <v>0</v>
      </c>
      <c r="R30" s="426">
        <f t="shared" si="3"/>
        <v>6</v>
      </c>
      <c r="S30" s="425">
        <v>0</v>
      </c>
      <c r="T30" s="425"/>
      <c r="U30" s="425">
        <v>6</v>
      </c>
      <c r="V30" s="425">
        <v>0</v>
      </c>
      <c r="W30" s="425">
        <v>0</v>
      </c>
      <c r="X30" s="94">
        <f t="shared" si="4"/>
        <v>2</v>
      </c>
      <c r="Y30" s="740">
        <v>0</v>
      </c>
      <c r="Z30" s="425">
        <v>2</v>
      </c>
      <c r="AA30" s="443" t="s">
        <v>83</v>
      </c>
    </row>
    <row r="31" spans="1:27" s="38" customFormat="1" ht="15.6" customHeight="1">
      <c r="A31" s="439"/>
      <c r="B31" s="235"/>
      <c r="C31" s="107"/>
      <c r="D31" s="729"/>
      <c r="E31" s="425"/>
      <c r="F31" s="425"/>
      <c r="G31" s="425"/>
      <c r="H31" s="425"/>
      <c r="I31" s="425"/>
      <c r="J31" s="425"/>
      <c r="K31" s="425"/>
      <c r="L31" s="238"/>
      <c r="M31" s="236"/>
      <c r="N31" s="94"/>
      <c r="O31" s="425"/>
      <c r="P31" s="425"/>
      <c r="Q31" s="425"/>
      <c r="R31" s="426"/>
      <c r="S31" s="425"/>
      <c r="T31" s="425"/>
      <c r="U31" s="425"/>
      <c r="V31" s="425"/>
      <c r="W31" s="425"/>
      <c r="X31" s="94"/>
      <c r="Y31" s="740"/>
      <c r="Z31" s="425"/>
      <c r="AA31" s="443"/>
    </row>
    <row r="32" spans="1:27" s="38" customFormat="1" ht="15.6" customHeight="1">
      <c r="A32" s="439" t="s">
        <v>67</v>
      </c>
      <c r="B32" s="235">
        <f t="shared" si="5"/>
        <v>332</v>
      </c>
      <c r="C32" s="107">
        <f t="shared" si="6"/>
        <v>270</v>
      </c>
      <c r="D32" s="729">
        <v>61</v>
      </c>
      <c r="E32" s="94">
        <v>185</v>
      </c>
      <c r="F32" s="425"/>
      <c r="G32" s="425">
        <v>5</v>
      </c>
      <c r="H32" s="425">
        <v>4</v>
      </c>
      <c r="I32" s="425">
        <v>13</v>
      </c>
      <c r="J32" s="425">
        <v>2</v>
      </c>
      <c r="K32" s="425">
        <v>16</v>
      </c>
      <c r="L32" s="238" t="s">
        <v>86</v>
      </c>
      <c r="M32" s="236" t="s">
        <v>67</v>
      </c>
      <c r="N32" s="94">
        <f t="shared" si="2"/>
        <v>19</v>
      </c>
      <c r="O32" s="425">
        <v>2</v>
      </c>
      <c r="P32" s="425">
        <v>17</v>
      </c>
      <c r="Q32" s="425">
        <v>0</v>
      </c>
      <c r="R32" s="426">
        <f t="shared" si="3"/>
        <v>27</v>
      </c>
      <c r="S32" s="425">
        <v>2</v>
      </c>
      <c r="T32" s="425"/>
      <c r="U32" s="425">
        <v>25</v>
      </c>
      <c r="V32" s="425">
        <v>0</v>
      </c>
      <c r="W32" s="425">
        <v>0</v>
      </c>
      <c r="X32" s="94">
        <f t="shared" si="4"/>
        <v>35</v>
      </c>
      <c r="Y32" s="740">
        <v>0</v>
      </c>
      <c r="Z32" s="425">
        <v>35</v>
      </c>
      <c r="AA32" s="443" t="s">
        <v>86</v>
      </c>
    </row>
    <row r="33" spans="1:27" s="38" customFormat="1" ht="15.6" customHeight="1">
      <c r="A33" s="439" t="s">
        <v>163</v>
      </c>
      <c r="B33" s="235">
        <f t="shared" si="5"/>
        <v>233</v>
      </c>
      <c r="C33" s="107">
        <f t="shared" si="6"/>
        <v>174</v>
      </c>
      <c r="D33" s="729">
        <v>30</v>
      </c>
      <c r="E33" s="94">
        <v>136</v>
      </c>
      <c r="F33" s="425"/>
      <c r="G33" s="425">
        <v>6</v>
      </c>
      <c r="H33" s="425">
        <v>2</v>
      </c>
      <c r="I33" s="425">
        <v>0</v>
      </c>
      <c r="J33" s="425">
        <v>0</v>
      </c>
      <c r="K33" s="425">
        <v>10</v>
      </c>
      <c r="L33" s="238" t="s">
        <v>165</v>
      </c>
      <c r="M33" s="236" t="s">
        <v>163</v>
      </c>
      <c r="N33" s="94">
        <f t="shared" si="2"/>
        <v>28</v>
      </c>
      <c r="O33" s="425">
        <v>5</v>
      </c>
      <c r="P33" s="425">
        <v>23</v>
      </c>
      <c r="Q33" s="425">
        <v>0</v>
      </c>
      <c r="R33" s="426">
        <f t="shared" si="3"/>
        <v>21</v>
      </c>
      <c r="S33" s="425">
        <v>0</v>
      </c>
      <c r="T33" s="425"/>
      <c r="U33" s="425">
        <v>21</v>
      </c>
      <c r="V33" s="425">
        <v>0</v>
      </c>
      <c r="W33" s="425">
        <v>0</v>
      </c>
      <c r="X33" s="94">
        <f t="shared" si="4"/>
        <v>30</v>
      </c>
      <c r="Y33" s="740">
        <v>0</v>
      </c>
      <c r="Z33" s="425">
        <v>30</v>
      </c>
      <c r="AA33" s="443" t="s">
        <v>165</v>
      </c>
    </row>
    <row r="34" spans="1:27" s="38" customFormat="1" ht="15.6" customHeight="1">
      <c r="A34" s="439" t="s">
        <v>164</v>
      </c>
      <c r="B34" s="235">
        <f t="shared" si="5"/>
        <v>761</v>
      </c>
      <c r="C34" s="107">
        <f t="shared" si="6"/>
        <v>584</v>
      </c>
      <c r="D34" s="729">
        <v>115</v>
      </c>
      <c r="E34" s="94">
        <v>448</v>
      </c>
      <c r="F34" s="425"/>
      <c r="G34" s="425">
        <v>17</v>
      </c>
      <c r="H34" s="425">
        <v>0</v>
      </c>
      <c r="I34" s="425">
        <v>0</v>
      </c>
      <c r="J34" s="425">
        <v>4</v>
      </c>
      <c r="K34" s="425">
        <v>23</v>
      </c>
      <c r="L34" s="238" t="s">
        <v>166</v>
      </c>
      <c r="M34" s="236" t="s">
        <v>164</v>
      </c>
      <c r="N34" s="94">
        <f t="shared" si="2"/>
        <v>74</v>
      </c>
      <c r="O34" s="425">
        <v>12</v>
      </c>
      <c r="P34" s="425">
        <v>61</v>
      </c>
      <c r="Q34" s="425">
        <v>1</v>
      </c>
      <c r="R34" s="426">
        <f t="shared" si="3"/>
        <v>80</v>
      </c>
      <c r="S34" s="425">
        <v>2</v>
      </c>
      <c r="T34" s="425"/>
      <c r="U34" s="425">
        <v>78</v>
      </c>
      <c r="V34" s="425">
        <v>0</v>
      </c>
      <c r="W34" s="425">
        <v>0</v>
      </c>
      <c r="X34" s="94">
        <f t="shared" si="4"/>
        <v>95</v>
      </c>
      <c r="Y34" s="740">
        <v>0</v>
      </c>
      <c r="Z34" s="425">
        <v>95</v>
      </c>
      <c r="AA34" s="443" t="s">
        <v>166</v>
      </c>
    </row>
    <row r="35" spans="1:27" s="38" customFormat="1" ht="15.6" customHeight="1">
      <c r="A35" s="439" t="s">
        <v>92</v>
      </c>
      <c r="B35" s="235">
        <f t="shared" si="5"/>
        <v>1006</v>
      </c>
      <c r="C35" s="107">
        <f t="shared" si="6"/>
        <v>775</v>
      </c>
      <c r="D35" s="729">
        <v>168</v>
      </c>
      <c r="E35" s="94">
        <v>560</v>
      </c>
      <c r="F35" s="425"/>
      <c r="G35" s="425">
        <v>35</v>
      </c>
      <c r="H35" s="425">
        <v>0</v>
      </c>
      <c r="I35" s="425">
        <v>3</v>
      </c>
      <c r="J35" s="425">
        <v>9</v>
      </c>
      <c r="K35" s="425">
        <v>51</v>
      </c>
      <c r="L35" s="238" t="s">
        <v>89</v>
      </c>
      <c r="M35" s="236" t="s">
        <v>92</v>
      </c>
      <c r="N35" s="94">
        <f t="shared" si="2"/>
        <v>98</v>
      </c>
      <c r="O35" s="425">
        <v>22</v>
      </c>
      <c r="P35" s="425">
        <v>76</v>
      </c>
      <c r="Q35" s="425">
        <v>0</v>
      </c>
      <c r="R35" s="426">
        <f t="shared" si="3"/>
        <v>82</v>
      </c>
      <c r="S35" s="425">
        <v>0</v>
      </c>
      <c r="T35" s="425"/>
      <c r="U35" s="425">
        <v>82</v>
      </c>
      <c r="V35" s="425">
        <v>0</v>
      </c>
      <c r="W35" s="425">
        <v>0</v>
      </c>
      <c r="X35" s="94">
        <f t="shared" si="4"/>
        <v>136</v>
      </c>
      <c r="Y35" s="740">
        <v>0</v>
      </c>
      <c r="Z35" s="425">
        <v>136</v>
      </c>
      <c r="AA35" s="443" t="s">
        <v>89</v>
      </c>
    </row>
    <row r="36" spans="1:27" s="38" customFormat="1" ht="15.6" customHeight="1">
      <c r="A36" s="439" t="s">
        <v>70</v>
      </c>
      <c r="B36" s="235">
        <f t="shared" si="5"/>
        <v>1421</v>
      </c>
      <c r="C36" s="107">
        <f t="shared" si="6"/>
        <v>1204</v>
      </c>
      <c r="D36" s="729">
        <v>271</v>
      </c>
      <c r="E36" s="94">
        <v>855</v>
      </c>
      <c r="F36" s="425"/>
      <c r="G36" s="425">
        <v>46</v>
      </c>
      <c r="H36" s="425">
        <v>2</v>
      </c>
      <c r="I36" s="425">
        <v>17</v>
      </c>
      <c r="J36" s="425">
        <v>13</v>
      </c>
      <c r="K36" s="425">
        <v>34</v>
      </c>
      <c r="L36" s="238" t="s">
        <v>90</v>
      </c>
      <c r="M36" s="236" t="s">
        <v>70</v>
      </c>
      <c r="N36" s="94">
        <f t="shared" si="2"/>
        <v>88</v>
      </c>
      <c r="O36" s="425">
        <v>13</v>
      </c>
      <c r="P36" s="425">
        <v>75</v>
      </c>
      <c r="Q36" s="425">
        <v>0</v>
      </c>
      <c r="R36" s="426">
        <f t="shared" si="3"/>
        <v>95</v>
      </c>
      <c r="S36" s="425">
        <v>0</v>
      </c>
      <c r="T36" s="425"/>
      <c r="U36" s="425">
        <v>95</v>
      </c>
      <c r="V36" s="425">
        <v>0</v>
      </c>
      <c r="W36" s="425">
        <v>0</v>
      </c>
      <c r="X36" s="94">
        <f t="shared" si="4"/>
        <v>97</v>
      </c>
      <c r="Y36" s="740">
        <v>0</v>
      </c>
      <c r="Z36" s="425">
        <v>97</v>
      </c>
      <c r="AA36" s="443" t="s">
        <v>90</v>
      </c>
    </row>
    <row r="37" spans="1:27" s="38" customFormat="1" ht="15.6" customHeight="1">
      <c r="A37" s="439"/>
      <c r="B37" s="235"/>
      <c r="C37" s="107"/>
      <c r="D37" s="729"/>
      <c r="E37" s="425"/>
      <c r="F37" s="425"/>
      <c r="G37" s="425"/>
      <c r="H37" s="425"/>
      <c r="I37" s="425"/>
      <c r="J37" s="425"/>
      <c r="K37" s="425"/>
      <c r="L37" s="238"/>
      <c r="M37" s="236"/>
      <c r="N37" s="94"/>
      <c r="O37" s="425"/>
      <c r="P37" s="425"/>
      <c r="Q37" s="425"/>
      <c r="R37" s="426"/>
      <c r="S37" s="425"/>
      <c r="T37" s="425"/>
      <c r="U37" s="425"/>
      <c r="V37" s="425"/>
      <c r="W37" s="425"/>
      <c r="X37" s="94"/>
      <c r="Y37" s="740"/>
      <c r="Z37" s="425"/>
      <c r="AA37" s="443"/>
    </row>
    <row r="38" spans="1:27" s="38" customFormat="1" ht="15.6" customHeight="1">
      <c r="A38" s="440" t="s">
        <v>276</v>
      </c>
      <c r="B38" s="428">
        <f>SUM(B39:B54)</f>
        <v>8918</v>
      </c>
      <c r="C38" s="427">
        <f>SUM(C39:C54)</f>
        <v>6957</v>
      </c>
      <c r="D38" s="427">
        <f>SUM(D39:D54)</f>
        <v>1300</v>
      </c>
      <c r="E38" s="427">
        <f>SUM(E39:E54)</f>
        <v>5033</v>
      </c>
      <c r="F38" s="427"/>
      <c r="G38" s="427">
        <f>SUM(G39:G54)</f>
        <v>147</v>
      </c>
      <c r="H38" s="427">
        <f>SUM(H39:H54)</f>
        <v>53</v>
      </c>
      <c r="I38" s="427">
        <f>SUM(I39:I54)</f>
        <v>267</v>
      </c>
      <c r="J38" s="427">
        <f>SUM(J39:J54)</f>
        <v>157</v>
      </c>
      <c r="K38" s="97">
        <f>SUM(K39:K54)</f>
        <v>426</v>
      </c>
      <c r="L38" s="92" t="s">
        <v>176</v>
      </c>
      <c r="M38" s="96" t="s">
        <v>171</v>
      </c>
      <c r="N38" s="97">
        <f t="shared" ref="N38:S38" si="7">SUM(N39:N54)</f>
        <v>758</v>
      </c>
      <c r="O38" s="97">
        <f t="shared" si="7"/>
        <v>174</v>
      </c>
      <c r="P38" s="97">
        <f t="shared" si="7"/>
        <v>574</v>
      </c>
      <c r="Q38" s="97">
        <f t="shared" si="7"/>
        <v>10</v>
      </c>
      <c r="R38" s="526">
        <f t="shared" si="7"/>
        <v>777</v>
      </c>
      <c r="S38" s="97">
        <f t="shared" si="7"/>
        <v>8</v>
      </c>
      <c r="T38" s="525"/>
      <c r="U38" s="97">
        <f t="shared" ref="U38:Z38" si="8">SUM(U39:U54)</f>
        <v>719</v>
      </c>
      <c r="V38" s="97">
        <f t="shared" si="8"/>
        <v>4</v>
      </c>
      <c r="W38" s="97">
        <f t="shared" si="8"/>
        <v>46</v>
      </c>
      <c r="X38" s="97">
        <f t="shared" si="8"/>
        <v>981</v>
      </c>
      <c r="Y38" s="97">
        <f t="shared" si="8"/>
        <v>0</v>
      </c>
      <c r="Z38" s="97">
        <f t="shared" si="8"/>
        <v>981</v>
      </c>
      <c r="AA38" s="451" t="s">
        <v>283</v>
      </c>
    </row>
    <row r="39" spans="1:27" s="38" customFormat="1" ht="15.6" customHeight="1">
      <c r="A39" s="441" t="s">
        <v>277</v>
      </c>
      <c r="B39" s="235">
        <f t="shared" si="5"/>
        <v>645</v>
      </c>
      <c r="C39" s="107">
        <f>SUM(D39:J39)</f>
        <v>452</v>
      </c>
      <c r="D39" s="729">
        <v>81</v>
      </c>
      <c r="E39" s="426">
        <v>345</v>
      </c>
      <c r="F39" s="426"/>
      <c r="G39" s="426">
        <v>6</v>
      </c>
      <c r="H39" s="426">
        <v>3</v>
      </c>
      <c r="I39" s="426">
        <v>4</v>
      </c>
      <c r="J39" s="426">
        <v>13</v>
      </c>
      <c r="K39" s="426">
        <v>30</v>
      </c>
      <c r="L39" s="95" t="s">
        <v>71</v>
      </c>
      <c r="M39" s="98" t="s">
        <v>277</v>
      </c>
      <c r="N39" s="94">
        <f>SUM(O39:Q39)</f>
        <v>75</v>
      </c>
      <c r="O39" s="426">
        <v>31</v>
      </c>
      <c r="P39" s="426">
        <v>41</v>
      </c>
      <c r="Q39" s="426">
        <v>3</v>
      </c>
      <c r="R39" s="426">
        <f t="shared" ref="R39:R54" si="9">S39+U39+V39+W39</f>
        <v>88</v>
      </c>
      <c r="S39" s="426">
        <v>1</v>
      </c>
      <c r="T39" s="426"/>
      <c r="U39" s="426">
        <v>78</v>
      </c>
      <c r="V39" s="426">
        <v>1</v>
      </c>
      <c r="W39" s="426">
        <v>8</v>
      </c>
      <c r="X39" s="94">
        <f>SUM(Y39:Z39)</f>
        <v>26</v>
      </c>
      <c r="Y39" s="741">
        <v>0</v>
      </c>
      <c r="Z39" s="426">
        <v>26</v>
      </c>
      <c r="AA39" s="454" t="s">
        <v>71</v>
      </c>
    </row>
    <row r="40" spans="1:27" s="38" customFormat="1" ht="15.6" customHeight="1">
      <c r="A40" s="441" t="s">
        <v>54</v>
      </c>
      <c r="B40" s="235">
        <f t="shared" si="5"/>
        <v>439</v>
      </c>
      <c r="C40" s="107">
        <f t="shared" ref="C40:C54" si="10">SUM(D40:J40)</f>
        <v>285</v>
      </c>
      <c r="D40" s="729">
        <v>65</v>
      </c>
      <c r="E40" s="425">
        <v>193</v>
      </c>
      <c r="F40" s="425"/>
      <c r="G40" s="425">
        <v>6</v>
      </c>
      <c r="H40" s="425">
        <v>3</v>
      </c>
      <c r="I40" s="425">
        <v>1</v>
      </c>
      <c r="J40" s="425">
        <v>17</v>
      </c>
      <c r="K40" s="425">
        <v>43</v>
      </c>
      <c r="L40" s="116" t="s">
        <v>72</v>
      </c>
      <c r="M40" s="117" t="s">
        <v>54</v>
      </c>
      <c r="N40" s="94">
        <f t="shared" ref="N40:N54" si="11">SUM(O40:Q40)</f>
        <v>57</v>
      </c>
      <c r="O40" s="425">
        <v>27</v>
      </c>
      <c r="P40" s="425">
        <v>28</v>
      </c>
      <c r="Q40" s="425">
        <v>2</v>
      </c>
      <c r="R40" s="426">
        <f t="shared" si="9"/>
        <v>54</v>
      </c>
      <c r="S40" s="425">
        <v>0</v>
      </c>
      <c r="T40" s="425"/>
      <c r="U40" s="425">
        <v>46</v>
      </c>
      <c r="V40" s="425">
        <v>0</v>
      </c>
      <c r="W40" s="425">
        <v>8</v>
      </c>
      <c r="X40" s="94">
        <f t="shared" ref="X40:X54" si="12">SUM(Y40:Z40)</f>
        <v>47</v>
      </c>
      <c r="Y40" s="741">
        <v>0</v>
      </c>
      <c r="Z40" s="425">
        <v>47</v>
      </c>
      <c r="AA40" s="454" t="s">
        <v>72</v>
      </c>
    </row>
    <row r="41" spans="1:27" s="38" customFormat="1" ht="15.6" customHeight="1">
      <c r="A41" s="441" t="s">
        <v>278</v>
      </c>
      <c r="B41" s="235">
        <f t="shared" si="5"/>
        <v>558</v>
      </c>
      <c r="C41" s="107">
        <f t="shared" si="10"/>
        <v>367</v>
      </c>
      <c r="D41" s="729">
        <v>62</v>
      </c>
      <c r="E41" s="425">
        <v>267</v>
      </c>
      <c r="F41" s="425"/>
      <c r="G41" s="425">
        <v>6</v>
      </c>
      <c r="H41" s="425">
        <v>1</v>
      </c>
      <c r="I41" s="425">
        <v>0</v>
      </c>
      <c r="J41" s="425">
        <v>31</v>
      </c>
      <c r="K41" s="425">
        <v>51</v>
      </c>
      <c r="L41" s="116" t="s">
        <v>96</v>
      </c>
      <c r="M41" s="117" t="s">
        <v>94</v>
      </c>
      <c r="N41" s="94">
        <f t="shared" si="11"/>
        <v>66</v>
      </c>
      <c r="O41" s="425">
        <v>34</v>
      </c>
      <c r="P41" s="425">
        <v>30</v>
      </c>
      <c r="Q41" s="425">
        <v>2</v>
      </c>
      <c r="R41" s="426">
        <f t="shared" si="9"/>
        <v>74</v>
      </c>
      <c r="S41" s="425">
        <v>2</v>
      </c>
      <c r="T41" s="425"/>
      <c r="U41" s="425">
        <v>62</v>
      </c>
      <c r="V41" s="425">
        <v>0</v>
      </c>
      <c r="W41" s="425">
        <v>10</v>
      </c>
      <c r="X41" s="94">
        <f t="shared" si="12"/>
        <v>43</v>
      </c>
      <c r="Y41" s="741">
        <v>0</v>
      </c>
      <c r="Z41" s="425">
        <v>43</v>
      </c>
      <c r="AA41" s="454" t="s">
        <v>96</v>
      </c>
    </row>
    <row r="42" spans="1:27" s="38" customFormat="1" ht="15.6" customHeight="1">
      <c r="A42" s="441" t="s">
        <v>55</v>
      </c>
      <c r="B42" s="235">
        <f t="shared" si="5"/>
        <v>344</v>
      </c>
      <c r="C42" s="107">
        <f t="shared" si="10"/>
        <v>225</v>
      </c>
      <c r="D42" s="729">
        <v>49</v>
      </c>
      <c r="E42" s="425">
        <v>146</v>
      </c>
      <c r="F42" s="425"/>
      <c r="G42" s="425">
        <v>4</v>
      </c>
      <c r="H42" s="425">
        <v>0</v>
      </c>
      <c r="I42" s="425">
        <v>0</v>
      </c>
      <c r="J42" s="425">
        <v>26</v>
      </c>
      <c r="K42" s="425">
        <v>35</v>
      </c>
      <c r="L42" s="116" t="s">
        <v>73</v>
      </c>
      <c r="M42" s="117" t="s">
        <v>55</v>
      </c>
      <c r="N42" s="94">
        <f t="shared" si="11"/>
        <v>29</v>
      </c>
      <c r="O42" s="425">
        <v>19</v>
      </c>
      <c r="P42" s="425">
        <v>9</v>
      </c>
      <c r="Q42" s="425">
        <v>1</v>
      </c>
      <c r="R42" s="426">
        <f t="shared" si="9"/>
        <v>55</v>
      </c>
      <c r="S42" s="425">
        <v>0</v>
      </c>
      <c r="T42" s="425"/>
      <c r="U42" s="425">
        <v>34</v>
      </c>
      <c r="V42" s="425">
        <v>2</v>
      </c>
      <c r="W42" s="425">
        <v>19</v>
      </c>
      <c r="X42" s="94">
        <f t="shared" si="12"/>
        <v>19</v>
      </c>
      <c r="Y42" s="741">
        <v>0</v>
      </c>
      <c r="Z42" s="425">
        <v>19</v>
      </c>
      <c r="AA42" s="454" t="s">
        <v>73</v>
      </c>
    </row>
    <row r="43" spans="1:27" s="38" customFormat="1" ht="15.6" customHeight="1">
      <c r="A43" s="441"/>
      <c r="B43" s="235"/>
      <c r="C43" s="107"/>
      <c r="D43" s="729"/>
      <c r="E43" s="425"/>
      <c r="F43" s="425"/>
      <c r="G43" s="425"/>
      <c r="H43" s="425"/>
      <c r="I43" s="425"/>
      <c r="J43" s="425"/>
      <c r="K43" s="425"/>
      <c r="L43" s="116"/>
      <c r="M43" s="117"/>
      <c r="N43" s="94"/>
      <c r="O43" s="425"/>
      <c r="P43" s="425"/>
      <c r="Q43" s="425"/>
      <c r="R43" s="426"/>
      <c r="S43" s="425"/>
      <c r="T43" s="425"/>
      <c r="U43" s="425"/>
      <c r="V43" s="425"/>
      <c r="W43" s="425"/>
      <c r="X43" s="94"/>
      <c r="Y43" s="741"/>
      <c r="Z43" s="425"/>
      <c r="AA43" s="825"/>
    </row>
    <row r="44" spans="1:27" s="38" customFormat="1" ht="15.6" customHeight="1">
      <c r="A44" s="441" t="s">
        <v>65</v>
      </c>
      <c r="B44" s="235">
        <f t="shared" si="5"/>
        <v>664</v>
      </c>
      <c r="C44" s="107">
        <f t="shared" si="10"/>
        <v>561</v>
      </c>
      <c r="D44" s="729">
        <v>56</v>
      </c>
      <c r="E44" s="425">
        <v>372</v>
      </c>
      <c r="F44" s="425"/>
      <c r="G44" s="425">
        <v>7</v>
      </c>
      <c r="H44" s="425">
        <v>24</v>
      </c>
      <c r="I44" s="425">
        <v>102</v>
      </c>
      <c r="J44" s="425">
        <v>0</v>
      </c>
      <c r="K44" s="425">
        <v>12</v>
      </c>
      <c r="L44" s="116" t="s">
        <v>84</v>
      </c>
      <c r="M44" s="117" t="s">
        <v>65</v>
      </c>
      <c r="N44" s="94">
        <f t="shared" si="11"/>
        <v>49</v>
      </c>
      <c r="O44" s="425">
        <v>4</v>
      </c>
      <c r="P44" s="425">
        <v>45</v>
      </c>
      <c r="Q44" s="425">
        <v>0</v>
      </c>
      <c r="R44" s="426">
        <f t="shared" si="9"/>
        <v>42</v>
      </c>
      <c r="S44" s="425">
        <v>0</v>
      </c>
      <c r="T44" s="425"/>
      <c r="U44" s="425">
        <v>42</v>
      </c>
      <c r="V44" s="425">
        <v>0</v>
      </c>
      <c r="W44" s="425">
        <v>0</v>
      </c>
      <c r="X44" s="94">
        <f t="shared" si="12"/>
        <v>58</v>
      </c>
      <c r="Y44" s="741">
        <v>0</v>
      </c>
      <c r="Z44" s="425">
        <v>58</v>
      </c>
      <c r="AA44" s="454" t="s">
        <v>84</v>
      </c>
    </row>
    <row r="45" spans="1:27" s="38" customFormat="1" ht="15.6" customHeight="1">
      <c r="A45" s="441" t="s">
        <v>66</v>
      </c>
      <c r="B45" s="235">
        <f t="shared" si="5"/>
        <v>833</v>
      </c>
      <c r="C45" s="107">
        <f t="shared" si="10"/>
        <v>723</v>
      </c>
      <c r="D45" s="729">
        <v>104</v>
      </c>
      <c r="E45" s="425">
        <v>512</v>
      </c>
      <c r="F45" s="425"/>
      <c r="G45" s="425">
        <v>7</v>
      </c>
      <c r="H45" s="425">
        <v>9</v>
      </c>
      <c r="I45" s="425">
        <v>88</v>
      </c>
      <c r="J45" s="425">
        <v>3</v>
      </c>
      <c r="K45" s="425">
        <v>16</v>
      </c>
      <c r="L45" s="116" t="s">
        <v>85</v>
      </c>
      <c r="M45" s="117" t="s">
        <v>66</v>
      </c>
      <c r="N45" s="94">
        <f t="shared" si="11"/>
        <v>34</v>
      </c>
      <c r="O45" s="425">
        <v>4</v>
      </c>
      <c r="P45" s="425">
        <v>30</v>
      </c>
      <c r="Q45" s="425">
        <v>0</v>
      </c>
      <c r="R45" s="426">
        <f t="shared" si="9"/>
        <v>60</v>
      </c>
      <c r="S45" s="425">
        <v>0</v>
      </c>
      <c r="T45" s="425"/>
      <c r="U45" s="425">
        <v>60</v>
      </c>
      <c r="V45" s="425">
        <v>0</v>
      </c>
      <c r="W45" s="425">
        <v>0</v>
      </c>
      <c r="X45" s="94">
        <f t="shared" si="12"/>
        <v>63</v>
      </c>
      <c r="Y45" s="741">
        <v>0</v>
      </c>
      <c r="Z45" s="425">
        <v>63</v>
      </c>
      <c r="AA45" s="454" t="s">
        <v>85</v>
      </c>
    </row>
    <row r="46" spans="1:27" s="38" customFormat="1" ht="15.6" customHeight="1">
      <c r="A46" s="441" t="s">
        <v>68</v>
      </c>
      <c r="B46" s="235">
        <f t="shared" si="5"/>
        <v>607</v>
      </c>
      <c r="C46" s="107">
        <f t="shared" si="10"/>
        <v>497</v>
      </c>
      <c r="D46" s="729">
        <v>62</v>
      </c>
      <c r="E46" s="425">
        <v>416</v>
      </c>
      <c r="F46" s="425"/>
      <c r="G46" s="425">
        <v>7</v>
      </c>
      <c r="H46" s="425">
        <v>1</v>
      </c>
      <c r="I46" s="425">
        <v>9</v>
      </c>
      <c r="J46" s="425">
        <v>2</v>
      </c>
      <c r="K46" s="425">
        <v>27</v>
      </c>
      <c r="L46" s="116" t="s">
        <v>87</v>
      </c>
      <c r="M46" s="117" t="s">
        <v>68</v>
      </c>
      <c r="N46" s="94">
        <f t="shared" si="11"/>
        <v>49</v>
      </c>
      <c r="O46" s="425">
        <v>3</v>
      </c>
      <c r="P46" s="425">
        <v>46</v>
      </c>
      <c r="Q46" s="425">
        <v>0</v>
      </c>
      <c r="R46" s="426">
        <f t="shared" si="9"/>
        <v>34</v>
      </c>
      <c r="S46" s="425">
        <v>0</v>
      </c>
      <c r="T46" s="425"/>
      <c r="U46" s="425">
        <v>34</v>
      </c>
      <c r="V46" s="425">
        <v>0</v>
      </c>
      <c r="W46" s="425">
        <v>0</v>
      </c>
      <c r="X46" s="94">
        <f t="shared" si="12"/>
        <v>63</v>
      </c>
      <c r="Y46" s="741">
        <v>0</v>
      </c>
      <c r="Z46" s="425">
        <v>63</v>
      </c>
      <c r="AA46" s="454" t="s">
        <v>87</v>
      </c>
    </row>
    <row r="47" spans="1:27" s="38" customFormat="1" ht="15.6" customHeight="1">
      <c r="A47" s="441" t="s">
        <v>69</v>
      </c>
      <c r="B47" s="235">
        <f t="shared" si="5"/>
        <v>460</v>
      </c>
      <c r="C47" s="107">
        <f t="shared" si="10"/>
        <v>367</v>
      </c>
      <c r="D47" s="729">
        <v>73</v>
      </c>
      <c r="E47" s="425">
        <v>277</v>
      </c>
      <c r="F47" s="425"/>
      <c r="G47" s="425">
        <v>13</v>
      </c>
      <c r="H47" s="425">
        <v>0</v>
      </c>
      <c r="I47" s="425">
        <v>1</v>
      </c>
      <c r="J47" s="425">
        <v>3</v>
      </c>
      <c r="K47" s="425">
        <v>15</v>
      </c>
      <c r="L47" s="116" t="s">
        <v>88</v>
      </c>
      <c r="M47" s="117" t="s">
        <v>69</v>
      </c>
      <c r="N47" s="94">
        <f t="shared" si="11"/>
        <v>53</v>
      </c>
      <c r="O47" s="425">
        <v>2</v>
      </c>
      <c r="P47" s="425">
        <v>51</v>
      </c>
      <c r="Q47" s="425">
        <v>0</v>
      </c>
      <c r="R47" s="426">
        <f t="shared" si="9"/>
        <v>25</v>
      </c>
      <c r="S47" s="425">
        <v>0</v>
      </c>
      <c r="T47" s="425"/>
      <c r="U47" s="425">
        <v>25</v>
      </c>
      <c r="V47" s="425">
        <v>0</v>
      </c>
      <c r="W47" s="425">
        <v>0</v>
      </c>
      <c r="X47" s="94">
        <f t="shared" si="12"/>
        <v>72</v>
      </c>
      <c r="Y47" s="741">
        <v>0</v>
      </c>
      <c r="Z47" s="425">
        <v>72</v>
      </c>
      <c r="AA47" s="454" t="s">
        <v>88</v>
      </c>
    </row>
    <row r="48" spans="1:27" s="38" customFormat="1" ht="15.6" customHeight="1">
      <c r="A48" s="441" t="s">
        <v>297</v>
      </c>
      <c r="B48" s="235">
        <f t="shared" si="5"/>
        <v>194</v>
      </c>
      <c r="C48" s="107">
        <f t="shared" si="10"/>
        <v>159</v>
      </c>
      <c r="D48" s="729">
        <v>32</v>
      </c>
      <c r="E48" s="425">
        <v>122</v>
      </c>
      <c r="F48" s="425"/>
      <c r="G48" s="425">
        <v>4</v>
      </c>
      <c r="H48" s="425">
        <v>0</v>
      </c>
      <c r="I48" s="425">
        <v>0</v>
      </c>
      <c r="J48" s="425">
        <v>1</v>
      </c>
      <c r="K48" s="425">
        <v>4</v>
      </c>
      <c r="L48" s="116" t="s">
        <v>101</v>
      </c>
      <c r="M48" s="117" t="s">
        <v>173</v>
      </c>
      <c r="N48" s="94">
        <f t="shared" si="11"/>
        <v>18</v>
      </c>
      <c r="O48" s="425">
        <v>2</v>
      </c>
      <c r="P48" s="425">
        <v>16</v>
      </c>
      <c r="Q48" s="425">
        <v>0</v>
      </c>
      <c r="R48" s="426">
        <f t="shared" si="9"/>
        <v>13</v>
      </c>
      <c r="S48" s="425">
        <v>0</v>
      </c>
      <c r="T48" s="425"/>
      <c r="U48" s="425">
        <v>13</v>
      </c>
      <c r="V48" s="425">
        <v>0</v>
      </c>
      <c r="W48" s="425">
        <v>0</v>
      </c>
      <c r="X48" s="94">
        <f t="shared" si="12"/>
        <v>29</v>
      </c>
      <c r="Y48" s="741">
        <v>0</v>
      </c>
      <c r="Z48" s="425">
        <v>29</v>
      </c>
      <c r="AA48" s="454" t="s">
        <v>284</v>
      </c>
    </row>
    <row r="49" spans="1:27" s="38" customFormat="1" ht="15.6" customHeight="1">
      <c r="A49" s="441"/>
      <c r="B49" s="235"/>
      <c r="C49" s="107"/>
      <c r="D49" s="729"/>
      <c r="E49" s="425"/>
      <c r="F49" s="425"/>
      <c r="G49" s="425"/>
      <c r="H49" s="425"/>
      <c r="I49" s="425"/>
      <c r="J49" s="425"/>
      <c r="K49" s="425"/>
      <c r="L49" s="116"/>
      <c r="M49" s="117"/>
      <c r="N49" s="94"/>
      <c r="O49" s="425"/>
      <c r="P49" s="425"/>
      <c r="Q49" s="425"/>
      <c r="R49" s="426"/>
      <c r="S49" s="425"/>
      <c r="T49" s="425"/>
      <c r="U49" s="425"/>
      <c r="V49" s="425"/>
      <c r="W49" s="425"/>
      <c r="X49" s="94"/>
      <c r="Y49" s="741"/>
      <c r="Z49" s="425"/>
      <c r="AA49" s="825"/>
    </row>
    <row r="50" spans="1:27" s="38" customFormat="1" ht="15.6" customHeight="1">
      <c r="A50" s="441" t="s">
        <v>298</v>
      </c>
      <c r="B50" s="235">
        <f t="shared" si="5"/>
        <v>547</v>
      </c>
      <c r="C50" s="107">
        <f t="shared" si="10"/>
        <v>403</v>
      </c>
      <c r="D50" s="729">
        <v>103</v>
      </c>
      <c r="E50" s="425">
        <v>264</v>
      </c>
      <c r="F50" s="425"/>
      <c r="G50" s="425">
        <v>15</v>
      </c>
      <c r="H50" s="425">
        <v>0</v>
      </c>
      <c r="I50" s="425">
        <v>0</v>
      </c>
      <c r="J50" s="425">
        <v>21</v>
      </c>
      <c r="K50" s="425">
        <v>47</v>
      </c>
      <c r="L50" s="116" t="s">
        <v>133</v>
      </c>
      <c r="M50" s="117" t="s">
        <v>174</v>
      </c>
      <c r="N50" s="94">
        <f t="shared" si="11"/>
        <v>52</v>
      </c>
      <c r="O50" s="425">
        <v>6</v>
      </c>
      <c r="P50" s="425">
        <v>46</v>
      </c>
      <c r="Q50" s="425">
        <v>0</v>
      </c>
      <c r="R50" s="426">
        <f t="shared" si="9"/>
        <v>45</v>
      </c>
      <c r="S50" s="425">
        <v>0</v>
      </c>
      <c r="T50" s="425"/>
      <c r="U50" s="425">
        <v>45</v>
      </c>
      <c r="V50" s="425">
        <v>0</v>
      </c>
      <c r="W50" s="425">
        <v>0</v>
      </c>
      <c r="X50" s="94">
        <f t="shared" si="12"/>
        <v>93</v>
      </c>
      <c r="Y50" s="741">
        <v>0</v>
      </c>
      <c r="Z50" s="425">
        <v>93</v>
      </c>
      <c r="AA50" s="454" t="s">
        <v>285</v>
      </c>
    </row>
    <row r="51" spans="1:27" s="376" customFormat="1" ht="15.6" customHeight="1">
      <c r="A51" s="441" t="s">
        <v>676</v>
      </c>
      <c r="B51" s="235">
        <f>C51+K51+N51+R51</f>
        <v>1153</v>
      </c>
      <c r="C51" s="107">
        <f>SUM(D51:J51)</f>
        <v>952</v>
      </c>
      <c r="D51" s="729">
        <v>209</v>
      </c>
      <c r="E51" s="425">
        <v>655</v>
      </c>
      <c r="F51" s="425"/>
      <c r="G51" s="425">
        <v>25</v>
      </c>
      <c r="H51" s="425">
        <v>8</v>
      </c>
      <c r="I51" s="425">
        <v>50</v>
      </c>
      <c r="J51" s="425">
        <v>5</v>
      </c>
      <c r="K51" s="425">
        <v>47</v>
      </c>
      <c r="L51" s="664" t="s">
        <v>682</v>
      </c>
      <c r="M51" s="665" t="s">
        <v>675</v>
      </c>
      <c r="N51" s="94">
        <f>SUM(O51:Q51)</f>
        <v>89</v>
      </c>
      <c r="O51" s="425">
        <v>4</v>
      </c>
      <c r="P51" s="425">
        <v>85</v>
      </c>
      <c r="Q51" s="425">
        <v>0</v>
      </c>
      <c r="R51" s="426">
        <f t="shared" si="9"/>
        <v>65</v>
      </c>
      <c r="S51" s="425">
        <v>1</v>
      </c>
      <c r="T51" s="425"/>
      <c r="U51" s="425">
        <v>64</v>
      </c>
      <c r="V51" s="425">
        <v>0</v>
      </c>
      <c r="W51" s="425">
        <v>0</v>
      </c>
      <c r="X51" s="94">
        <f>SUM(Y51:Z51)</f>
        <v>138</v>
      </c>
      <c r="Y51" s="741">
        <v>0</v>
      </c>
      <c r="Z51" s="425">
        <v>138</v>
      </c>
      <c r="AA51" s="454" t="s">
        <v>681</v>
      </c>
    </row>
    <row r="52" spans="1:27" s="376" customFormat="1" ht="15.6" customHeight="1">
      <c r="A52" s="441" t="s">
        <v>678</v>
      </c>
      <c r="B52" s="235">
        <f t="shared" si="5"/>
        <v>339</v>
      </c>
      <c r="C52" s="107">
        <f t="shared" si="10"/>
        <v>296</v>
      </c>
      <c r="D52" s="729">
        <v>54</v>
      </c>
      <c r="E52" s="425">
        <v>234</v>
      </c>
      <c r="F52" s="425"/>
      <c r="G52" s="425">
        <v>6</v>
      </c>
      <c r="H52" s="425">
        <v>2</v>
      </c>
      <c r="I52" s="425">
        <v>0</v>
      </c>
      <c r="J52" s="425">
        <v>0</v>
      </c>
      <c r="K52" s="425">
        <v>1</v>
      </c>
      <c r="L52" s="664" t="s">
        <v>680</v>
      </c>
      <c r="M52" s="665" t="s">
        <v>677</v>
      </c>
      <c r="N52" s="94">
        <f t="shared" si="11"/>
        <v>25</v>
      </c>
      <c r="O52" s="425">
        <v>0</v>
      </c>
      <c r="P52" s="425">
        <v>25</v>
      </c>
      <c r="Q52" s="425">
        <v>0</v>
      </c>
      <c r="R52" s="426">
        <f t="shared" si="9"/>
        <v>17</v>
      </c>
      <c r="S52" s="425">
        <v>0</v>
      </c>
      <c r="T52" s="425"/>
      <c r="U52" s="425">
        <v>17</v>
      </c>
      <c r="V52" s="425">
        <v>0</v>
      </c>
      <c r="W52" s="425">
        <v>0</v>
      </c>
      <c r="X52" s="94">
        <f t="shared" si="12"/>
        <v>85</v>
      </c>
      <c r="Y52" s="741">
        <v>0</v>
      </c>
      <c r="Z52" s="425">
        <v>85</v>
      </c>
      <c r="AA52" s="454" t="s">
        <v>679</v>
      </c>
    </row>
    <row r="53" spans="1:27" s="38" customFormat="1" ht="15.6" customHeight="1">
      <c r="A53" s="441" t="s">
        <v>299</v>
      </c>
      <c r="B53" s="235">
        <f t="shared" si="5"/>
        <v>895</v>
      </c>
      <c r="C53" s="107">
        <f t="shared" si="10"/>
        <v>656</v>
      </c>
      <c r="D53" s="729">
        <v>163</v>
      </c>
      <c r="E53" s="425">
        <v>454</v>
      </c>
      <c r="F53" s="425"/>
      <c r="G53" s="425">
        <v>18</v>
      </c>
      <c r="H53" s="425">
        <v>1</v>
      </c>
      <c r="I53" s="425">
        <v>11</v>
      </c>
      <c r="J53" s="425">
        <v>9</v>
      </c>
      <c r="K53" s="425">
        <v>34</v>
      </c>
      <c r="L53" s="116" t="s">
        <v>301</v>
      </c>
      <c r="M53" s="117" t="s">
        <v>288</v>
      </c>
      <c r="N53" s="94">
        <f t="shared" si="11"/>
        <v>83</v>
      </c>
      <c r="O53" s="425">
        <v>22</v>
      </c>
      <c r="P53" s="425">
        <v>61</v>
      </c>
      <c r="Q53" s="425">
        <v>0</v>
      </c>
      <c r="R53" s="426">
        <f t="shared" si="9"/>
        <v>122</v>
      </c>
      <c r="S53" s="425">
        <v>2</v>
      </c>
      <c r="T53" s="425"/>
      <c r="U53" s="425">
        <v>118</v>
      </c>
      <c r="V53" s="425">
        <v>1</v>
      </c>
      <c r="W53" s="425">
        <v>1</v>
      </c>
      <c r="X53" s="94">
        <f t="shared" si="12"/>
        <v>129</v>
      </c>
      <c r="Y53" s="741">
        <v>0</v>
      </c>
      <c r="Z53" s="425">
        <v>129</v>
      </c>
      <c r="AA53" s="454" t="s">
        <v>286</v>
      </c>
    </row>
    <row r="54" spans="1:27" s="38" customFormat="1" ht="15.6" customHeight="1">
      <c r="A54" s="441" t="s">
        <v>300</v>
      </c>
      <c r="B54" s="235">
        <f t="shared" si="5"/>
        <v>1240</v>
      </c>
      <c r="C54" s="107">
        <f t="shared" si="10"/>
        <v>1014</v>
      </c>
      <c r="D54" s="729">
        <v>187</v>
      </c>
      <c r="E54" s="425">
        <v>776</v>
      </c>
      <c r="F54" s="425"/>
      <c r="G54" s="425">
        <v>23</v>
      </c>
      <c r="H54" s="425">
        <v>1</v>
      </c>
      <c r="I54" s="425">
        <v>1</v>
      </c>
      <c r="J54" s="425">
        <v>26</v>
      </c>
      <c r="K54" s="425">
        <v>64</v>
      </c>
      <c r="L54" s="116" t="s">
        <v>302</v>
      </c>
      <c r="M54" s="117" t="s">
        <v>289</v>
      </c>
      <c r="N54" s="94">
        <f t="shared" si="11"/>
        <v>79</v>
      </c>
      <c r="O54" s="425">
        <v>16</v>
      </c>
      <c r="P54" s="425">
        <v>61</v>
      </c>
      <c r="Q54" s="425">
        <v>2</v>
      </c>
      <c r="R54" s="426">
        <f t="shared" si="9"/>
        <v>83</v>
      </c>
      <c r="S54" s="425">
        <v>2</v>
      </c>
      <c r="T54" s="425"/>
      <c r="U54" s="425">
        <v>81</v>
      </c>
      <c r="V54" s="425">
        <v>0</v>
      </c>
      <c r="W54" s="425">
        <v>0</v>
      </c>
      <c r="X54" s="94">
        <f t="shared" si="12"/>
        <v>116</v>
      </c>
      <c r="Y54" s="741">
        <v>0</v>
      </c>
      <c r="Z54" s="425">
        <v>116</v>
      </c>
      <c r="AA54" s="454" t="s">
        <v>287</v>
      </c>
    </row>
    <row r="55" spans="1:27" s="38" customFormat="1" ht="3.75" customHeight="1" thickBot="1">
      <c r="A55" s="531"/>
      <c r="B55" s="228"/>
      <c r="C55" s="228"/>
      <c r="D55" s="532"/>
      <c r="E55" s="429"/>
      <c r="F55" s="527"/>
      <c r="G55" s="429"/>
      <c r="H55" s="429"/>
      <c r="I55" s="429"/>
      <c r="J55" s="429"/>
      <c r="K55" s="429"/>
      <c r="L55" s="227"/>
      <c r="M55" s="226"/>
      <c r="N55" s="429"/>
      <c r="O55" s="429"/>
      <c r="P55" s="429"/>
      <c r="Q55" s="429"/>
      <c r="R55" s="228"/>
      <c r="S55" s="429"/>
      <c r="T55" s="527"/>
      <c r="U55" s="429"/>
      <c r="V55" s="429"/>
      <c r="W55" s="429"/>
      <c r="X55" s="228"/>
      <c r="Y55" s="429"/>
      <c r="Z55" s="429"/>
      <c r="AA55" s="528"/>
    </row>
    <row r="56" spans="1:27" s="40" customFormat="1" ht="21.75" customHeight="1" thickTop="1">
      <c r="A56" s="533" t="s">
        <v>431</v>
      </c>
      <c r="B56" s="534"/>
      <c r="C56" s="534"/>
      <c r="D56" s="534"/>
      <c r="E56" s="534"/>
      <c r="F56" s="534"/>
      <c r="G56" s="534" t="s">
        <v>320</v>
      </c>
      <c r="H56" s="534"/>
      <c r="I56" s="534"/>
      <c r="J56" s="534"/>
      <c r="K56" s="529"/>
      <c r="L56" s="229"/>
      <c r="M56" s="230" t="s">
        <v>431</v>
      </c>
      <c r="N56" s="529"/>
      <c r="O56" s="529"/>
      <c r="P56" s="529"/>
      <c r="Q56" s="529"/>
      <c r="R56" s="529"/>
      <c r="S56" s="529"/>
      <c r="T56" s="529"/>
      <c r="U56" s="529" t="s">
        <v>374</v>
      </c>
      <c r="V56" s="529"/>
      <c r="W56" s="529"/>
      <c r="X56" s="529"/>
      <c r="Y56" s="529"/>
      <c r="Z56" s="529"/>
      <c r="AA56" s="529"/>
    </row>
    <row r="57" spans="1:27" s="816" customFormat="1" ht="21.75" customHeight="1">
      <c r="A57" s="533" t="s">
        <v>778</v>
      </c>
      <c r="B57" s="534"/>
      <c r="C57" s="534"/>
      <c r="D57" s="534"/>
      <c r="E57" s="534"/>
      <c r="F57" s="534"/>
      <c r="G57" s="534" t="s">
        <v>779</v>
      </c>
      <c r="H57" s="534"/>
      <c r="I57" s="534"/>
      <c r="J57" s="534"/>
      <c r="K57" s="803"/>
      <c r="L57" s="815"/>
      <c r="M57" s="533" t="s">
        <v>778</v>
      </c>
      <c r="N57" s="803"/>
      <c r="O57" s="803"/>
      <c r="P57" s="803"/>
      <c r="Q57" s="803"/>
      <c r="R57" s="803"/>
      <c r="S57" s="803"/>
      <c r="T57" s="803"/>
      <c r="U57" s="534" t="s">
        <v>779</v>
      </c>
      <c r="V57" s="803"/>
      <c r="W57" s="803"/>
      <c r="X57" s="803"/>
      <c r="Y57" s="803"/>
      <c r="Z57" s="803"/>
      <c r="AA57" s="803"/>
    </row>
  </sheetData>
  <mergeCells count="23">
    <mergeCell ref="N6:Q6"/>
    <mergeCell ref="A5:A9"/>
    <mergeCell ref="C6:E6"/>
    <mergeCell ref="G6:J6"/>
    <mergeCell ref="Z8:Z9"/>
    <mergeCell ref="Y8:Y9"/>
    <mergeCell ref="B6:B7"/>
    <mergeCell ref="A2:E2"/>
    <mergeCell ref="AA5:AA9"/>
    <mergeCell ref="B4:E4"/>
    <mergeCell ref="B5:E5"/>
    <mergeCell ref="G5:K5"/>
    <mergeCell ref="N5:S5"/>
    <mergeCell ref="U5:W5"/>
    <mergeCell ref="G2:L2"/>
    <mergeCell ref="M5:M9"/>
    <mergeCell ref="L5:L9"/>
    <mergeCell ref="U2:AA2"/>
    <mergeCell ref="M2:S2"/>
    <mergeCell ref="X6:Z6"/>
    <mergeCell ref="X5:Z5"/>
    <mergeCell ref="R6:S6"/>
    <mergeCell ref="U6:W6"/>
  </mergeCells>
  <phoneticPr fontId="1" type="noConversion"/>
  <printOptions gridLinesSet="0"/>
  <pageMargins left="0.31496062992125984" right="0.27559055118110237" top="0.27559055118110237" bottom="0.15748031496062992" header="0.19685039370078741" footer="0.15748031496062992"/>
  <pageSetup paperSize="8" scale="93" pageOrder="overThenDown" orientation="landscape" r:id="rId1"/>
  <headerFooter alignWithMargins="0"/>
  <colBreaks count="1" manualBreakCount="1">
    <brk id="12" max="50" man="1"/>
  </colBreaks>
  <ignoredErrors>
    <ignoredError sqref="B15:J15 S15:W15 Y15:Z15 N15:Q15 B16:E16 D38:E38 G38:J38 G16:J16 B17 B52:B54 B50 B19:B20 B32:B36 B24:B25 B27:B30 B39:B42 B44:B48" unlockedFormula="1"/>
    <ignoredError sqref="R15 X15 C38" formula="1" unlockedFormula="1"/>
    <ignoredError sqref="C17:C20 C52:C54 C50 C32:C36 C24:C25 C27:C30 C39:C42 C44:C48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68"/>
  <sheetViews>
    <sheetView showZeros="0" view="pageBreakPreview" zoomScaleNormal="100" zoomScaleSheetLayoutView="100" workbookViewId="0">
      <selection sqref="A1:B1"/>
    </sheetView>
  </sheetViews>
  <sheetFormatPr defaultRowHeight="11.25"/>
  <cols>
    <col min="1" max="1" width="11.75" style="28" customWidth="1"/>
    <col min="2" max="5" width="15.625" style="28" customWidth="1"/>
    <col min="6" max="6" width="2.25" style="15" customWidth="1"/>
    <col min="7" max="11" width="15.625" style="28" customWidth="1"/>
    <col min="12" max="12" width="16.5" style="28" customWidth="1"/>
    <col min="13" max="16384" width="9" style="15"/>
  </cols>
  <sheetData>
    <row r="1" spans="1:14" ht="21" customHeight="1">
      <c r="A1" s="944" t="s">
        <v>437</v>
      </c>
      <c r="B1" s="944"/>
      <c r="C1" s="198"/>
      <c r="D1" s="198"/>
      <c r="E1" s="198"/>
      <c r="F1" s="148"/>
      <c r="G1" s="147"/>
      <c r="H1" s="147"/>
      <c r="I1" s="147"/>
      <c r="J1" s="914" t="s">
        <v>384</v>
      </c>
      <c r="K1" s="914"/>
      <c r="L1" s="914"/>
    </row>
    <row r="2" spans="1:14" s="30" customFormat="1" ht="38.25" customHeight="1">
      <c r="A2" s="889" t="s">
        <v>390</v>
      </c>
      <c r="B2" s="889"/>
      <c r="C2" s="889"/>
      <c r="D2" s="889"/>
      <c r="E2" s="889"/>
      <c r="F2" s="199"/>
      <c r="G2" s="931" t="s">
        <v>636</v>
      </c>
      <c r="H2" s="931"/>
      <c r="I2" s="931"/>
      <c r="J2" s="931"/>
      <c r="K2" s="931"/>
      <c r="L2" s="931"/>
    </row>
    <row r="3" spans="1:14" s="31" customFormat="1" ht="9.9499999999999993" customHeight="1">
      <c r="A3" s="186"/>
      <c r="B3" s="186"/>
      <c r="C3" s="186"/>
      <c r="D3" s="186"/>
      <c r="E3" s="186"/>
      <c r="F3" s="187"/>
      <c r="G3" s="186"/>
      <c r="H3" s="186"/>
      <c r="I3" s="186"/>
      <c r="J3" s="186"/>
      <c r="K3" s="186"/>
      <c r="L3" s="186"/>
    </row>
    <row r="4" spans="1:14" ht="23.25" customHeight="1" thickBot="1">
      <c r="A4" s="169" t="s">
        <v>104</v>
      </c>
      <c r="B4" s="169"/>
      <c r="C4" s="169"/>
      <c r="D4" s="169"/>
      <c r="E4" s="169"/>
      <c r="F4" s="164"/>
      <c r="G4" s="169"/>
      <c r="H4" s="169"/>
      <c r="I4" s="169"/>
      <c r="J4" s="169"/>
      <c r="K4" s="169"/>
      <c r="L4" s="171" t="s">
        <v>0</v>
      </c>
      <c r="N4" s="54"/>
    </row>
    <row r="5" spans="1:14" ht="24" customHeight="1" thickTop="1">
      <c r="A5" s="954" t="s">
        <v>267</v>
      </c>
      <c r="B5" s="434" t="s">
        <v>336</v>
      </c>
      <c r="C5" s="958" t="s">
        <v>637</v>
      </c>
      <c r="D5" s="959"/>
      <c r="E5" s="960"/>
      <c r="F5" s="377"/>
      <c r="G5" s="378" t="s">
        <v>22</v>
      </c>
      <c r="H5" s="379" t="s">
        <v>49</v>
      </c>
      <c r="I5" s="380" t="s">
        <v>339</v>
      </c>
      <c r="J5" s="379" t="s">
        <v>20</v>
      </c>
      <c r="K5" s="381" t="s">
        <v>340</v>
      </c>
      <c r="L5" s="951" t="s">
        <v>21</v>
      </c>
    </row>
    <row r="6" spans="1:14" ht="23.1" customHeight="1">
      <c r="A6" s="955"/>
      <c r="B6" s="945" t="s">
        <v>99</v>
      </c>
      <c r="C6" s="382" t="s">
        <v>121</v>
      </c>
      <c r="D6" s="382" t="s">
        <v>337</v>
      </c>
      <c r="E6" s="382" t="s">
        <v>338</v>
      </c>
      <c r="F6" s="377"/>
      <c r="G6" s="947" t="s">
        <v>590</v>
      </c>
      <c r="H6" s="947" t="s">
        <v>591</v>
      </c>
      <c r="I6" s="945" t="s">
        <v>638</v>
      </c>
      <c r="J6" s="947" t="s">
        <v>592</v>
      </c>
      <c r="K6" s="949" t="s">
        <v>593</v>
      </c>
      <c r="L6" s="952"/>
    </row>
    <row r="7" spans="1:14" ht="23.1" customHeight="1">
      <c r="A7" s="956"/>
      <c r="B7" s="957"/>
      <c r="C7" s="435" t="s">
        <v>587</v>
      </c>
      <c r="D7" s="435" t="s">
        <v>588</v>
      </c>
      <c r="E7" s="435" t="s">
        <v>589</v>
      </c>
      <c r="F7" s="377"/>
      <c r="G7" s="948"/>
      <c r="H7" s="948"/>
      <c r="I7" s="946"/>
      <c r="J7" s="948"/>
      <c r="K7" s="950"/>
      <c r="L7" s="953"/>
    </row>
    <row r="8" spans="1:14" ht="6" customHeight="1">
      <c r="A8" s="240"/>
      <c r="B8" s="241"/>
      <c r="C8" s="242"/>
      <c r="D8" s="242"/>
      <c r="E8" s="242"/>
      <c r="F8" s="239"/>
      <c r="G8" s="242"/>
      <c r="H8" s="242"/>
      <c r="I8" s="243"/>
      <c r="J8" s="242"/>
      <c r="K8" s="242"/>
      <c r="L8" s="249"/>
    </row>
    <row r="9" spans="1:14" s="54" customFormat="1" ht="16.5" customHeight="1">
      <c r="A9" s="84">
        <v>2019</v>
      </c>
      <c r="B9" s="106">
        <v>2999</v>
      </c>
      <c r="C9" s="106">
        <v>325</v>
      </c>
      <c r="D9" s="106">
        <v>322</v>
      </c>
      <c r="E9" s="106">
        <v>3</v>
      </c>
      <c r="F9" s="106"/>
      <c r="G9" s="106">
        <v>51</v>
      </c>
      <c r="H9" s="106">
        <v>169</v>
      </c>
      <c r="I9" s="106">
        <v>1915</v>
      </c>
      <c r="J9" s="106">
        <v>337</v>
      </c>
      <c r="K9" s="106">
        <v>202</v>
      </c>
      <c r="L9" s="87">
        <v>2019</v>
      </c>
    </row>
    <row r="10" spans="1:14" s="54" customFormat="1" ht="16.5" customHeight="1">
      <c r="A10" s="84">
        <v>2020</v>
      </c>
      <c r="B10" s="106">
        <v>3165</v>
      </c>
      <c r="C10" s="106">
        <v>327</v>
      </c>
      <c r="D10" s="106">
        <v>324</v>
      </c>
      <c r="E10" s="106">
        <v>3</v>
      </c>
      <c r="F10" s="106"/>
      <c r="G10" s="106">
        <v>50</v>
      </c>
      <c r="H10" s="106">
        <v>173</v>
      </c>
      <c r="I10" s="106">
        <v>2079</v>
      </c>
      <c r="J10" s="106">
        <v>334</v>
      </c>
      <c r="K10" s="106">
        <v>202</v>
      </c>
      <c r="L10" s="87">
        <v>2020</v>
      </c>
    </row>
    <row r="11" spans="1:14" ht="16.5" customHeight="1">
      <c r="A11" s="172">
        <v>2021</v>
      </c>
      <c r="B11" s="244">
        <v>3263</v>
      </c>
      <c r="C11" s="244">
        <v>317</v>
      </c>
      <c r="D11" s="245">
        <v>314</v>
      </c>
      <c r="E11" s="245">
        <v>3</v>
      </c>
      <c r="F11" s="247"/>
      <c r="G11" s="244">
        <v>48</v>
      </c>
      <c r="H11" s="244">
        <v>174</v>
      </c>
      <c r="I11" s="246">
        <v>2215</v>
      </c>
      <c r="J11" s="244">
        <v>302</v>
      </c>
      <c r="K11" s="244">
        <v>207</v>
      </c>
      <c r="L11" s="233">
        <v>2021</v>
      </c>
    </row>
    <row r="12" spans="1:14" ht="16.5" customHeight="1">
      <c r="A12" s="172">
        <v>2022</v>
      </c>
      <c r="B12" s="244">
        <v>3425</v>
      </c>
      <c r="C12" s="244">
        <v>322</v>
      </c>
      <c r="D12" s="245">
        <v>312</v>
      </c>
      <c r="E12" s="245">
        <v>10</v>
      </c>
      <c r="F12" s="247"/>
      <c r="G12" s="244">
        <v>48</v>
      </c>
      <c r="H12" s="244">
        <v>179</v>
      </c>
      <c r="I12" s="246">
        <v>2374</v>
      </c>
      <c r="J12" s="244">
        <v>288</v>
      </c>
      <c r="K12" s="244">
        <v>214</v>
      </c>
      <c r="L12" s="233">
        <v>2022</v>
      </c>
    </row>
    <row r="13" spans="1:14" s="16" customFormat="1" ht="16.5" customHeight="1">
      <c r="A13" s="88">
        <v>2023</v>
      </c>
      <c r="B13" s="121">
        <f>SUM(B14,B36)</f>
        <v>3414</v>
      </c>
      <c r="C13" s="121">
        <f>SUM(C14,C36)</f>
        <v>320</v>
      </c>
      <c r="D13" s="121">
        <f>SUM(D14,D36)</f>
        <v>306</v>
      </c>
      <c r="E13" s="121">
        <f>SUM(E14,E36)</f>
        <v>14</v>
      </c>
      <c r="F13" s="121"/>
      <c r="G13" s="121">
        <f>SUM(G14,G36)</f>
        <v>45</v>
      </c>
      <c r="H13" s="121">
        <f>SUM(H14,H36)</f>
        <v>168</v>
      </c>
      <c r="I13" s="121">
        <f>SUM(I14,I36)</f>
        <v>2400</v>
      </c>
      <c r="J13" s="121">
        <f>SUM(J14,J36)</f>
        <v>268</v>
      </c>
      <c r="K13" s="121">
        <f>SUM(K14,K36)</f>
        <v>213</v>
      </c>
      <c r="L13" s="90">
        <v>2023</v>
      </c>
    </row>
    <row r="14" spans="1:14" ht="13.5" customHeight="1">
      <c r="A14" s="415" t="s">
        <v>169</v>
      </c>
      <c r="B14" s="455">
        <f>SUM(B15:B34)</f>
        <v>1335</v>
      </c>
      <c r="C14" s="455">
        <f>SUM(C15:C34)</f>
        <v>192</v>
      </c>
      <c r="D14" s="455">
        <f>SUM(D15:D34)</f>
        <v>179</v>
      </c>
      <c r="E14" s="455">
        <f>SUM(E15:E34)</f>
        <v>13</v>
      </c>
      <c r="F14" s="455"/>
      <c r="G14" s="455">
        <f>SUM(G15:G34)</f>
        <v>20</v>
      </c>
      <c r="H14" s="455">
        <f>SUM(H15:H34)</f>
        <v>88</v>
      </c>
      <c r="I14" s="455">
        <f>SUM(I15:I34)</f>
        <v>827</v>
      </c>
      <c r="J14" s="455">
        <f>SUM(J15:J34)</f>
        <v>117</v>
      </c>
      <c r="K14" s="455">
        <f>SUM(K15:K34)</f>
        <v>91</v>
      </c>
      <c r="L14" s="451" t="s">
        <v>175</v>
      </c>
    </row>
    <row r="15" spans="1:14" ht="13.5" customHeight="1">
      <c r="A15" s="439" t="s">
        <v>95</v>
      </c>
      <c r="B15" s="106">
        <f>SUM(C15,G15:K15)</f>
        <v>86</v>
      </c>
      <c r="C15" s="535">
        <f>SUM(D15:E15)</f>
        <v>24</v>
      </c>
      <c r="D15" s="426">
        <v>14</v>
      </c>
      <c r="E15" s="426">
        <v>10</v>
      </c>
      <c r="F15" s="426"/>
      <c r="G15" s="426">
        <v>1</v>
      </c>
      <c r="H15" s="426">
        <v>5</v>
      </c>
      <c r="I15" s="426">
        <v>43</v>
      </c>
      <c r="J15" s="426">
        <v>8</v>
      </c>
      <c r="K15" s="426">
        <v>5</v>
      </c>
      <c r="L15" s="454" t="s">
        <v>98</v>
      </c>
    </row>
    <row r="16" spans="1:14" ht="13.5" customHeight="1">
      <c r="A16" s="439" t="s">
        <v>56</v>
      </c>
      <c r="B16" s="106">
        <f t="shared" ref="B16:B52" si="0">SUM(C16,G16:K16)</f>
        <v>10</v>
      </c>
      <c r="C16" s="535">
        <f>SUM(D16:E16)</f>
        <v>1</v>
      </c>
      <c r="D16" s="426">
        <v>1</v>
      </c>
      <c r="E16" s="426">
        <v>0</v>
      </c>
      <c r="F16" s="426"/>
      <c r="G16" s="426">
        <v>1</v>
      </c>
      <c r="H16" s="426">
        <v>2</v>
      </c>
      <c r="I16" s="426">
        <v>4</v>
      </c>
      <c r="J16" s="426">
        <v>0</v>
      </c>
      <c r="K16" s="426">
        <v>2</v>
      </c>
      <c r="L16" s="454" t="s">
        <v>74</v>
      </c>
    </row>
    <row r="17" spans="1:12" ht="13.5" customHeight="1">
      <c r="A17" s="439" t="s">
        <v>57</v>
      </c>
      <c r="B17" s="106">
        <f t="shared" si="0"/>
        <v>6</v>
      </c>
      <c r="C17" s="535">
        <f t="shared" ref="C17:C52" si="1">SUM(D17:E17)</f>
        <v>0</v>
      </c>
      <c r="D17" s="426">
        <v>0</v>
      </c>
      <c r="E17" s="426">
        <v>0</v>
      </c>
      <c r="F17" s="426"/>
      <c r="G17" s="426">
        <v>0</v>
      </c>
      <c r="H17" s="426">
        <v>2</v>
      </c>
      <c r="I17" s="426">
        <v>2</v>
      </c>
      <c r="J17" s="426">
        <v>0</v>
      </c>
      <c r="K17" s="426">
        <v>2</v>
      </c>
      <c r="L17" s="454" t="s">
        <v>97</v>
      </c>
    </row>
    <row r="18" spans="1:12" ht="13.5" customHeight="1">
      <c r="A18" s="439" t="s">
        <v>170</v>
      </c>
      <c r="B18" s="106">
        <f t="shared" si="0"/>
        <v>9</v>
      </c>
      <c r="C18" s="535">
        <f t="shared" si="1"/>
        <v>1</v>
      </c>
      <c r="D18" s="426">
        <v>1</v>
      </c>
      <c r="E18" s="426">
        <v>0</v>
      </c>
      <c r="F18" s="426"/>
      <c r="G18" s="426">
        <v>0</v>
      </c>
      <c r="H18" s="426">
        <v>1</v>
      </c>
      <c r="I18" s="426">
        <v>5</v>
      </c>
      <c r="J18" s="426">
        <v>2</v>
      </c>
      <c r="K18" s="426">
        <v>0</v>
      </c>
      <c r="L18" s="454" t="s">
        <v>75</v>
      </c>
    </row>
    <row r="19" spans="1:12" ht="13.5" customHeight="1">
      <c r="A19" s="439"/>
      <c r="B19" s="106"/>
      <c r="C19" s="535"/>
      <c r="D19" s="426"/>
      <c r="E19" s="426"/>
      <c r="F19" s="426"/>
      <c r="G19" s="426"/>
      <c r="H19" s="426"/>
      <c r="I19" s="426"/>
      <c r="J19" s="426"/>
      <c r="K19" s="426"/>
      <c r="L19" s="826"/>
    </row>
    <row r="20" spans="1:12" ht="13.5" customHeight="1">
      <c r="A20" s="439" t="s">
        <v>58</v>
      </c>
      <c r="B20" s="106">
        <f t="shared" si="0"/>
        <v>10</v>
      </c>
      <c r="C20" s="535">
        <f t="shared" si="1"/>
        <v>6</v>
      </c>
      <c r="D20" s="426">
        <v>5</v>
      </c>
      <c r="E20" s="426">
        <v>1</v>
      </c>
      <c r="F20" s="426"/>
      <c r="G20" s="426">
        <v>1</v>
      </c>
      <c r="H20" s="426">
        <v>0</v>
      </c>
      <c r="I20" s="426">
        <v>2</v>
      </c>
      <c r="J20" s="426">
        <v>1</v>
      </c>
      <c r="K20" s="426">
        <v>0</v>
      </c>
      <c r="L20" s="454" t="s">
        <v>76</v>
      </c>
    </row>
    <row r="21" spans="1:12" ht="13.5" customHeight="1">
      <c r="A21" s="439" t="s">
        <v>59</v>
      </c>
      <c r="B21" s="106">
        <f t="shared" si="0"/>
        <v>9</v>
      </c>
      <c r="C21" s="535">
        <f t="shared" si="1"/>
        <v>1</v>
      </c>
      <c r="D21" s="426">
        <v>1</v>
      </c>
      <c r="E21" s="426">
        <v>0</v>
      </c>
      <c r="F21" s="426"/>
      <c r="G21" s="426">
        <v>2</v>
      </c>
      <c r="H21" s="426">
        <v>2</v>
      </c>
      <c r="I21" s="426">
        <v>0</v>
      </c>
      <c r="J21" s="426">
        <v>1</v>
      </c>
      <c r="K21" s="426">
        <v>3</v>
      </c>
      <c r="L21" s="454" t="s">
        <v>77</v>
      </c>
    </row>
    <row r="22" spans="1:12" ht="13.5" customHeight="1">
      <c r="A22" s="439" t="s">
        <v>60</v>
      </c>
      <c r="B22" s="106">
        <f t="shared" si="0"/>
        <v>26</v>
      </c>
      <c r="C22" s="535">
        <f t="shared" si="1"/>
        <v>5</v>
      </c>
      <c r="D22" s="426">
        <v>5</v>
      </c>
      <c r="E22" s="426">
        <v>0</v>
      </c>
      <c r="F22" s="426"/>
      <c r="G22" s="426">
        <v>1</v>
      </c>
      <c r="H22" s="426">
        <v>3</v>
      </c>
      <c r="I22" s="426">
        <v>14</v>
      </c>
      <c r="J22" s="426">
        <v>2</v>
      </c>
      <c r="K22" s="426">
        <v>1</v>
      </c>
      <c r="L22" s="454" t="s">
        <v>78</v>
      </c>
    </row>
    <row r="23" spans="1:12" ht="13.5" customHeight="1">
      <c r="A23" s="439" t="s">
        <v>93</v>
      </c>
      <c r="B23" s="106">
        <f t="shared" si="0"/>
        <v>1</v>
      </c>
      <c r="C23" s="535">
        <f t="shared" si="1"/>
        <v>1</v>
      </c>
      <c r="D23" s="426">
        <v>1</v>
      </c>
      <c r="E23" s="426">
        <v>0</v>
      </c>
      <c r="F23" s="426"/>
      <c r="G23" s="426">
        <v>0</v>
      </c>
      <c r="H23" s="426">
        <v>0</v>
      </c>
      <c r="I23" s="426">
        <v>0</v>
      </c>
      <c r="J23" s="426">
        <v>0</v>
      </c>
      <c r="K23" s="426">
        <v>0</v>
      </c>
      <c r="L23" s="454" t="s">
        <v>79</v>
      </c>
    </row>
    <row r="24" spans="1:12" ht="13.5" customHeight="1">
      <c r="A24" s="439"/>
      <c r="B24" s="106"/>
      <c r="C24" s="535"/>
      <c r="D24" s="426"/>
      <c r="E24" s="426"/>
      <c r="F24" s="426"/>
      <c r="G24" s="426"/>
      <c r="H24" s="426"/>
      <c r="I24" s="426"/>
      <c r="J24" s="426"/>
      <c r="K24" s="426"/>
      <c r="L24" s="826"/>
    </row>
    <row r="25" spans="1:12" ht="13.5" customHeight="1">
      <c r="A25" s="439" t="s">
        <v>61</v>
      </c>
      <c r="B25" s="106">
        <f t="shared" si="0"/>
        <v>138</v>
      </c>
      <c r="C25" s="535">
        <f t="shared" si="1"/>
        <v>45</v>
      </c>
      <c r="D25" s="426">
        <v>44</v>
      </c>
      <c r="E25" s="426">
        <v>1</v>
      </c>
      <c r="F25" s="426"/>
      <c r="G25" s="426">
        <v>3</v>
      </c>
      <c r="H25" s="426">
        <v>14</v>
      </c>
      <c r="I25" s="426">
        <v>66</v>
      </c>
      <c r="J25" s="426">
        <v>6</v>
      </c>
      <c r="K25" s="426">
        <v>4</v>
      </c>
      <c r="L25" s="454" t="s">
        <v>80</v>
      </c>
    </row>
    <row r="26" spans="1:12" ht="13.5" customHeight="1">
      <c r="A26" s="439" t="s">
        <v>62</v>
      </c>
      <c r="B26" s="106">
        <f t="shared" si="0"/>
        <v>73</v>
      </c>
      <c r="C26" s="535">
        <f t="shared" si="1"/>
        <v>40</v>
      </c>
      <c r="D26" s="426">
        <v>40</v>
      </c>
      <c r="E26" s="426">
        <v>0</v>
      </c>
      <c r="F26" s="426"/>
      <c r="G26" s="426">
        <v>1</v>
      </c>
      <c r="H26" s="426">
        <v>5</v>
      </c>
      <c r="I26" s="426">
        <v>20</v>
      </c>
      <c r="J26" s="426">
        <v>1</v>
      </c>
      <c r="K26" s="426">
        <v>6</v>
      </c>
      <c r="L26" s="454" t="s">
        <v>81</v>
      </c>
    </row>
    <row r="27" spans="1:12" ht="13.5" customHeight="1">
      <c r="A27" s="439" t="s">
        <v>63</v>
      </c>
      <c r="B27" s="106">
        <f t="shared" si="0"/>
        <v>55</v>
      </c>
      <c r="C27" s="535">
        <f t="shared" si="1"/>
        <v>2</v>
      </c>
      <c r="D27" s="426">
        <v>2</v>
      </c>
      <c r="E27" s="426">
        <v>0</v>
      </c>
      <c r="F27" s="426"/>
      <c r="G27" s="426">
        <v>1</v>
      </c>
      <c r="H27" s="426">
        <v>5</v>
      </c>
      <c r="I27" s="426">
        <v>27</v>
      </c>
      <c r="J27" s="426">
        <v>12</v>
      </c>
      <c r="K27" s="426">
        <v>8</v>
      </c>
      <c r="L27" s="454" t="s">
        <v>82</v>
      </c>
    </row>
    <row r="28" spans="1:12" ht="13.5" customHeight="1">
      <c r="A28" s="439" t="s">
        <v>64</v>
      </c>
      <c r="B28" s="106">
        <f t="shared" si="0"/>
        <v>46</v>
      </c>
      <c r="C28" s="535">
        <f t="shared" si="1"/>
        <v>3</v>
      </c>
      <c r="D28" s="426">
        <v>3</v>
      </c>
      <c r="E28" s="426">
        <v>0</v>
      </c>
      <c r="F28" s="426"/>
      <c r="G28" s="426">
        <v>2</v>
      </c>
      <c r="H28" s="426">
        <v>3</v>
      </c>
      <c r="I28" s="426">
        <v>27</v>
      </c>
      <c r="J28" s="426">
        <v>6</v>
      </c>
      <c r="K28" s="426">
        <v>5</v>
      </c>
      <c r="L28" s="454" t="s">
        <v>83</v>
      </c>
    </row>
    <row r="29" spans="1:12" ht="13.5" customHeight="1">
      <c r="A29" s="439"/>
      <c r="B29" s="106"/>
      <c r="C29" s="535"/>
      <c r="D29" s="426"/>
      <c r="E29" s="426"/>
      <c r="F29" s="426"/>
      <c r="G29" s="426"/>
      <c r="H29" s="426"/>
      <c r="I29" s="426"/>
      <c r="J29" s="426"/>
      <c r="K29" s="426"/>
      <c r="L29" s="826"/>
    </row>
    <row r="30" spans="1:12" ht="13.5" customHeight="1">
      <c r="A30" s="439" t="s">
        <v>67</v>
      </c>
      <c r="B30" s="106">
        <f t="shared" si="0"/>
        <v>105</v>
      </c>
      <c r="C30" s="535">
        <f t="shared" si="1"/>
        <v>12</v>
      </c>
      <c r="D30" s="426">
        <v>12</v>
      </c>
      <c r="E30" s="426">
        <v>0</v>
      </c>
      <c r="F30" s="426"/>
      <c r="G30" s="426">
        <v>0</v>
      </c>
      <c r="H30" s="426">
        <v>6</v>
      </c>
      <c r="I30" s="426">
        <v>66</v>
      </c>
      <c r="J30" s="426">
        <v>12</v>
      </c>
      <c r="K30" s="426">
        <v>9</v>
      </c>
      <c r="L30" s="454" t="s">
        <v>86</v>
      </c>
    </row>
    <row r="31" spans="1:12" ht="13.5" customHeight="1">
      <c r="A31" s="439" t="s">
        <v>163</v>
      </c>
      <c r="B31" s="106">
        <f t="shared" si="0"/>
        <v>76</v>
      </c>
      <c r="C31" s="535">
        <f t="shared" si="1"/>
        <v>1</v>
      </c>
      <c r="D31" s="426">
        <v>1</v>
      </c>
      <c r="E31" s="426">
        <v>0</v>
      </c>
      <c r="F31" s="426"/>
      <c r="G31" s="426">
        <v>0</v>
      </c>
      <c r="H31" s="426">
        <v>7</v>
      </c>
      <c r="I31" s="426">
        <v>51</v>
      </c>
      <c r="J31" s="426">
        <v>14</v>
      </c>
      <c r="K31" s="426">
        <v>3</v>
      </c>
      <c r="L31" s="454" t="s">
        <v>165</v>
      </c>
    </row>
    <row r="32" spans="1:12" ht="13.5" customHeight="1">
      <c r="A32" s="439" t="s">
        <v>164</v>
      </c>
      <c r="B32" s="106">
        <f t="shared" si="0"/>
        <v>180</v>
      </c>
      <c r="C32" s="535">
        <f t="shared" si="1"/>
        <v>1</v>
      </c>
      <c r="D32" s="426">
        <v>1</v>
      </c>
      <c r="E32" s="426">
        <v>0</v>
      </c>
      <c r="F32" s="426"/>
      <c r="G32" s="426">
        <v>1</v>
      </c>
      <c r="H32" s="426">
        <v>7</v>
      </c>
      <c r="I32" s="426">
        <v>140</v>
      </c>
      <c r="J32" s="426">
        <v>15</v>
      </c>
      <c r="K32" s="426">
        <v>16</v>
      </c>
      <c r="L32" s="454" t="s">
        <v>166</v>
      </c>
    </row>
    <row r="33" spans="1:12" ht="13.5" customHeight="1">
      <c r="A33" s="439" t="s">
        <v>92</v>
      </c>
      <c r="B33" s="106">
        <f t="shared" si="0"/>
        <v>229</v>
      </c>
      <c r="C33" s="535">
        <f t="shared" si="1"/>
        <v>7</v>
      </c>
      <c r="D33" s="426">
        <v>6</v>
      </c>
      <c r="E33" s="426">
        <v>1</v>
      </c>
      <c r="F33" s="426"/>
      <c r="G33" s="426">
        <v>4</v>
      </c>
      <c r="H33" s="426">
        <v>12</v>
      </c>
      <c r="I33" s="426">
        <v>168</v>
      </c>
      <c r="J33" s="426">
        <v>20</v>
      </c>
      <c r="K33" s="426">
        <v>18</v>
      </c>
      <c r="L33" s="454" t="s">
        <v>89</v>
      </c>
    </row>
    <row r="34" spans="1:12" ht="13.5" customHeight="1">
      <c r="A34" s="439" t="s">
        <v>70</v>
      </c>
      <c r="B34" s="106">
        <f t="shared" si="0"/>
        <v>276</v>
      </c>
      <c r="C34" s="535">
        <f t="shared" si="1"/>
        <v>42</v>
      </c>
      <c r="D34" s="426">
        <v>42</v>
      </c>
      <c r="E34" s="426">
        <v>0</v>
      </c>
      <c r="F34" s="426"/>
      <c r="G34" s="426">
        <v>2</v>
      </c>
      <c r="H34" s="426">
        <v>14</v>
      </c>
      <c r="I34" s="426">
        <v>192</v>
      </c>
      <c r="J34" s="426">
        <v>17</v>
      </c>
      <c r="K34" s="426">
        <v>9</v>
      </c>
      <c r="L34" s="454" t="s">
        <v>90</v>
      </c>
    </row>
    <row r="35" spans="1:12" ht="13.5" customHeight="1">
      <c r="A35" s="439"/>
      <c r="B35" s="106"/>
      <c r="C35" s="535"/>
      <c r="D35" s="426"/>
      <c r="E35" s="426"/>
      <c r="F35" s="426"/>
      <c r="G35" s="426"/>
      <c r="H35" s="426"/>
      <c r="I35" s="426"/>
      <c r="J35" s="426"/>
      <c r="K35" s="426"/>
      <c r="L35" s="826"/>
    </row>
    <row r="36" spans="1:12" ht="13.5" customHeight="1">
      <c r="A36" s="415" t="s">
        <v>171</v>
      </c>
      <c r="B36" s="455">
        <f>SUM(B37:B52)</f>
        <v>2079</v>
      </c>
      <c r="C36" s="455">
        <f>SUM(C37:C52)</f>
        <v>128</v>
      </c>
      <c r="D36" s="455">
        <f>SUM(D37:D52)</f>
        <v>127</v>
      </c>
      <c r="E36" s="455">
        <f>SUM(E37:E52)</f>
        <v>1</v>
      </c>
      <c r="F36" s="455"/>
      <c r="G36" s="455">
        <f>SUM(G37:G52)</f>
        <v>25</v>
      </c>
      <c r="H36" s="455">
        <f>SUM(H37:H52)</f>
        <v>80</v>
      </c>
      <c r="I36" s="455">
        <f>SUM(I37:I52)</f>
        <v>1573</v>
      </c>
      <c r="J36" s="455">
        <f>SUM(J37:J52)</f>
        <v>151</v>
      </c>
      <c r="K36" s="455">
        <f>SUM(K37:K52)</f>
        <v>122</v>
      </c>
      <c r="L36" s="451" t="s">
        <v>283</v>
      </c>
    </row>
    <row r="37" spans="1:12" ht="13.5" customHeight="1">
      <c r="A37" s="439" t="s">
        <v>172</v>
      </c>
      <c r="B37" s="106">
        <f t="shared" si="0"/>
        <v>98</v>
      </c>
      <c r="C37" s="535">
        <f t="shared" si="1"/>
        <v>6</v>
      </c>
      <c r="D37" s="426">
        <v>6</v>
      </c>
      <c r="E37" s="426">
        <v>0</v>
      </c>
      <c r="F37" s="426"/>
      <c r="G37" s="426">
        <v>3</v>
      </c>
      <c r="H37" s="426">
        <v>11</v>
      </c>
      <c r="I37" s="426">
        <v>66</v>
      </c>
      <c r="J37" s="426">
        <v>9</v>
      </c>
      <c r="K37" s="426">
        <v>3</v>
      </c>
      <c r="L37" s="454" t="s">
        <v>71</v>
      </c>
    </row>
    <row r="38" spans="1:12" ht="13.5" customHeight="1">
      <c r="A38" s="439" t="s">
        <v>54</v>
      </c>
      <c r="B38" s="106">
        <f t="shared" si="0"/>
        <v>65</v>
      </c>
      <c r="C38" s="535">
        <f t="shared" si="1"/>
        <v>7</v>
      </c>
      <c r="D38" s="426">
        <v>7</v>
      </c>
      <c r="E38" s="426">
        <v>0</v>
      </c>
      <c r="F38" s="425"/>
      <c r="G38" s="425">
        <v>2</v>
      </c>
      <c r="H38" s="425">
        <v>4</v>
      </c>
      <c r="I38" s="425">
        <v>42</v>
      </c>
      <c r="J38" s="425">
        <v>5</v>
      </c>
      <c r="K38" s="425">
        <v>5</v>
      </c>
      <c r="L38" s="454" t="s">
        <v>72</v>
      </c>
    </row>
    <row r="39" spans="1:12" ht="13.5" customHeight="1">
      <c r="A39" s="439" t="s">
        <v>94</v>
      </c>
      <c r="B39" s="106">
        <f t="shared" si="0"/>
        <v>68</v>
      </c>
      <c r="C39" s="535">
        <f t="shared" si="1"/>
        <v>1</v>
      </c>
      <c r="D39" s="426">
        <v>1</v>
      </c>
      <c r="E39" s="426">
        <v>0</v>
      </c>
      <c r="F39" s="425"/>
      <c r="G39" s="425">
        <v>1</v>
      </c>
      <c r="H39" s="425">
        <v>4</v>
      </c>
      <c r="I39" s="425">
        <v>51</v>
      </c>
      <c r="J39" s="425">
        <v>6</v>
      </c>
      <c r="K39" s="425">
        <v>5</v>
      </c>
      <c r="L39" s="454" t="s">
        <v>96</v>
      </c>
    </row>
    <row r="40" spans="1:12" ht="13.5" customHeight="1">
      <c r="A40" s="439" t="s">
        <v>55</v>
      </c>
      <c r="B40" s="106">
        <f t="shared" si="0"/>
        <v>36</v>
      </c>
      <c r="C40" s="535">
        <f t="shared" si="1"/>
        <v>3</v>
      </c>
      <c r="D40" s="426">
        <v>3</v>
      </c>
      <c r="E40" s="426">
        <v>0</v>
      </c>
      <c r="F40" s="425"/>
      <c r="G40" s="425">
        <v>2</v>
      </c>
      <c r="H40" s="425">
        <v>5</v>
      </c>
      <c r="I40" s="425">
        <v>21</v>
      </c>
      <c r="J40" s="425">
        <v>5</v>
      </c>
      <c r="K40" s="426">
        <v>0</v>
      </c>
      <c r="L40" s="454" t="s">
        <v>73</v>
      </c>
    </row>
    <row r="41" spans="1:12" ht="13.5" customHeight="1">
      <c r="A41" s="439"/>
      <c r="B41" s="106"/>
      <c r="C41" s="535"/>
      <c r="D41" s="426"/>
      <c r="E41" s="426"/>
      <c r="F41" s="425"/>
      <c r="G41" s="425"/>
      <c r="H41" s="425"/>
      <c r="I41" s="425"/>
      <c r="J41" s="425"/>
      <c r="K41" s="426"/>
      <c r="L41" s="826"/>
    </row>
    <row r="42" spans="1:12" ht="13.5" customHeight="1">
      <c r="A42" s="439" t="s">
        <v>65</v>
      </c>
      <c r="B42" s="106">
        <f t="shared" si="0"/>
        <v>165</v>
      </c>
      <c r="C42" s="535">
        <f t="shared" si="1"/>
        <v>33</v>
      </c>
      <c r="D42" s="426">
        <v>33</v>
      </c>
      <c r="E42" s="426">
        <v>0</v>
      </c>
      <c r="F42" s="425"/>
      <c r="G42" s="425">
        <v>1</v>
      </c>
      <c r="H42" s="425">
        <v>10</v>
      </c>
      <c r="I42" s="425">
        <v>88</v>
      </c>
      <c r="J42" s="425">
        <v>14</v>
      </c>
      <c r="K42" s="425">
        <v>19</v>
      </c>
      <c r="L42" s="454" t="s">
        <v>84</v>
      </c>
    </row>
    <row r="43" spans="1:12" ht="13.5" customHeight="1">
      <c r="A43" s="439" t="s">
        <v>66</v>
      </c>
      <c r="B43" s="106">
        <f t="shared" si="0"/>
        <v>219</v>
      </c>
      <c r="C43" s="535">
        <f t="shared" si="1"/>
        <v>39</v>
      </c>
      <c r="D43" s="426">
        <v>39</v>
      </c>
      <c r="E43" s="426">
        <v>0</v>
      </c>
      <c r="F43" s="425"/>
      <c r="G43" s="425">
        <v>4</v>
      </c>
      <c r="H43" s="425">
        <v>6</v>
      </c>
      <c r="I43" s="425">
        <v>144</v>
      </c>
      <c r="J43" s="425">
        <v>15</v>
      </c>
      <c r="K43" s="425">
        <v>11</v>
      </c>
      <c r="L43" s="454" t="s">
        <v>85</v>
      </c>
    </row>
    <row r="44" spans="1:12" ht="13.5" customHeight="1">
      <c r="A44" s="548" t="s">
        <v>68</v>
      </c>
      <c r="B44" s="106">
        <f t="shared" si="0"/>
        <v>141</v>
      </c>
      <c r="C44" s="535">
        <f t="shared" si="1"/>
        <v>17</v>
      </c>
      <c r="D44" s="426">
        <v>17</v>
      </c>
      <c r="E44" s="426">
        <v>0</v>
      </c>
      <c r="F44" s="425"/>
      <c r="G44" s="425">
        <v>1</v>
      </c>
      <c r="H44" s="425">
        <v>5</v>
      </c>
      <c r="I44" s="425">
        <v>91</v>
      </c>
      <c r="J44" s="425">
        <v>17</v>
      </c>
      <c r="K44" s="425">
        <v>10</v>
      </c>
      <c r="L44" s="454" t="s">
        <v>87</v>
      </c>
    </row>
    <row r="45" spans="1:12" ht="13.5" customHeight="1">
      <c r="A45" s="548" t="s">
        <v>69</v>
      </c>
      <c r="B45" s="106">
        <f t="shared" si="0"/>
        <v>145</v>
      </c>
      <c r="C45" s="535">
        <f t="shared" si="1"/>
        <v>0</v>
      </c>
      <c r="D45" s="426">
        <v>0</v>
      </c>
      <c r="E45" s="426">
        <v>0</v>
      </c>
      <c r="F45" s="731"/>
      <c r="G45" s="731">
        <v>3</v>
      </c>
      <c r="H45" s="731">
        <v>9</v>
      </c>
      <c r="I45" s="731">
        <v>112</v>
      </c>
      <c r="J45" s="731">
        <v>13</v>
      </c>
      <c r="K45" s="731">
        <v>8</v>
      </c>
      <c r="L45" s="454" t="s">
        <v>88</v>
      </c>
    </row>
    <row r="46" spans="1:12" ht="13.5" customHeight="1">
      <c r="A46" s="439" t="s">
        <v>173</v>
      </c>
      <c r="B46" s="106">
        <f t="shared" si="0"/>
        <v>79</v>
      </c>
      <c r="C46" s="535">
        <f t="shared" si="1"/>
        <v>0</v>
      </c>
      <c r="D46" s="426">
        <v>0</v>
      </c>
      <c r="E46" s="426">
        <v>0</v>
      </c>
      <c r="F46" s="731"/>
      <c r="G46" s="426">
        <v>0</v>
      </c>
      <c r="H46" s="731">
        <v>6</v>
      </c>
      <c r="I46" s="731">
        <v>66</v>
      </c>
      <c r="J46" s="731">
        <v>7</v>
      </c>
      <c r="K46" s="426">
        <v>0</v>
      </c>
      <c r="L46" s="454" t="s">
        <v>284</v>
      </c>
    </row>
    <row r="47" spans="1:12" ht="13.5" customHeight="1">
      <c r="A47" s="439"/>
      <c r="B47" s="106"/>
      <c r="C47" s="535"/>
      <c r="D47" s="426"/>
      <c r="E47" s="426"/>
      <c r="F47" s="731"/>
      <c r="G47" s="426"/>
      <c r="H47" s="731"/>
      <c r="I47" s="731"/>
      <c r="J47" s="731"/>
      <c r="K47" s="426"/>
      <c r="L47" s="826"/>
    </row>
    <row r="48" spans="1:12" ht="13.5" customHeight="1">
      <c r="A48" s="439" t="s">
        <v>174</v>
      </c>
      <c r="B48" s="106">
        <f t="shared" si="0"/>
        <v>161</v>
      </c>
      <c r="C48" s="535">
        <f t="shared" si="1"/>
        <v>0</v>
      </c>
      <c r="D48" s="426">
        <v>0</v>
      </c>
      <c r="E48" s="426">
        <v>0</v>
      </c>
      <c r="F48" s="731"/>
      <c r="G48" s="731">
        <v>2</v>
      </c>
      <c r="H48" s="731">
        <v>5</v>
      </c>
      <c r="I48" s="731">
        <v>134</v>
      </c>
      <c r="J48" s="731">
        <v>9</v>
      </c>
      <c r="K48" s="731">
        <v>11</v>
      </c>
      <c r="L48" s="454" t="s">
        <v>285</v>
      </c>
    </row>
    <row r="49" spans="1:12" s="54" customFormat="1" ht="13.5" customHeight="1">
      <c r="A49" s="439" t="s">
        <v>676</v>
      </c>
      <c r="B49" s="106">
        <f t="shared" si="0"/>
        <v>221</v>
      </c>
      <c r="C49" s="535">
        <f t="shared" si="1"/>
        <v>15</v>
      </c>
      <c r="D49" s="426">
        <v>14</v>
      </c>
      <c r="E49" s="426">
        <v>1</v>
      </c>
      <c r="F49" s="731"/>
      <c r="G49" s="731">
        <v>0</v>
      </c>
      <c r="H49" s="731">
        <v>3</v>
      </c>
      <c r="I49" s="731">
        <v>181</v>
      </c>
      <c r="J49" s="731">
        <v>14</v>
      </c>
      <c r="K49" s="731">
        <v>8</v>
      </c>
      <c r="L49" s="454" t="s">
        <v>695</v>
      </c>
    </row>
    <row r="50" spans="1:12" s="54" customFormat="1" ht="13.5" customHeight="1">
      <c r="A50" s="439" t="s">
        <v>678</v>
      </c>
      <c r="B50" s="106">
        <f t="shared" si="0"/>
        <v>119</v>
      </c>
      <c r="C50" s="535">
        <f t="shared" si="1"/>
        <v>0</v>
      </c>
      <c r="D50" s="426">
        <v>0</v>
      </c>
      <c r="E50" s="426">
        <v>0</v>
      </c>
      <c r="F50" s="425"/>
      <c r="G50" s="426">
        <v>1</v>
      </c>
      <c r="H50" s="425">
        <v>1</v>
      </c>
      <c r="I50" s="425">
        <v>115</v>
      </c>
      <c r="J50" s="425">
        <v>1</v>
      </c>
      <c r="K50" s="425">
        <v>1</v>
      </c>
      <c r="L50" s="454" t="s">
        <v>694</v>
      </c>
    </row>
    <row r="51" spans="1:12" s="54" customFormat="1" ht="13.5" customHeight="1">
      <c r="A51" s="439" t="s">
        <v>288</v>
      </c>
      <c r="B51" s="106">
        <f t="shared" si="0"/>
        <v>298</v>
      </c>
      <c r="C51" s="535">
        <f t="shared" si="1"/>
        <v>7</v>
      </c>
      <c r="D51" s="426">
        <v>7</v>
      </c>
      <c r="E51" s="426">
        <v>0</v>
      </c>
      <c r="F51" s="425"/>
      <c r="G51" s="425">
        <v>3</v>
      </c>
      <c r="H51" s="425">
        <v>6</v>
      </c>
      <c r="I51" s="425">
        <v>227</v>
      </c>
      <c r="J51" s="425">
        <v>21</v>
      </c>
      <c r="K51" s="425">
        <v>34</v>
      </c>
      <c r="L51" s="454" t="s">
        <v>286</v>
      </c>
    </row>
    <row r="52" spans="1:12" s="54" customFormat="1" ht="13.5" customHeight="1">
      <c r="A52" s="439" t="s">
        <v>289</v>
      </c>
      <c r="B52" s="106">
        <f t="shared" si="0"/>
        <v>264</v>
      </c>
      <c r="C52" s="535">
        <f t="shared" si="1"/>
        <v>0</v>
      </c>
      <c r="D52" s="426">
        <v>0</v>
      </c>
      <c r="E52" s="426">
        <v>0</v>
      </c>
      <c r="F52" s="731"/>
      <c r="G52" s="731">
        <v>2</v>
      </c>
      <c r="H52" s="731">
        <v>5</v>
      </c>
      <c r="I52" s="731">
        <v>235</v>
      </c>
      <c r="J52" s="731">
        <v>15</v>
      </c>
      <c r="K52" s="731">
        <v>7</v>
      </c>
      <c r="L52" s="454" t="s">
        <v>287</v>
      </c>
    </row>
    <row r="53" spans="1:12" s="54" customFormat="1" ht="5.25" customHeight="1" thickBot="1">
      <c r="A53" s="536"/>
      <c r="B53" s="537"/>
      <c r="C53" s="537"/>
      <c r="D53" s="537"/>
      <c r="E53" s="537"/>
      <c r="F53" s="538"/>
      <c r="G53" s="537"/>
      <c r="H53" s="537"/>
      <c r="I53" s="537"/>
      <c r="J53" s="539"/>
      <c r="K53" s="539"/>
      <c r="L53" s="528"/>
    </row>
    <row r="54" spans="1:12" s="54" customFormat="1" ht="22.5" customHeight="1" thickTop="1">
      <c r="A54" s="540" t="s">
        <v>701</v>
      </c>
      <c r="B54" s="541"/>
      <c r="C54" s="542"/>
      <c r="D54" s="542"/>
      <c r="E54" s="542"/>
      <c r="F54" s="541"/>
      <c r="G54" s="543" t="s">
        <v>702</v>
      </c>
      <c r="H54" s="544"/>
      <c r="I54" s="544"/>
      <c r="J54" s="545"/>
      <c r="K54" s="545"/>
      <c r="L54" s="546"/>
    </row>
    <row r="55" spans="1:12" s="54" customFormat="1" ht="22.5" customHeight="1">
      <c r="A55" s="540" t="s">
        <v>426</v>
      </c>
      <c r="B55" s="541"/>
      <c r="C55" s="542"/>
      <c r="D55" s="542"/>
      <c r="E55" s="542"/>
      <c r="F55" s="541"/>
      <c r="G55" s="543" t="s">
        <v>427</v>
      </c>
      <c r="H55" s="544"/>
      <c r="I55" s="544"/>
      <c r="J55" s="547"/>
      <c r="K55" s="547"/>
      <c r="L55" s="546"/>
    </row>
    <row r="56" spans="1:12">
      <c r="B56" s="32"/>
      <c r="C56" s="32"/>
      <c r="D56" s="32"/>
      <c r="E56" s="32"/>
      <c r="F56" s="56"/>
      <c r="G56" s="32"/>
      <c r="H56" s="32"/>
      <c r="I56" s="32"/>
      <c r="J56" s="32"/>
      <c r="K56" s="32"/>
    </row>
    <row r="57" spans="1:12">
      <c r="B57" s="32"/>
      <c r="C57" s="32"/>
      <c r="D57" s="32"/>
      <c r="E57" s="32"/>
      <c r="F57" s="56"/>
      <c r="G57" s="32"/>
      <c r="H57" s="32"/>
      <c r="I57" s="32"/>
      <c r="J57" s="32"/>
      <c r="K57" s="32"/>
    </row>
    <row r="58" spans="1:12">
      <c r="B58" s="32"/>
      <c r="C58" s="32"/>
      <c r="D58" s="32"/>
      <c r="E58" s="32"/>
      <c r="F58" s="56"/>
      <c r="G58" s="32"/>
      <c r="H58" s="32"/>
      <c r="I58" s="32"/>
      <c r="J58" s="32"/>
      <c r="K58" s="32"/>
    </row>
    <row r="59" spans="1:12">
      <c r="B59" s="32"/>
      <c r="C59" s="32"/>
      <c r="D59" s="32"/>
      <c r="E59" s="32"/>
      <c r="F59" s="56"/>
      <c r="G59" s="32"/>
      <c r="H59" s="32"/>
      <c r="I59" s="32"/>
      <c r="J59" s="32"/>
      <c r="K59" s="32"/>
    </row>
    <row r="60" spans="1:12">
      <c r="B60" s="32"/>
      <c r="C60" s="32"/>
      <c r="D60" s="32"/>
      <c r="E60" s="32"/>
      <c r="F60" s="56"/>
      <c r="G60" s="32"/>
      <c r="H60" s="32"/>
      <c r="I60" s="32"/>
      <c r="J60" s="32"/>
      <c r="K60" s="32"/>
    </row>
    <row r="61" spans="1:12">
      <c r="B61" s="32"/>
      <c r="C61" s="32"/>
      <c r="D61" s="32"/>
      <c r="E61" s="32"/>
      <c r="F61" s="56"/>
      <c r="G61" s="32"/>
      <c r="H61" s="32"/>
      <c r="I61" s="32"/>
      <c r="J61" s="32"/>
      <c r="K61" s="32"/>
    </row>
    <row r="62" spans="1:12">
      <c r="B62" s="32"/>
      <c r="C62" s="32"/>
      <c r="D62" s="32"/>
      <c r="E62" s="32"/>
      <c r="F62" s="56"/>
      <c r="G62" s="32"/>
      <c r="H62" s="32"/>
      <c r="I62" s="32"/>
      <c r="J62" s="32"/>
      <c r="K62" s="32"/>
    </row>
    <row r="63" spans="1:12">
      <c r="B63" s="32"/>
      <c r="C63" s="32"/>
      <c r="D63" s="32"/>
      <c r="E63" s="32"/>
      <c r="F63" s="56"/>
      <c r="G63" s="32"/>
      <c r="H63" s="32"/>
      <c r="I63" s="32"/>
      <c r="J63" s="32"/>
      <c r="K63" s="32"/>
    </row>
    <row r="64" spans="1:12">
      <c r="B64" s="32"/>
      <c r="C64" s="32"/>
      <c r="D64" s="32"/>
      <c r="E64" s="32"/>
      <c r="F64" s="56"/>
      <c r="G64" s="32"/>
      <c r="H64" s="32"/>
      <c r="I64" s="32"/>
      <c r="J64" s="32"/>
      <c r="K64" s="32"/>
    </row>
    <row r="65" spans="2:11">
      <c r="B65" s="32"/>
      <c r="C65" s="32"/>
      <c r="D65" s="32"/>
      <c r="E65" s="32"/>
      <c r="F65" s="56"/>
      <c r="G65" s="32"/>
      <c r="H65" s="32"/>
      <c r="I65" s="32"/>
      <c r="J65" s="32"/>
      <c r="K65" s="32"/>
    </row>
    <row r="66" spans="2:11">
      <c r="B66" s="32"/>
      <c r="C66" s="32"/>
      <c r="D66" s="32"/>
      <c r="E66" s="32"/>
      <c r="F66" s="56"/>
      <c r="G66" s="32"/>
      <c r="H66" s="32"/>
      <c r="I66" s="32"/>
      <c r="J66" s="32"/>
      <c r="K66" s="32"/>
    </row>
    <row r="67" spans="2:11">
      <c r="B67" s="32"/>
      <c r="C67" s="32"/>
      <c r="D67" s="32"/>
      <c r="E67" s="32"/>
      <c r="F67" s="56"/>
      <c r="G67" s="32"/>
      <c r="H67" s="32"/>
      <c r="I67" s="32"/>
      <c r="J67" s="32"/>
      <c r="K67" s="32"/>
    </row>
    <row r="68" spans="2:11">
      <c r="B68" s="32"/>
      <c r="C68" s="32"/>
      <c r="D68" s="32"/>
      <c r="E68" s="32"/>
      <c r="F68" s="56"/>
      <c r="G68" s="32"/>
      <c r="H68" s="32"/>
      <c r="I68" s="32"/>
      <c r="J68" s="32"/>
      <c r="K68" s="32"/>
    </row>
    <row r="69" spans="2:11">
      <c r="B69" s="32"/>
      <c r="C69" s="32"/>
      <c r="D69" s="32"/>
      <c r="E69" s="32"/>
      <c r="F69" s="56"/>
      <c r="G69" s="32"/>
      <c r="H69" s="32"/>
      <c r="I69" s="32"/>
      <c r="J69" s="32"/>
      <c r="K69" s="32"/>
    </row>
    <row r="70" spans="2:11">
      <c r="B70" s="32"/>
      <c r="C70" s="32"/>
      <c r="D70" s="32"/>
      <c r="E70" s="32"/>
      <c r="F70" s="56"/>
      <c r="G70" s="32"/>
      <c r="H70" s="32"/>
      <c r="I70" s="32"/>
      <c r="J70" s="32"/>
      <c r="K70" s="32"/>
    </row>
    <row r="71" spans="2:11">
      <c r="B71" s="32"/>
      <c r="C71" s="32"/>
      <c r="D71" s="32"/>
      <c r="E71" s="32"/>
      <c r="F71" s="56"/>
      <c r="G71" s="32"/>
      <c r="H71" s="32"/>
      <c r="I71" s="32"/>
      <c r="J71" s="32"/>
      <c r="K71" s="32"/>
    </row>
    <row r="72" spans="2:11">
      <c r="B72" s="32"/>
      <c r="C72" s="32"/>
      <c r="D72" s="32"/>
      <c r="E72" s="32"/>
      <c r="F72" s="56"/>
      <c r="G72" s="32"/>
      <c r="H72" s="32"/>
      <c r="I72" s="32"/>
      <c r="J72" s="32"/>
      <c r="K72" s="32"/>
    </row>
    <row r="73" spans="2:11">
      <c r="B73" s="32"/>
      <c r="C73" s="32"/>
      <c r="D73" s="32"/>
      <c r="E73" s="32"/>
      <c r="F73" s="56"/>
      <c r="G73" s="32"/>
      <c r="H73" s="32"/>
      <c r="I73" s="32"/>
      <c r="J73" s="32"/>
      <c r="K73" s="32"/>
    </row>
    <row r="74" spans="2:11">
      <c r="B74" s="32"/>
      <c r="C74" s="32"/>
      <c r="D74" s="32"/>
      <c r="E74" s="32"/>
      <c r="F74" s="56"/>
      <c r="G74" s="32"/>
      <c r="H74" s="32"/>
      <c r="I74" s="32"/>
      <c r="J74" s="32"/>
      <c r="K74" s="32"/>
    </row>
    <row r="75" spans="2:11">
      <c r="B75" s="32"/>
      <c r="C75" s="32"/>
      <c r="D75" s="32"/>
      <c r="E75" s="32"/>
      <c r="F75" s="56"/>
      <c r="G75" s="32"/>
      <c r="H75" s="32"/>
      <c r="I75" s="32"/>
      <c r="J75" s="32"/>
      <c r="K75" s="32"/>
    </row>
    <row r="76" spans="2:11">
      <c r="B76" s="32"/>
      <c r="C76" s="32"/>
      <c r="D76" s="32"/>
      <c r="E76" s="32"/>
      <c r="F76" s="56"/>
      <c r="G76" s="32"/>
      <c r="H76" s="32"/>
      <c r="I76" s="32"/>
      <c r="J76" s="32"/>
      <c r="K76" s="32"/>
    </row>
    <row r="77" spans="2:11">
      <c r="B77" s="32"/>
      <c r="C77" s="32"/>
      <c r="D77" s="32"/>
      <c r="E77" s="32"/>
      <c r="F77" s="56"/>
      <c r="G77" s="32"/>
      <c r="H77" s="32"/>
      <c r="I77" s="32"/>
      <c r="J77" s="32"/>
      <c r="K77" s="32"/>
    </row>
    <row r="78" spans="2:11">
      <c r="B78" s="32"/>
      <c r="C78" s="32"/>
      <c r="D78" s="32"/>
      <c r="E78" s="32"/>
      <c r="F78" s="56"/>
      <c r="G78" s="32"/>
      <c r="H78" s="32"/>
      <c r="I78" s="32"/>
      <c r="J78" s="32"/>
      <c r="K78" s="32"/>
    </row>
    <row r="79" spans="2:11">
      <c r="B79" s="32"/>
      <c r="C79" s="32"/>
      <c r="D79" s="32"/>
      <c r="E79" s="32"/>
      <c r="F79" s="56"/>
      <c r="G79" s="32"/>
      <c r="H79" s="32"/>
      <c r="I79" s="32"/>
      <c r="J79" s="32"/>
      <c r="K79" s="32"/>
    </row>
    <row r="80" spans="2:11">
      <c r="B80" s="32"/>
      <c r="C80" s="32"/>
      <c r="D80" s="32"/>
      <c r="E80" s="32"/>
      <c r="F80" s="56"/>
      <c r="G80" s="32"/>
      <c r="H80" s="32"/>
      <c r="I80" s="32"/>
      <c r="J80" s="32"/>
      <c r="K80" s="32"/>
    </row>
    <row r="81" spans="2:11">
      <c r="B81" s="32"/>
      <c r="C81" s="32"/>
      <c r="D81" s="32"/>
      <c r="E81" s="32"/>
      <c r="F81" s="56"/>
      <c r="G81" s="32"/>
      <c r="H81" s="32"/>
      <c r="I81" s="32"/>
      <c r="J81" s="32"/>
      <c r="K81" s="32"/>
    </row>
    <row r="82" spans="2:11">
      <c r="B82" s="32"/>
      <c r="C82" s="32"/>
      <c r="D82" s="32"/>
      <c r="E82" s="32"/>
      <c r="F82" s="56"/>
      <c r="G82" s="32"/>
      <c r="H82" s="32"/>
      <c r="I82" s="32"/>
      <c r="J82" s="32"/>
      <c r="K82" s="32"/>
    </row>
    <row r="83" spans="2:11">
      <c r="B83" s="32"/>
      <c r="C83" s="32"/>
      <c r="D83" s="32"/>
      <c r="E83" s="32"/>
      <c r="F83" s="56"/>
      <c r="G83" s="32"/>
      <c r="H83" s="32"/>
      <c r="I83" s="32"/>
      <c r="J83" s="32"/>
      <c r="K83" s="32"/>
    </row>
    <row r="84" spans="2:11">
      <c r="B84" s="32"/>
      <c r="C84" s="32"/>
      <c r="D84" s="32"/>
      <c r="E84" s="32"/>
      <c r="F84" s="56"/>
      <c r="G84" s="32"/>
      <c r="H84" s="32"/>
      <c r="I84" s="32"/>
      <c r="J84" s="32"/>
      <c r="K84" s="32"/>
    </row>
    <row r="85" spans="2:11">
      <c r="B85" s="32"/>
      <c r="C85" s="32"/>
      <c r="D85" s="32"/>
      <c r="E85" s="32"/>
      <c r="F85" s="56"/>
      <c r="G85" s="32"/>
      <c r="H85" s="32"/>
      <c r="I85" s="32"/>
      <c r="J85" s="32"/>
      <c r="K85" s="32"/>
    </row>
    <row r="86" spans="2:11">
      <c r="B86" s="32"/>
      <c r="C86" s="32"/>
      <c r="D86" s="32"/>
      <c r="E86" s="32"/>
      <c r="F86" s="56"/>
      <c r="G86" s="32"/>
      <c r="H86" s="32"/>
      <c r="I86" s="32"/>
      <c r="J86" s="32"/>
      <c r="K86" s="32"/>
    </row>
    <row r="87" spans="2:11">
      <c r="B87" s="32"/>
      <c r="C87" s="32"/>
      <c r="D87" s="32"/>
      <c r="E87" s="32"/>
      <c r="F87" s="56"/>
      <c r="G87" s="32"/>
      <c r="H87" s="32"/>
      <c r="I87" s="32"/>
      <c r="J87" s="32"/>
      <c r="K87" s="32"/>
    </row>
    <row r="88" spans="2:11">
      <c r="B88" s="32"/>
      <c r="C88" s="32"/>
      <c r="D88" s="32"/>
      <c r="E88" s="32"/>
      <c r="F88" s="56"/>
      <c r="G88" s="32"/>
      <c r="H88" s="32"/>
      <c r="I88" s="32"/>
      <c r="J88" s="32"/>
      <c r="K88" s="32"/>
    </row>
    <row r="89" spans="2:11">
      <c r="B89" s="32"/>
      <c r="C89" s="32"/>
      <c r="D89" s="32"/>
      <c r="E89" s="32"/>
      <c r="F89" s="56"/>
      <c r="G89" s="32"/>
      <c r="H89" s="32"/>
      <c r="I89" s="32"/>
      <c r="J89" s="32"/>
      <c r="K89" s="32"/>
    </row>
    <row r="90" spans="2:11">
      <c r="B90" s="32"/>
      <c r="C90" s="32"/>
      <c r="D90" s="32"/>
      <c r="E90" s="32"/>
      <c r="F90" s="56"/>
      <c r="G90" s="32"/>
      <c r="H90" s="32"/>
      <c r="I90" s="32"/>
      <c r="J90" s="32"/>
      <c r="K90" s="32"/>
    </row>
    <row r="91" spans="2:11">
      <c r="B91" s="32"/>
      <c r="C91" s="32"/>
      <c r="D91" s="32"/>
      <c r="E91" s="32"/>
      <c r="F91" s="56"/>
      <c r="G91" s="32"/>
      <c r="H91" s="32"/>
      <c r="I91" s="32"/>
      <c r="J91" s="32"/>
      <c r="K91" s="32"/>
    </row>
    <row r="92" spans="2:11">
      <c r="B92" s="32"/>
      <c r="C92" s="32"/>
      <c r="D92" s="32"/>
      <c r="E92" s="32"/>
      <c r="F92" s="56"/>
      <c r="G92" s="32"/>
      <c r="H92" s="32"/>
      <c r="I92" s="32"/>
      <c r="J92" s="32"/>
      <c r="K92" s="32"/>
    </row>
    <row r="93" spans="2:11">
      <c r="B93" s="32"/>
      <c r="C93" s="32"/>
      <c r="D93" s="32"/>
      <c r="E93" s="32"/>
      <c r="F93" s="56"/>
      <c r="G93" s="32"/>
      <c r="H93" s="32"/>
      <c r="I93" s="32"/>
      <c r="J93" s="32"/>
      <c r="K93" s="32"/>
    </row>
    <row r="94" spans="2:11">
      <c r="B94" s="32"/>
      <c r="C94" s="32"/>
      <c r="D94" s="32"/>
      <c r="E94" s="32"/>
      <c r="F94" s="56"/>
      <c r="G94" s="32"/>
      <c r="H94" s="32"/>
      <c r="I94" s="32"/>
      <c r="J94" s="32"/>
      <c r="K94" s="32"/>
    </row>
    <row r="95" spans="2:11">
      <c r="B95" s="32"/>
      <c r="C95" s="32"/>
      <c r="D95" s="32"/>
      <c r="E95" s="32"/>
      <c r="F95" s="56"/>
      <c r="G95" s="32"/>
      <c r="H95" s="32"/>
      <c r="I95" s="32"/>
      <c r="J95" s="32"/>
      <c r="K95" s="32"/>
    </row>
    <row r="96" spans="2:11">
      <c r="B96" s="32"/>
      <c r="C96" s="32"/>
      <c r="D96" s="32"/>
      <c r="E96" s="32"/>
      <c r="F96" s="56"/>
      <c r="G96" s="32"/>
      <c r="H96" s="32"/>
      <c r="I96" s="32"/>
      <c r="J96" s="32"/>
      <c r="K96" s="32"/>
    </row>
    <row r="97" spans="2:11">
      <c r="B97" s="32"/>
      <c r="C97" s="32"/>
      <c r="D97" s="32"/>
      <c r="E97" s="32"/>
      <c r="F97" s="56"/>
      <c r="G97" s="32"/>
      <c r="H97" s="32"/>
      <c r="I97" s="32"/>
      <c r="J97" s="32"/>
      <c r="K97" s="32"/>
    </row>
    <row r="98" spans="2:11">
      <c r="B98" s="32"/>
      <c r="C98" s="32"/>
      <c r="D98" s="32"/>
      <c r="E98" s="32"/>
      <c r="F98" s="56"/>
      <c r="G98" s="32"/>
      <c r="H98" s="32"/>
      <c r="I98" s="32"/>
      <c r="J98" s="32"/>
      <c r="K98" s="32"/>
    </row>
    <row r="99" spans="2:11">
      <c r="B99" s="32"/>
      <c r="C99" s="32"/>
      <c r="D99" s="32"/>
      <c r="E99" s="32"/>
      <c r="F99" s="56"/>
      <c r="G99" s="32"/>
      <c r="H99" s="32"/>
      <c r="I99" s="32"/>
      <c r="J99" s="32"/>
      <c r="K99" s="32"/>
    </row>
    <row r="100" spans="2:11">
      <c r="B100" s="32"/>
      <c r="C100" s="32"/>
      <c r="D100" s="32"/>
      <c r="E100" s="32"/>
      <c r="F100" s="56"/>
      <c r="G100" s="32"/>
      <c r="H100" s="32"/>
      <c r="I100" s="32"/>
      <c r="J100" s="32"/>
      <c r="K100" s="32"/>
    </row>
    <row r="101" spans="2:11">
      <c r="B101" s="32"/>
      <c r="C101" s="32"/>
      <c r="D101" s="32"/>
      <c r="E101" s="32"/>
      <c r="F101" s="56"/>
      <c r="G101" s="32"/>
      <c r="H101" s="32"/>
      <c r="I101" s="32"/>
      <c r="J101" s="32"/>
      <c r="K101" s="32"/>
    </row>
    <row r="102" spans="2:11">
      <c r="B102" s="32"/>
      <c r="C102" s="32"/>
      <c r="D102" s="32"/>
      <c r="E102" s="32"/>
      <c r="F102" s="56"/>
      <c r="G102" s="32"/>
      <c r="H102" s="32"/>
      <c r="I102" s="32"/>
      <c r="J102" s="32"/>
      <c r="K102" s="32"/>
    </row>
    <row r="103" spans="2:11">
      <c r="B103" s="32"/>
      <c r="C103" s="32"/>
      <c r="D103" s="32"/>
      <c r="E103" s="32"/>
      <c r="F103" s="56"/>
      <c r="G103" s="32"/>
      <c r="H103" s="32"/>
      <c r="I103" s="32"/>
      <c r="J103" s="32"/>
      <c r="K103" s="32"/>
    </row>
    <row r="104" spans="2:11">
      <c r="B104" s="32"/>
      <c r="C104" s="32"/>
      <c r="D104" s="32"/>
      <c r="E104" s="32"/>
      <c r="F104" s="56"/>
      <c r="G104" s="32"/>
      <c r="H104" s="32"/>
      <c r="I104" s="32"/>
      <c r="J104" s="32"/>
      <c r="K104" s="32"/>
    </row>
    <row r="105" spans="2:11">
      <c r="B105" s="32"/>
      <c r="C105" s="32"/>
      <c r="D105" s="32"/>
      <c r="E105" s="32"/>
      <c r="F105" s="56"/>
      <c r="G105" s="32"/>
      <c r="H105" s="32"/>
      <c r="I105" s="32"/>
      <c r="J105" s="32"/>
      <c r="K105" s="32"/>
    </row>
    <row r="106" spans="2:11">
      <c r="B106" s="32"/>
      <c r="C106" s="32"/>
      <c r="D106" s="32"/>
      <c r="E106" s="32"/>
      <c r="F106" s="56"/>
      <c r="G106" s="32"/>
      <c r="H106" s="32"/>
      <c r="I106" s="32"/>
      <c r="J106" s="32"/>
      <c r="K106" s="32"/>
    </row>
    <row r="107" spans="2:11">
      <c r="B107" s="32"/>
      <c r="C107" s="32"/>
      <c r="D107" s="32"/>
      <c r="E107" s="32"/>
      <c r="F107" s="56"/>
      <c r="G107" s="32"/>
      <c r="H107" s="32"/>
      <c r="I107" s="32"/>
      <c r="J107" s="32"/>
      <c r="K107" s="32"/>
    </row>
    <row r="108" spans="2:11">
      <c r="B108" s="32"/>
      <c r="C108" s="32"/>
      <c r="D108" s="32"/>
      <c r="E108" s="32"/>
      <c r="F108" s="56"/>
      <c r="G108" s="32"/>
      <c r="H108" s="32"/>
      <c r="I108" s="32"/>
      <c r="J108" s="32"/>
      <c r="K108" s="32"/>
    </row>
    <row r="109" spans="2:11">
      <c r="B109" s="32"/>
      <c r="C109" s="32"/>
      <c r="D109" s="32"/>
      <c r="E109" s="32"/>
      <c r="F109" s="56"/>
      <c r="G109" s="32"/>
      <c r="H109" s="32"/>
      <c r="I109" s="32"/>
      <c r="J109" s="32"/>
      <c r="K109" s="32"/>
    </row>
    <row r="110" spans="2:11">
      <c r="B110" s="32"/>
      <c r="C110" s="32"/>
      <c r="D110" s="32"/>
      <c r="E110" s="32"/>
      <c r="F110" s="56"/>
      <c r="G110" s="32"/>
      <c r="H110" s="32"/>
      <c r="I110" s="32"/>
      <c r="J110" s="32"/>
      <c r="K110" s="32"/>
    </row>
    <row r="111" spans="2:11">
      <c r="B111" s="32"/>
      <c r="C111" s="32"/>
      <c r="D111" s="32"/>
      <c r="E111" s="32"/>
      <c r="F111" s="56"/>
      <c r="G111" s="32"/>
      <c r="H111" s="32"/>
      <c r="I111" s="32"/>
      <c r="J111" s="32"/>
      <c r="K111" s="32"/>
    </row>
    <row r="112" spans="2:11">
      <c r="B112" s="32"/>
      <c r="C112" s="32"/>
      <c r="D112" s="32"/>
      <c r="E112" s="32"/>
      <c r="F112" s="56"/>
      <c r="G112" s="32"/>
      <c r="H112" s="32"/>
      <c r="I112" s="32"/>
      <c r="J112" s="32"/>
      <c r="K112" s="32"/>
    </row>
    <row r="113" spans="2:11">
      <c r="B113" s="32"/>
      <c r="C113" s="32"/>
      <c r="D113" s="32"/>
      <c r="E113" s="32"/>
      <c r="F113" s="56"/>
      <c r="G113" s="32"/>
      <c r="H113" s="32"/>
      <c r="I113" s="32"/>
      <c r="J113" s="32"/>
      <c r="K113" s="32"/>
    </row>
    <row r="114" spans="2:11">
      <c r="B114" s="32"/>
      <c r="C114" s="32"/>
      <c r="D114" s="32"/>
      <c r="E114" s="32"/>
      <c r="F114" s="56"/>
      <c r="G114" s="32"/>
      <c r="H114" s="32"/>
      <c r="I114" s="32"/>
      <c r="J114" s="32"/>
      <c r="K114" s="32"/>
    </row>
    <row r="115" spans="2:11">
      <c r="B115" s="32"/>
      <c r="C115" s="32"/>
      <c r="D115" s="32"/>
      <c r="E115" s="32"/>
      <c r="F115" s="56"/>
      <c r="G115" s="32"/>
      <c r="H115" s="32"/>
      <c r="I115" s="32"/>
      <c r="J115" s="32"/>
      <c r="K115" s="32"/>
    </row>
    <row r="116" spans="2:11">
      <c r="B116" s="32"/>
      <c r="C116" s="32"/>
      <c r="D116" s="32"/>
      <c r="E116" s="32"/>
      <c r="F116" s="56"/>
      <c r="G116" s="32"/>
      <c r="H116" s="32"/>
      <c r="I116" s="32"/>
      <c r="J116" s="32"/>
      <c r="K116" s="32"/>
    </row>
    <row r="117" spans="2:11">
      <c r="B117" s="32"/>
      <c r="C117" s="32"/>
      <c r="D117" s="32"/>
      <c r="E117" s="32"/>
      <c r="F117" s="56"/>
      <c r="G117" s="32"/>
      <c r="H117" s="32"/>
      <c r="I117" s="32"/>
      <c r="J117" s="32"/>
      <c r="K117" s="32"/>
    </row>
    <row r="118" spans="2:11">
      <c r="B118" s="32"/>
      <c r="C118" s="32"/>
      <c r="D118" s="32"/>
      <c r="E118" s="32"/>
      <c r="F118" s="56"/>
      <c r="G118" s="32"/>
      <c r="H118" s="32"/>
      <c r="I118" s="32"/>
      <c r="J118" s="32"/>
      <c r="K118" s="32"/>
    </row>
    <row r="119" spans="2:11">
      <c r="B119" s="32"/>
      <c r="C119" s="32"/>
      <c r="D119" s="32"/>
      <c r="E119" s="32"/>
      <c r="F119" s="56"/>
      <c r="G119" s="32"/>
      <c r="H119" s="32"/>
      <c r="I119" s="32"/>
      <c r="J119" s="32"/>
      <c r="K119" s="32"/>
    </row>
    <row r="120" spans="2:11">
      <c r="B120" s="32"/>
      <c r="C120" s="32"/>
      <c r="D120" s="32"/>
      <c r="E120" s="32"/>
      <c r="F120" s="56"/>
      <c r="G120" s="32"/>
      <c r="H120" s="32"/>
      <c r="I120" s="32"/>
      <c r="J120" s="32"/>
      <c r="K120" s="32"/>
    </row>
    <row r="121" spans="2:11">
      <c r="B121" s="32"/>
      <c r="C121" s="32"/>
      <c r="D121" s="32"/>
      <c r="E121" s="32"/>
      <c r="F121" s="56"/>
      <c r="G121" s="32"/>
      <c r="H121" s="32"/>
      <c r="I121" s="32"/>
      <c r="J121" s="32"/>
      <c r="K121" s="32"/>
    </row>
    <row r="122" spans="2:11">
      <c r="B122" s="32"/>
      <c r="C122" s="32"/>
      <c r="D122" s="32"/>
      <c r="E122" s="32"/>
      <c r="F122" s="56"/>
      <c r="G122" s="32"/>
      <c r="H122" s="32"/>
      <c r="I122" s="32"/>
      <c r="J122" s="32"/>
      <c r="K122" s="32"/>
    </row>
    <row r="123" spans="2:11">
      <c r="B123" s="32"/>
      <c r="C123" s="32"/>
      <c r="D123" s="32"/>
      <c r="E123" s="32"/>
      <c r="F123" s="56"/>
      <c r="G123" s="32"/>
      <c r="H123" s="32"/>
      <c r="I123" s="32"/>
      <c r="J123" s="32"/>
      <c r="K123" s="32"/>
    </row>
    <row r="124" spans="2:11">
      <c r="B124" s="32"/>
      <c r="C124" s="32"/>
      <c r="D124" s="32"/>
      <c r="E124" s="32"/>
      <c r="F124" s="56"/>
      <c r="G124" s="32"/>
      <c r="H124" s="32"/>
      <c r="I124" s="32"/>
      <c r="J124" s="32"/>
      <c r="K124" s="32"/>
    </row>
    <row r="125" spans="2:11">
      <c r="B125" s="32"/>
      <c r="C125" s="32"/>
      <c r="D125" s="32"/>
      <c r="E125" s="32"/>
      <c r="F125" s="56"/>
      <c r="G125" s="32"/>
      <c r="H125" s="32"/>
      <c r="I125" s="32"/>
      <c r="J125" s="32"/>
      <c r="K125" s="32"/>
    </row>
    <row r="126" spans="2:11">
      <c r="B126" s="32"/>
      <c r="C126" s="32"/>
      <c r="D126" s="32"/>
      <c r="E126" s="32"/>
      <c r="F126" s="56"/>
      <c r="G126" s="32"/>
      <c r="H126" s="32"/>
      <c r="I126" s="32"/>
      <c r="J126" s="32"/>
      <c r="K126" s="32"/>
    </row>
    <row r="127" spans="2:11">
      <c r="B127" s="32"/>
      <c r="C127" s="32"/>
      <c r="D127" s="32"/>
      <c r="E127" s="32"/>
      <c r="F127" s="56"/>
      <c r="G127" s="32"/>
      <c r="H127" s="32"/>
      <c r="I127" s="32"/>
      <c r="J127" s="32"/>
      <c r="K127" s="32"/>
    </row>
    <row r="128" spans="2:11">
      <c r="B128" s="32"/>
      <c r="C128" s="32"/>
      <c r="D128" s="32"/>
      <c r="E128" s="32"/>
      <c r="F128" s="56"/>
      <c r="G128" s="32"/>
      <c r="H128" s="32"/>
      <c r="I128" s="32"/>
      <c r="J128" s="32"/>
      <c r="K128" s="32"/>
    </row>
    <row r="129" spans="2:11">
      <c r="B129" s="32"/>
      <c r="C129" s="32"/>
      <c r="D129" s="32"/>
      <c r="E129" s="32"/>
      <c r="F129" s="56"/>
      <c r="G129" s="32"/>
      <c r="H129" s="32"/>
      <c r="I129" s="32"/>
      <c r="J129" s="32"/>
      <c r="K129" s="32"/>
    </row>
    <row r="130" spans="2:11">
      <c r="B130" s="32"/>
      <c r="C130" s="32"/>
      <c r="D130" s="32"/>
      <c r="E130" s="32"/>
      <c r="F130" s="56"/>
      <c r="G130" s="32"/>
      <c r="H130" s="32"/>
      <c r="I130" s="32"/>
      <c r="J130" s="32"/>
      <c r="K130" s="32"/>
    </row>
    <row r="131" spans="2:11">
      <c r="B131" s="32"/>
      <c r="C131" s="32"/>
      <c r="D131" s="32"/>
      <c r="E131" s="32"/>
      <c r="F131" s="56"/>
      <c r="G131" s="32"/>
      <c r="H131" s="32"/>
      <c r="I131" s="32"/>
      <c r="J131" s="32"/>
      <c r="K131" s="32"/>
    </row>
    <row r="132" spans="2:11">
      <c r="B132" s="32"/>
      <c r="C132" s="32"/>
      <c r="D132" s="32"/>
      <c r="E132" s="32"/>
      <c r="F132" s="56"/>
      <c r="G132" s="32"/>
      <c r="H132" s="32"/>
      <c r="I132" s="32"/>
      <c r="J132" s="32"/>
      <c r="K132" s="32"/>
    </row>
    <row r="133" spans="2:11">
      <c r="B133" s="32"/>
      <c r="C133" s="32"/>
      <c r="D133" s="32"/>
      <c r="E133" s="32"/>
      <c r="F133" s="56"/>
      <c r="G133" s="32"/>
      <c r="H133" s="32"/>
      <c r="I133" s="32"/>
      <c r="J133" s="32"/>
      <c r="K133" s="32"/>
    </row>
    <row r="134" spans="2:11">
      <c r="B134" s="32"/>
      <c r="C134" s="32"/>
      <c r="D134" s="32"/>
      <c r="E134" s="32"/>
      <c r="F134" s="56"/>
      <c r="G134" s="32"/>
      <c r="H134" s="32"/>
      <c r="I134" s="32"/>
      <c r="J134" s="32"/>
      <c r="K134" s="32"/>
    </row>
    <row r="135" spans="2:11">
      <c r="B135" s="32"/>
      <c r="C135" s="32"/>
      <c r="D135" s="32"/>
      <c r="E135" s="32"/>
      <c r="F135" s="56"/>
      <c r="G135" s="32"/>
      <c r="H135" s="32"/>
      <c r="I135" s="32"/>
      <c r="J135" s="32"/>
      <c r="K135" s="32"/>
    </row>
    <row r="136" spans="2:11">
      <c r="B136" s="32"/>
      <c r="C136" s="32"/>
      <c r="D136" s="32"/>
      <c r="E136" s="32"/>
      <c r="F136" s="56"/>
      <c r="G136" s="32"/>
      <c r="H136" s="32"/>
      <c r="I136" s="32"/>
      <c r="J136" s="32"/>
      <c r="K136" s="32"/>
    </row>
    <row r="137" spans="2:11">
      <c r="B137" s="32"/>
      <c r="C137" s="32"/>
      <c r="D137" s="32"/>
      <c r="E137" s="32"/>
      <c r="F137" s="56"/>
      <c r="G137" s="32"/>
      <c r="H137" s="32"/>
      <c r="I137" s="32"/>
      <c r="J137" s="32"/>
      <c r="K137" s="32"/>
    </row>
    <row r="138" spans="2:11">
      <c r="B138" s="32"/>
      <c r="C138" s="32"/>
      <c r="D138" s="32"/>
      <c r="E138" s="32"/>
      <c r="F138" s="56"/>
      <c r="G138" s="32"/>
      <c r="H138" s="32"/>
      <c r="I138" s="32"/>
      <c r="J138" s="32"/>
      <c r="K138" s="32"/>
    </row>
    <row r="139" spans="2:11">
      <c r="B139" s="32"/>
      <c r="C139" s="32"/>
      <c r="D139" s="32"/>
      <c r="E139" s="32"/>
      <c r="F139" s="56"/>
      <c r="G139" s="32"/>
      <c r="H139" s="32"/>
      <c r="I139" s="32"/>
      <c r="J139" s="32"/>
      <c r="K139" s="32"/>
    </row>
    <row r="140" spans="2:11">
      <c r="B140" s="32"/>
      <c r="C140" s="32"/>
      <c r="D140" s="32"/>
      <c r="E140" s="32"/>
      <c r="F140" s="56"/>
      <c r="G140" s="32"/>
      <c r="H140" s="32"/>
      <c r="I140" s="32"/>
      <c r="J140" s="32"/>
      <c r="K140" s="32"/>
    </row>
    <row r="141" spans="2:11">
      <c r="B141" s="32"/>
      <c r="C141" s="32"/>
      <c r="D141" s="32"/>
      <c r="E141" s="32"/>
      <c r="F141" s="56"/>
      <c r="G141" s="32"/>
      <c r="H141" s="32"/>
      <c r="I141" s="32"/>
      <c r="J141" s="32"/>
      <c r="K141" s="32"/>
    </row>
    <row r="142" spans="2:11">
      <c r="B142" s="32"/>
      <c r="C142" s="32"/>
      <c r="D142" s="32"/>
      <c r="E142" s="32"/>
      <c r="F142" s="56"/>
      <c r="G142" s="32"/>
      <c r="H142" s="32"/>
      <c r="I142" s="32"/>
      <c r="J142" s="32"/>
      <c r="K142" s="32"/>
    </row>
    <row r="143" spans="2:11">
      <c r="B143" s="32"/>
      <c r="C143" s="32"/>
      <c r="D143" s="32"/>
      <c r="E143" s="32"/>
      <c r="F143" s="56"/>
      <c r="G143" s="32"/>
      <c r="H143" s="32"/>
      <c r="I143" s="32"/>
      <c r="J143" s="32"/>
      <c r="K143" s="32"/>
    </row>
    <row r="144" spans="2:11">
      <c r="B144" s="32"/>
      <c r="C144" s="32"/>
      <c r="D144" s="32"/>
      <c r="E144" s="32"/>
      <c r="F144" s="56"/>
      <c r="G144" s="32"/>
      <c r="H144" s="32"/>
      <c r="I144" s="32"/>
      <c r="J144" s="32"/>
      <c r="K144" s="32"/>
    </row>
    <row r="145" spans="2:11">
      <c r="B145" s="32"/>
      <c r="C145" s="32"/>
      <c r="D145" s="32"/>
      <c r="E145" s="32"/>
      <c r="F145" s="56"/>
      <c r="G145" s="32"/>
      <c r="H145" s="32"/>
      <c r="I145" s="32"/>
      <c r="J145" s="32"/>
      <c r="K145" s="32"/>
    </row>
    <row r="146" spans="2:11">
      <c r="B146" s="32"/>
      <c r="C146" s="32"/>
      <c r="D146" s="32"/>
      <c r="E146" s="32"/>
      <c r="F146" s="56"/>
      <c r="G146" s="32"/>
      <c r="H146" s="32"/>
      <c r="I146" s="32"/>
      <c r="J146" s="32"/>
      <c r="K146" s="32"/>
    </row>
    <row r="147" spans="2:11">
      <c r="B147" s="32"/>
      <c r="C147" s="32"/>
      <c r="D147" s="32"/>
      <c r="E147" s="32"/>
      <c r="F147" s="56"/>
      <c r="G147" s="32"/>
      <c r="H147" s="32"/>
      <c r="I147" s="32"/>
      <c r="J147" s="32"/>
      <c r="K147" s="32"/>
    </row>
    <row r="148" spans="2:11">
      <c r="B148" s="32"/>
      <c r="C148" s="32"/>
      <c r="D148" s="32"/>
      <c r="E148" s="32"/>
      <c r="F148" s="56"/>
      <c r="G148" s="32"/>
      <c r="H148" s="32"/>
      <c r="I148" s="32"/>
      <c r="J148" s="32"/>
      <c r="K148" s="32"/>
    </row>
    <row r="149" spans="2:11">
      <c r="B149" s="32"/>
      <c r="C149" s="32"/>
      <c r="D149" s="32"/>
      <c r="E149" s="32"/>
      <c r="F149" s="56"/>
      <c r="G149" s="32"/>
      <c r="H149" s="32"/>
      <c r="I149" s="32"/>
      <c r="J149" s="32"/>
      <c r="K149" s="32"/>
    </row>
    <row r="150" spans="2:11">
      <c r="B150" s="32"/>
      <c r="C150" s="32"/>
      <c r="D150" s="32"/>
      <c r="E150" s="32"/>
      <c r="F150" s="56"/>
      <c r="G150" s="32"/>
      <c r="H150" s="32"/>
      <c r="I150" s="32"/>
      <c r="J150" s="32"/>
      <c r="K150" s="32"/>
    </row>
    <row r="151" spans="2:11">
      <c r="B151" s="32"/>
      <c r="C151" s="32"/>
      <c r="D151" s="32"/>
      <c r="E151" s="32"/>
      <c r="F151" s="56"/>
      <c r="G151" s="32"/>
      <c r="H151" s="32"/>
      <c r="I151" s="32"/>
      <c r="J151" s="32"/>
      <c r="K151" s="32"/>
    </row>
    <row r="152" spans="2:11">
      <c r="B152" s="32"/>
      <c r="C152" s="32"/>
      <c r="D152" s="32"/>
      <c r="E152" s="32"/>
      <c r="F152" s="56"/>
      <c r="G152" s="32"/>
      <c r="H152" s="32"/>
      <c r="I152" s="32"/>
      <c r="J152" s="32"/>
      <c r="K152" s="32"/>
    </row>
    <row r="153" spans="2:11">
      <c r="B153" s="32"/>
      <c r="C153" s="32"/>
      <c r="D153" s="32"/>
      <c r="E153" s="32"/>
      <c r="F153" s="56"/>
      <c r="G153" s="32"/>
      <c r="H153" s="32"/>
      <c r="I153" s="32"/>
      <c r="J153" s="32"/>
      <c r="K153" s="32"/>
    </row>
    <row r="154" spans="2:11">
      <c r="B154" s="32"/>
      <c r="C154" s="32"/>
      <c r="D154" s="32"/>
      <c r="E154" s="32"/>
      <c r="F154" s="56"/>
      <c r="G154" s="32"/>
      <c r="H154" s="32"/>
      <c r="I154" s="32"/>
      <c r="J154" s="32"/>
      <c r="K154" s="32"/>
    </row>
    <row r="155" spans="2:11">
      <c r="B155" s="32"/>
      <c r="C155" s="32"/>
      <c r="D155" s="32"/>
      <c r="E155" s="32"/>
      <c r="F155" s="56"/>
      <c r="G155" s="32"/>
      <c r="H155" s="32"/>
      <c r="I155" s="32"/>
      <c r="J155" s="32"/>
      <c r="K155" s="32"/>
    </row>
    <row r="156" spans="2:11">
      <c r="B156" s="32"/>
      <c r="C156" s="32"/>
      <c r="D156" s="32"/>
      <c r="E156" s="32"/>
      <c r="F156" s="56"/>
      <c r="G156" s="32"/>
      <c r="H156" s="32"/>
      <c r="I156" s="32"/>
      <c r="J156" s="32"/>
      <c r="K156" s="32"/>
    </row>
    <row r="157" spans="2:11">
      <c r="B157" s="32"/>
      <c r="C157" s="32"/>
      <c r="D157" s="32"/>
      <c r="E157" s="32"/>
      <c r="F157" s="56"/>
      <c r="G157" s="32"/>
      <c r="H157" s="32"/>
      <c r="I157" s="32"/>
      <c r="J157" s="32"/>
      <c r="K157" s="32"/>
    </row>
    <row r="158" spans="2:11">
      <c r="B158" s="32"/>
      <c r="C158" s="32"/>
      <c r="D158" s="32"/>
      <c r="E158" s="32"/>
      <c r="F158" s="56"/>
      <c r="G158" s="32"/>
      <c r="H158" s="32"/>
      <c r="I158" s="32"/>
      <c r="J158" s="32"/>
      <c r="K158" s="32"/>
    </row>
    <row r="159" spans="2:11">
      <c r="B159" s="32"/>
      <c r="C159" s="32"/>
      <c r="D159" s="32"/>
      <c r="E159" s="32"/>
      <c r="F159" s="56"/>
      <c r="G159" s="32"/>
      <c r="H159" s="32"/>
      <c r="I159" s="32"/>
      <c r="J159" s="32"/>
      <c r="K159" s="32"/>
    </row>
    <row r="160" spans="2:11">
      <c r="B160" s="32"/>
      <c r="C160" s="32"/>
      <c r="D160" s="32"/>
      <c r="E160" s="32"/>
      <c r="F160" s="56"/>
      <c r="G160" s="32"/>
      <c r="H160" s="32"/>
      <c r="I160" s="32"/>
      <c r="J160" s="32"/>
      <c r="K160" s="32"/>
    </row>
    <row r="161" spans="2:11">
      <c r="B161" s="32"/>
      <c r="C161" s="32"/>
      <c r="D161" s="32"/>
      <c r="E161" s="32"/>
      <c r="F161" s="56"/>
      <c r="G161" s="32"/>
      <c r="H161" s="32"/>
      <c r="I161" s="32"/>
      <c r="J161" s="32"/>
      <c r="K161" s="32"/>
    </row>
    <row r="162" spans="2:11">
      <c r="B162" s="32"/>
      <c r="C162" s="32"/>
      <c r="D162" s="32"/>
      <c r="E162" s="32"/>
      <c r="F162" s="56"/>
      <c r="G162" s="32"/>
      <c r="H162" s="32"/>
      <c r="I162" s="32"/>
      <c r="J162" s="32"/>
      <c r="K162" s="32"/>
    </row>
    <row r="163" spans="2:11">
      <c r="B163" s="32"/>
      <c r="C163" s="32"/>
      <c r="D163" s="32"/>
      <c r="E163" s="32"/>
      <c r="F163" s="56"/>
      <c r="G163" s="32"/>
      <c r="H163" s="32"/>
      <c r="I163" s="32"/>
      <c r="J163" s="32"/>
      <c r="K163" s="32"/>
    </row>
    <row r="164" spans="2:11">
      <c r="B164" s="32"/>
      <c r="C164" s="32"/>
      <c r="D164" s="32"/>
      <c r="E164" s="32"/>
      <c r="F164" s="56"/>
      <c r="G164" s="32"/>
      <c r="H164" s="32"/>
      <c r="I164" s="32"/>
      <c r="J164" s="32"/>
      <c r="K164" s="32"/>
    </row>
    <row r="165" spans="2:11">
      <c r="B165" s="32"/>
      <c r="C165" s="32"/>
      <c r="D165" s="32"/>
      <c r="E165" s="32"/>
      <c r="F165" s="56"/>
      <c r="G165" s="32"/>
      <c r="H165" s="32"/>
      <c r="I165" s="32"/>
      <c r="J165" s="32"/>
      <c r="K165" s="32"/>
    </row>
    <row r="166" spans="2:11">
      <c r="B166" s="32"/>
      <c r="C166" s="32"/>
      <c r="D166" s="32"/>
      <c r="E166" s="32"/>
      <c r="F166" s="56"/>
      <c r="G166" s="32"/>
      <c r="H166" s="32"/>
      <c r="I166" s="32"/>
      <c r="J166" s="32"/>
      <c r="K166" s="32"/>
    </row>
    <row r="167" spans="2:11">
      <c r="B167" s="32"/>
      <c r="C167" s="32"/>
      <c r="D167" s="32"/>
      <c r="E167" s="32"/>
      <c r="F167" s="56"/>
      <c r="G167" s="32"/>
      <c r="H167" s="32"/>
      <c r="I167" s="32"/>
      <c r="J167" s="32"/>
      <c r="K167" s="32"/>
    </row>
    <row r="168" spans="2:11">
      <c r="B168" s="32"/>
      <c r="C168" s="32"/>
      <c r="D168" s="32"/>
      <c r="E168" s="32"/>
      <c r="F168" s="56"/>
      <c r="G168" s="32"/>
      <c r="H168" s="32"/>
      <c r="I168" s="32"/>
      <c r="J168" s="32"/>
      <c r="K168" s="32"/>
    </row>
    <row r="169" spans="2:11">
      <c r="B169" s="32"/>
      <c r="C169" s="32"/>
      <c r="D169" s="32"/>
      <c r="E169" s="32"/>
      <c r="F169" s="56"/>
      <c r="G169" s="32"/>
      <c r="H169" s="32"/>
      <c r="I169" s="32"/>
      <c r="J169" s="32"/>
      <c r="K169" s="32"/>
    </row>
    <row r="170" spans="2:11">
      <c r="B170" s="32"/>
      <c r="C170" s="32"/>
      <c r="D170" s="32"/>
      <c r="E170" s="32"/>
      <c r="F170" s="56"/>
      <c r="G170" s="32"/>
      <c r="H170" s="32"/>
      <c r="I170" s="32"/>
      <c r="J170" s="32"/>
      <c r="K170" s="32"/>
    </row>
    <row r="171" spans="2:11">
      <c r="B171" s="32"/>
      <c r="C171" s="32"/>
      <c r="D171" s="32"/>
      <c r="E171" s="32"/>
      <c r="F171" s="56"/>
      <c r="G171" s="32"/>
      <c r="H171" s="32"/>
      <c r="I171" s="32"/>
      <c r="J171" s="32"/>
      <c r="K171" s="32"/>
    </row>
    <row r="172" spans="2:11">
      <c r="B172" s="32"/>
      <c r="C172" s="32"/>
      <c r="D172" s="32"/>
      <c r="E172" s="32"/>
      <c r="F172" s="56"/>
      <c r="G172" s="32"/>
      <c r="H172" s="32"/>
      <c r="I172" s="32"/>
      <c r="J172" s="32"/>
      <c r="K172" s="32"/>
    </row>
    <row r="173" spans="2:11">
      <c r="B173" s="32"/>
      <c r="C173" s="32"/>
      <c r="D173" s="32"/>
      <c r="E173" s="32"/>
      <c r="F173" s="56"/>
      <c r="G173" s="32"/>
      <c r="H173" s="32"/>
      <c r="I173" s="32"/>
      <c r="J173" s="32"/>
      <c r="K173" s="32"/>
    </row>
    <row r="174" spans="2:11">
      <c r="B174" s="32"/>
      <c r="C174" s="32"/>
      <c r="D174" s="32"/>
      <c r="E174" s="32"/>
      <c r="F174" s="56"/>
      <c r="G174" s="32"/>
      <c r="H174" s="32"/>
      <c r="I174" s="32"/>
      <c r="J174" s="32"/>
      <c r="K174" s="32"/>
    </row>
    <row r="175" spans="2:11">
      <c r="B175" s="32"/>
      <c r="C175" s="32"/>
      <c r="D175" s="32"/>
      <c r="E175" s="32"/>
      <c r="F175" s="56"/>
      <c r="G175" s="32"/>
      <c r="H175" s="32"/>
      <c r="I175" s="32"/>
      <c r="J175" s="32"/>
      <c r="K175" s="32"/>
    </row>
    <row r="176" spans="2:11">
      <c r="B176" s="32"/>
      <c r="C176" s="32"/>
      <c r="D176" s="32"/>
      <c r="E176" s="32"/>
      <c r="F176" s="56"/>
      <c r="G176" s="32"/>
      <c r="H176" s="32"/>
      <c r="I176" s="32"/>
      <c r="J176" s="32"/>
      <c r="K176" s="32"/>
    </row>
    <row r="177" spans="2:11">
      <c r="B177" s="32"/>
      <c r="C177" s="32"/>
      <c r="D177" s="32"/>
      <c r="E177" s="32"/>
      <c r="F177" s="56"/>
      <c r="G177" s="32"/>
      <c r="H177" s="32"/>
      <c r="I177" s="32"/>
      <c r="J177" s="32"/>
      <c r="K177" s="32"/>
    </row>
    <row r="178" spans="2:11">
      <c r="B178" s="32"/>
      <c r="C178" s="32"/>
      <c r="D178" s="32"/>
      <c r="E178" s="32"/>
      <c r="F178" s="56"/>
      <c r="G178" s="32"/>
      <c r="H178" s="32"/>
      <c r="I178" s="32"/>
      <c r="J178" s="32"/>
      <c r="K178" s="32"/>
    </row>
    <row r="179" spans="2:11">
      <c r="B179" s="32"/>
      <c r="C179" s="32"/>
      <c r="D179" s="32"/>
      <c r="E179" s="32"/>
      <c r="F179" s="56"/>
      <c r="G179" s="32"/>
      <c r="H179" s="32"/>
      <c r="I179" s="32"/>
      <c r="J179" s="32"/>
      <c r="K179" s="32"/>
    </row>
    <row r="180" spans="2:11">
      <c r="B180" s="32"/>
      <c r="C180" s="32"/>
      <c r="D180" s="32"/>
      <c r="E180" s="32"/>
      <c r="F180" s="56"/>
      <c r="G180" s="32"/>
      <c r="H180" s="32"/>
      <c r="I180" s="32"/>
      <c r="J180" s="32"/>
      <c r="K180" s="32"/>
    </row>
    <row r="181" spans="2:11">
      <c r="B181" s="32"/>
      <c r="C181" s="32"/>
      <c r="D181" s="32"/>
      <c r="E181" s="32"/>
      <c r="F181" s="56"/>
      <c r="G181" s="32"/>
      <c r="H181" s="32"/>
      <c r="I181" s="32"/>
      <c r="J181" s="32"/>
      <c r="K181" s="32"/>
    </row>
    <row r="182" spans="2:11">
      <c r="B182" s="32"/>
      <c r="C182" s="32"/>
      <c r="D182" s="32"/>
      <c r="E182" s="32"/>
      <c r="F182" s="56"/>
      <c r="G182" s="32"/>
      <c r="H182" s="32"/>
      <c r="I182" s="32"/>
      <c r="J182" s="32"/>
      <c r="K182" s="32"/>
    </row>
    <row r="183" spans="2:11">
      <c r="B183" s="32"/>
      <c r="C183" s="32"/>
      <c r="D183" s="32"/>
      <c r="E183" s="32"/>
      <c r="F183" s="56"/>
      <c r="G183" s="32"/>
      <c r="H183" s="32"/>
      <c r="I183" s="32"/>
      <c r="J183" s="32"/>
      <c r="K183" s="32"/>
    </row>
    <row r="184" spans="2:11">
      <c r="B184" s="32"/>
      <c r="C184" s="32"/>
      <c r="D184" s="32"/>
      <c r="E184" s="32"/>
      <c r="F184" s="56"/>
      <c r="G184" s="32"/>
      <c r="H184" s="32"/>
      <c r="I184" s="32"/>
      <c r="J184" s="32"/>
      <c r="K184" s="32"/>
    </row>
    <row r="185" spans="2:11">
      <c r="B185" s="32"/>
      <c r="C185" s="32"/>
      <c r="D185" s="32"/>
      <c r="E185" s="32"/>
      <c r="F185" s="56"/>
      <c r="G185" s="32"/>
      <c r="H185" s="32"/>
      <c r="I185" s="32"/>
      <c r="J185" s="32"/>
      <c r="K185" s="32"/>
    </row>
    <row r="186" spans="2:11">
      <c r="B186" s="32"/>
      <c r="C186" s="32"/>
      <c r="D186" s="32"/>
      <c r="E186" s="32"/>
      <c r="F186" s="56"/>
      <c r="G186" s="32"/>
      <c r="H186" s="32"/>
      <c r="I186" s="32"/>
      <c r="J186" s="32"/>
      <c r="K186" s="32"/>
    </row>
    <row r="187" spans="2:11">
      <c r="B187" s="32"/>
      <c r="C187" s="32"/>
      <c r="D187" s="32"/>
      <c r="E187" s="32"/>
      <c r="F187" s="56"/>
      <c r="G187" s="32"/>
      <c r="H187" s="32"/>
      <c r="I187" s="32"/>
      <c r="J187" s="32"/>
      <c r="K187" s="32"/>
    </row>
    <row r="188" spans="2:11">
      <c r="B188" s="32"/>
      <c r="C188" s="32"/>
      <c r="D188" s="32"/>
      <c r="E188" s="32"/>
      <c r="F188" s="56"/>
      <c r="G188" s="32"/>
      <c r="H188" s="32"/>
      <c r="I188" s="32"/>
      <c r="J188" s="32"/>
      <c r="K188" s="32"/>
    </row>
    <row r="189" spans="2:11">
      <c r="B189" s="32"/>
      <c r="C189" s="32"/>
      <c r="D189" s="32"/>
      <c r="E189" s="32"/>
      <c r="F189" s="56"/>
      <c r="G189" s="32"/>
      <c r="H189" s="32"/>
      <c r="I189" s="32"/>
      <c r="J189" s="32"/>
      <c r="K189" s="32"/>
    </row>
    <row r="190" spans="2:11">
      <c r="B190" s="32"/>
      <c r="C190" s="32"/>
      <c r="D190" s="32"/>
      <c r="E190" s="32"/>
      <c r="F190" s="56"/>
      <c r="G190" s="32"/>
      <c r="H190" s="32"/>
      <c r="I190" s="32"/>
      <c r="J190" s="32"/>
      <c r="K190" s="32"/>
    </row>
    <row r="191" spans="2:11">
      <c r="B191" s="32"/>
      <c r="C191" s="32"/>
      <c r="D191" s="32"/>
      <c r="E191" s="32"/>
      <c r="F191" s="56"/>
      <c r="G191" s="32"/>
      <c r="H191" s="32"/>
      <c r="I191" s="32"/>
      <c r="J191" s="32"/>
      <c r="K191" s="32"/>
    </row>
    <row r="192" spans="2:11">
      <c r="B192" s="32"/>
      <c r="C192" s="32"/>
      <c r="D192" s="32"/>
      <c r="E192" s="32"/>
      <c r="F192" s="56"/>
      <c r="G192" s="32"/>
      <c r="H192" s="32"/>
      <c r="I192" s="32"/>
      <c r="J192" s="32"/>
      <c r="K192" s="32"/>
    </row>
    <row r="193" spans="2:11">
      <c r="B193" s="32"/>
      <c r="C193" s="32"/>
      <c r="D193" s="32"/>
      <c r="E193" s="32"/>
      <c r="F193" s="56"/>
      <c r="G193" s="32"/>
      <c r="H193" s="32"/>
      <c r="I193" s="32"/>
      <c r="J193" s="32"/>
      <c r="K193" s="32"/>
    </row>
    <row r="194" spans="2:11">
      <c r="B194" s="32"/>
      <c r="C194" s="32"/>
      <c r="D194" s="32"/>
      <c r="E194" s="32"/>
      <c r="F194" s="56"/>
      <c r="G194" s="32"/>
      <c r="H194" s="32"/>
      <c r="I194" s="32"/>
      <c r="J194" s="32"/>
      <c r="K194" s="32"/>
    </row>
    <row r="195" spans="2:11">
      <c r="B195" s="32"/>
      <c r="C195" s="32"/>
      <c r="D195" s="32"/>
      <c r="E195" s="32"/>
      <c r="F195" s="56"/>
      <c r="G195" s="32"/>
      <c r="H195" s="32"/>
      <c r="I195" s="32"/>
      <c r="J195" s="32"/>
      <c r="K195" s="32"/>
    </row>
    <row r="196" spans="2:11">
      <c r="B196" s="32"/>
      <c r="C196" s="32"/>
      <c r="D196" s="32"/>
      <c r="E196" s="32"/>
      <c r="F196" s="56"/>
      <c r="G196" s="32"/>
      <c r="H196" s="32"/>
      <c r="I196" s="32"/>
      <c r="J196" s="32"/>
      <c r="K196" s="32"/>
    </row>
    <row r="197" spans="2:11">
      <c r="B197" s="32"/>
      <c r="C197" s="32"/>
      <c r="D197" s="32"/>
      <c r="E197" s="32"/>
      <c r="F197" s="56"/>
      <c r="G197" s="32"/>
      <c r="H197" s="32"/>
      <c r="I197" s="32"/>
      <c r="J197" s="32"/>
      <c r="K197" s="32"/>
    </row>
    <row r="198" spans="2:11">
      <c r="B198" s="32"/>
      <c r="C198" s="32"/>
      <c r="D198" s="32"/>
      <c r="E198" s="32"/>
      <c r="F198" s="56"/>
      <c r="G198" s="32"/>
      <c r="H198" s="32"/>
      <c r="I198" s="32"/>
      <c r="J198" s="32"/>
      <c r="K198" s="32"/>
    </row>
    <row r="199" spans="2:11">
      <c r="B199" s="32"/>
      <c r="C199" s="32"/>
      <c r="D199" s="32"/>
      <c r="E199" s="32"/>
      <c r="F199" s="56"/>
      <c r="G199" s="32"/>
      <c r="H199" s="32"/>
      <c r="I199" s="32"/>
      <c r="J199" s="32"/>
      <c r="K199" s="32"/>
    </row>
    <row r="200" spans="2:11">
      <c r="B200" s="32"/>
      <c r="C200" s="32"/>
      <c r="D200" s="32"/>
      <c r="E200" s="32"/>
      <c r="F200" s="56"/>
      <c r="G200" s="32"/>
      <c r="H200" s="32"/>
      <c r="I200" s="32"/>
      <c r="J200" s="32"/>
      <c r="K200" s="32"/>
    </row>
    <row r="201" spans="2:11">
      <c r="B201" s="32"/>
      <c r="C201" s="32"/>
      <c r="D201" s="32"/>
      <c r="E201" s="32"/>
      <c r="F201" s="56"/>
      <c r="G201" s="32"/>
      <c r="H201" s="32"/>
      <c r="I201" s="32"/>
      <c r="J201" s="32"/>
      <c r="K201" s="32"/>
    </row>
    <row r="202" spans="2:11">
      <c r="B202" s="32"/>
      <c r="C202" s="32"/>
      <c r="D202" s="32"/>
      <c r="E202" s="32"/>
      <c r="F202" s="56"/>
      <c r="G202" s="32"/>
      <c r="H202" s="32"/>
      <c r="I202" s="32"/>
      <c r="J202" s="32"/>
      <c r="K202" s="32"/>
    </row>
    <row r="203" spans="2:11">
      <c r="B203" s="32"/>
      <c r="C203" s="32"/>
      <c r="D203" s="32"/>
      <c r="E203" s="32"/>
      <c r="F203" s="56"/>
      <c r="G203" s="32"/>
      <c r="H203" s="32"/>
      <c r="I203" s="32"/>
      <c r="J203" s="32"/>
      <c r="K203" s="32"/>
    </row>
    <row r="204" spans="2:11">
      <c r="B204" s="32"/>
      <c r="C204" s="32"/>
      <c r="D204" s="32"/>
      <c r="E204" s="32"/>
      <c r="F204" s="56"/>
      <c r="G204" s="32"/>
      <c r="H204" s="32"/>
      <c r="I204" s="32"/>
      <c r="J204" s="32"/>
      <c r="K204" s="32"/>
    </row>
    <row r="205" spans="2:11">
      <c r="B205" s="32"/>
      <c r="C205" s="32"/>
      <c r="D205" s="32"/>
      <c r="E205" s="32"/>
      <c r="F205" s="56"/>
      <c r="G205" s="32"/>
      <c r="H205" s="32"/>
      <c r="I205" s="32"/>
      <c r="J205" s="32"/>
      <c r="K205" s="32"/>
    </row>
    <row r="206" spans="2:11">
      <c r="B206" s="32"/>
      <c r="C206" s="32"/>
      <c r="D206" s="32"/>
      <c r="E206" s="32"/>
      <c r="F206" s="56"/>
      <c r="G206" s="32"/>
      <c r="H206" s="32"/>
      <c r="I206" s="32"/>
      <c r="J206" s="32"/>
      <c r="K206" s="32"/>
    </row>
    <row r="207" spans="2:11">
      <c r="B207" s="32"/>
      <c r="C207" s="32"/>
      <c r="D207" s="32"/>
      <c r="E207" s="32"/>
      <c r="F207" s="56"/>
      <c r="G207" s="32"/>
      <c r="H207" s="32"/>
      <c r="I207" s="32"/>
      <c r="J207" s="32"/>
      <c r="K207" s="32"/>
    </row>
    <row r="208" spans="2:11">
      <c r="B208" s="32"/>
      <c r="C208" s="32"/>
      <c r="D208" s="32"/>
      <c r="E208" s="32"/>
      <c r="F208" s="56"/>
      <c r="G208" s="32"/>
      <c r="H208" s="32"/>
      <c r="I208" s="32"/>
      <c r="J208" s="32"/>
      <c r="K208" s="32"/>
    </row>
    <row r="209" spans="2:11">
      <c r="B209" s="32"/>
      <c r="C209" s="32"/>
      <c r="D209" s="32"/>
      <c r="E209" s="32"/>
      <c r="F209" s="56"/>
      <c r="G209" s="32"/>
      <c r="H209" s="32"/>
      <c r="I209" s="32"/>
      <c r="J209" s="32"/>
      <c r="K209" s="32"/>
    </row>
    <row r="210" spans="2:11">
      <c r="B210" s="32"/>
      <c r="C210" s="32"/>
      <c r="D210" s="32"/>
      <c r="E210" s="32"/>
      <c r="F210" s="56"/>
      <c r="G210" s="32"/>
      <c r="H210" s="32"/>
      <c r="I210" s="32"/>
      <c r="J210" s="32"/>
      <c r="K210" s="32"/>
    </row>
    <row r="211" spans="2:11">
      <c r="B211" s="32"/>
      <c r="C211" s="32"/>
      <c r="D211" s="32"/>
      <c r="E211" s="32"/>
      <c r="F211" s="56"/>
      <c r="G211" s="32"/>
      <c r="H211" s="32"/>
      <c r="I211" s="32"/>
      <c r="J211" s="32"/>
      <c r="K211" s="32"/>
    </row>
    <row r="212" spans="2:11">
      <c r="B212" s="32"/>
      <c r="C212" s="32"/>
      <c r="D212" s="32"/>
      <c r="E212" s="32"/>
      <c r="F212" s="56"/>
      <c r="G212" s="32"/>
      <c r="H212" s="32"/>
      <c r="I212" s="32"/>
      <c r="J212" s="32"/>
      <c r="K212" s="32"/>
    </row>
    <row r="213" spans="2:11">
      <c r="B213" s="32"/>
      <c r="C213" s="32"/>
      <c r="D213" s="32"/>
      <c r="E213" s="32"/>
      <c r="F213" s="56"/>
      <c r="G213" s="32"/>
      <c r="H213" s="32"/>
      <c r="I213" s="32"/>
      <c r="J213" s="32"/>
      <c r="K213" s="32"/>
    </row>
    <row r="214" spans="2:11">
      <c r="B214" s="32"/>
      <c r="C214" s="32"/>
      <c r="D214" s="32"/>
      <c r="E214" s="32"/>
      <c r="F214" s="56"/>
      <c r="G214" s="32"/>
      <c r="H214" s="32"/>
      <c r="I214" s="32"/>
      <c r="J214" s="32"/>
      <c r="K214" s="32"/>
    </row>
    <row r="215" spans="2:11">
      <c r="B215" s="32"/>
      <c r="C215" s="32"/>
      <c r="D215" s="32"/>
      <c r="E215" s="32"/>
      <c r="F215" s="56"/>
      <c r="G215" s="32"/>
      <c r="H215" s="32"/>
      <c r="I215" s="32"/>
      <c r="J215" s="32"/>
      <c r="K215" s="32"/>
    </row>
    <row r="216" spans="2:11">
      <c r="B216" s="32"/>
      <c r="C216" s="32"/>
      <c r="D216" s="32"/>
      <c r="E216" s="32"/>
      <c r="F216" s="56"/>
      <c r="G216" s="32"/>
      <c r="H216" s="32"/>
      <c r="I216" s="32"/>
      <c r="J216" s="32"/>
      <c r="K216" s="32"/>
    </row>
    <row r="217" spans="2:11">
      <c r="B217" s="32"/>
      <c r="C217" s="32"/>
      <c r="D217" s="32"/>
      <c r="E217" s="32"/>
      <c r="F217" s="56"/>
      <c r="G217" s="32"/>
      <c r="H217" s="32"/>
      <c r="I217" s="32"/>
      <c r="J217" s="32"/>
      <c r="K217" s="32"/>
    </row>
    <row r="218" spans="2:11">
      <c r="B218" s="32"/>
      <c r="C218" s="32"/>
      <c r="D218" s="32"/>
      <c r="E218" s="32"/>
      <c r="F218" s="56"/>
      <c r="G218" s="32"/>
      <c r="H218" s="32"/>
      <c r="I218" s="32"/>
      <c r="J218" s="32"/>
      <c r="K218" s="32"/>
    </row>
    <row r="219" spans="2:11">
      <c r="B219" s="32"/>
      <c r="C219" s="32"/>
      <c r="D219" s="32"/>
      <c r="E219" s="32"/>
      <c r="F219" s="56"/>
      <c r="G219" s="32"/>
      <c r="H219" s="32"/>
      <c r="I219" s="32"/>
      <c r="J219" s="32"/>
      <c r="K219" s="32"/>
    </row>
    <row r="220" spans="2:11">
      <c r="B220" s="32"/>
      <c r="C220" s="32"/>
      <c r="D220" s="32"/>
      <c r="E220" s="32"/>
      <c r="F220" s="56"/>
      <c r="G220" s="32"/>
      <c r="H220" s="32"/>
      <c r="I220" s="32"/>
      <c r="J220" s="32"/>
      <c r="K220" s="32"/>
    </row>
    <row r="221" spans="2:11">
      <c r="B221" s="32"/>
      <c r="C221" s="32"/>
      <c r="D221" s="32"/>
      <c r="E221" s="32"/>
      <c r="F221" s="56"/>
      <c r="G221" s="32"/>
      <c r="H221" s="32"/>
      <c r="I221" s="32"/>
      <c r="J221" s="32"/>
      <c r="K221" s="32"/>
    </row>
    <row r="222" spans="2:11">
      <c r="B222" s="32"/>
      <c r="C222" s="32"/>
      <c r="D222" s="32"/>
      <c r="E222" s="32"/>
      <c r="F222" s="56"/>
      <c r="G222" s="32"/>
      <c r="H222" s="32"/>
      <c r="I222" s="32"/>
      <c r="J222" s="32"/>
      <c r="K222" s="32"/>
    </row>
    <row r="223" spans="2:11">
      <c r="B223" s="32"/>
      <c r="C223" s="32"/>
      <c r="D223" s="32"/>
      <c r="E223" s="32"/>
      <c r="F223" s="56"/>
      <c r="G223" s="32"/>
      <c r="H223" s="32"/>
      <c r="I223" s="32"/>
      <c r="J223" s="32"/>
      <c r="K223" s="32"/>
    </row>
    <row r="224" spans="2:11">
      <c r="B224" s="32"/>
      <c r="C224" s="32"/>
      <c r="D224" s="32"/>
      <c r="E224" s="32"/>
      <c r="F224" s="56"/>
      <c r="G224" s="32"/>
      <c r="H224" s="32"/>
      <c r="I224" s="32"/>
      <c r="J224" s="32"/>
      <c r="K224" s="32"/>
    </row>
    <row r="225" spans="2:11">
      <c r="B225" s="32"/>
      <c r="C225" s="32"/>
      <c r="D225" s="32"/>
      <c r="E225" s="32"/>
      <c r="F225" s="56"/>
      <c r="G225" s="32"/>
      <c r="H225" s="32"/>
      <c r="I225" s="32"/>
      <c r="J225" s="32"/>
      <c r="K225" s="32"/>
    </row>
    <row r="226" spans="2:11">
      <c r="B226" s="32"/>
      <c r="C226" s="32"/>
      <c r="D226" s="32"/>
      <c r="E226" s="32"/>
      <c r="F226" s="56"/>
      <c r="G226" s="32"/>
      <c r="H226" s="32"/>
      <c r="I226" s="32"/>
      <c r="J226" s="32"/>
      <c r="K226" s="32"/>
    </row>
    <row r="227" spans="2:11">
      <c r="B227" s="32"/>
      <c r="C227" s="32"/>
      <c r="D227" s="32"/>
      <c r="E227" s="32"/>
      <c r="F227" s="56"/>
      <c r="G227" s="32"/>
      <c r="H227" s="32"/>
      <c r="I227" s="32"/>
      <c r="J227" s="32"/>
      <c r="K227" s="32"/>
    </row>
    <row r="228" spans="2:11">
      <c r="B228" s="32"/>
      <c r="C228" s="32"/>
      <c r="D228" s="32"/>
      <c r="E228" s="32"/>
      <c r="F228" s="56"/>
      <c r="G228" s="32"/>
      <c r="H228" s="32"/>
      <c r="I228" s="32"/>
      <c r="J228" s="32"/>
      <c r="K228" s="32"/>
    </row>
    <row r="229" spans="2:11">
      <c r="B229" s="32"/>
      <c r="C229" s="32"/>
      <c r="D229" s="32"/>
      <c r="E229" s="32"/>
      <c r="F229" s="56"/>
      <c r="G229" s="32"/>
      <c r="H229" s="32"/>
      <c r="I229" s="32"/>
      <c r="J229" s="32"/>
      <c r="K229" s="32"/>
    </row>
    <row r="230" spans="2:11">
      <c r="B230" s="32"/>
      <c r="C230" s="32"/>
      <c r="D230" s="32"/>
      <c r="E230" s="32"/>
      <c r="F230" s="56"/>
      <c r="G230" s="32"/>
      <c r="H230" s="32"/>
      <c r="I230" s="32"/>
      <c r="J230" s="32"/>
      <c r="K230" s="32"/>
    </row>
    <row r="231" spans="2:11">
      <c r="B231" s="32"/>
      <c r="C231" s="32"/>
      <c r="D231" s="32"/>
      <c r="E231" s="32"/>
      <c r="F231" s="56"/>
      <c r="G231" s="32"/>
      <c r="H231" s="32"/>
      <c r="I231" s="32"/>
      <c r="J231" s="32"/>
      <c r="K231" s="32"/>
    </row>
    <row r="232" spans="2:11">
      <c r="B232" s="32"/>
      <c r="C232" s="32"/>
      <c r="D232" s="32"/>
      <c r="E232" s="32"/>
      <c r="F232" s="56"/>
      <c r="G232" s="32"/>
      <c r="H232" s="32"/>
      <c r="I232" s="32"/>
      <c r="J232" s="32"/>
      <c r="K232" s="32"/>
    </row>
    <row r="233" spans="2:11">
      <c r="B233" s="32"/>
      <c r="C233" s="32"/>
      <c r="D233" s="32"/>
      <c r="E233" s="32"/>
      <c r="F233" s="56"/>
      <c r="G233" s="32"/>
      <c r="H233" s="32"/>
      <c r="I233" s="32"/>
      <c r="J233" s="32"/>
      <c r="K233" s="32"/>
    </row>
    <row r="234" spans="2:11">
      <c r="B234" s="32"/>
      <c r="C234" s="32"/>
      <c r="D234" s="32"/>
      <c r="E234" s="32"/>
      <c r="F234" s="56"/>
      <c r="G234" s="32"/>
      <c r="H234" s="32"/>
      <c r="I234" s="32"/>
      <c r="J234" s="32"/>
      <c r="K234" s="32"/>
    </row>
    <row r="235" spans="2:11">
      <c r="B235" s="32"/>
      <c r="C235" s="32"/>
      <c r="D235" s="32"/>
      <c r="E235" s="32"/>
      <c r="F235" s="56"/>
      <c r="G235" s="32"/>
      <c r="H235" s="32"/>
      <c r="I235" s="32"/>
      <c r="J235" s="32"/>
      <c r="K235" s="32"/>
    </row>
    <row r="236" spans="2:11">
      <c r="B236" s="32"/>
      <c r="C236" s="32"/>
      <c r="D236" s="32"/>
      <c r="E236" s="32"/>
      <c r="F236" s="56"/>
      <c r="G236" s="32"/>
      <c r="H236" s="32"/>
      <c r="I236" s="32"/>
      <c r="J236" s="32"/>
      <c r="K236" s="32"/>
    </row>
    <row r="237" spans="2:11">
      <c r="B237" s="32"/>
      <c r="C237" s="32"/>
      <c r="D237" s="32"/>
      <c r="E237" s="32"/>
      <c r="F237" s="56"/>
      <c r="G237" s="32"/>
      <c r="H237" s="32"/>
      <c r="I237" s="32"/>
      <c r="J237" s="32"/>
      <c r="K237" s="32"/>
    </row>
    <row r="238" spans="2:11">
      <c r="B238" s="32"/>
      <c r="C238" s="32"/>
      <c r="D238" s="32"/>
      <c r="E238" s="32"/>
      <c r="F238" s="56"/>
      <c r="G238" s="32"/>
      <c r="H238" s="32"/>
      <c r="I238" s="32"/>
      <c r="J238" s="32"/>
      <c r="K238" s="32"/>
    </row>
    <row r="239" spans="2:11">
      <c r="B239" s="32"/>
      <c r="C239" s="32"/>
      <c r="D239" s="32"/>
      <c r="E239" s="32"/>
      <c r="F239" s="56"/>
      <c r="G239" s="32"/>
      <c r="H239" s="32"/>
      <c r="I239" s="32"/>
      <c r="J239" s="32"/>
      <c r="K239" s="32"/>
    </row>
    <row r="240" spans="2:11">
      <c r="B240" s="32"/>
      <c r="C240" s="32"/>
      <c r="D240" s="32"/>
      <c r="E240" s="32"/>
      <c r="F240" s="56"/>
      <c r="G240" s="32"/>
      <c r="H240" s="32"/>
      <c r="I240" s="32"/>
      <c r="J240" s="32"/>
      <c r="K240" s="32"/>
    </row>
    <row r="241" spans="2:11">
      <c r="B241" s="32"/>
      <c r="C241" s="32"/>
      <c r="D241" s="32"/>
      <c r="E241" s="32"/>
      <c r="F241" s="56"/>
      <c r="G241" s="32"/>
      <c r="H241" s="32"/>
      <c r="I241" s="32"/>
      <c r="J241" s="32"/>
      <c r="K241" s="32"/>
    </row>
    <row r="242" spans="2:11">
      <c r="B242" s="32"/>
      <c r="C242" s="32"/>
      <c r="D242" s="32"/>
      <c r="E242" s="32"/>
      <c r="F242" s="56"/>
      <c r="G242" s="32"/>
      <c r="H242" s="32"/>
      <c r="I242" s="32"/>
      <c r="J242" s="32"/>
      <c r="K242" s="32"/>
    </row>
    <row r="243" spans="2:11">
      <c r="B243" s="32"/>
      <c r="C243" s="32"/>
      <c r="D243" s="32"/>
      <c r="E243" s="32"/>
      <c r="F243" s="56"/>
      <c r="G243" s="32"/>
      <c r="H243" s="32"/>
      <c r="I243" s="32"/>
      <c r="J243" s="32"/>
      <c r="K243" s="32"/>
    </row>
    <row r="244" spans="2:11">
      <c r="B244" s="32"/>
      <c r="C244" s="32"/>
      <c r="D244" s="32"/>
      <c r="E244" s="32"/>
      <c r="F244" s="56"/>
      <c r="G244" s="32"/>
      <c r="H244" s="32"/>
      <c r="I244" s="32"/>
      <c r="J244" s="32"/>
      <c r="K244" s="32"/>
    </row>
    <row r="245" spans="2:11">
      <c r="B245" s="32"/>
      <c r="C245" s="32"/>
      <c r="D245" s="32"/>
      <c r="E245" s="32"/>
      <c r="F245" s="56"/>
      <c r="G245" s="32"/>
      <c r="H245" s="32"/>
      <c r="I245" s="32"/>
      <c r="J245" s="32"/>
      <c r="K245" s="32"/>
    </row>
    <row r="246" spans="2:11">
      <c r="B246" s="32"/>
      <c r="C246" s="32"/>
      <c r="D246" s="32"/>
      <c r="E246" s="32"/>
      <c r="F246" s="56"/>
      <c r="G246" s="32"/>
      <c r="H246" s="32"/>
      <c r="I246" s="32"/>
      <c r="J246" s="32"/>
      <c r="K246" s="32"/>
    </row>
    <row r="247" spans="2:11">
      <c r="B247" s="32"/>
      <c r="C247" s="32"/>
      <c r="D247" s="32"/>
      <c r="E247" s="32"/>
      <c r="F247" s="56"/>
      <c r="G247" s="32"/>
      <c r="H247" s="32"/>
      <c r="I247" s="32"/>
      <c r="J247" s="32"/>
      <c r="K247" s="32"/>
    </row>
    <row r="248" spans="2:11">
      <c r="B248" s="32"/>
      <c r="C248" s="32"/>
      <c r="D248" s="32"/>
      <c r="E248" s="32"/>
      <c r="F248" s="56"/>
      <c r="G248" s="32"/>
      <c r="H248" s="32"/>
      <c r="I248" s="32"/>
      <c r="J248" s="32"/>
      <c r="K248" s="32"/>
    </row>
    <row r="249" spans="2:11">
      <c r="B249" s="32"/>
      <c r="C249" s="32"/>
      <c r="D249" s="32"/>
      <c r="E249" s="32"/>
      <c r="F249" s="56"/>
      <c r="G249" s="32"/>
      <c r="H249" s="32"/>
      <c r="I249" s="32"/>
      <c r="J249" s="32"/>
      <c r="K249" s="32"/>
    </row>
    <row r="250" spans="2:11">
      <c r="B250" s="32"/>
      <c r="C250" s="32"/>
      <c r="D250" s="32"/>
      <c r="E250" s="32"/>
      <c r="F250" s="56"/>
      <c r="G250" s="32"/>
      <c r="H250" s="32"/>
      <c r="I250" s="32"/>
      <c r="J250" s="32"/>
      <c r="K250" s="32"/>
    </row>
    <row r="251" spans="2:11">
      <c r="B251" s="32"/>
      <c r="C251" s="32"/>
      <c r="D251" s="32"/>
      <c r="E251" s="32"/>
      <c r="F251" s="56"/>
      <c r="G251" s="32"/>
      <c r="H251" s="32"/>
      <c r="I251" s="32"/>
      <c r="J251" s="32"/>
      <c r="K251" s="32"/>
    </row>
    <row r="252" spans="2:11">
      <c r="B252" s="32"/>
      <c r="C252" s="32"/>
      <c r="D252" s="32"/>
      <c r="E252" s="32"/>
      <c r="F252" s="56"/>
      <c r="G252" s="32"/>
      <c r="H252" s="32"/>
      <c r="I252" s="32"/>
      <c r="J252" s="32"/>
      <c r="K252" s="32"/>
    </row>
    <row r="253" spans="2:11">
      <c r="B253" s="32"/>
      <c r="C253" s="32"/>
      <c r="D253" s="32"/>
      <c r="E253" s="32"/>
      <c r="F253" s="56"/>
      <c r="G253" s="32"/>
      <c r="H253" s="32"/>
      <c r="I253" s="32"/>
      <c r="J253" s="32"/>
      <c r="K253" s="32"/>
    </row>
    <row r="254" spans="2:11">
      <c r="B254" s="32"/>
      <c r="C254" s="32"/>
      <c r="D254" s="32"/>
      <c r="E254" s="32"/>
      <c r="F254" s="56"/>
      <c r="G254" s="32"/>
      <c r="H254" s="32"/>
      <c r="I254" s="32"/>
      <c r="J254" s="32"/>
      <c r="K254" s="32"/>
    </row>
    <row r="255" spans="2:11">
      <c r="B255" s="32"/>
      <c r="C255" s="32"/>
      <c r="D255" s="32"/>
      <c r="E255" s="32"/>
      <c r="F255" s="56"/>
      <c r="G255" s="32"/>
      <c r="H255" s="32"/>
      <c r="I255" s="32"/>
      <c r="J255" s="32"/>
      <c r="K255" s="32"/>
    </row>
    <row r="256" spans="2:11">
      <c r="B256" s="32"/>
      <c r="C256" s="32"/>
      <c r="D256" s="32"/>
      <c r="E256" s="32"/>
      <c r="F256" s="56"/>
      <c r="G256" s="32"/>
      <c r="H256" s="32"/>
      <c r="I256" s="32"/>
      <c r="J256" s="32"/>
      <c r="K256" s="32"/>
    </row>
    <row r="257" spans="2:11">
      <c r="B257" s="32"/>
      <c r="C257" s="32"/>
      <c r="D257" s="32"/>
      <c r="E257" s="32"/>
      <c r="F257" s="56"/>
      <c r="G257" s="32"/>
      <c r="H257" s="32"/>
      <c r="I257" s="32"/>
      <c r="J257" s="32"/>
      <c r="K257" s="32"/>
    </row>
    <row r="258" spans="2:11">
      <c r="B258" s="32"/>
      <c r="C258" s="32"/>
      <c r="D258" s="32"/>
      <c r="E258" s="32"/>
      <c r="F258" s="56"/>
      <c r="G258" s="32"/>
      <c r="H258" s="32"/>
      <c r="I258" s="32"/>
      <c r="J258" s="32"/>
      <c r="K258" s="32"/>
    </row>
    <row r="259" spans="2:11">
      <c r="B259" s="32"/>
      <c r="C259" s="32"/>
      <c r="D259" s="32"/>
      <c r="E259" s="32"/>
      <c r="F259" s="56"/>
      <c r="G259" s="32"/>
      <c r="H259" s="32"/>
      <c r="I259" s="32"/>
      <c r="J259" s="32"/>
      <c r="K259" s="32"/>
    </row>
    <row r="260" spans="2:11">
      <c r="B260" s="32"/>
      <c r="C260" s="32"/>
      <c r="D260" s="32"/>
      <c r="E260" s="32"/>
      <c r="F260" s="56"/>
      <c r="G260" s="32"/>
      <c r="H260" s="32"/>
      <c r="I260" s="32"/>
      <c r="J260" s="32"/>
      <c r="K260" s="32"/>
    </row>
    <row r="261" spans="2:11">
      <c r="B261" s="32"/>
      <c r="C261" s="32"/>
      <c r="D261" s="32"/>
      <c r="E261" s="32"/>
      <c r="F261" s="56"/>
      <c r="G261" s="32"/>
      <c r="H261" s="32"/>
      <c r="I261" s="32"/>
      <c r="J261" s="32"/>
      <c r="K261" s="32"/>
    </row>
    <row r="262" spans="2:11">
      <c r="B262" s="32"/>
      <c r="C262" s="32"/>
      <c r="D262" s="32"/>
      <c r="E262" s="32"/>
      <c r="F262" s="56"/>
      <c r="G262" s="32"/>
      <c r="H262" s="32"/>
      <c r="I262" s="32"/>
      <c r="J262" s="32"/>
      <c r="K262" s="32"/>
    </row>
    <row r="263" spans="2:11">
      <c r="B263" s="32"/>
      <c r="C263" s="32"/>
      <c r="D263" s="32"/>
      <c r="E263" s="32"/>
      <c r="F263" s="56"/>
      <c r="G263" s="32"/>
      <c r="H263" s="32"/>
      <c r="I263" s="32"/>
      <c r="J263" s="32"/>
      <c r="K263" s="32"/>
    </row>
    <row r="264" spans="2:11">
      <c r="B264" s="32"/>
      <c r="C264" s="32"/>
      <c r="D264" s="32"/>
      <c r="E264" s="32"/>
      <c r="F264" s="56"/>
      <c r="G264" s="32"/>
      <c r="H264" s="32"/>
      <c r="I264" s="32"/>
      <c r="J264" s="32"/>
      <c r="K264" s="32"/>
    </row>
    <row r="265" spans="2:11">
      <c r="B265" s="32"/>
      <c r="C265" s="32"/>
      <c r="D265" s="32"/>
      <c r="E265" s="32"/>
      <c r="F265" s="56"/>
      <c r="G265" s="32"/>
      <c r="H265" s="32"/>
      <c r="I265" s="32"/>
      <c r="J265" s="32"/>
      <c r="K265" s="32"/>
    </row>
    <row r="266" spans="2:11">
      <c r="B266" s="32"/>
      <c r="C266" s="32"/>
      <c r="D266" s="32"/>
      <c r="E266" s="32"/>
      <c r="F266" s="56"/>
      <c r="G266" s="32"/>
      <c r="H266" s="32"/>
      <c r="I266" s="32"/>
      <c r="J266" s="32"/>
      <c r="K266" s="32"/>
    </row>
    <row r="267" spans="2:11">
      <c r="B267" s="32"/>
      <c r="C267" s="32"/>
      <c r="D267" s="32"/>
      <c r="E267" s="32"/>
      <c r="F267" s="56"/>
      <c r="G267" s="32"/>
      <c r="H267" s="32"/>
      <c r="I267" s="32"/>
      <c r="J267" s="32"/>
      <c r="K267" s="32"/>
    </row>
    <row r="268" spans="2:11">
      <c r="B268" s="32"/>
      <c r="C268" s="32"/>
      <c r="D268" s="32"/>
      <c r="E268" s="32"/>
      <c r="F268" s="56"/>
      <c r="G268" s="32"/>
      <c r="H268" s="32"/>
      <c r="I268" s="32"/>
      <c r="J268" s="32"/>
      <c r="K268" s="32"/>
    </row>
    <row r="269" spans="2:11">
      <c r="B269" s="32"/>
      <c r="C269" s="32"/>
      <c r="D269" s="32"/>
      <c r="E269" s="32"/>
      <c r="F269" s="56"/>
      <c r="G269" s="32"/>
      <c r="H269" s="32"/>
      <c r="I269" s="32"/>
      <c r="J269" s="32"/>
      <c r="K269" s="32"/>
    </row>
    <row r="270" spans="2:11">
      <c r="B270" s="32"/>
      <c r="C270" s="32"/>
      <c r="D270" s="32"/>
      <c r="E270" s="32"/>
      <c r="F270" s="56"/>
      <c r="G270" s="32"/>
      <c r="H270" s="32"/>
      <c r="I270" s="32"/>
      <c r="J270" s="32"/>
      <c r="K270" s="32"/>
    </row>
    <row r="271" spans="2:11">
      <c r="B271" s="32"/>
      <c r="C271" s="32"/>
      <c r="D271" s="32"/>
      <c r="E271" s="32"/>
      <c r="F271" s="56"/>
      <c r="G271" s="32"/>
      <c r="H271" s="32"/>
      <c r="I271" s="32"/>
      <c r="J271" s="32"/>
      <c r="K271" s="32"/>
    </row>
    <row r="272" spans="2:11">
      <c r="B272" s="32"/>
      <c r="C272" s="32"/>
      <c r="D272" s="32"/>
      <c r="E272" s="32"/>
      <c r="F272" s="56"/>
      <c r="G272" s="32"/>
      <c r="H272" s="32"/>
      <c r="I272" s="32"/>
      <c r="J272" s="32"/>
      <c r="K272" s="32"/>
    </row>
    <row r="273" spans="2:11">
      <c r="B273" s="32"/>
      <c r="C273" s="32"/>
      <c r="D273" s="32"/>
      <c r="E273" s="32"/>
      <c r="F273" s="56"/>
      <c r="G273" s="32"/>
      <c r="H273" s="32"/>
      <c r="I273" s="32"/>
      <c r="J273" s="32"/>
      <c r="K273" s="32"/>
    </row>
    <row r="274" spans="2:11">
      <c r="B274" s="32"/>
      <c r="C274" s="32"/>
      <c r="D274" s="32"/>
      <c r="E274" s="32"/>
      <c r="F274" s="56"/>
      <c r="G274" s="32"/>
      <c r="H274" s="32"/>
      <c r="I274" s="32"/>
      <c r="J274" s="32"/>
      <c r="K274" s="32"/>
    </row>
    <row r="275" spans="2:11">
      <c r="B275" s="32"/>
      <c r="C275" s="32"/>
      <c r="D275" s="32"/>
      <c r="E275" s="32"/>
      <c r="F275" s="56"/>
      <c r="G275" s="32"/>
      <c r="H275" s="32"/>
      <c r="I275" s="32"/>
      <c r="J275" s="32"/>
      <c r="K275" s="32"/>
    </row>
    <row r="276" spans="2:11">
      <c r="B276" s="32"/>
      <c r="C276" s="32"/>
      <c r="D276" s="32"/>
      <c r="E276" s="32"/>
      <c r="F276" s="56"/>
      <c r="G276" s="32"/>
      <c r="H276" s="32"/>
      <c r="I276" s="32"/>
      <c r="J276" s="32"/>
      <c r="K276" s="32"/>
    </row>
    <row r="277" spans="2:11">
      <c r="B277" s="32"/>
      <c r="C277" s="32"/>
      <c r="D277" s="32"/>
      <c r="E277" s="32"/>
      <c r="F277" s="56"/>
      <c r="G277" s="32"/>
      <c r="H277" s="32"/>
      <c r="I277" s="32"/>
      <c r="J277" s="32"/>
      <c r="K277" s="32"/>
    </row>
    <row r="278" spans="2:11">
      <c r="B278" s="32"/>
      <c r="C278" s="32"/>
      <c r="D278" s="32"/>
      <c r="E278" s="32"/>
      <c r="F278" s="56"/>
      <c r="G278" s="32"/>
      <c r="H278" s="32"/>
      <c r="I278" s="32"/>
      <c r="J278" s="32"/>
      <c r="K278" s="32"/>
    </row>
    <row r="279" spans="2:11">
      <c r="B279" s="32"/>
      <c r="C279" s="32"/>
      <c r="D279" s="32"/>
      <c r="E279" s="32"/>
      <c r="F279" s="56"/>
      <c r="G279" s="32"/>
      <c r="H279" s="32"/>
      <c r="I279" s="32"/>
      <c r="J279" s="32"/>
      <c r="K279" s="32"/>
    </row>
    <row r="280" spans="2:11">
      <c r="B280" s="32"/>
      <c r="C280" s="32"/>
      <c r="D280" s="32"/>
      <c r="E280" s="32"/>
      <c r="F280" s="56"/>
      <c r="G280" s="32"/>
      <c r="H280" s="32"/>
      <c r="I280" s="32"/>
      <c r="J280" s="32"/>
      <c r="K280" s="32"/>
    </row>
    <row r="281" spans="2:11">
      <c r="B281" s="32"/>
      <c r="C281" s="32"/>
      <c r="D281" s="32"/>
      <c r="E281" s="32"/>
      <c r="F281" s="56"/>
      <c r="G281" s="32"/>
      <c r="H281" s="32"/>
      <c r="I281" s="32"/>
      <c r="J281" s="32"/>
      <c r="K281" s="32"/>
    </row>
    <row r="282" spans="2:11">
      <c r="B282" s="32"/>
      <c r="C282" s="32"/>
      <c r="D282" s="32"/>
      <c r="E282" s="32"/>
      <c r="F282" s="56"/>
      <c r="G282" s="32"/>
      <c r="H282" s="32"/>
      <c r="I282" s="32"/>
      <c r="J282" s="32"/>
      <c r="K282" s="32"/>
    </row>
    <row r="283" spans="2:11">
      <c r="B283" s="32"/>
      <c r="C283" s="32"/>
      <c r="D283" s="32"/>
      <c r="E283" s="32"/>
      <c r="F283" s="56"/>
      <c r="G283" s="32"/>
      <c r="H283" s="32"/>
      <c r="I283" s="32"/>
      <c r="J283" s="32"/>
      <c r="K283" s="32"/>
    </row>
    <row r="284" spans="2:11">
      <c r="B284" s="32"/>
      <c r="C284" s="32"/>
      <c r="D284" s="32"/>
      <c r="E284" s="32"/>
      <c r="F284" s="56"/>
      <c r="G284" s="32"/>
      <c r="H284" s="32"/>
      <c r="I284" s="32"/>
      <c r="J284" s="32"/>
      <c r="K284" s="32"/>
    </row>
    <row r="285" spans="2:11">
      <c r="B285" s="32"/>
      <c r="C285" s="32"/>
      <c r="D285" s="32"/>
      <c r="E285" s="32"/>
      <c r="F285" s="56"/>
      <c r="G285" s="32"/>
      <c r="H285" s="32"/>
      <c r="I285" s="32"/>
      <c r="J285" s="32"/>
      <c r="K285" s="32"/>
    </row>
    <row r="286" spans="2:11">
      <c r="B286" s="32"/>
      <c r="C286" s="32"/>
      <c r="D286" s="32"/>
      <c r="E286" s="32"/>
      <c r="F286" s="56"/>
      <c r="G286" s="32"/>
      <c r="H286" s="32"/>
      <c r="I286" s="32"/>
      <c r="J286" s="32"/>
      <c r="K286" s="32"/>
    </row>
    <row r="287" spans="2:11">
      <c r="B287" s="32"/>
      <c r="C287" s="32"/>
      <c r="D287" s="32"/>
      <c r="E287" s="32"/>
      <c r="F287" s="56"/>
      <c r="G287" s="32"/>
      <c r="H287" s="32"/>
      <c r="I287" s="32"/>
      <c r="J287" s="32"/>
      <c r="K287" s="32"/>
    </row>
    <row r="288" spans="2:11">
      <c r="B288" s="32"/>
      <c r="C288" s="32"/>
      <c r="D288" s="32"/>
      <c r="E288" s="32"/>
      <c r="F288" s="56"/>
      <c r="G288" s="32"/>
      <c r="H288" s="32"/>
      <c r="I288" s="32"/>
      <c r="J288" s="32"/>
      <c r="K288" s="32"/>
    </row>
    <row r="289" spans="2:11">
      <c r="B289" s="32"/>
      <c r="C289" s="32"/>
      <c r="D289" s="32"/>
      <c r="E289" s="32"/>
      <c r="F289" s="56"/>
      <c r="G289" s="32"/>
      <c r="H289" s="32"/>
      <c r="I289" s="32"/>
      <c r="J289" s="32"/>
      <c r="K289" s="32"/>
    </row>
    <row r="290" spans="2:11">
      <c r="B290" s="32"/>
      <c r="C290" s="32"/>
      <c r="D290" s="32"/>
      <c r="E290" s="32"/>
      <c r="F290" s="56"/>
      <c r="G290" s="32"/>
      <c r="H290" s="32"/>
      <c r="I290" s="32"/>
      <c r="J290" s="32"/>
      <c r="K290" s="32"/>
    </row>
    <row r="291" spans="2:11">
      <c r="B291" s="32"/>
      <c r="C291" s="32"/>
      <c r="D291" s="32"/>
      <c r="E291" s="32"/>
      <c r="F291" s="56"/>
      <c r="G291" s="32"/>
      <c r="H291" s="32"/>
      <c r="I291" s="32"/>
      <c r="J291" s="32"/>
      <c r="K291" s="32"/>
    </row>
    <row r="292" spans="2:11">
      <c r="B292" s="32"/>
      <c r="C292" s="32"/>
      <c r="D292" s="32"/>
      <c r="E292" s="32"/>
      <c r="F292" s="56"/>
      <c r="G292" s="32"/>
      <c r="H292" s="32"/>
      <c r="I292" s="32"/>
      <c r="J292" s="32"/>
      <c r="K292" s="32"/>
    </row>
    <row r="293" spans="2:11">
      <c r="B293" s="32"/>
      <c r="C293" s="32"/>
      <c r="D293" s="32"/>
      <c r="E293" s="32"/>
      <c r="F293" s="56"/>
      <c r="G293" s="32"/>
      <c r="H293" s="32"/>
      <c r="I293" s="32"/>
      <c r="J293" s="32"/>
      <c r="K293" s="32"/>
    </row>
    <row r="294" spans="2:11">
      <c r="B294" s="32"/>
      <c r="C294" s="32"/>
      <c r="D294" s="32"/>
      <c r="E294" s="32"/>
      <c r="F294" s="56"/>
      <c r="G294" s="32"/>
      <c r="H294" s="32"/>
      <c r="I294" s="32"/>
      <c r="J294" s="32"/>
      <c r="K294" s="32"/>
    </row>
    <row r="295" spans="2:11">
      <c r="B295" s="32"/>
      <c r="C295" s="32"/>
      <c r="D295" s="32"/>
      <c r="E295" s="32"/>
      <c r="F295" s="56"/>
      <c r="G295" s="32"/>
      <c r="H295" s="32"/>
      <c r="I295" s="32"/>
      <c r="J295" s="32"/>
      <c r="K295" s="32"/>
    </row>
    <row r="296" spans="2:11">
      <c r="B296" s="32"/>
      <c r="C296" s="32"/>
      <c r="D296" s="32"/>
      <c r="E296" s="32"/>
      <c r="F296" s="56"/>
      <c r="G296" s="32"/>
      <c r="H296" s="32"/>
      <c r="I296" s="32"/>
      <c r="J296" s="32"/>
      <c r="K296" s="32"/>
    </row>
    <row r="297" spans="2:11">
      <c r="B297" s="32"/>
      <c r="C297" s="32"/>
      <c r="D297" s="32"/>
      <c r="E297" s="32"/>
      <c r="F297" s="56"/>
      <c r="G297" s="32"/>
      <c r="H297" s="32"/>
      <c r="I297" s="32"/>
      <c r="J297" s="32"/>
      <c r="K297" s="32"/>
    </row>
    <row r="298" spans="2:11">
      <c r="B298" s="32"/>
      <c r="C298" s="32"/>
      <c r="D298" s="32"/>
      <c r="E298" s="32"/>
      <c r="F298" s="56"/>
      <c r="G298" s="32"/>
      <c r="H298" s="32"/>
      <c r="I298" s="32"/>
      <c r="J298" s="32"/>
      <c r="K298" s="32"/>
    </row>
    <row r="299" spans="2:11">
      <c r="B299" s="32"/>
      <c r="C299" s="32"/>
      <c r="D299" s="32"/>
      <c r="E299" s="32"/>
      <c r="F299" s="56"/>
      <c r="G299" s="32"/>
      <c r="H299" s="32"/>
      <c r="I299" s="32"/>
      <c r="J299" s="32"/>
      <c r="K299" s="32"/>
    </row>
    <row r="300" spans="2:11">
      <c r="B300" s="32"/>
      <c r="C300" s="32"/>
      <c r="D300" s="32"/>
      <c r="E300" s="32"/>
      <c r="F300" s="56"/>
      <c r="G300" s="32"/>
      <c r="H300" s="32"/>
      <c r="I300" s="32"/>
      <c r="J300" s="32"/>
      <c r="K300" s="32"/>
    </row>
    <row r="301" spans="2:11">
      <c r="B301" s="32"/>
      <c r="C301" s="32"/>
      <c r="D301" s="32"/>
      <c r="E301" s="32"/>
      <c r="F301" s="56"/>
      <c r="G301" s="32"/>
      <c r="H301" s="32"/>
      <c r="I301" s="32"/>
      <c r="J301" s="32"/>
      <c r="K301" s="32"/>
    </row>
    <row r="302" spans="2:11">
      <c r="B302" s="32"/>
      <c r="C302" s="32"/>
      <c r="D302" s="32"/>
      <c r="E302" s="32"/>
      <c r="F302" s="56"/>
      <c r="G302" s="32"/>
      <c r="H302" s="32"/>
      <c r="I302" s="32"/>
      <c r="J302" s="32"/>
      <c r="K302" s="32"/>
    </row>
    <row r="303" spans="2:11">
      <c r="B303" s="32"/>
      <c r="C303" s="32"/>
      <c r="D303" s="32"/>
      <c r="E303" s="32"/>
      <c r="F303" s="56"/>
      <c r="G303" s="32"/>
      <c r="H303" s="32"/>
      <c r="I303" s="32"/>
      <c r="J303" s="32"/>
      <c r="K303" s="32"/>
    </row>
    <row r="304" spans="2:11">
      <c r="B304" s="32"/>
      <c r="C304" s="32"/>
      <c r="D304" s="32"/>
      <c r="E304" s="32"/>
      <c r="F304" s="56"/>
      <c r="G304" s="32"/>
      <c r="H304" s="32"/>
      <c r="I304" s="32"/>
      <c r="J304" s="32"/>
      <c r="K304" s="32"/>
    </row>
    <row r="305" spans="2:11">
      <c r="B305" s="32"/>
      <c r="C305" s="32"/>
      <c r="D305" s="32"/>
      <c r="E305" s="32"/>
      <c r="F305" s="56"/>
      <c r="G305" s="32"/>
      <c r="H305" s="32"/>
      <c r="I305" s="32"/>
      <c r="J305" s="32"/>
      <c r="K305" s="32"/>
    </row>
    <row r="306" spans="2:11">
      <c r="B306" s="32"/>
      <c r="C306" s="32"/>
      <c r="D306" s="32"/>
      <c r="E306" s="32"/>
      <c r="F306" s="56"/>
      <c r="G306" s="32"/>
      <c r="H306" s="32"/>
      <c r="I306" s="32"/>
      <c r="J306" s="32"/>
      <c r="K306" s="32"/>
    </row>
    <row r="307" spans="2:11">
      <c r="B307" s="32"/>
      <c r="C307" s="32"/>
      <c r="D307" s="32"/>
      <c r="E307" s="32"/>
      <c r="F307" s="56"/>
      <c r="G307" s="32"/>
      <c r="H307" s="32"/>
      <c r="I307" s="32"/>
      <c r="J307" s="32"/>
      <c r="K307" s="32"/>
    </row>
    <row r="308" spans="2:11">
      <c r="B308" s="32"/>
      <c r="C308" s="32"/>
      <c r="D308" s="32"/>
      <c r="E308" s="32"/>
      <c r="F308" s="56"/>
      <c r="G308" s="32"/>
      <c r="H308" s="32"/>
      <c r="I308" s="32"/>
      <c r="J308" s="32"/>
      <c r="K308" s="32"/>
    </row>
    <row r="309" spans="2:11">
      <c r="B309" s="32"/>
      <c r="C309" s="32"/>
      <c r="D309" s="32"/>
      <c r="E309" s="32"/>
      <c r="F309" s="56"/>
      <c r="G309" s="32"/>
      <c r="H309" s="32"/>
      <c r="I309" s="32"/>
      <c r="J309" s="32"/>
      <c r="K309" s="32"/>
    </row>
    <row r="310" spans="2:11">
      <c r="B310" s="32"/>
      <c r="C310" s="32"/>
      <c r="D310" s="32"/>
      <c r="E310" s="32"/>
      <c r="F310" s="56"/>
      <c r="G310" s="32"/>
      <c r="H310" s="32"/>
      <c r="I310" s="32"/>
      <c r="J310" s="32"/>
      <c r="K310" s="32"/>
    </row>
    <row r="311" spans="2:11">
      <c r="B311" s="32"/>
      <c r="C311" s="32"/>
      <c r="D311" s="32"/>
      <c r="E311" s="32"/>
      <c r="F311" s="56"/>
      <c r="G311" s="32"/>
      <c r="H311" s="32"/>
      <c r="I311" s="32"/>
      <c r="J311" s="32"/>
      <c r="K311" s="32"/>
    </row>
    <row r="312" spans="2:11">
      <c r="B312" s="32"/>
      <c r="C312" s="32"/>
      <c r="D312" s="32"/>
      <c r="E312" s="32"/>
      <c r="F312" s="56"/>
      <c r="G312" s="32"/>
      <c r="H312" s="32"/>
      <c r="I312" s="32"/>
      <c r="J312" s="32"/>
      <c r="K312" s="32"/>
    </row>
    <row r="313" spans="2:11">
      <c r="B313" s="32"/>
      <c r="C313" s="32"/>
      <c r="D313" s="32"/>
      <c r="E313" s="32"/>
      <c r="F313" s="56"/>
      <c r="G313" s="32"/>
      <c r="H313" s="32"/>
      <c r="I313" s="32"/>
      <c r="J313" s="32"/>
      <c r="K313" s="32"/>
    </row>
    <row r="314" spans="2:11">
      <c r="B314" s="32"/>
      <c r="C314" s="32"/>
      <c r="D314" s="32"/>
      <c r="E314" s="32"/>
      <c r="F314" s="56"/>
      <c r="G314" s="32"/>
      <c r="H314" s="32"/>
      <c r="I314" s="32"/>
      <c r="J314" s="32"/>
      <c r="K314" s="32"/>
    </row>
    <row r="315" spans="2:11">
      <c r="B315" s="32"/>
      <c r="C315" s="32"/>
      <c r="D315" s="32"/>
      <c r="E315" s="32"/>
      <c r="F315" s="56"/>
      <c r="G315" s="32"/>
      <c r="H315" s="32"/>
      <c r="I315" s="32"/>
      <c r="J315" s="32"/>
      <c r="K315" s="32"/>
    </row>
    <row r="316" spans="2:11">
      <c r="B316" s="32"/>
      <c r="C316" s="32"/>
      <c r="D316" s="32"/>
      <c r="E316" s="32"/>
      <c r="F316" s="56"/>
      <c r="G316" s="32"/>
      <c r="H316" s="32"/>
      <c r="I316" s="32"/>
      <c r="J316" s="32"/>
      <c r="K316" s="32"/>
    </row>
    <row r="317" spans="2:11">
      <c r="B317" s="32"/>
      <c r="C317" s="32"/>
      <c r="D317" s="32"/>
      <c r="E317" s="32"/>
      <c r="F317" s="56"/>
      <c r="G317" s="32"/>
      <c r="H317" s="32"/>
      <c r="I317" s="32"/>
      <c r="J317" s="32"/>
      <c r="K317" s="32"/>
    </row>
    <row r="318" spans="2:11">
      <c r="B318" s="32"/>
      <c r="C318" s="32"/>
      <c r="D318" s="32"/>
      <c r="E318" s="32"/>
      <c r="F318" s="56"/>
      <c r="G318" s="32"/>
      <c r="H318" s="32"/>
      <c r="I318" s="32"/>
      <c r="J318" s="32"/>
      <c r="K318" s="32"/>
    </row>
    <row r="319" spans="2:11">
      <c r="B319" s="32"/>
      <c r="C319" s="32"/>
      <c r="D319" s="32"/>
      <c r="E319" s="32"/>
      <c r="F319" s="56"/>
      <c r="G319" s="32"/>
      <c r="H319" s="32"/>
      <c r="I319" s="32"/>
      <c r="J319" s="32"/>
      <c r="K319" s="32"/>
    </row>
    <row r="320" spans="2:11">
      <c r="B320" s="32"/>
      <c r="C320" s="32"/>
      <c r="D320" s="32"/>
      <c r="E320" s="32"/>
      <c r="F320" s="56"/>
      <c r="G320" s="32"/>
      <c r="H320" s="32"/>
      <c r="I320" s="32"/>
      <c r="J320" s="32"/>
      <c r="K320" s="32"/>
    </row>
    <row r="321" spans="2:11">
      <c r="B321" s="32"/>
      <c r="C321" s="32"/>
      <c r="D321" s="32"/>
      <c r="E321" s="32"/>
      <c r="F321" s="56"/>
      <c r="G321" s="32"/>
      <c r="H321" s="32"/>
      <c r="I321" s="32"/>
      <c r="J321" s="32"/>
      <c r="K321" s="32"/>
    </row>
    <row r="322" spans="2:11">
      <c r="B322" s="32"/>
      <c r="C322" s="32"/>
      <c r="D322" s="32"/>
      <c r="E322" s="32"/>
      <c r="F322" s="56"/>
      <c r="G322" s="32"/>
      <c r="H322" s="32"/>
      <c r="I322" s="32"/>
      <c r="J322" s="32"/>
      <c r="K322" s="32"/>
    </row>
    <row r="323" spans="2:11">
      <c r="B323" s="32"/>
      <c r="C323" s="32"/>
      <c r="D323" s="32"/>
      <c r="E323" s="32"/>
      <c r="F323" s="56"/>
      <c r="G323" s="32"/>
      <c r="H323" s="32"/>
      <c r="I323" s="32"/>
      <c r="J323" s="32"/>
      <c r="K323" s="32"/>
    </row>
    <row r="324" spans="2:11">
      <c r="B324" s="32"/>
      <c r="C324" s="32"/>
      <c r="D324" s="32"/>
      <c r="E324" s="32"/>
      <c r="F324" s="56"/>
      <c r="G324" s="32"/>
      <c r="H324" s="32"/>
      <c r="I324" s="32"/>
      <c r="J324" s="32"/>
      <c r="K324" s="32"/>
    </row>
    <row r="325" spans="2:11">
      <c r="B325" s="32"/>
      <c r="C325" s="32"/>
      <c r="D325" s="32"/>
      <c r="E325" s="32"/>
      <c r="F325" s="56"/>
      <c r="G325" s="32"/>
      <c r="H325" s="32"/>
      <c r="I325" s="32"/>
      <c r="J325" s="32"/>
      <c r="K325" s="32"/>
    </row>
    <row r="326" spans="2:11">
      <c r="B326" s="32"/>
      <c r="C326" s="32"/>
      <c r="D326" s="32"/>
      <c r="E326" s="32"/>
      <c r="F326" s="56"/>
      <c r="G326" s="32"/>
      <c r="H326" s="32"/>
      <c r="I326" s="32"/>
      <c r="J326" s="32"/>
      <c r="K326" s="32"/>
    </row>
    <row r="327" spans="2:11">
      <c r="B327" s="32"/>
      <c r="C327" s="32"/>
      <c r="D327" s="32"/>
      <c r="E327" s="32"/>
      <c r="F327" s="56"/>
      <c r="G327" s="32"/>
      <c r="H327" s="32"/>
      <c r="I327" s="32"/>
      <c r="J327" s="32"/>
      <c r="K327" s="32"/>
    </row>
    <row r="328" spans="2:11">
      <c r="B328" s="32"/>
      <c r="C328" s="32"/>
      <c r="D328" s="32"/>
      <c r="E328" s="32"/>
      <c r="F328" s="56"/>
      <c r="G328" s="32"/>
      <c r="H328" s="32"/>
      <c r="I328" s="32"/>
      <c r="J328" s="32"/>
      <c r="K328" s="32"/>
    </row>
    <row r="329" spans="2:11">
      <c r="B329" s="32"/>
      <c r="C329" s="32"/>
      <c r="D329" s="32"/>
      <c r="E329" s="32"/>
      <c r="F329" s="56"/>
      <c r="G329" s="32"/>
      <c r="H329" s="32"/>
      <c r="I329" s="32"/>
      <c r="J329" s="32"/>
      <c r="K329" s="32"/>
    </row>
    <row r="330" spans="2:11">
      <c r="B330" s="32"/>
      <c r="C330" s="32"/>
      <c r="D330" s="32"/>
      <c r="E330" s="32"/>
      <c r="F330" s="56"/>
      <c r="G330" s="32"/>
      <c r="H330" s="32"/>
      <c r="I330" s="32"/>
      <c r="J330" s="32"/>
      <c r="K330" s="32"/>
    </row>
    <row r="331" spans="2:11">
      <c r="B331" s="32"/>
      <c r="C331" s="32"/>
      <c r="D331" s="32"/>
      <c r="E331" s="32"/>
      <c r="F331" s="56"/>
      <c r="G331" s="32"/>
      <c r="H331" s="32"/>
      <c r="I331" s="32"/>
      <c r="J331" s="32"/>
      <c r="K331" s="32"/>
    </row>
    <row r="332" spans="2:11">
      <c r="B332" s="32"/>
      <c r="C332" s="32"/>
      <c r="D332" s="32"/>
      <c r="E332" s="32"/>
      <c r="F332" s="56"/>
      <c r="G332" s="32"/>
      <c r="H332" s="32"/>
      <c r="I332" s="32"/>
      <c r="J332" s="32"/>
      <c r="K332" s="32"/>
    </row>
    <row r="333" spans="2:11">
      <c r="B333" s="32"/>
      <c r="C333" s="32"/>
      <c r="D333" s="32"/>
      <c r="E333" s="32"/>
      <c r="F333" s="56"/>
      <c r="G333" s="32"/>
      <c r="H333" s="32"/>
      <c r="I333" s="32"/>
      <c r="J333" s="32"/>
      <c r="K333" s="32"/>
    </row>
    <row r="334" spans="2:11">
      <c r="B334" s="32"/>
      <c r="C334" s="32"/>
      <c r="D334" s="32"/>
      <c r="E334" s="32"/>
      <c r="F334" s="56"/>
      <c r="G334" s="32"/>
      <c r="H334" s="32"/>
      <c r="I334" s="32"/>
      <c r="J334" s="32"/>
      <c r="K334" s="32"/>
    </row>
    <row r="335" spans="2:11">
      <c r="B335" s="32"/>
      <c r="C335" s="32"/>
      <c r="D335" s="32"/>
      <c r="E335" s="32"/>
      <c r="F335" s="56"/>
      <c r="G335" s="32"/>
      <c r="H335" s="32"/>
      <c r="I335" s="32"/>
      <c r="J335" s="32"/>
      <c r="K335" s="32"/>
    </row>
    <row r="336" spans="2:11">
      <c r="B336" s="32"/>
      <c r="C336" s="32"/>
      <c r="D336" s="32"/>
      <c r="E336" s="32"/>
      <c r="F336" s="56"/>
      <c r="G336" s="32"/>
      <c r="H336" s="32"/>
      <c r="I336" s="32"/>
      <c r="J336" s="32"/>
      <c r="K336" s="32"/>
    </row>
    <row r="337" spans="2:11">
      <c r="B337" s="32"/>
      <c r="C337" s="32"/>
      <c r="D337" s="32"/>
      <c r="E337" s="32"/>
      <c r="F337" s="56"/>
      <c r="G337" s="32"/>
      <c r="H337" s="32"/>
      <c r="I337" s="32"/>
      <c r="J337" s="32"/>
      <c r="K337" s="32"/>
    </row>
    <row r="338" spans="2:11">
      <c r="B338" s="32"/>
      <c r="C338" s="32"/>
      <c r="D338" s="32"/>
      <c r="E338" s="32"/>
      <c r="F338" s="56"/>
      <c r="G338" s="32"/>
      <c r="H338" s="32"/>
      <c r="I338" s="32"/>
      <c r="J338" s="32"/>
      <c r="K338" s="32"/>
    </row>
    <row r="339" spans="2:11">
      <c r="B339" s="32"/>
      <c r="C339" s="32"/>
      <c r="D339" s="32"/>
      <c r="E339" s="32"/>
      <c r="F339" s="56"/>
      <c r="G339" s="32"/>
      <c r="H339" s="32"/>
      <c r="I339" s="32"/>
      <c r="J339" s="32"/>
      <c r="K339" s="32"/>
    </row>
    <row r="340" spans="2:11">
      <c r="B340" s="32"/>
      <c r="C340" s="32"/>
      <c r="D340" s="32"/>
      <c r="E340" s="32"/>
      <c r="F340" s="56"/>
      <c r="G340" s="32"/>
      <c r="H340" s="32"/>
      <c r="I340" s="32"/>
      <c r="J340" s="32"/>
      <c r="K340" s="32"/>
    </row>
    <row r="341" spans="2:11">
      <c r="B341" s="32"/>
      <c r="C341" s="32"/>
      <c r="D341" s="32"/>
      <c r="E341" s="32"/>
      <c r="F341" s="56"/>
      <c r="G341" s="32"/>
      <c r="H341" s="32"/>
      <c r="I341" s="32"/>
      <c r="J341" s="32"/>
      <c r="K341" s="32"/>
    </row>
    <row r="342" spans="2:11">
      <c r="B342" s="32"/>
      <c r="C342" s="32"/>
      <c r="D342" s="32"/>
      <c r="E342" s="32"/>
      <c r="F342" s="56"/>
      <c r="G342" s="32"/>
      <c r="H342" s="32"/>
      <c r="I342" s="32"/>
      <c r="J342" s="32"/>
      <c r="K342" s="32"/>
    </row>
    <row r="343" spans="2:11">
      <c r="B343" s="32"/>
      <c r="C343" s="32"/>
      <c r="D343" s="32"/>
      <c r="E343" s="32"/>
      <c r="F343" s="56"/>
      <c r="G343" s="32"/>
      <c r="H343" s="32"/>
      <c r="I343" s="32"/>
      <c r="J343" s="32"/>
      <c r="K343" s="32"/>
    </row>
    <row r="344" spans="2:11">
      <c r="B344" s="32"/>
      <c r="C344" s="32"/>
      <c r="D344" s="32"/>
      <c r="E344" s="32"/>
      <c r="F344" s="56"/>
      <c r="G344" s="32"/>
      <c r="H344" s="32"/>
      <c r="I344" s="32"/>
      <c r="J344" s="32"/>
      <c r="K344" s="32"/>
    </row>
    <row r="345" spans="2:11">
      <c r="B345" s="32"/>
      <c r="C345" s="32"/>
      <c r="D345" s="32"/>
      <c r="E345" s="32"/>
      <c r="F345" s="56"/>
      <c r="G345" s="32"/>
      <c r="H345" s="32"/>
      <c r="I345" s="32"/>
      <c r="J345" s="32"/>
      <c r="K345" s="32"/>
    </row>
    <row r="346" spans="2:11">
      <c r="B346" s="32"/>
      <c r="C346" s="32"/>
      <c r="D346" s="32"/>
      <c r="E346" s="32"/>
      <c r="F346" s="56"/>
      <c r="G346" s="32"/>
      <c r="H346" s="32"/>
      <c r="I346" s="32"/>
      <c r="J346" s="32"/>
      <c r="K346" s="32"/>
    </row>
    <row r="347" spans="2:11">
      <c r="B347" s="32"/>
      <c r="C347" s="32"/>
      <c r="D347" s="32"/>
      <c r="E347" s="32"/>
      <c r="F347" s="56"/>
      <c r="G347" s="32"/>
      <c r="H347" s="32"/>
      <c r="I347" s="32"/>
      <c r="J347" s="32"/>
      <c r="K347" s="32"/>
    </row>
    <row r="348" spans="2:11">
      <c r="B348" s="32"/>
      <c r="C348" s="32"/>
      <c r="D348" s="32"/>
      <c r="E348" s="32"/>
      <c r="F348" s="56"/>
      <c r="G348" s="32"/>
      <c r="H348" s="32"/>
      <c r="I348" s="32"/>
      <c r="J348" s="32"/>
      <c r="K348" s="32"/>
    </row>
    <row r="349" spans="2:11">
      <c r="B349" s="32"/>
      <c r="C349" s="32"/>
      <c r="D349" s="32"/>
      <c r="E349" s="32"/>
      <c r="F349" s="56"/>
      <c r="G349" s="32"/>
      <c r="H349" s="32"/>
      <c r="I349" s="32"/>
      <c r="J349" s="32"/>
      <c r="K349" s="32"/>
    </row>
    <row r="350" spans="2:11">
      <c r="B350" s="32"/>
      <c r="C350" s="32"/>
      <c r="D350" s="32"/>
      <c r="E350" s="32"/>
      <c r="F350" s="56"/>
      <c r="G350" s="32"/>
      <c r="H350" s="32"/>
      <c r="I350" s="32"/>
      <c r="J350" s="32"/>
      <c r="K350" s="32"/>
    </row>
    <row r="351" spans="2:11">
      <c r="B351" s="32"/>
      <c r="C351" s="32"/>
      <c r="D351" s="32"/>
      <c r="E351" s="32"/>
      <c r="F351" s="56"/>
      <c r="G351" s="32"/>
      <c r="H351" s="32"/>
      <c r="I351" s="32"/>
      <c r="J351" s="32"/>
      <c r="K351" s="32"/>
    </row>
    <row r="352" spans="2:11">
      <c r="B352" s="32"/>
      <c r="C352" s="32"/>
      <c r="D352" s="32"/>
      <c r="E352" s="32"/>
      <c r="F352" s="56"/>
      <c r="G352" s="32"/>
      <c r="H352" s="32"/>
      <c r="I352" s="32"/>
      <c r="J352" s="32"/>
      <c r="K352" s="32"/>
    </row>
    <row r="353" spans="2:11">
      <c r="B353" s="32"/>
      <c r="C353" s="32"/>
      <c r="D353" s="32"/>
      <c r="E353" s="32"/>
      <c r="F353" s="56"/>
      <c r="G353" s="32"/>
      <c r="H353" s="32"/>
      <c r="I353" s="32"/>
      <c r="J353" s="32"/>
      <c r="K353" s="32"/>
    </row>
    <row r="354" spans="2:11">
      <c r="B354" s="32"/>
      <c r="C354" s="32"/>
      <c r="D354" s="32"/>
      <c r="E354" s="32"/>
      <c r="F354" s="56"/>
      <c r="G354" s="32"/>
      <c r="H354" s="32"/>
      <c r="I354" s="32"/>
      <c r="J354" s="32"/>
      <c r="K354" s="32"/>
    </row>
    <row r="355" spans="2:11">
      <c r="B355" s="32"/>
      <c r="C355" s="32"/>
      <c r="D355" s="32"/>
      <c r="E355" s="32"/>
      <c r="F355" s="56"/>
      <c r="G355" s="32"/>
      <c r="H355" s="32"/>
      <c r="I355" s="32"/>
      <c r="J355" s="32"/>
      <c r="K355" s="32"/>
    </row>
    <row r="356" spans="2:11">
      <c r="B356" s="32"/>
      <c r="C356" s="32"/>
      <c r="D356" s="32"/>
      <c r="E356" s="32"/>
      <c r="F356" s="56"/>
      <c r="G356" s="32"/>
      <c r="H356" s="32"/>
      <c r="I356" s="32"/>
      <c r="J356" s="32"/>
      <c r="K356" s="32"/>
    </row>
    <row r="357" spans="2:11">
      <c r="B357" s="32"/>
      <c r="C357" s="32"/>
      <c r="D357" s="32"/>
      <c r="E357" s="32"/>
      <c r="F357" s="56"/>
      <c r="G357" s="32"/>
      <c r="H357" s="32"/>
      <c r="I357" s="32"/>
      <c r="J357" s="32"/>
      <c r="K357" s="32"/>
    </row>
    <row r="358" spans="2:11">
      <c r="B358" s="32"/>
      <c r="C358" s="32"/>
      <c r="D358" s="32"/>
      <c r="E358" s="32"/>
      <c r="F358" s="56"/>
      <c r="G358" s="32"/>
      <c r="H358" s="32"/>
      <c r="I358" s="32"/>
      <c r="J358" s="32"/>
      <c r="K358" s="32"/>
    </row>
    <row r="359" spans="2:11">
      <c r="B359" s="32"/>
      <c r="C359" s="32"/>
      <c r="D359" s="32"/>
      <c r="E359" s="32"/>
      <c r="F359" s="56"/>
      <c r="G359" s="32"/>
      <c r="H359" s="32"/>
      <c r="I359" s="32"/>
      <c r="J359" s="32"/>
      <c r="K359" s="32"/>
    </row>
    <row r="360" spans="2:11">
      <c r="B360" s="32"/>
      <c r="C360" s="32"/>
      <c r="D360" s="32"/>
      <c r="E360" s="32"/>
      <c r="F360" s="56"/>
      <c r="G360" s="32"/>
      <c r="H360" s="32"/>
      <c r="I360" s="32"/>
      <c r="J360" s="32"/>
      <c r="K360" s="32"/>
    </row>
    <row r="361" spans="2:11">
      <c r="B361" s="32"/>
      <c r="C361" s="32"/>
      <c r="D361" s="32"/>
      <c r="E361" s="32"/>
      <c r="F361" s="56"/>
      <c r="G361" s="32"/>
      <c r="H361" s="32"/>
      <c r="I361" s="32"/>
      <c r="J361" s="32"/>
      <c r="K361" s="32"/>
    </row>
    <row r="362" spans="2:11">
      <c r="B362" s="32"/>
      <c r="C362" s="32"/>
      <c r="D362" s="32"/>
      <c r="E362" s="32"/>
      <c r="F362" s="56"/>
      <c r="G362" s="32"/>
      <c r="H362" s="32"/>
      <c r="I362" s="32"/>
      <c r="J362" s="32"/>
      <c r="K362" s="32"/>
    </row>
    <row r="363" spans="2:11">
      <c r="B363" s="32"/>
      <c r="C363" s="32"/>
      <c r="D363" s="32"/>
      <c r="E363" s="32"/>
      <c r="F363" s="56"/>
      <c r="G363" s="32"/>
      <c r="H363" s="32"/>
      <c r="I363" s="32"/>
      <c r="J363" s="32"/>
      <c r="K363" s="32"/>
    </row>
    <row r="364" spans="2:11">
      <c r="B364" s="32"/>
      <c r="C364" s="32"/>
      <c r="D364" s="32"/>
      <c r="E364" s="32"/>
      <c r="F364" s="56"/>
      <c r="G364" s="32"/>
      <c r="H364" s="32"/>
      <c r="I364" s="32"/>
      <c r="J364" s="32"/>
      <c r="K364" s="32"/>
    </row>
    <row r="365" spans="2:11">
      <c r="B365" s="32"/>
      <c r="C365" s="32"/>
      <c r="D365" s="32"/>
      <c r="E365" s="32"/>
      <c r="F365" s="56"/>
      <c r="G365" s="32"/>
      <c r="H365" s="32"/>
      <c r="I365" s="32"/>
      <c r="J365" s="32"/>
      <c r="K365" s="32"/>
    </row>
    <row r="366" spans="2:11">
      <c r="B366" s="32"/>
      <c r="C366" s="32"/>
      <c r="D366" s="32"/>
      <c r="E366" s="32"/>
      <c r="F366" s="56"/>
      <c r="G366" s="32"/>
      <c r="H366" s="32"/>
      <c r="I366" s="32"/>
      <c r="J366" s="32"/>
      <c r="K366" s="32"/>
    </row>
    <row r="367" spans="2:11">
      <c r="B367" s="32"/>
      <c r="C367" s="32"/>
      <c r="D367" s="32"/>
      <c r="E367" s="32"/>
      <c r="F367" s="56"/>
      <c r="G367" s="32"/>
      <c r="H367" s="32"/>
      <c r="I367" s="32"/>
      <c r="J367" s="32"/>
      <c r="K367" s="32"/>
    </row>
    <row r="368" spans="2:11">
      <c r="B368" s="32"/>
      <c r="C368" s="32"/>
      <c r="D368" s="32"/>
      <c r="E368" s="32"/>
      <c r="F368" s="56"/>
      <c r="G368" s="32"/>
      <c r="H368" s="32"/>
      <c r="I368" s="32"/>
      <c r="J368" s="32"/>
      <c r="K368" s="32"/>
    </row>
    <row r="369" spans="2:11">
      <c r="B369" s="32"/>
      <c r="C369" s="32"/>
      <c r="D369" s="32"/>
      <c r="E369" s="32"/>
      <c r="F369" s="56"/>
      <c r="G369" s="32"/>
      <c r="H369" s="32"/>
      <c r="I369" s="32"/>
      <c r="J369" s="32"/>
      <c r="K369" s="32"/>
    </row>
    <row r="370" spans="2:11">
      <c r="B370" s="32"/>
      <c r="C370" s="32"/>
      <c r="D370" s="32"/>
      <c r="E370" s="32"/>
      <c r="F370" s="56"/>
      <c r="G370" s="32"/>
      <c r="H370" s="32"/>
      <c r="I370" s="32"/>
      <c r="J370" s="32"/>
      <c r="K370" s="32"/>
    </row>
    <row r="371" spans="2:11">
      <c r="B371" s="32"/>
      <c r="C371" s="32"/>
      <c r="D371" s="32"/>
      <c r="E371" s="32"/>
      <c r="F371" s="56"/>
      <c r="G371" s="32"/>
      <c r="H371" s="32"/>
      <c r="I371" s="32"/>
      <c r="J371" s="32"/>
      <c r="K371" s="32"/>
    </row>
    <row r="372" spans="2:11">
      <c r="B372" s="32"/>
      <c r="C372" s="32"/>
      <c r="D372" s="32"/>
      <c r="E372" s="32"/>
      <c r="F372" s="56"/>
      <c r="G372" s="32"/>
      <c r="H372" s="32"/>
      <c r="I372" s="32"/>
      <c r="J372" s="32"/>
      <c r="K372" s="32"/>
    </row>
    <row r="373" spans="2:11">
      <c r="B373" s="32"/>
      <c r="C373" s="32"/>
      <c r="D373" s="32"/>
      <c r="E373" s="32"/>
      <c r="F373" s="56"/>
      <c r="G373" s="32"/>
      <c r="H373" s="32"/>
      <c r="I373" s="32"/>
      <c r="J373" s="32"/>
      <c r="K373" s="32"/>
    </row>
    <row r="374" spans="2:11">
      <c r="B374" s="32"/>
      <c r="C374" s="32"/>
      <c r="D374" s="32"/>
      <c r="E374" s="32"/>
      <c r="F374" s="56"/>
      <c r="G374" s="32"/>
      <c r="H374" s="32"/>
      <c r="I374" s="32"/>
      <c r="J374" s="32"/>
      <c r="K374" s="32"/>
    </row>
    <row r="375" spans="2:11">
      <c r="B375" s="32"/>
      <c r="C375" s="32"/>
      <c r="D375" s="32"/>
      <c r="E375" s="32"/>
      <c r="F375" s="56"/>
      <c r="G375" s="32"/>
      <c r="H375" s="32"/>
      <c r="I375" s="32"/>
      <c r="J375" s="32"/>
      <c r="K375" s="32"/>
    </row>
    <row r="376" spans="2:11">
      <c r="B376" s="32"/>
      <c r="C376" s="32"/>
      <c r="D376" s="32"/>
      <c r="E376" s="32"/>
      <c r="F376" s="56"/>
      <c r="G376" s="32"/>
      <c r="H376" s="32"/>
      <c r="I376" s="32"/>
      <c r="J376" s="32"/>
      <c r="K376" s="32"/>
    </row>
    <row r="377" spans="2:11">
      <c r="B377" s="32"/>
      <c r="C377" s="32"/>
      <c r="D377" s="32"/>
      <c r="E377" s="32"/>
      <c r="F377" s="56"/>
      <c r="G377" s="32"/>
      <c r="H377" s="32"/>
      <c r="I377" s="32"/>
      <c r="J377" s="32"/>
      <c r="K377" s="32"/>
    </row>
    <row r="378" spans="2:11">
      <c r="B378" s="32"/>
      <c r="C378" s="32"/>
      <c r="D378" s="32"/>
      <c r="E378" s="32"/>
      <c r="F378" s="56"/>
      <c r="G378" s="32"/>
      <c r="H378" s="32"/>
      <c r="I378" s="32"/>
      <c r="J378" s="32"/>
      <c r="K378" s="32"/>
    </row>
    <row r="379" spans="2:11">
      <c r="B379" s="32"/>
      <c r="C379" s="32"/>
      <c r="D379" s="32"/>
      <c r="E379" s="32"/>
      <c r="F379" s="56"/>
      <c r="G379" s="32"/>
      <c r="H379" s="32"/>
      <c r="I379" s="32"/>
      <c r="J379" s="32"/>
      <c r="K379" s="32"/>
    </row>
    <row r="380" spans="2:11">
      <c r="B380" s="32"/>
      <c r="C380" s="32"/>
      <c r="D380" s="32"/>
      <c r="E380" s="32"/>
      <c r="F380" s="56"/>
      <c r="G380" s="32"/>
      <c r="H380" s="32"/>
      <c r="I380" s="32"/>
      <c r="J380" s="32"/>
      <c r="K380" s="32"/>
    </row>
    <row r="381" spans="2:11">
      <c r="B381" s="32"/>
      <c r="C381" s="32"/>
      <c r="D381" s="32"/>
      <c r="E381" s="32"/>
      <c r="F381" s="56"/>
      <c r="G381" s="32"/>
      <c r="H381" s="32"/>
      <c r="I381" s="32"/>
      <c r="J381" s="32"/>
      <c r="K381" s="32"/>
    </row>
    <row r="382" spans="2:11">
      <c r="B382" s="32"/>
      <c r="C382" s="32"/>
      <c r="D382" s="32"/>
      <c r="E382" s="32"/>
      <c r="F382" s="56"/>
      <c r="G382" s="32"/>
      <c r="H382" s="32"/>
      <c r="I382" s="32"/>
      <c r="J382" s="32"/>
      <c r="K382" s="32"/>
    </row>
    <row r="383" spans="2:11">
      <c r="B383" s="32"/>
      <c r="C383" s="32"/>
      <c r="D383" s="32"/>
      <c r="E383" s="32"/>
      <c r="F383" s="56"/>
      <c r="G383" s="32"/>
      <c r="H383" s="32"/>
      <c r="I383" s="32"/>
      <c r="J383" s="32"/>
      <c r="K383" s="32"/>
    </row>
    <row r="384" spans="2:11">
      <c r="B384" s="32"/>
      <c r="C384" s="32"/>
      <c r="D384" s="32"/>
      <c r="E384" s="32"/>
      <c r="F384" s="56"/>
      <c r="G384" s="32"/>
      <c r="H384" s="32"/>
      <c r="I384" s="32"/>
      <c r="J384" s="32"/>
      <c r="K384" s="32"/>
    </row>
    <row r="385" spans="2:11">
      <c r="B385" s="32"/>
      <c r="C385" s="32"/>
      <c r="D385" s="32"/>
      <c r="E385" s="32"/>
      <c r="F385" s="56"/>
      <c r="G385" s="32"/>
      <c r="H385" s="32"/>
      <c r="I385" s="32"/>
      <c r="J385" s="32"/>
      <c r="K385" s="32"/>
    </row>
    <row r="386" spans="2:11">
      <c r="B386" s="32"/>
      <c r="C386" s="32"/>
      <c r="D386" s="32"/>
      <c r="E386" s="32"/>
      <c r="F386" s="56"/>
      <c r="G386" s="32"/>
      <c r="H386" s="32"/>
      <c r="I386" s="32"/>
      <c r="J386" s="32"/>
      <c r="K386" s="32"/>
    </row>
    <row r="387" spans="2:11">
      <c r="B387" s="32"/>
      <c r="C387" s="32"/>
      <c r="D387" s="32"/>
      <c r="E387" s="32"/>
      <c r="F387" s="56"/>
      <c r="G387" s="32"/>
      <c r="H387" s="32"/>
      <c r="I387" s="32"/>
      <c r="J387" s="32"/>
      <c r="K387" s="32"/>
    </row>
    <row r="388" spans="2:11">
      <c r="B388" s="32"/>
      <c r="C388" s="32"/>
      <c r="D388" s="32"/>
      <c r="E388" s="32"/>
      <c r="F388" s="56"/>
      <c r="G388" s="32"/>
      <c r="H388" s="32"/>
      <c r="I388" s="32"/>
      <c r="J388" s="32"/>
      <c r="K388" s="32"/>
    </row>
    <row r="389" spans="2:11">
      <c r="B389" s="32"/>
      <c r="C389" s="32"/>
      <c r="D389" s="32"/>
      <c r="E389" s="32"/>
      <c r="F389" s="56"/>
      <c r="G389" s="32"/>
      <c r="H389" s="32"/>
      <c r="I389" s="32"/>
      <c r="J389" s="32"/>
      <c r="K389" s="32"/>
    </row>
    <row r="390" spans="2:11">
      <c r="B390" s="32"/>
      <c r="C390" s="32"/>
      <c r="D390" s="32"/>
      <c r="E390" s="32"/>
      <c r="F390" s="56"/>
      <c r="G390" s="32"/>
      <c r="H390" s="32"/>
      <c r="I390" s="32"/>
      <c r="J390" s="32"/>
      <c r="K390" s="32"/>
    </row>
    <row r="391" spans="2:11">
      <c r="B391" s="32"/>
      <c r="C391" s="32"/>
      <c r="D391" s="32"/>
      <c r="E391" s="32"/>
      <c r="F391" s="56"/>
      <c r="G391" s="32"/>
      <c r="H391" s="32"/>
      <c r="I391" s="32"/>
      <c r="J391" s="32"/>
      <c r="K391" s="32"/>
    </row>
    <row r="392" spans="2:11">
      <c r="B392" s="32"/>
      <c r="C392" s="32"/>
      <c r="D392" s="32"/>
      <c r="E392" s="32"/>
      <c r="F392" s="56"/>
      <c r="G392" s="32"/>
      <c r="H392" s="32"/>
      <c r="I392" s="32"/>
      <c r="J392" s="32"/>
      <c r="K392" s="32"/>
    </row>
    <row r="393" spans="2:11">
      <c r="B393" s="32"/>
      <c r="C393" s="32"/>
      <c r="D393" s="32"/>
      <c r="E393" s="32"/>
      <c r="F393" s="56"/>
      <c r="G393" s="32"/>
      <c r="H393" s="32"/>
      <c r="I393" s="32"/>
      <c r="J393" s="32"/>
      <c r="K393" s="32"/>
    </row>
    <row r="394" spans="2:11">
      <c r="B394" s="32"/>
      <c r="C394" s="32"/>
      <c r="D394" s="32"/>
      <c r="E394" s="32"/>
      <c r="F394" s="56"/>
      <c r="G394" s="32"/>
      <c r="H394" s="32"/>
      <c r="I394" s="32"/>
      <c r="J394" s="32"/>
      <c r="K394" s="32"/>
    </row>
    <row r="395" spans="2:11">
      <c r="B395" s="32"/>
      <c r="C395" s="32"/>
      <c r="D395" s="32"/>
      <c r="E395" s="32"/>
      <c r="F395" s="56"/>
      <c r="G395" s="32"/>
      <c r="H395" s="32"/>
      <c r="I395" s="32"/>
      <c r="J395" s="32"/>
      <c r="K395" s="32"/>
    </row>
    <row r="396" spans="2:11">
      <c r="B396" s="32"/>
      <c r="C396" s="32"/>
      <c r="D396" s="32"/>
      <c r="E396" s="32"/>
      <c r="F396" s="56"/>
      <c r="G396" s="32"/>
      <c r="H396" s="32"/>
      <c r="I396" s="32"/>
      <c r="J396" s="32"/>
      <c r="K396" s="32"/>
    </row>
    <row r="397" spans="2:11">
      <c r="B397" s="32"/>
      <c r="C397" s="32"/>
      <c r="D397" s="32"/>
      <c r="E397" s="32"/>
      <c r="F397" s="56"/>
      <c r="G397" s="32"/>
      <c r="H397" s="32"/>
      <c r="I397" s="32"/>
      <c r="J397" s="32"/>
      <c r="K397" s="32"/>
    </row>
    <row r="398" spans="2:11">
      <c r="B398" s="32"/>
      <c r="C398" s="32"/>
      <c r="D398" s="32"/>
      <c r="E398" s="32"/>
      <c r="F398" s="56"/>
      <c r="G398" s="32"/>
      <c r="H398" s="32"/>
      <c r="I398" s="32"/>
      <c r="J398" s="32"/>
      <c r="K398" s="32"/>
    </row>
    <row r="399" spans="2:11">
      <c r="B399" s="32"/>
      <c r="C399" s="32"/>
      <c r="D399" s="32"/>
      <c r="E399" s="32"/>
      <c r="F399" s="56"/>
      <c r="G399" s="32"/>
      <c r="H399" s="32"/>
      <c r="I399" s="32"/>
      <c r="J399" s="32"/>
      <c r="K399" s="32"/>
    </row>
    <row r="400" spans="2:11">
      <c r="B400" s="32"/>
      <c r="C400" s="32"/>
      <c r="D400" s="32"/>
      <c r="E400" s="32"/>
      <c r="F400" s="56"/>
      <c r="G400" s="32"/>
      <c r="H400" s="32"/>
      <c r="I400" s="32"/>
      <c r="J400" s="32"/>
      <c r="K400" s="32"/>
    </row>
    <row r="401" spans="2:11">
      <c r="B401" s="32"/>
      <c r="C401" s="32"/>
      <c r="D401" s="32"/>
      <c r="E401" s="32"/>
      <c r="F401" s="56"/>
      <c r="G401" s="32"/>
      <c r="H401" s="32"/>
      <c r="I401" s="32"/>
      <c r="J401" s="32"/>
      <c r="K401" s="32"/>
    </row>
    <row r="402" spans="2:11">
      <c r="B402" s="32"/>
      <c r="C402" s="32"/>
      <c r="D402" s="32"/>
      <c r="E402" s="32"/>
      <c r="F402" s="56"/>
      <c r="G402" s="32"/>
      <c r="H402" s="32"/>
      <c r="I402" s="32"/>
      <c r="J402" s="32"/>
      <c r="K402" s="32"/>
    </row>
    <row r="403" spans="2:11">
      <c r="B403" s="32"/>
      <c r="C403" s="32"/>
      <c r="D403" s="32"/>
      <c r="E403" s="32"/>
      <c r="F403" s="56"/>
      <c r="G403" s="32"/>
      <c r="H403" s="32"/>
      <c r="I403" s="32"/>
      <c r="J403" s="32"/>
      <c r="K403" s="32"/>
    </row>
    <row r="404" spans="2:11">
      <c r="B404" s="32"/>
      <c r="C404" s="32"/>
      <c r="D404" s="32"/>
      <c r="E404" s="32"/>
      <c r="F404" s="56"/>
      <c r="G404" s="32"/>
      <c r="H404" s="32"/>
      <c r="I404" s="32"/>
      <c r="J404" s="32"/>
      <c r="K404" s="32"/>
    </row>
    <row r="405" spans="2:11">
      <c r="B405" s="32"/>
      <c r="C405" s="32"/>
      <c r="D405" s="32"/>
      <c r="E405" s="32"/>
      <c r="F405" s="56"/>
      <c r="G405" s="32"/>
      <c r="H405" s="32"/>
      <c r="I405" s="32"/>
      <c r="J405" s="32"/>
      <c r="K405" s="32"/>
    </row>
    <row r="406" spans="2:11">
      <c r="B406" s="32"/>
      <c r="C406" s="32"/>
      <c r="D406" s="32"/>
      <c r="E406" s="32"/>
      <c r="F406" s="56"/>
      <c r="G406" s="32"/>
      <c r="H406" s="32"/>
      <c r="I406" s="32"/>
      <c r="J406" s="32"/>
      <c r="K406" s="32"/>
    </row>
    <row r="407" spans="2:11">
      <c r="B407" s="32"/>
      <c r="C407" s="32"/>
      <c r="D407" s="32"/>
      <c r="E407" s="32"/>
      <c r="F407" s="56"/>
      <c r="G407" s="32"/>
      <c r="H407" s="32"/>
      <c r="I407" s="32"/>
      <c r="J407" s="32"/>
      <c r="K407" s="32"/>
    </row>
    <row r="408" spans="2:11">
      <c r="B408" s="32"/>
      <c r="C408" s="32"/>
      <c r="D408" s="32"/>
      <c r="E408" s="32"/>
      <c r="F408" s="56"/>
      <c r="G408" s="32"/>
      <c r="H408" s="32"/>
      <c r="I408" s="32"/>
      <c r="J408" s="32"/>
      <c r="K408" s="32"/>
    </row>
    <row r="409" spans="2:11">
      <c r="B409" s="32"/>
      <c r="C409" s="32"/>
      <c r="D409" s="32"/>
      <c r="E409" s="32"/>
      <c r="F409" s="56"/>
      <c r="G409" s="32"/>
      <c r="H409" s="32"/>
      <c r="I409" s="32"/>
      <c r="J409" s="32"/>
      <c r="K409" s="32"/>
    </row>
    <row r="410" spans="2:11">
      <c r="B410" s="32"/>
      <c r="C410" s="32"/>
      <c r="D410" s="32"/>
      <c r="E410" s="32"/>
      <c r="F410" s="56"/>
      <c r="G410" s="32"/>
      <c r="H410" s="32"/>
      <c r="I410" s="32"/>
      <c r="J410" s="32"/>
      <c r="K410" s="32"/>
    </row>
    <row r="411" spans="2:11">
      <c r="B411" s="32"/>
      <c r="C411" s="32"/>
      <c r="D411" s="32"/>
      <c r="E411" s="32"/>
      <c r="F411" s="56"/>
      <c r="G411" s="32"/>
      <c r="H411" s="32"/>
      <c r="I411" s="32"/>
      <c r="J411" s="32"/>
      <c r="K411" s="32"/>
    </row>
    <row r="412" spans="2:11">
      <c r="B412" s="32"/>
      <c r="C412" s="32"/>
      <c r="D412" s="32"/>
      <c r="E412" s="32"/>
      <c r="F412" s="56"/>
      <c r="G412" s="32"/>
      <c r="H412" s="32"/>
      <c r="I412" s="32"/>
      <c r="J412" s="32"/>
      <c r="K412" s="32"/>
    </row>
    <row r="413" spans="2:11">
      <c r="B413" s="32"/>
      <c r="C413" s="32"/>
      <c r="D413" s="32"/>
      <c r="E413" s="32"/>
      <c r="F413" s="56"/>
      <c r="G413" s="32"/>
      <c r="H413" s="32"/>
      <c r="I413" s="32"/>
      <c r="J413" s="32"/>
      <c r="K413" s="32"/>
    </row>
    <row r="414" spans="2:11">
      <c r="B414" s="32"/>
      <c r="C414" s="32"/>
      <c r="D414" s="32"/>
      <c r="E414" s="32"/>
      <c r="F414" s="56"/>
      <c r="G414" s="32"/>
      <c r="H414" s="32"/>
      <c r="I414" s="32"/>
      <c r="J414" s="32"/>
      <c r="K414" s="32"/>
    </row>
    <row r="415" spans="2:11">
      <c r="B415" s="32"/>
      <c r="C415" s="32"/>
      <c r="D415" s="32"/>
      <c r="E415" s="32"/>
      <c r="F415" s="56"/>
      <c r="G415" s="32"/>
      <c r="H415" s="32"/>
      <c r="I415" s="32"/>
      <c r="J415" s="32"/>
      <c r="K415" s="32"/>
    </row>
    <row r="416" spans="2:11">
      <c r="B416" s="32"/>
      <c r="C416" s="32"/>
      <c r="D416" s="32"/>
      <c r="E416" s="32"/>
      <c r="F416" s="56"/>
      <c r="G416" s="32"/>
      <c r="H416" s="32"/>
      <c r="I416" s="32"/>
      <c r="J416" s="32"/>
      <c r="K416" s="32"/>
    </row>
    <row r="417" spans="2:11">
      <c r="B417" s="32"/>
      <c r="C417" s="32"/>
      <c r="D417" s="32"/>
      <c r="E417" s="32"/>
      <c r="F417" s="56"/>
      <c r="G417" s="32"/>
      <c r="H417" s="32"/>
      <c r="I417" s="32"/>
      <c r="J417" s="32"/>
      <c r="K417" s="32"/>
    </row>
    <row r="418" spans="2:11">
      <c r="B418" s="32"/>
      <c r="C418" s="32"/>
      <c r="D418" s="32"/>
      <c r="E418" s="32"/>
      <c r="F418" s="56"/>
      <c r="G418" s="32"/>
      <c r="H418" s="32"/>
      <c r="I418" s="32"/>
      <c r="J418" s="32"/>
      <c r="K418" s="32"/>
    </row>
    <row r="419" spans="2:11">
      <c r="B419" s="32"/>
      <c r="C419" s="32"/>
      <c r="D419" s="32"/>
      <c r="E419" s="32"/>
      <c r="F419" s="56"/>
      <c r="G419" s="32"/>
      <c r="H419" s="32"/>
      <c r="I419" s="32"/>
      <c r="J419" s="32"/>
      <c r="K419" s="32"/>
    </row>
    <row r="420" spans="2:11">
      <c r="B420" s="32"/>
      <c r="C420" s="32"/>
      <c r="D420" s="32"/>
      <c r="E420" s="32"/>
      <c r="F420" s="56"/>
      <c r="G420" s="32"/>
      <c r="H420" s="32"/>
      <c r="I420" s="32"/>
      <c r="J420" s="32"/>
      <c r="K420" s="32"/>
    </row>
    <row r="421" spans="2:11">
      <c r="B421" s="32"/>
      <c r="C421" s="32"/>
      <c r="D421" s="32"/>
      <c r="E421" s="32"/>
      <c r="F421" s="56"/>
      <c r="G421" s="32"/>
      <c r="H421" s="32"/>
      <c r="I421" s="32"/>
      <c r="J421" s="32"/>
      <c r="K421" s="32"/>
    </row>
    <row r="422" spans="2:11">
      <c r="B422" s="32"/>
      <c r="C422" s="32"/>
      <c r="D422" s="32"/>
      <c r="E422" s="32"/>
      <c r="F422" s="56"/>
      <c r="G422" s="32"/>
      <c r="H422" s="32"/>
      <c r="I422" s="32"/>
      <c r="J422" s="32"/>
      <c r="K422" s="32"/>
    </row>
    <row r="423" spans="2:11">
      <c r="B423" s="32"/>
      <c r="C423" s="32"/>
      <c r="D423" s="32"/>
      <c r="E423" s="32"/>
      <c r="F423" s="56"/>
      <c r="G423" s="32"/>
      <c r="H423" s="32"/>
      <c r="I423" s="32"/>
      <c r="J423" s="32"/>
      <c r="K423" s="32"/>
    </row>
    <row r="424" spans="2:11">
      <c r="B424" s="32"/>
      <c r="C424" s="32"/>
      <c r="D424" s="32"/>
      <c r="E424" s="32"/>
      <c r="F424" s="56"/>
      <c r="G424" s="32"/>
      <c r="H424" s="32"/>
      <c r="I424" s="32"/>
      <c r="J424" s="32"/>
      <c r="K424" s="32"/>
    </row>
    <row r="425" spans="2:11">
      <c r="B425" s="32"/>
      <c r="C425" s="32"/>
      <c r="D425" s="32"/>
      <c r="E425" s="32"/>
      <c r="F425" s="56"/>
      <c r="G425" s="32"/>
      <c r="H425" s="32"/>
      <c r="I425" s="32"/>
      <c r="J425" s="32"/>
      <c r="K425" s="32"/>
    </row>
    <row r="426" spans="2:11">
      <c r="B426" s="32"/>
      <c r="C426" s="32"/>
      <c r="D426" s="32"/>
      <c r="E426" s="32"/>
      <c r="F426" s="56"/>
      <c r="G426" s="32"/>
      <c r="H426" s="32"/>
      <c r="I426" s="32"/>
      <c r="J426" s="32"/>
      <c r="K426" s="32"/>
    </row>
    <row r="427" spans="2:11">
      <c r="B427" s="32"/>
      <c r="C427" s="32"/>
      <c r="D427" s="32"/>
      <c r="E427" s="32"/>
      <c r="F427" s="56"/>
      <c r="G427" s="32"/>
      <c r="H427" s="32"/>
      <c r="I427" s="32"/>
      <c r="J427" s="32"/>
      <c r="K427" s="32"/>
    </row>
    <row r="428" spans="2:11">
      <c r="B428" s="32"/>
      <c r="C428" s="32"/>
      <c r="D428" s="32"/>
      <c r="E428" s="32"/>
      <c r="F428" s="56"/>
      <c r="G428" s="32"/>
      <c r="H428" s="32"/>
      <c r="I428" s="32"/>
      <c r="J428" s="32"/>
      <c r="K428" s="32"/>
    </row>
    <row r="429" spans="2:11">
      <c r="B429" s="32"/>
      <c r="C429" s="32"/>
      <c r="D429" s="32"/>
      <c r="E429" s="32"/>
      <c r="F429" s="56"/>
      <c r="G429" s="32"/>
      <c r="H429" s="32"/>
      <c r="I429" s="32"/>
      <c r="J429" s="32"/>
      <c r="K429" s="32"/>
    </row>
    <row r="430" spans="2:11">
      <c r="B430" s="32"/>
      <c r="C430" s="32"/>
      <c r="D430" s="32"/>
      <c r="E430" s="32"/>
      <c r="F430" s="56"/>
      <c r="G430" s="32"/>
      <c r="H430" s="32"/>
      <c r="I430" s="32"/>
      <c r="J430" s="32"/>
      <c r="K430" s="32"/>
    </row>
    <row r="431" spans="2:11">
      <c r="B431" s="32"/>
      <c r="C431" s="32"/>
      <c r="D431" s="32"/>
      <c r="E431" s="32"/>
      <c r="F431" s="56"/>
      <c r="G431" s="32"/>
      <c r="H431" s="32"/>
      <c r="I431" s="32"/>
      <c r="J431" s="32"/>
      <c r="K431" s="32"/>
    </row>
    <row r="432" spans="2:11">
      <c r="B432" s="32"/>
      <c r="C432" s="32"/>
      <c r="D432" s="32"/>
      <c r="E432" s="32"/>
      <c r="F432" s="56"/>
      <c r="G432" s="32"/>
      <c r="H432" s="32"/>
      <c r="I432" s="32"/>
      <c r="J432" s="32"/>
      <c r="K432" s="32"/>
    </row>
    <row r="433" spans="2:11">
      <c r="B433" s="32"/>
      <c r="C433" s="32"/>
      <c r="D433" s="32"/>
      <c r="E433" s="32"/>
      <c r="F433" s="56"/>
      <c r="G433" s="32"/>
      <c r="H433" s="32"/>
      <c r="I433" s="32"/>
      <c r="J433" s="32"/>
      <c r="K433" s="32"/>
    </row>
    <row r="434" spans="2:11">
      <c r="B434" s="32"/>
      <c r="C434" s="32"/>
      <c r="D434" s="32"/>
      <c r="E434" s="32"/>
      <c r="F434" s="56"/>
      <c r="G434" s="32"/>
      <c r="H434" s="32"/>
      <c r="I434" s="32"/>
      <c r="J434" s="32"/>
      <c r="K434" s="32"/>
    </row>
    <row r="435" spans="2:11">
      <c r="B435" s="32"/>
      <c r="C435" s="32"/>
      <c r="D435" s="32"/>
      <c r="E435" s="32"/>
      <c r="F435" s="56"/>
      <c r="G435" s="32"/>
      <c r="H435" s="32"/>
      <c r="I435" s="32"/>
      <c r="J435" s="32"/>
      <c r="K435" s="32"/>
    </row>
    <row r="436" spans="2:11">
      <c r="B436" s="32"/>
      <c r="C436" s="32"/>
      <c r="D436" s="32"/>
      <c r="E436" s="32"/>
      <c r="F436" s="56"/>
      <c r="G436" s="32"/>
      <c r="H436" s="32"/>
      <c r="I436" s="32"/>
      <c r="J436" s="32"/>
      <c r="K436" s="32"/>
    </row>
    <row r="437" spans="2:11">
      <c r="B437" s="32"/>
      <c r="C437" s="32"/>
      <c r="D437" s="32"/>
      <c r="E437" s="32"/>
      <c r="F437" s="56"/>
      <c r="G437" s="32"/>
      <c r="H437" s="32"/>
      <c r="I437" s="32"/>
      <c r="J437" s="32"/>
      <c r="K437" s="32"/>
    </row>
    <row r="438" spans="2:11">
      <c r="B438" s="32"/>
      <c r="C438" s="32"/>
      <c r="D438" s="32"/>
      <c r="E438" s="32"/>
      <c r="F438" s="56"/>
      <c r="G438" s="32"/>
      <c r="H438" s="32"/>
      <c r="I438" s="32"/>
      <c r="J438" s="32"/>
      <c r="K438" s="32"/>
    </row>
    <row r="439" spans="2:11">
      <c r="B439" s="32"/>
      <c r="C439" s="32"/>
      <c r="D439" s="32"/>
      <c r="E439" s="32"/>
      <c r="F439" s="56"/>
      <c r="G439" s="32"/>
      <c r="H439" s="32"/>
      <c r="I439" s="32"/>
      <c r="J439" s="32"/>
      <c r="K439" s="32"/>
    </row>
    <row r="440" spans="2:11">
      <c r="B440" s="32"/>
      <c r="C440" s="32"/>
      <c r="D440" s="32"/>
      <c r="E440" s="32"/>
      <c r="F440" s="56"/>
      <c r="G440" s="32"/>
      <c r="H440" s="32"/>
      <c r="I440" s="32"/>
      <c r="J440" s="32"/>
      <c r="K440" s="32"/>
    </row>
    <row r="441" spans="2:11">
      <c r="B441" s="32"/>
      <c r="C441" s="32"/>
      <c r="D441" s="32"/>
      <c r="E441" s="32"/>
      <c r="F441" s="56"/>
      <c r="G441" s="32"/>
      <c r="H441" s="32"/>
      <c r="I441" s="32"/>
      <c r="J441" s="32"/>
      <c r="K441" s="32"/>
    </row>
    <row r="442" spans="2:11">
      <c r="B442" s="32"/>
      <c r="C442" s="32"/>
      <c r="D442" s="32"/>
      <c r="E442" s="32"/>
      <c r="F442" s="56"/>
      <c r="G442" s="32"/>
      <c r="H442" s="32"/>
      <c r="I442" s="32"/>
      <c r="J442" s="32"/>
      <c r="K442" s="32"/>
    </row>
    <row r="443" spans="2:11">
      <c r="B443" s="32"/>
      <c r="C443" s="32"/>
      <c r="D443" s="32"/>
      <c r="E443" s="32"/>
      <c r="F443" s="56"/>
      <c r="G443" s="32"/>
      <c r="H443" s="32"/>
      <c r="I443" s="32"/>
      <c r="J443" s="32"/>
      <c r="K443" s="32"/>
    </row>
    <row r="444" spans="2:11">
      <c r="B444" s="32"/>
      <c r="C444" s="32"/>
      <c r="D444" s="32"/>
      <c r="E444" s="32"/>
      <c r="F444" s="56"/>
      <c r="G444" s="32"/>
      <c r="H444" s="32"/>
      <c r="I444" s="32"/>
      <c r="J444" s="32"/>
      <c r="K444" s="32"/>
    </row>
    <row r="445" spans="2:11">
      <c r="B445" s="32"/>
      <c r="C445" s="32"/>
      <c r="D445" s="32"/>
      <c r="E445" s="32"/>
      <c r="F445" s="56"/>
      <c r="G445" s="32"/>
      <c r="H445" s="32"/>
      <c r="I445" s="32"/>
      <c r="J445" s="32"/>
      <c r="K445" s="32"/>
    </row>
    <row r="446" spans="2:11">
      <c r="B446" s="32"/>
      <c r="C446" s="32"/>
      <c r="D446" s="32"/>
      <c r="E446" s="32"/>
      <c r="F446" s="56"/>
      <c r="G446" s="32"/>
      <c r="H446" s="32"/>
      <c r="I446" s="32"/>
      <c r="J446" s="32"/>
      <c r="K446" s="32"/>
    </row>
    <row r="447" spans="2:11">
      <c r="B447" s="32"/>
      <c r="C447" s="32"/>
      <c r="D447" s="32"/>
      <c r="E447" s="32"/>
      <c r="F447" s="56"/>
      <c r="G447" s="32"/>
      <c r="H447" s="32"/>
      <c r="I447" s="32"/>
      <c r="J447" s="32"/>
      <c r="K447" s="32"/>
    </row>
    <row r="448" spans="2:11">
      <c r="B448" s="32"/>
      <c r="C448" s="32"/>
      <c r="D448" s="32"/>
      <c r="E448" s="32"/>
      <c r="F448" s="56"/>
      <c r="G448" s="32"/>
      <c r="H448" s="32"/>
      <c r="I448" s="32"/>
      <c r="J448" s="32"/>
      <c r="K448" s="32"/>
    </row>
    <row r="449" spans="2:11">
      <c r="B449" s="32"/>
      <c r="C449" s="32"/>
      <c r="D449" s="32"/>
      <c r="E449" s="32"/>
      <c r="F449" s="56"/>
      <c r="G449" s="32"/>
      <c r="H449" s="32"/>
      <c r="I449" s="32"/>
      <c r="J449" s="32"/>
      <c r="K449" s="32"/>
    </row>
    <row r="450" spans="2:11">
      <c r="B450" s="32"/>
      <c r="C450" s="32"/>
      <c r="D450" s="32"/>
      <c r="E450" s="32"/>
      <c r="F450" s="56"/>
      <c r="G450" s="32"/>
      <c r="H450" s="32"/>
      <c r="I450" s="32"/>
      <c r="J450" s="32"/>
      <c r="K450" s="32"/>
    </row>
    <row r="451" spans="2:11">
      <c r="B451" s="32"/>
      <c r="C451" s="32"/>
      <c r="D451" s="32"/>
      <c r="E451" s="32"/>
      <c r="F451" s="56"/>
      <c r="G451" s="32"/>
      <c r="H451" s="32"/>
      <c r="I451" s="32"/>
      <c r="J451" s="32"/>
      <c r="K451" s="32"/>
    </row>
    <row r="452" spans="2:11">
      <c r="B452" s="32"/>
      <c r="C452" s="32"/>
      <c r="D452" s="32"/>
      <c r="E452" s="32"/>
      <c r="F452" s="56"/>
      <c r="G452" s="32"/>
      <c r="H452" s="32"/>
      <c r="I452" s="32"/>
      <c r="J452" s="32"/>
      <c r="K452" s="32"/>
    </row>
    <row r="453" spans="2:11">
      <c r="B453" s="32"/>
      <c r="C453" s="32"/>
      <c r="D453" s="32"/>
      <c r="E453" s="32"/>
      <c r="F453" s="56"/>
      <c r="G453" s="32"/>
      <c r="H453" s="32"/>
      <c r="I453" s="32"/>
      <c r="J453" s="32"/>
      <c r="K453" s="32"/>
    </row>
    <row r="454" spans="2:11">
      <c r="B454" s="32"/>
      <c r="C454" s="32"/>
      <c r="D454" s="32"/>
      <c r="E454" s="32"/>
      <c r="F454" s="56"/>
      <c r="G454" s="32"/>
      <c r="H454" s="32"/>
      <c r="I454" s="32"/>
      <c r="J454" s="32"/>
      <c r="K454" s="32"/>
    </row>
    <row r="455" spans="2:11">
      <c r="B455" s="32"/>
      <c r="C455" s="32"/>
      <c r="D455" s="32"/>
      <c r="E455" s="32"/>
      <c r="F455" s="56"/>
      <c r="G455" s="32"/>
      <c r="H455" s="32"/>
      <c r="I455" s="32"/>
      <c r="J455" s="32"/>
      <c r="K455" s="32"/>
    </row>
    <row r="456" spans="2:11">
      <c r="B456" s="32"/>
      <c r="C456" s="32"/>
      <c r="D456" s="32"/>
      <c r="E456" s="32"/>
      <c r="F456" s="56"/>
      <c r="G456" s="32"/>
      <c r="H456" s="32"/>
      <c r="I456" s="32"/>
      <c r="J456" s="32"/>
      <c r="K456" s="32"/>
    </row>
    <row r="457" spans="2:11">
      <c r="B457" s="32"/>
      <c r="C457" s="32"/>
      <c r="D457" s="32"/>
      <c r="E457" s="32"/>
      <c r="F457" s="56"/>
      <c r="G457" s="32"/>
      <c r="H457" s="32"/>
      <c r="I457" s="32"/>
      <c r="J457" s="32"/>
      <c r="K457" s="32"/>
    </row>
    <row r="458" spans="2:11">
      <c r="B458" s="32"/>
      <c r="C458" s="32"/>
      <c r="D458" s="32"/>
      <c r="E458" s="32"/>
      <c r="F458" s="56"/>
      <c r="G458" s="32"/>
      <c r="H458" s="32"/>
      <c r="I458" s="32"/>
      <c r="J458" s="32"/>
      <c r="K458" s="32"/>
    </row>
    <row r="459" spans="2:11">
      <c r="B459" s="32"/>
      <c r="C459" s="32"/>
      <c r="D459" s="32"/>
      <c r="E459" s="32"/>
      <c r="F459" s="56"/>
      <c r="G459" s="32"/>
      <c r="H459" s="32"/>
      <c r="I459" s="32"/>
      <c r="J459" s="32"/>
      <c r="K459" s="32"/>
    </row>
    <row r="460" spans="2:11">
      <c r="B460" s="32"/>
      <c r="C460" s="32"/>
      <c r="D460" s="32"/>
      <c r="E460" s="32"/>
      <c r="F460" s="56"/>
      <c r="G460" s="32"/>
      <c r="H460" s="32"/>
      <c r="I460" s="32"/>
      <c r="J460" s="32"/>
      <c r="K460" s="32"/>
    </row>
    <row r="461" spans="2:11">
      <c r="B461" s="32"/>
      <c r="C461" s="32"/>
      <c r="D461" s="32"/>
      <c r="E461" s="32"/>
      <c r="F461" s="56"/>
      <c r="G461" s="32"/>
      <c r="H461" s="32"/>
      <c r="I461" s="32"/>
      <c r="J461" s="32"/>
      <c r="K461" s="32"/>
    </row>
    <row r="462" spans="2:11">
      <c r="B462" s="32"/>
      <c r="C462" s="32"/>
      <c r="D462" s="32"/>
      <c r="E462" s="32"/>
      <c r="F462" s="56"/>
      <c r="G462" s="32"/>
      <c r="H462" s="32"/>
      <c r="I462" s="32"/>
      <c r="J462" s="32"/>
      <c r="K462" s="32"/>
    </row>
    <row r="463" spans="2:11">
      <c r="B463" s="32"/>
      <c r="C463" s="32"/>
      <c r="D463" s="32"/>
      <c r="E463" s="32"/>
      <c r="F463" s="56"/>
      <c r="G463" s="32"/>
      <c r="H463" s="32"/>
      <c r="I463" s="32"/>
      <c r="J463" s="32"/>
      <c r="K463" s="32"/>
    </row>
    <row r="464" spans="2:11">
      <c r="B464" s="32"/>
      <c r="C464" s="32"/>
      <c r="D464" s="32"/>
      <c r="E464" s="32"/>
      <c r="F464" s="56"/>
      <c r="G464" s="32"/>
      <c r="H464" s="32"/>
      <c r="I464" s="32"/>
      <c r="J464" s="32"/>
      <c r="K464" s="32"/>
    </row>
    <row r="465" spans="2:11">
      <c r="B465" s="32"/>
      <c r="C465" s="32"/>
      <c r="D465" s="32"/>
      <c r="E465" s="32"/>
      <c r="F465" s="56"/>
      <c r="G465" s="32"/>
      <c r="H465" s="32"/>
      <c r="I465" s="32"/>
      <c r="J465" s="32"/>
      <c r="K465" s="32"/>
    </row>
    <row r="466" spans="2:11">
      <c r="B466" s="32"/>
      <c r="C466" s="32"/>
      <c r="D466" s="32"/>
      <c r="E466" s="32"/>
      <c r="F466" s="56"/>
      <c r="G466" s="32"/>
      <c r="H466" s="32"/>
      <c r="I466" s="32"/>
      <c r="J466" s="32"/>
      <c r="K466" s="32"/>
    </row>
    <row r="467" spans="2:11">
      <c r="B467" s="32"/>
      <c r="C467" s="32"/>
      <c r="D467" s="32"/>
      <c r="E467" s="32"/>
      <c r="F467" s="56"/>
      <c r="G467" s="32"/>
      <c r="H467" s="32"/>
      <c r="I467" s="32"/>
      <c r="J467" s="32"/>
      <c r="K467" s="32"/>
    </row>
    <row r="468" spans="2:11">
      <c r="B468" s="32"/>
      <c r="C468" s="32"/>
      <c r="D468" s="32"/>
      <c r="E468" s="32"/>
      <c r="F468" s="56"/>
      <c r="G468" s="32"/>
      <c r="H468" s="32"/>
      <c r="I468" s="32"/>
      <c r="J468" s="32"/>
      <c r="K468" s="32"/>
    </row>
    <row r="469" spans="2:11">
      <c r="B469" s="32"/>
      <c r="C469" s="32"/>
      <c r="D469" s="32"/>
      <c r="E469" s="32"/>
      <c r="F469" s="56"/>
      <c r="G469" s="32"/>
      <c r="H469" s="32"/>
      <c r="I469" s="32"/>
      <c r="J469" s="32"/>
      <c r="K469" s="32"/>
    </row>
    <row r="470" spans="2:11">
      <c r="B470" s="32"/>
      <c r="C470" s="32"/>
      <c r="D470" s="32"/>
      <c r="E470" s="32"/>
      <c r="F470" s="56"/>
      <c r="G470" s="32"/>
      <c r="H470" s="32"/>
      <c r="I470" s="32"/>
      <c r="J470" s="32"/>
      <c r="K470" s="32"/>
    </row>
    <row r="471" spans="2:11">
      <c r="B471" s="32"/>
      <c r="C471" s="32"/>
      <c r="D471" s="32"/>
      <c r="E471" s="32"/>
      <c r="F471" s="56"/>
      <c r="G471" s="32"/>
      <c r="H471" s="32"/>
      <c r="I471" s="32"/>
      <c r="J471" s="32"/>
      <c r="K471" s="32"/>
    </row>
    <row r="472" spans="2:11">
      <c r="B472" s="32"/>
      <c r="C472" s="32"/>
      <c r="D472" s="32"/>
      <c r="E472" s="32"/>
      <c r="F472" s="56"/>
      <c r="G472" s="32"/>
      <c r="H472" s="32"/>
      <c r="I472" s="32"/>
      <c r="J472" s="32"/>
      <c r="K472" s="32"/>
    </row>
    <row r="473" spans="2:11">
      <c r="B473" s="32"/>
      <c r="C473" s="32"/>
      <c r="D473" s="32"/>
      <c r="E473" s="32"/>
      <c r="F473" s="56"/>
      <c r="G473" s="32"/>
      <c r="H473" s="32"/>
      <c r="I473" s="32"/>
      <c r="J473" s="32"/>
      <c r="K473" s="32"/>
    </row>
    <row r="474" spans="2:11">
      <c r="B474" s="32"/>
      <c r="C474" s="32"/>
      <c r="D474" s="32"/>
      <c r="E474" s="32"/>
      <c r="F474" s="56"/>
      <c r="G474" s="32"/>
      <c r="H474" s="32"/>
      <c r="I474" s="32"/>
      <c r="J474" s="32"/>
      <c r="K474" s="32"/>
    </row>
    <row r="475" spans="2:11">
      <c r="B475" s="32"/>
      <c r="C475" s="32"/>
      <c r="D475" s="32"/>
      <c r="E475" s="32"/>
      <c r="F475" s="56"/>
      <c r="G475" s="32"/>
      <c r="H475" s="32"/>
      <c r="I475" s="32"/>
      <c r="J475" s="32"/>
      <c r="K475" s="32"/>
    </row>
    <row r="476" spans="2:11">
      <c r="B476" s="32"/>
      <c r="C476" s="32"/>
      <c r="D476" s="32"/>
      <c r="E476" s="32"/>
      <c r="F476" s="56"/>
      <c r="G476" s="32"/>
      <c r="H476" s="32"/>
      <c r="I476" s="32"/>
      <c r="J476" s="32"/>
      <c r="K476" s="32"/>
    </row>
    <row r="477" spans="2:11">
      <c r="B477" s="32"/>
      <c r="C477" s="32"/>
      <c r="D477" s="32"/>
      <c r="E477" s="32"/>
      <c r="F477" s="56"/>
      <c r="G477" s="32"/>
      <c r="H477" s="32"/>
      <c r="I477" s="32"/>
      <c r="J477" s="32"/>
      <c r="K477" s="32"/>
    </row>
    <row r="478" spans="2:11">
      <c r="B478" s="32"/>
      <c r="C478" s="32"/>
      <c r="D478" s="32"/>
      <c r="E478" s="32"/>
      <c r="F478" s="56"/>
      <c r="G478" s="32"/>
      <c r="H478" s="32"/>
      <c r="I478" s="32"/>
      <c r="J478" s="32"/>
      <c r="K478" s="32"/>
    </row>
    <row r="479" spans="2:11">
      <c r="B479" s="32"/>
      <c r="C479" s="32"/>
      <c r="D479" s="32"/>
      <c r="E479" s="32"/>
      <c r="F479" s="56"/>
      <c r="G479" s="32"/>
      <c r="H479" s="32"/>
      <c r="I479" s="32"/>
      <c r="J479" s="32"/>
      <c r="K479" s="32"/>
    </row>
    <row r="480" spans="2:11">
      <c r="B480" s="32"/>
      <c r="C480" s="32"/>
      <c r="D480" s="32"/>
      <c r="E480" s="32"/>
      <c r="F480" s="56"/>
      <c r="G480" s="32"/>
      <c r="H480" s="32"/>
      <c r="I480" s="32"/>
      <c r="J480" s="32"/>
      <c r="K480" s="32"/>
    </row>
    <row r="481" spans="2:11">
      <c r="B481" s="32"/>
      <c r="C481" s="32"/>
      <c r="D481" s="32"/>
      <c r="E481" s="32"/>
      <c r="F481" s="56"/>
      <c r="G481" s="32"/>
      <c r="H481" s="32"/>
      <c r="I481" s="32"/>
      <c r="J481" s="32"/>
      <c r="K481" s="32"/>
    </row>
    <row r="482" spans="2:11">
      <c r="B482" s="32"/>
      <c r="C482" s="32"/>
      <c r="D482" s="32"/>
      <c r="E482" s="32"/>
      <c r="F482" s="56"/>
      <c r="G482" s="32"/>
      <c r="H482" s="32"/>
      <c r="I482" s="32"/>
      <c r="J482" s="32"/>
      <c r="K482" s="32"/>
    </row>
    <row r="483" spans="2:11">
      <c r="B483" s="32"/>
      <c r="C483" s="32"/>
      <c r="D483" s="32"/>
      <c r="E483" s="32"/>
      <c r="F483" s="56"/>
      <c r="G483" s="32"/>
      <c r="H483" s="32"/>
      <c r="I483" s="32"/>
      <c r="J483" s="32"/>
      <c r="K483" s="32"/>
    </row>
    <row r="484" spans="2:11">
      <c r="B484" s="32"/>
      <c r="C484" s="32"/>
      <c r="D484" s="32"/>
      <c r="E484" s="32"/>
      <c r="F484" s="56"/>
      <c r="G484" s="32"/>
      <c r="H484" s="32"/>
      <c r="I484" s="32"/>
      <c r="J484" s="32"/>
      <c r="K484" s="32"/>
    </row>
    <row r="485" spans="2:11">
      <c r="B485" s="32"/>
      <c r="C485" s="32"/>
      <c r="D485" s="32"/>
      <c r="E485" s="32"/>
      <c r="F485" s="56"/>
      <c r="G485" s="32"/>
      <c r="H485" s="32"/>
      <c r="I485" s="32"/>
      <c r="J485" s="32"/>
      <c r="K485" s="32"/>
    </row>
    <row r="486" spans="2:11">
      <c r="B486" s="32"/>
      <c r="C486" s="32"/>
      <c r="D486" s="32"/>
      <c r="E486" s="32"/>
      <c r="F486" s="56"/>
      <c r="G486" s="32"/>
      <c r="H486" s="32"/>
      <c r="I486" s="32"/>
      <c r="J486" s="32"/>
      <c r="K486" s="32"/>
    </row>
    <row r="487" spans="2:11">
      <c r="B487" s="32"/>
      <c r="C487" s="32"/>
      <c r="D487" s="32"/>
      <c r="E487" s="32"/>
      <c r="F487" s="56"/>
      <c r="G487" s="32"/>
      <c r="H487" s="32"/>
      <c r="I487" s="32"/>
      <c r="J487" s="32"/>
      <c r="K487" s="32"/>
    </row>
    <row r="488" spans="2:11">
      <c r="B488" s="32"/>
      <c r="C488" s="32"/>
      <c r="D488" s="32"/>
      <c r="E488" s="32"/>
      <c r="F488" s="56"/>
      <c r="G488" s="32"/>
      <c r="H488" s="32"/>
      <c r="I488" s="32"/>
      <c r="J488" s="32"/>
      <c r="K488" s="32"/>
    </row>
    <row r="489" spans="2:11">
      <c r="B489" s="32"/>
      <c r="C489" s="32"/>
      <c r="D489" s="32"/>
      <c r="E489" s="32"/>
      <c r="F489" s="56"/>
      <c r="G489" s="32"/>
      <c r="H489" s="32"/>
      <c r="I489" s="32"/>
      <c r="J489" s="32"/>
      <c r="K489" s="32"/>
    </row>
    <row r="490" spans="2:11">
      <c r="B490" s="32"/>
      <c r="C490" s="32"/>
      <c r="D490" s="32"/>
      <c r="E490" s="32"/>
      <c r="F490" s="56"/>
      <c r="G490" s="32"/>
      <c r="H490" s="32"/>
      <c r="I490" s="32"/>
      <c r="J490" s="32"/>
      <c r="K490" s="32"/>
    </row>
    <row r="491" spans="2:11">
      <c r="B491" s="32"/>
      <c r="C491" s="32"/>
      <c r="D491" s="32"/>
      <c r="E491" s="32"/>
      <c r="F491" s="56"/>
      <c r="G491" s="32"/>
      <c r="H491" s="32"/>
      <c r="I491" s="32"/>
      <c r="J491" s="32"/>
      <c r="K491" s="32"/>
    </row>
    <row r="492" spans="2:11">
      <c r="B492" s="32"/>
      <c r="C492" s="32"/>
      <c r="D492" s="32"/>
      <c r="E492" s="32"/>
      <c r="F492" s="56"/>
      <c r="G492" s="32"/>
      <c r="H492" s="32"/>
      <c r="I492" s="32"/>
      <c r="J492" s="32"/>
      <c r="K492" s="32"/>
    </row>
    <row r="493" spans="2:11">
      <c r="B493" s="32"/>
      <c r="C493" s="32"/>
      <c r="D493" s="32"/>
      <c r="E493" s="32"/>
      <c r="F493" s="56"/>
      <c r="G493" s="32"/>
      <c r="H493" s="32"/>
      <c r="I493" s="32"/>
      <c r="J493" s="32"/>
      <c r="K493" s="32"/>
    </row>
    <row r="494" spans="2:11">
      <c r="B494" s="32"/>
      <c r="C494" s="32"/>
      <c r="D494" s="32"/>
      <c r="E494" s="32"/>
      <c r="F494" s="56"/>
      <c r="G494" s="32"/>
      <c r="H494" s="32"/>
      <c r="I494" s="32"/>
      <c r="J494" s="32"/>
      <c r="K494" s="32"/>
    </row>
    <row r="495" spans="2:11">
      <c r="B495" s="32"/>
      <c r="C495" s="32"/>
      <c r="D495" s="32"/>
      <c r="E495" s="32"/>
      <c r="F495" s="56"/>
      <c r="G495" s="32"/>
      <c r="H495" s="32"/>
      <c r="I495" s="32"/>
      <c r="J495" s="32"/>
      <c r="K495" s="32"/>
    </row>
    <row r="496" spans="2:11">
      <c r="B496" s="32"/>
      <c r="C496" s="32"/>
      <c r="D496" s="32"/>
      <c r="E496" s="32"/>
      <c r="F496" s="56"/>
      <c r="G496" s="32"/>
      <c r="H496" s="32"/>
      <c r="I496" s="32"/>
      <c r="J496" s="32"/>
      <c r="K496" s="32"/>
    </row>
    <row r="497" spans="2:11">
      <c r="B497" s="32"/>
      <c r="C497" s="32"/>
      <c r="D497" s="32"/>
      <c r="E497" s="32"/>
      <c r="F497" s="56"/>
      <c r="G497" s="32"/>
      <c r="H497" s="32"/>
      <c r="I497" s="32"/>
      <c r="J497" s="32"/>
      <c r="K497" s="32"/>
    </row>
    <row r="498" spans="2:11">
      <c r="B498" s="32"/>
      <c r="C498" s="32"/>
      <c r="D498" s="32"/>
      <c r="E498" s="32"/>
      <c r="F498" s="56"/>
      <c r="G498" s="32"/>
      <c r="H498" s="32"/>
      <c r="I498" s="32"/>
      <c r="J498" s="32"/>
      <c r="K498" s="32"/>
    </row>
    <row r="499" spans="2:11">
      <c r="B499" s="32"/>
      <c r="C499" s="32"/>
      <c r="D499" s="32"/>
      <c r="E499" s="32"/>
      <c r="F499" s="56"/>
      <c r="G499" s="32"/>
      <c r="H499" s="32"/>
      <c r="I499" s="32"/>
      <c r="J499" s="32"/>
      <c r="K499" s="32"/>
    </row>
    <row r="500" spans="2:11">
      <c r="B500" s="32"/>
      <c r="C500" s="32"/>
      <c r="D500" s="32"/>
      <c r="E500" s="32"/>
      <c r="F500" s="56"/>
      <c r="G500" s="32"/>
      <c r="H500" s="32"/>
      <c r="I500" s="32"/>
      <c r="J500" s="32"/>
      <c r="K500" s="32"/>
    </row>
    <row r="501" spans="2:11">
      <c r="B501" s="32"/>
      <c r="C501" s="32"/>
      <c r="D501" s="32"/>
      <c r="E501" s="32"/>
      <c r="F501" s="56"/>
      <c r="G501" s="32"/>
      <c r="H501" s="32"/>
      <c r="I501" s="32"/>
      <c r="J501" s="32"/>
      <c r="K501" s="32"/>
    </row>
    <row r="502" spans="2:11">
      <c r="B502" s="32"/>
      <c r="C502" s="32"/>
      <c r="D502" s="32"/>
      <c r="E502" s="32"/>
      <c r="F502" s="56"/>
      <c r="G502" s="32"/>
      <c r="H502" s="32"/>
      <c r="I502" s="32"/>
      <c r="J502" s="32"/>
      <c r="K502" s="32"/>
    </row>
    <row r="503" spans="2:11">
      <c r="B503" s="32"/>
      <c r="C503" s="32"/>
      <c r="D503" s="32"/>
      <c r="E503" s="32"/>
      <c r="F503" s="56"/>
      <c r="G503" s="32"/>
      <c r="H503" s="32"/>
      <c r="I503" s="32"/>
      <c r="J503" s="32"/>
      <c r="K503" s="32"/>
    </row>
    <row r="504" spans="2:11">
      <c r="B504" s="32"/>
      <c r="C504" s="32"/>
      <c r="D504" s="32"/>
      <c r="E504" s="32"/>
      <c r="F504" s="56"/>
      <c r="G504" s="32"/>
      <c r="H504" s="32"/>
      <c r="I504" s="32"/>
      <c r="J504" s="32"/>
      <c r="K504" s="32"/>
    </row>
    <row r="505" spans="2:11">
      <c r="B505" s="32"/>
      <c r="C505" s="32"/>
      <c r="D505" s="32"/>
      <c r="E505" s="32"/>
      <c r="F505" s="56"/>
      <c r="G505" s="32"/>
      <c r="H505" s="32"/>
      <c r="I505" s="32"/>
      <c r="J505" s="32"/>
      <c r="K505" s="32"/>
    </row>
    <row r="506" spans="2:11">
      <c r="B506" s="32"/>
      <c r="C506" s="32"/>
      <c r="D506" s="32"/>
      <c r="E506" s="32"/>
      <c r="F506" s="56"/>
      <c r="G506" s="32"/>
      <c r="H506" s="32"/>
      <c r="I506" s="32"/>
      <c r="J506" s="32"/>
      <c r="K506" s="32"/>
    </row>
    <row r="507" spans="2:11">
      <c r="B507" s="32"/>
      <c r="C507" s="32"/>
      <c r="D507" s="32"/>
      <c r="E507" s="32"/>
      <c r="F507" s="56"/>
      <c r="G507" s="32"/>
      <c r="H507" s="32"/>
      <c r="I507" s="32"/>
      <c r="J507" s="32"/>
      <c r="K507" s="32"/>
    </row>
    <row r="508" spans="2:11">
      <c r="B508" s="32"/>
      <c r="C508" s="32"/>
      <c r="D508" s="32"/>
      <c r="E508" s="32"/>
      <c r="F508" s="56"/>
      <c r="G508" s="32"/>
      <c r="H508" s="32"/>
      <c r="I508" s="32"/>
      <c r="J508" s="32"/>
      <c r="K508" s="32"/>
    </row>
    <row r="509" spans="2:11">
      <c r="B509" s="32"/>
      <c r="C509" s="32"/>
      <c r="D509" s="32"/>
      <c r="E509" s="32"/>
      <c r="F509" s="56"/>
      <c r="G509" s="32"/>
      <c r="H509" s="32"/>
      <c r="I509" s="32"/>
      <c r="J509" s="32"/>
      <c r="K509" s="32"/>
    </row>
    <row r="510" spans="2:11">
      <c r="B510" s="32"/>
      <c r="C510" s="32"/>
      <c r="D510" s="32"/>
      <c r="E510" s="32"/>
      <c r="F510" s="56"/>
      <c r="G510" s="32"/>
      <c r="H510" s="32"/>
      <c r="I510" s="32"/>
      <c r="J510" s="32"/>
      <c r="K510" s="32"/>
    </row>
    <row r="511" spans="2:11">
      <c r="B511" s="32"/>
      <c r="C511" s="32"/>
      <c r="D511" s="32"/>
      <c r="E511" s="32"/>
      <c r="F511" s="56"/>
      <c r="G511" s="32"/>
      <c r="H511" s="32"/>
      <c r="I511" s="32"/>
      <c r="J511" s="32"/>
      <c r="K511" s="32"/>
    </row>
    <row r="512" spans="2:11">
      <c r="B512" s="32"/>
      <c r="C512" s="32"/>
      <c r="D512" s="32"/>
      <c r="E512" s="32"/>
      <c r="F512" s="56"/>
      <c r="G512" s="32"/>
      <c r="H512" s="32"/>
      <c r="I512" s="32"/>
      <c r="J512" s="32"/>
      <c r="K512" s="32"/>
    </row>
    <row r="513" spans="2:11">
      <c r="B513" s="32"/>
      <c r="C513" s="32"/>
      <c r="D513" s="32"/>
      <c r="E513" s="32"/>
      <c r="F513" s="56"/>
      <c r="G513" s="32"/>
      <c r="H513" s="32"/>
      <c r="I513" s="32"/>
      <c r="J513" s="32"/>
      <c r="K513" s="32"/>
    </row>
    <row r="514" spans="2:11">
      <c r="B514" s="32"/>
      <c r="C514" s="32"/>
      <c r="D514" s="32"/>
      <c r="E514" s="32"/>
      <c r="F514" s="56"/>
      <c r="G514" s="32"/>
      <c r="H514" s="32"/>
      <c r="I514" s="32"/>
      <c r="J514" s="32"/>
      <c r="K514" s="32"/>
    </row>
    <row r="515" spans="2:11">
      <c r="B515" s="32"/>
      <c r="C515" s="32"/>
      <c r="D515" s="32"/>
      <c r="E515" s="32"/>
      <c r="F515" s="56"/>
      <c r="G515" s="32"/>
      <c r="H515" s="32"/>
      <c r="I515" s="32"/>
      <c r="J515" s="32"/>
      <c r="K515" s="32"/>
    </row>
    <row r="516" spans="2:11">
      <c r="B516" s="32"/>
      <c r="C516" s="32"/>
      <c r="D516" s="32"/>
      <c r="E516" s="32"/>
      <c r="F516" s="56"/>
      <c r="G516" s="32"/>
      <c r="H516" s="32"/>
      <c r="I516" s="32"/>
      <c r="J516" s="32"/>
      <c r="K516" s="32"/>
    </row>
    <row r="517" spans="2:11">
      <c r="B517" s="32"/>
      <c r="C517" s="32"/>
      <c r="D517" s="32"/>
      <c r="E517" s="32"/>
      <c r="F517" s="56"/>
      <c r="G517" s="32"/>
      <c r="H517" s="32"/>
      <c r="I517" s="32"/>
      <c r="J517" s="32"/>
      <c r="K517" s="32"/>
    </row>
    <row r="518" spans="2:11">
      <c r="B518" s="32"/>
      <c r="C518" s="32"/>
      <c r="D518" s="32"/>
      <c r="E518" s="32"/>
      <c r="F518" s="56"/>
      <c r="G518" s="32"/>
      <c r="H518" s="32"/>
      <c r="I518" s="32"/>
      <c r="J518" s="32"/>
      <c r="K518" s="32"/>
    </row>
    <row r="519" spans="2:11">
      <c r="B519" s="32"/>
      <c r="C519" s="32"/>
      <c r="D519" s="32"/>
      <c r="E519" s="32"/>
      <c r="F519" s="56"/>
      <c r="G519" s="32"/>
      <c r="H519" s="32"/>
      <c r="I519" s="32"/>
      <c r="J519" s="32"/>
      <c r="K519" s="32"/>
    </row>
    <row r="520" spans="2:11">
      <c r="B520" s="32"/>
      <c r="C520" s="32"/>
      <c r="D520" s="32"/>
      <c r="E520" s="32"/>
      <c r="F520" s="56"/>
      <c r="G520" s="32"/>
      <c r="H520" s="32"/>
      <c r="I520" s="32"/>
      <c r="J520" s="32"/>
      <c r="K520" s="32"/>
    </row>
    <row r="521" spans="2:11">
      <c r="B521" s="32"/>
      <c r="C521" s="32"/>
      <c r="D521" s="32"/>
      <c r="E521" s="32"/>
      <c r="F521" s="56"/>
      <c r="G521" s="32"/>
      <c r="H521" s="32"/>
      <c r="I521" s="32"/>
      <c r="J521" s="32"/>
      <c r="K521" s="32"/>
    </row>
    <row r="522" spans="2:11">
      <c r="B522" s="32"/>
      <c r="C522" s="32"/>
      <c r="D522" s="32"/>
      <c r="E522" s="32"/>
      <c r="F522" s="56"/>
      <c r="G522" s="32"/>
      <c r="H522" s="32"/>
      <c r="I522" s="32"/>
      <c r="J522" s="32"/>
      <c r="K522" s="32"/>
    </row>
    <row r="523" spans="2:11">
      <c r="B523" s="32"/>
      <c r="C523" s="32"/>
      <c r="D523" s="32"/>
      <c r="E523" s="32"/>
      <c r="F523" s="56"/>
      <c r="G523" s="32"/>
      <c r="H523" s="32"/>
      <c r="I523" s="32"/>
      <c r="J523" s="32"/>
      <c r="K523" s="32"/>
    </row>
    <row r="524" spans="2:11">
      <c r="B524" s="32"/>
      <c r="C524" s="32"/>
      <c r="D524" s="32"/>
      <c r="E524" s="32"/>
      <c r="F524" s="56"/>
      <c r="G524" s="32"/>
      <c r="H524" s="32"/>
      <c r="I524" s="32"/>
      <c r="J524" s="32"/>
      <c r="K524" s="32"/>
    </row>
    <row r="525" spans="2:11">
      <c r="B525" s="32"/>
      <c r="C525" s="32"/>
      <c r="D525" s="32"/>
      <c r="E525" s="32"/>
      <c r="F525" s="56"/>
      <c r="G525" s="32"/>
      <c r="H525" s="32"/>
      <c r="I525" s="32"/>
      <c r="J525" s="32"/>
      <c r="K525" s="32"/>
    </row>
    <row r="526" spans="2:11">
      <c r="B526" s="32"/>
      <c r="C526" s="32"/>
      <c r="D526" s="32"/>
      <c r="E526" s="32"/>
      <c r="F526" s="56"/>
      <c r="G526" s="32"/>
      <c r="H526" s="32"/>
      <c r="I526" s="32"/>
      <c r="J526" s="32"/>
      <c r="K526" s="32"/>
    </row>
    <row r="527" spans="2:11">
      <c r="B527" s="32"/>
      <c r="C527" s="32"/>
      <c r="D527" s="32"/>
      <c r="E527" s="32"/>
      <c r="F527" s="56"/>
      <c r="G527" s="32"/>
      <c r="H527" s="32"/>
      <c r="I527" s="32"/>
      <c r="J527" s="32"/>
      <c r="K527" s="32"/>
    </row>
    <row r="528" spans="2:11">
      <c r="B528" s="32"/>
      <c r="C528" s="32"/>
      <c r="D528" s="32"/>
      <c r="E528" s="32"/>
      <c r="F528" s="56"/>
      <c r="G528" s="32"/>
      <c r="H528" s="32"/>
      <c r="I528" s="32"/>
      <c r="J528" s="32"/>
      <c r="K528" s="32"/>
    </row>
    <row r="529" spans="2:11">
      <c r="B529" s="32"/>
      <c r="C529" s="32"/>
      <c r="D529" s="32"/>
      <c r="E529" s="32"/>
      <c r="F529" s="56"/>
      <c r="G529" s="32"/>
      <c r="H529" s="32"/>
      <c r="I529" s="32"/>
      <c r="J529" s="32"/>
      <c r="K529" s="32"/>
    </row>
    <row r="530" spans="2:11">
      <c r="B530" s="32"/>
      <c r="C530" s="32"/>
      <c r="D530" s="32"/>
      <c r="E530" s="32"/>
      <c r="F530" s="56"/>
      <c r="G530" s="32"/>
      <c r="H530" s="32"/>
      <c r="I530" s="32"/>
      <c r="J530" s="32"/>
      <c r="K530" s="32"/>
    </row>
    <row r="531" spans="2:11">
      <c r="B531" s="32"/>
      <c r="C531" s="32"/>
      <c r="D531" s="32"/>
      <c r="E531" s="32"/>
      <c r="F531" s="56"/>
      <c r="G531" s="32"/>
      <c r="H531" s="32"/>
      <c r="I531" s="32"/>
      <c r="J531" s="32"/>
      <c r="K531" s="32"/>
    </row>
    <row r="532" spans="2:11">
      <c r="B532" s="32"/>
      <c r="C532" s="32"/>
      <c r="D532" s="32"/>
      <c r="E532" s="32"/>
      <c r="F532" s="56"/>
      <c r="G532" s="32"/>
      <c r="H532" s="32"/>
      <c r="I532" s="32"/>
      <c r="J532" s="32"/>
      <c r="K532" s="32"/>
    </row>
    <row r="533" spans="2:11">
      <c r="B533" s="32"/>
      <c r="C533" s="32"/>
      <c r="D533" s="32"/>
      <c r="E533" s="32"/>
      <c r="F533" s="56"/>
      <c r="G533" s="32"/>
      <c r="H533" s="32"/>
      <c r="I533" s="32"/>
      <c r="J533" s="32"/>
      <c r="K533" s="32"/>
    </row>
    <row r="534" spans="2:11">
      <c r="B534" s="32"/>
      <c r="C534" s="32"/>
      <c r="D534" s="32"/>
      <c r="E534" s="32"/>
      <c r="F534" s="56"/>
      <c r="G534" s="32"/>
      <c r="H534" s="32"/>
      <c r="I534" s="32"/>
      <c r="J534" s="32"/>
      <c r="K534" s="32"/>
    </row>
    <row r="535" spans="2:11">
      <c r="B535" s="32"/>
      <c r="C535" s="32"/>
      <c r="D535" s="32"/>
      <c r="E535" s="32"/>
      <c r="F535" s="56"/>
      <c r="G535" s="32"/>
      <c r="H535" s="32"/>
      <c r="I535" s="32"/>
      <c r="J535" s="32"/>
      <c r="K535" s="32"/>
    </row>
    <row r="536" spans="2:11">
      <c r="B536" s="32"/>
      <c r="C536" s="32"/>
      <c r="D536" s="32"/>
      <c r="E536" s="32"/>
      <c r="F536" s="56"/>
      <c r="G536" s="32"/>
      <c r="H536" s="32"/>
      <c r="I536" s="32"/>
      <c r="J536" s="32"/>
      <c r="K536" s="32"/>
    </row>
    <row r="537" spans="2:11">
      <c r="B537" s="32"/>
      <c r="C537" s="32"/>
      <c r="D537" s="32"/>
      <c r="E537" s="32"/>
      <c r="F537" s="56"/>
      <c r="G537" s="32"/>
      <c r="H537" s="32"/>
      <c r="I537" s="32"/>
      <c r="J537" s="32"/>
      <c r="K537" s="32"/>
    </row>
    <row r="538" spans="2:11">
      <c r="B538" s="32"/>
      <c r="C538" s="32"/>
      <c r="D538" s="32"/>
      <c r="E538" s="32"/>
      <c r="F538" s="56"/>
      <c r="G538" s="32"/>
      <c r="H538" s="32"/>
      <c r="I538" s="32"/>
      <c r="J538" s="32"/>
      <c r="K538" s="32"/>
    </row>
    <row r="539" spans="2:11">
      <c r="B539" s="32"/>
      <c r="C539" s="32"/>
      <c r="D539" s="32"/>
      <c r="E539" s="32"/>
      <c r="F539" s="56"/>
      <c r="G539" s="32"/>
      <c r="H539" s="32"/>
      <c r="I539" s="32"/>
      <c r="J539" s="32"/>
      <c r="K539" s="32"/>
    </row>
    <row r="540" spans="2:11">
      <c r="B540" s="32"/>
      <c r="C540" s="32"/>
      <c r="D540" s="32"/>
      <c r="E540" s="32"/>
      <c r="F540" s="56"/>
      <c r="G540" s="32"/>
      <c r="H540" s="32"/>
      <c r="I540" s="32"/>
      <c r="J540" s="32"/>
      <c r="K540" s="32"/>
    </row>
    <row r="541" spans="2:11">
      <c r="B541" s="32"/>
      <c r="C541" s="32"/>
      <c r="D541" s="32"/>
      <c r="E541" s="32"/>
      <c r="F541" s="56"/>
      <c r="G541" s="32"/>
      <c r="H541" s="32"/>
      <c r="I541" s="32"/>
      <c r="J541" s="32"/>
      <c r="K541" s="32"/>
    </row>
    <row r="542" spans="2:11">
      <c r="B542" s="32"/>
      <c r="C542" s="32"/>
      <c r="D542" s="32"/>
      <c r="E542" s="32"/>
      <c r="F542" s="56"/>
      <c r="G542" s="32"/>
      <c r="H542" s="32"/>
      <c r="I542" s="32"/>
      <c r="J542" s="32"/>
      <c r="K542" s="32"/>
    </row>
    <row r="543" spans="2:11">
      <c r="B543" s="32"/>
      <c r="C543" s="32"/>
      <c r="D543" s="32"/>
      <c r="E543" s="32"/>
      <c r="F543" s="56"/>
      <c r="G543" s="32"/>
      <c r="H543" s="32"/>
      <c r="I543" s="32"/>
      <c r="J543" s="32"/>
      <c r="K543" s="32"/>
    </row>
    <row r="544" spans="2:11">
      <c r="B544" s="32"/>
      <c r="C544" s="32"/>
      <c r="D544" s="32"/>
      <c r="E544" s="32"/>
      <c r="F544" s="56"/>
      <c r="G544" s="32"/>
      <c r="H544" s="32"/>
      <c r="I544" s="32"/>
      <c r="J544" s="32"/>
      <c r="K544" s="32"/>
    </row>
    <row r="545" spans="2:11">
      <c r="B545" s="32"/>
      <c r="C545" s="32"/>
      <c r="D545" s="32"/>
      <c r="E545" s="32"/>
      <c r="F545" s="56"/>
      <c r="G545" s="32"/>
      <c r="H545" s="32"/>
      <c r="I545" s="32"/>
      <c r="J545" s="32"/>
      <c r="K545" s="32"/>
    </row>
    <row r="546" spans="2:11">
      <c r="B546" s="32"/>
      <c r="C546" s="32"/>
      <c r="D546" s="32"/>
      <c r="E546" s="32"/>
      <c r="F546" s="56"/>
      <c r="G546" s="32"/>
      <c r="H546" s="32"/>
      <c r="I546" s="32"/>
      <c r="J546" s="32"/>
      <c r="K546" s="32"/>
    </row>
    <row r="547" spans="2:11">
      <c r="B547" s="32"/>
      <c r="C547" s="32"/>
      <c r="D547" s="32"/>
      <c r="E547" s="32"/>
      <c r="F547" s="56"/>
      <c r="G547" s="32"/>
      <c r="H547" s="32"/>
      <c r="I547" s="32"/>
      <c r="J547" s="32"/>
      <c r="K547" s="32"/>
    </row>
    <row r="548" spans="2:11">
      <c r="B548" s="32"/>
      <c r="C548" s="32"/>
      <c r="D548" s="32"/>
      <c r="E548" s="32"/>
      <c r="F548" s="56"/>
      <c r="G548" s="32"/>
      <c r="H548" s="32"/>
      <c r="I548" s="32"/>
      <c r="J548" s="32"/>
      <c r="K548" s="32"/>
    </row>
    <row r="549" spans="2:11">
      <c r="B549" s="32"/>
      <c r="C549" s="32"/>
      <c r="D549" s="32"/>
      <c r="E549" s="32"/>
      <c r="F549" s="56"/>
      <c r="G549" s="32"/>
      <c r="H549" s="32"/>
      <c r="I549" s="32"/>
      <c r="J549" s="32"/>
      <c r="K549" s="32"/>
    </row>
    <row r="550" spans="2:11">
      <c r="B550" s="32"/>
      <c r="C550" s="32"/>
      <c r="D550" s="32"/>
      <c r="E550" s="32"/>
      <c r="F550" s="56"/>
      <c r="G550" s="32"/>
      <c r="H550" s="32"/>
      <c r="I550" s="32"/>
      <c r="J550" s="32"/>
      <c r="K550" s="32"/>
    </row>
    <row r="551" spans="2:11">
      <c r="B551" s="32"/>
      <c r="C551" s="32"/>
      <c r="D551" s="32"/>
      <c r="E551" s="32"/>
      <c r="F551" s="56"/>
      <c r="G551" s="32"/>
      <c r="H551" s="32"/>
      <c r="I551" s="32"/>
      <c r="J551" s="32"/>
      <c r="K551" s="32"/>
    </row>
    <row r="552" spans="2:11">
      <c r="B552" s="32"/>
      <c r="C552" s="32"/>
      <c r="D552" s="32"/>
      <c r="E552" s="32"/>
      <c r="F552" s="56"/>
      <c r="G552" s="32"/>
      <c r="H552" s="32"/>
      <c r="I552" s="32"/>
      <c r="J552" s="32"/>
      <c r="K552" s="32"/>
    </row>
    <row r="553" spans="2:11">
      <c r="B553" s="32"/>
      <c r="C553" s="32"/>
      <c r="D553" s="32"/>
      <c r="E553" s="32"/>
      <c r="F553" s="56"/>
      <c r="G553" s="32"/>
      <c r="H553" s="32"/>
      <c r="I553" s="32"/>
      <c r="J553" s="32"/>
      <c r="K553" s="32"/>
    </row>
    <row r="554" spans="2:11">
      <c r="B554" s="32"/>
      <c r="C554" s="32"/>
      <c r="D554" s="32"/>
      <c r="E554" s="32"/>
      <c r="F554" s="56"/>
      <c r="G554" s="32"/>
      <c r="H554" s="32"/>
      <c r="I554" s="32"/>
      <c r="J554" s="32"/>
      <c r="K554" s="32"/>
    </row>
    <row r="555" spans="2:11">
      <c r="B555" s="32"/>
      <c r="C555" s="32"/>
      <c r="D555" s="32"/>
      <c r="E555" s="32"/>
      <c r="F555" s="56"/>
      <c r="G555" s="32"/>
      <c r="H555" s="32"/>
      <c r="I555" s="32"/>
      <c r="J555" s="32"/>
      <c r="K555" s="32"/>
    </row>
    <row r="556" spans="2:11">
      <c r="B556" s="32"/>
      <c r="C556" s="32"/>
      <c r="D556" s="32"/>
      <c r="E556" s="32"/>
      <c r="F556" s="56"/>
      <c r="G556" s="32"/>
      <c r="H556" s="32"/>
      <c r="I556" s="32"/>
      <c r="J556" s="32"/>
      <c r="K556" s="32"/>
    </row>
    <row r="557" spans="2:11">
      <c r="B557" s="32"/>
      <c r="C557" s="32"/>
      <c r="D557" s="32"/>
      <c r="E557" s="32"/>
      <c r="F557" s="56"/>
      <c r="G557" s="32"/>
      <c r="H557" s="32"/>
      <c r="I557" s="32"/>
      <c r="J557" s="32"/>
      <c r="K557" s="32"/>
    </row>
    <row r="558" spans="2:11">
      <c r="B558" s="32"/>
      <c r="C558" s="32"/>
      <c r="D558" s="32"/>
      <c r="E558" s="32"/>
      <c r="F558" s="56"/>
      <c r="G558" s="32"/>
      <c r="H558" s="32"/>
      <c r="I558" s="32"/>
      <c r="J558" s="32"/>
      <c r="K558" s="32"/>
    </row>
    <row r="559" spans="2:11">
      <c r="B559" s="32"/>
      <c r="C559" s="32"/>
      <c r="D559" s="32"/>
      <c r="E559" s="32"/>
      <c r="F559" s="56"/>
      <c r="G559" s="32"/>
      <c r="H559" s="32"/>
      <c r="I559" s="32"/>
      <c r="J559" s="32"/>
      <c r="K559" s="32"/>
    </row>
    <row r="560" spans="2:11">
      <c r="B560" s="32"/>
      <c r="C560" s="32"/>
      <c r="D560" s="32"/>
      <c r="E560" s="32"/>
      <c r="F560" s="56"/>
      <c r="G560" s="32"/>
      <c r="H560" s="32"/>
      <c r="I560" s="32"/>
      <c r="J560" s="32"/>
      <c r="K560" s="32"/>
    </row>
    <row r="561" spans="2:11">
      <c r="B561" s="32"/>
      <c r="C561" s="32"/>
      <c r="D561" s="32"/>
      <c r="E561" s="32"/>
      <c r="F561" s="56"/>
      <c r="G561" s="32"/>
      <c r="H561" s="32"/>
      <c r="I561" s="32"/>
      <c r="J561" s="32"/>
      <c r="K561" s="32"/>
    </row>
    <row r="562" spans="2:11">
      <c r="B562" s="32"/>
      <c r="C562" s="32"/>
      <c r="D562" s="32"/>
      <c r="E562" s="32"/>
      <c r="F562" s="56"/>
      <c r="G562" s="32"/>
      <c r="H562" s="32"/>
      <c r="I562" s="32"/>
      <c r="J562" s="32"/>
      <c r="K562" s="32"/>
    </row>
    <row r="563" spans="2:11">
      <c r="B563" s="32"/>
      <c r="C563" s="32"/>
      <c r="D563" s="32"/>
      <c r="E563" s="32"/>
      <c r="F563" s="56"/>
      <c r="G563" s="32"/>
      <c r="H563" s="32"/>
      <c r="I563" s="32"/>
      <c r="J563" s="32"/>
      <c r="K563" s="32"/>
    </row>
    <row r="740" spans="1:12">
      <c r="A740" s="33" t="s">
        <v>24</v>
      </c>
      <c r="B740" s="33"/>
      <c r="C740" s="33"/>
      <c r="D740" s="33"/>
      <c r="E740" s="33"/>
      <c r="F740" s="34"/>
      <c r="G740" s="33"/>
      <c r="H740" s="33">
        <v>294</v>
      </c>
      <c r="I740" s="33"/>
      <c r="J740" s="33">
        <v>109</v>
      </c>
      <c r="K740" s="33">
        <v>264</v>
      </c>
      <c r="L740" s="33">
        <v>423</v>
      </c>
    </row>
    <row r="741" spans="1:12">
      <c r="A741" s="33"/>
      <c r="B741" s="33"/>
      <c r="C741" s="33"/>
      <c r="D741" s="33"/>
      <c r="E741" s="33"/>
      <c r="F741" s="34"/>
      <c r="G741" s="33"/>
      <c r="H741" s="33"/>
      <c r="I741" s="33"/>
      <c r="J741" s="33"/>
      <c r="K741" s="33"/>
      <c r="L741" s="33"/>
    </row>
    <row r="742" spans="1:12">
      <c r="H742" s="28">
        <v>0</v>
      </c>
      <c r="J742" s="28">
        <v>0</v>
      </c>
      <c r="K742" s="28">
        <v>0</v>
      </c>
      <c r="L742" s="28">
        <v>0</v>
      </c>
    </row>
    <row r="743" spans="1:12">
      <c r="H743" s="28">
        <v>0</v>
      </c>
      <c r="J743" s="28">
        <v>0</v>
      </c>
      <c r="K743" s="28">
        <v>0</v>
      </c>
      <c r="L743" s="28">
        <v>0</v>
      </c>
    </row>
    <row r="744" spans="1:12">
      <c r="H744" s="28">
        <v>0</v>
      </c>
      <c r="J744" s="28">
        <v>0</v>
      </c>
      <c r="K744" s="28">
        <v>0</v>
      </c>
      <c r="L744" s="28">
        <v>0</v>
      </c>
    </row>
    <row r="745" spans="1:12">
      <c r="H745" s="28">
        <v>0</v>
      </c>
      <c r="J745" s="28">
        <v>0</v>
      </c>
      <c r="K745" s="28">
        <v>0</v>
      </c>
      <c r="L745" s="28">
        <v>0</v>
      </c>
    </row>
    <row r="746" spans="1:12">
      <c r="H746" s="28">
        <v>0</v>
      </c>
      <c r="J746" s="28">
        <v>0</v>
      </c>
      <c r="K746" s="28">
        <v>0</v>
      </c>
      <c r="L746" s="28">
        <v>0</v>
      </c>
    </row>
    <row r="747" spans="1:12">
      <c r="H747" s="28">
        <v>0</v>
      </c>
      <c r="J747" s="28">
        <v>0</v>
      </c>
      <c r="K747" s="28">
        <v>0</v>
      </c>
      <c r="L747" s="28">
        <v>0</v>
      </c>
    </row>
    <row r="748" spans="1:12">
      <c r="H748" s="28">
        <v>0</v>
      </c>
      <c r="J748" s="28">
        <v>0</v>
      </c>
      <c r="K748" s="28">
        <v>0</v>
      </c>
      <c r="L748" s="28">
        <v>0</v>
      </c>
    </row>
    <row r="749" spans="1:12">
      <c r="H749" s="28">
        <v>0</v>
      </c>
      <c r="J749" s="28">
        <v>0</v>
      </c>
      <c r="K749" s="28">
        <v>0</v>
      </c>
      <c r="L749" s="28">
        <v>0</v>
      </c>
    </row>
    <row r="750" spans="1:12">
      <c r="H750" s="28">
        <v>0</v>
      </c>
      <c r="J750" s="28">
        <v>0</v>
      </c>
      <c r="K750" s="28">
        <v>0</v>
      </c>
      <c r="L750" s="28">
        <v>0</v>
      </c>
    </row>
    <row r="751" spans="1:12">
      <c r="H751" s="28">
        <v>0</v>
      </c>
      <c r="J751" s="28">
        <v>0</v>
      </c>
      <c r="K751" s="28">
        <v>0</v>
      </c>
      <c r="L751" s="28">
        <v>0</v>
      </c>
    </row>
    <row r="752" spans="1:12">
      <c r="H752" s="28">
        <v>0</v>
      </c>
      <c r="J752" s="28">
        <v>0</v>
      </c>
      <c r="K752" s="28">
        <v>0</v>
      </c>
      <c r="L752" s="28">
        <v>0</v>
      </c>
    </row>
    <row r="753" spans="8:12">
      <c r="H753" s="28">
        <v>0</v>
      </c>
      <c r="J753" s="28">
        <v>0</v>
      </c>
      <c r="K753" s="28">
        <v>0</v>
      </c>
      <c r="L753" s="28">
        <v>0</v>
      </c>
    </row>
    <row r="754" spans="8:12">
      <c r="H754" s="28">
        <v>0</v>
      </c>
      <c r="J754" s="28">
        <v>0</v>
      </c>
      <c r="K754" s="28">
        <v>0</v>
      </c>
      <c r="L754" s="28">
        <v>0</v>
      </c>
    </row>
    <row r="755" spans="8:12">
      <c r="H755" s="28">
        <v>0</v>
      </c>
      <c r="J755" s="28">
        <v>0</v>
      </c>
      <c r="K755" s="28">
        <v>0</v>
      </c>
      <c r="L755" s="28">
        <v>0</v>
      </c>
    </row>
    <row r="756" spans="8:12">
      <c r="H756" s="28">
        <v>0</v>
      </c>
      <c r="J756" s="28">
        <v>0</v>
      </c>
      <c r="K756" s="28">
        <v>0</v>
      </c>
      <c r="L756" s="28">
        <v>0</v>
      </c>
    </row>
    <row r="757" spans="8:12">
      <c r="H757" s="28">
        <v>0</v>
      </c>
      <c r="J757" s="28">
        <v>0</v>
      </c>
      <c r="K757" s="28">
        <v>0</v>
      </c>
      <c r="L757" s="28">
        <v>0</v>
      </c>
    </row>
    <row r="758" spans="8:12">
      <c r="H758" s="28">
        <v>0</v>
      </c>
      <c r="J758" s="28">
        <v>0</v>
      </c>
      <c r="K758" s="28">
        <v>0</v>
      </c>
      <c r="L758" s="28">
        <v>0</v>
      </c>
    </row>
    <row r="759" spans="8:12">
      <c r="H759" s="28">
        <v>0</v>
      </c>
      <c r="J759" s="28">
        <v>0</v>
      </c>
      <c r="K759" s="28">
        <v>0</v>
      </c>
      <c r="L759" s="28">
        <v>0</v>
      </c>
    </row>
    <row r="760" spans="8:12">
      <c r="H760" s="28">
        <v>0</v>
      </c>
      <c r="J760" s="28">
        <v>0</v>
      </c>
      <c r="K760" s="28">
        <v>0</v>
      </c>
      <c r="L760" s="28">
        <v>0</v>
      </c>
    </row>
    <row r="761" spans="8:12">
      <c r="H761" s="28">
        <v>0</v>
      </c>
      <c r="J761" s="28">
        <v>0</v>
      </c>
      <c r="K761" s="28">
        <v>0</v>
      </c>
      <c r="L761" s="28">
        <v>0</v>
      </c>
    </row>
    <row r="762" spans="8:12">
      <c r="H762" s="28">
        <v>0</v>
      </c>
      <c r="J762" s="28">
        <v>0</v>
      </c>
      <c r="K762" s="28">
        <v>0</v>
      </c>
      <c r="L762" s="28">
        <v>0</v>
      </c>
    </row>
    <row r="763" spans="8:12">
      <c r="H763" s="28">
        <v>0</v>
      </c>
      <c r="J763" s="28">
        <v>0</v>
      </c>
      <c r="K763" s="28">
        <v>0</v>
      </c>
      <c r="L763" s="28">
        <v>0</v>
      </c>
    </row>
    <row r="764" spans="8:12">
      <c r="H764" s="28">
        <v>0</v>
      </c>
      <c r="J764" s="28">
        <v>0</v>
      </c>
      <c r="K764" s="28">
        <v>0</v>
      </c>
      <c r="L764" s="28">
        <v>0</v>
      </c>
    </row>
    <row r="765" spans="8:12">
      <c r="H765" s="28">
        <v>0</v>
      </c>
      <c r="J765" s="28">
        <v>0</v>
      </c>
      <c r="K765" s="28">
        <v>0</v>
      </c>
      <c r="L765" s="28">
        <v>0</v>
      </c>
    </row>
    <row r="766" spans="8:12">
      <c r="H766" s="28">
        <v>0</v>
      </c>
      <c r="J766" s="28">
        <v>0</v>
      </c>
      <c r="K766" s="28">
        <v>0</v>
      </c>
      <c r="L766" s="28">
        <v>0</v>
      </c>
    </row>
    <row r="767" spans="8:12">
      <c r="H767" s="28">
        <v>0</v>
      </c>
      <c r="J767" s="28">
        <v>0</v>
      </c>
      <c r="K767" s="28">
        <v>0</v>
      </c>
      <c r="L767" s="28">
        <v>0</v>
      </c>
    </row>
    <row r="768" spans="8:12">
      <c r="H768" s="28">
        <v>0</v>
      </c>
      <c r="J768" s="28">
        <v>0</v>
      </c>
      <c r="K768" s="28">
        <v>0</v>
      </c>
      <c r="L768" s="28">
        <v>0</v>
      </c>
    </row>
  </sheetData>
  <mergeCells count="13">
    <mergeCell ref="A1:B1"/>
    <mergeCell ref="J1:L1"/>
    <mergeCell ref="I6:I7"/>
    <mergeCell ref="A2:E2"/>
    <mergeCell ref="G2:L2"/>
    <mergeCell ref="J6:J7"/>
    <mergeCell ref="G6:G7"/>
    <mergeCell ref="K6:K7"/>
    <mergeCell ref="H6:H7"/>
    <mergeCell ref="L5:L7"/>
    <mergeCell ref="A5:A7"/>
    <mergeCell ref="B6:B7"/>
    <mergeCell ref="C5:E5"/>
  </mergeCells>
  <phoneticPr fontId="1" type="noConversion"/>
  <printOptions gridLinesSet="0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B13:K13 B30:C34 B48:C52 E36:K36 B16 B17:C18 B20:C23 B25:C28 B37:C40 B42:C46" unlockedFormula="1"/>
    <ignoredError sqref="D14:K14" formulaRange="1" unlockedFormula="1"/>
    <ignoredError sqref="B36" formula="1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7"/>
  <sheetViews>
    <sheetView showZeros="0" view="pageBreakPreview" zoomScaleNormal="100" zoomScaleSheetLayoutView="100" workbookViewId="0">
      <pane xSplit="1" ySplit="9" topLeftCell="B1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1.25"/>
  <cols>
    <col min="1" max="1" width="9.125" style="9" customWidth="1"/>
    <col min="2" max="2" width="11.25" style="1" customWidth="1"/>
    <col min="3" max="6" width="11.25" style="22" customWidth="1"/>
    <col min="7" max="7" width="10.5" style="22" customWidth="1"/>
    <col min="8" max="8" width="10.875" style="22" customWidth="1"/>
    <col min="9" max="9" width="3.625" style="10" customWidth="1"/>
    <col min="10" max="10" width="11.375" style="22" customWidth="1"/>
    <col min="11" max="14" width="11.375" style="24" customWidth="1"/>
    <col min="15" max="15" width="12.75" style="24" customWidth="1"/>
    <col min="16" max="16" width="11.375" style="24" customWidth="1"/>
    <col min="17" max="17" width="11.375" style="22" customWidth="1"/>
    <col min="18" max="18" width="11.125" style="1" customWidth="1"/>
    <col min="19" max="19" width="10" style="2" customWidth="1"/>
    <col min="20" max="20" width="10.25" style="2" bestFit="1" customWidth="1"/>
    <col min="21" max="16384" width="9" style="2"/>
  </cols>
  <sheetData>
    <row r="1" spans="1:20" ht="18" customHeight="1">
      <c r="A1" s="963" t="s">
        <v>564</v>
      </c>
      <c r="B1" s="963"/>
      <c r="C1" s="126"/>
      <c r="D1" s="126"/>
      <c r="E1" s="126"/>
      <c r="F1" s="126"/>
      <c r="G1" s="126"/>
      <c r="H1" s="126"/>
      <c r="I1" s="114"/>
      <c r="J1" s="126"/>
      <c r="K1" s="250"/>
      <c r="L1" s="250"/>
      <c r="M1" s="250"/>
      <c r="N1" s="250"/>
      <c r="O1" s="250"/>
      <c r="P1" s="250"/>
      <c r="Q1" s="126"/>
      <c r="R1" s="79" t="s">
        <v>386</v>
      </c>
    </row>
    <row r="2" spans="1:20" ht="9.9499999999999993" customHeight="1">
      <c r="A2" s="115"/>
      <c r="B2" s="59"/>
      <c r="C2" s="126"/>
      <c r="D2" s="126"/>
      <c r="E2" s="126"/>
      <c r="F2" s="126"/>
      <c r="G2" s="126"/>
      <c r="H2" s="126"/>
      <c r="I2" s="114"/>
      <c r="J2" s="126"/>
      <c r="K2" s="250"/>
      <c r="L2" s="250"/>
      <c r="M2" s="250"/>
      <c r="N2" s="250"/>
      <c r="O2" s="250"/>
      <c r="P2" s="250"/>
      <c r="Q2" s="126"/>
      <c r="R2" s="79"/>
    </row>
    <row r="3" spans="1:20" s="4" customFormat="1" ht="31.5">
      <c r="A3" s="853" t="s">
        <v>372</v>
      </c>
      <c r="B3" s="853"/>
      <c r="C3" s="853"/>
      <c r="D3" s="853"/>
      <c r="E3" s="853"/>
      <c r="F3" s="853"/>
      <c r="G3" s="853"/>
      <c r="H3" s="853"/>
      <c r="I3" s="256"/>
      <c r="J3" s="964" t="s">
        <v>639</v>
      </c>
      <c r="K3" s="964"/>
      <c r="L3" s="964"/>
      <c r="M3" s="964"/>
      <c r="N3" s="964"/>
      <c r="O3" s="964"/>
      <c r="P3" s="964"/>
      <c r="Q3" s="964"/>
      <c r="R3" s="964"/>
    </row>
    <row r="4" spans="1:20" s="5" customFormat="1" ht="9.9499999999999993" customHeight="1">
      <c r="A4" s="115"/>
      <c r="B4" s="63"/>
      <c r="C4" s="64"/>
      <c r="D4" s="64"/>
      <c r="E4" s="64"/>
      <c r="F4" s="63"/>
      <c r="G4" s="251"/>
      <c r="H4" s="64"/>
      <c r="I4" s="65"/>
      <c r="J4" s="64"/>
      <c r="K4" s="64"/>
      <c r="L4" s="64"/>
      <c r="M4" s="64"/>
      <c r="N4" s="64"/>
      <c r="O4" s="64"/>
      <c r="P4" s="64"/>
      <c r="Q4" s="65"/>
      <c r="R4" s="252"/>
    </row>
    <row r="5" spans="1:20" ht="18.75" customHeight="1" thickBot="1">
      <c r="A5" s="78" t="s">
        <v>110</v>
      </c>
      <c r="B5" s="68"/>
      <c r="C5" s="253"/>
      <c r="D5" s="253"/>
      <c r="E5" s="253"/>
      <c r="F5" s="253"/>
      <c r="G5" s="253"/>
      <c r="H5" s="253"/>
      <c r="I5" s="114"/>
      <c r="J5" s="253"/>
      <c r="K5" s="254"/>
      <c r="L5" s="254"/>
      <c r="M5" s="254"/>
      <c r="N5" s="254"/>
      <c r="O5" s="254"/>
      <c r="P5" s="254"/>
      <c r="Q5" s="78"/>
      <c r="R5" s="128" t="s">
        <v>35</v>
      </c>
    </row>
    <row r="6" spans="1:20" ht="15.95" customHeight="1" thickTop="1">
      <c r="A6" s="965" t="s">
        <v>267</v>
      </c>
      <c r="B6" s="968" t="s">
        <v>304</v>
      </c>
      <c r="C6" s="258" t="s">
        <v>343</v>
      </c>
      <c r="D6" s="259" t="s">
        <v>344</v>
      </c>
      <c r="E6" s="260" t="s">
        <v>345</v>
      </c>
      <c r="F6" s="261" t="s">
        <v>346</v>
      </c>
      <c r="G6" s="262" t="s">
        <v>347</v>
      </c>
      <c r="H6" s="260" t="s">
        <v>348</v>
      </c>
      <c r="I6" s="263"/>
      <c r="J6" s="261" t="s">
        <v>349</v>
      </c>
      <c r="K6" s="264" t="s">
        <v>350</v>
      </c>
      <c r="L6" s="265" t="s">
        <v>351</v>
      </c>
      <c r="M6" s="265" t="s">
        <v>352</v>
      </c>
      <c r="N6" s="266" t="s">
        <v>214</v>
      </c>
      <c r="O6" s="367" t="s">
        <v>368</v>
      </c>
      <c r="P6" s="367" t="s">
        <v>365</v>
      </c>
      <c r="Q6" s="259" t="s">
        <v>377</v>
      </c>
      <c r="R6" s="970" t="s">
        <v>21</v>
      </c>
    </row>
    <row r="7" spans="1:20" ht="15.95" customHeight="1">
      <c r="A7" s="966"/>
      <c r="B7" s="969"/>
      <c r="C7" s="268" t="s">
        <v>353</v>
      </c>
      <c r="D7" s="269" t="s">
        <v>211</v>
      </c>
      <c r="E7" s="270"/>
      <c r="F7" s="398" t="s">
        <v>354</v>
      </c>
      <c r="G7" s="271" t="s">
        <v>19</v>
      </c>
      <c r="H7" s="414" t="s">
        <v>355</v>
      </c>
      <c r="I7" s="272"/>
      <c r="J7" s="277"/>
      <c r="K7" s="119"/>
      <c r="L7" s="257"/>
      <c r="M7" s="273" t="s">
        <v>356</v>
      </c>
      <c r="N7" s="274"/>
      <c r="O7" s="368" t="s">
        <v>369</v>
      </c>
      <c r="P7" s="368"/>
      <c r="Q7" s="269"/>
      <c r="R7" s="971"/>
    </row>
    <row r="8" spans="1:20" ht="15.95" customHeight="1">
      <c r="A8" s="966"/>
      <c r="B8" s="973" t="s">
        <v>99</v>
      </c>
      <c r="C8" s="276"/>
      <c r="D8" s="269"/>
      <c r="E8" s="270"/>
      <c r="F8" s="277"/>
      <c r="G8" s="271" t="s">
        <v>357</v>
      </c>
      <c r="H8" s="414" t="s">
        <v>355</v>
      </c>
      <c r="I8" s="272"/>
      <c r="J8" s="277"/>
      <c r="K8" s="146"/>
      <c r="L8" s="270"/>
      <c r="M8" s="270" t="s">
        <v>358</v>
      </c>
      <c r="N8" s="274"/>
      <c r="O8" s="369"/>
      <c r="P8" s="368"/>
      <c r="Q8" s="269"/>
      <c r="R8" s="971"/>
    </row>
    <row r="9" spans="1:20" ht="15.95" customHeight="1">
      <c r="A9" s="967"/>
      <c r="B9" s="974"/>
      <c r="C9" s="278" t="s">
        <v>303</v>
      </c>
      <c r="D9" s="278" t="s">
        <v>359</v>
      </c>
      <c r="E9" s="279" t="s">
        <v>224</v>
      </c>
      <c r="F9" s="280" t="s">
        <v>360</v>
      </c>
      <c r="G9" s="281" t="s">
        <v>361</v>
      </c>
      <c r="H9" s="413" t="s">
        <v>220</v>
      </c>
      <c r="I9" s="400"/>
      <c r="J9" s="280" t="s">
        <v>362</v>
      </c>
      <c r="K9" s="282" t="s">
        <v>780</v>
      </c>
      <c r="L9" s="279" t="s">
        <v>363</v>
      </c>
      <c r="M9" s="279" t="s">
        <v>364</v>
      </c>
      <c r="N9" s="279" t="s">
        <v>225</v>
      </c>
      <c r="O9" s="370" t="s">
        <v>367</v>
      </c>
      <c r="P9" s="370" t="s">
        <v>366</v>
      </c>
      <c r="Q9" s="283" t="s">
        <v>23</v>
      </c>
      <c r="R9" s="972"/>
    </row>
    <row r="10" spans="1:20" ht="6.75" customHeight="1">
      <c r="A10" s="248"/>
      <c r="B10" s="263"/>
      <c r="C10" s="263"/>
      <c r="D10" s="284"/>
      <c r="E10" s="263"/>
      <c r="F10" s="284"/>
      <c r="G10" s="284"/>
      <c r="H10" s="284"/>
      <c r="I10" s="284"/>
      <c r="J10" s="284"/>
      <c r="K10" s="263"/>
      <c r="L10" s="263"/>
      <c r="M10" s="263"/>
      <c r="N10" s="263"/>
      <c r="O10" s="263"/>
      <c r="P10" s="263"/>
      <c r="Q10" s="410"/>
      <c r="R10" s="103"/>
    </row>
    <row r="11" spans="1:20" s="366" customFormat="1" ht="15.6" customHeight="1">
      <c r="A11" s="363">
        <v>2019</v>
      </c>
      <c r="B11" s="364">
        <v>400908</v>
      </c>
      <c r="C11" s="364">
        <v>22486</v>
      </c>
      <c r="D11" s="364">
        <v>15387</v>
      </c>
      <c r="E11" s="364">
        <v>2278</v>
      </c>
      <c r="F11" s="364">
        <v>18139</v>
      </c>
      <c r="G11" s="364">
        <v>27413</v>
      </c>
      <c r="H11" s="364">
        <v>1439</v>
      </c>
      <c r="I11" s="364"/>
      <c r="J11" s="364">
        <v>29492</v>
      </c>
      <c r="K11" s="364">
        <v>866</v>
      </c>
      <c r="L11" s="364">
        <v>203188</v>
      </c>
      <c r="M11" s="364">
        <v>675</v>
      </c>
      <c r="N11" s="364">
        <v>11252</v>
      </c>
      <c r="O11" s="364">
        <v>6334</v>
      </c>
      <c r="P11" s="364">
        <v>23760</v>
      </c>
      <c r="Q11" s="364">
        <v>38199</v>
      </c>
      <c r="R11" s="363">
        <v>2019</v>
      </c>
      <c r="S11" s="365"/>
      <c r="T11" s="365"/>
    </row>
    <row r="12" spans="1:20" s="366" customFormat="1" ht="15.6" customHeight="1">
      <c r="A12" s="363">
        <v>2020</v>
      </c>
      <c r="B12" s="364">
        <v>469483</v>
      </c>
      <c r="C12" s="364">
        <v>27890</v>
      </c>
      <c r="D12" s="364">
        <v>16297</v>
      </c>
      <c r="E12" s="364">
        <v>11657</v>
      </c>
      <c r="F12" s="364">
        <v>15138</v>
      </c>
      <c r="G12" s="364">
        <v>25815</v>
      </c>
      <c r="H12" s="364">
        <v>548</v>
      </c>
      <c r="I12" s="364"/>
      <c r="J12" s="364">
        <v>26170</v>
      </c>
      <c r="K12" s="364">
        <v>861</v>
      </c>
      <c r="L12" s="364">
        <v>256247</v>
      </c>
      <c r="M12" s="364">
        <v>2163</v>
      </c>
      <c r="N12" s="364">
        <v>10451</v>
      </c>
      <c r="O12" s="364">
        <v>15289</v>
      </c>
      <c r="P12" s="364">
        <v>29432</v>
      </c>
      <c r="Q12" s="364">
        <v>31525</v>
      </c>
      <c r="R12" s="363">
        <v>2020</v>
      </c>
      <c r="S12" s="365"/>
      <c r="T12" s="365"/>
    </row>
    <row r="13" spans="1:20" s="15" customFormat="1" ht="15.6" customHeight="1">
      <c r="A13" s="287">
        <v>2021</v>
      </c>
      <c r="B13" s="285">
        <v>424254</v>
      </c>
      <c r="C13" s="285">
        <v>23968</v>
      </c>
      <c r="D13" s="285">
        <v>17713</v>
      </c>
      <c r="E13" s="285">
        <v>19400</v>
      </c>
      <c r="F13" s="285">
        <v>13435</v>
      </c>
      <c r="G13" s="285">
        <v>24230</v>
      </c>
      <c r="H13" s="285">
        <v>339</v>
      </c>
      <c r="I13" s="285"/>
      <c r="J13" s="285">
        <v>26727</v>
      </c>
      <c r="K13" s="285">
        <v>2457</v>
      </c>
      <c r="L13" s="285">
        <v>211717</v>
      </c>
      <c r="M13" s="285">
        <v>4899</v>
      </c>
      <c r="N13" s="285">
        <v>9621</v>
      </c>
      <c r="O13" s="285">
        <v>17997</v>
      </c>
      <c r="P13" s="285">
        <v>21129</v>
      </c>
      <c r="Q13" s="285">
        <v>30622</v>
      </c>
      <c r="R13" s="287">
        <v>2021</v>
      </c>
    </row>
    <row r="14" spans="1:20" s="15" customFormat="1" ht="15.6" customHeight="1">
      <c r="A14" s="287">
        <v>2022</v>
      </c>
      <c r="B14" s="285">
        <v>406927</v>
      </c>
      <c r="C14" s="285">
        <v>20953</v>
      </c>
      <c r="D14" s="285">
        <v>12231</v>
      </c>
      <c r="E14" s="285">
        <v>16883</v>
      </c>
      <c r="F14" s="285">
        <v>10587</v>
      </c>
      <c r="G14" s="285">
        <v>21912</v>
      </c>
      <c r="H14" s="285">
        <v>286</v>
      </c>
      <c r="I14" s="285"/>
      <c r="J14" s="285">
        <v>23100</v>
      </c>
      <c r="K14" s="285">
        <v>3475</v>
      </c>
      <c r="L14" s="285">
        <v>229976</v>
      </c>
      <c r="M14" s="285">
        <v>4337</v>
      </c>
      <c r="N14" s="285">
        <v>6738</v>
      </c>
      <c r="O14" s="285">
        <v>16004</v>
      </c>
      <c r="P14" s="285">
        <v>17684</v>
      </c>
      <c r="Q14" s="285">
        <v>22761</v>
      </c>
      <c r="R14" s="287">
        <v>2022</v>
      </c>
    </row>
    <row r="15" spans="1:20" s="26" customFormat="1" ht="15.6" customHeight="1">
      <c r="A15" s="288">
        <v>2023</v>
      </c>
      <c r="B15" s="286">
        <f t="shared" ref="B15:H15" si="0">SUM(B16,B38)</f>
        <v>416657</v>
      </c>
      <c r="C15" s="286">
        <f t="shared" si="0"/>
        <v>18851</v>
      </c>
      <c r="D15" s="286">
        <f t="shared" si="0"/>
        <v>17156</v>
      </c>
      <c r="E15" s="286">
        <f t="shared" si="0"/>
        <v>15068</v>
      </c>
      <c r="F15" s="286">
        <f t="shared" si="0"/>
        <v>9424</v>
      </c>
      <c r="G15" s="286">
        <f t="shared" si="0"/>
        <v>21215</v>
      </c>
      <c r="H15" s="286">
        <f t="shared" si="0"/>
        <v>708</v>
      </c>
      <c r="I15" s="286"/>
      <c r="J15" s="286">
        <f t="shared" ref="J15:Q15" si="1">SUM(J16,J38)</f>
        <v>25791</v>
      </c>
      <c r="K15" s="286">
        <f t="shared" si="1"/>
        <v>3331</v>
      </c>
      <c r="L15" s="286">
        <f t="shared" si="1"/>
        <v>228046</v>
      </c>
      <c r="M15" s="286">
        <f t="shared" si="1"/>
        <v>2128</v>
      </c>
      <c r="N15" s="286">
        <f t="shared" si="1"/>
        <v>7453</v>
      </c>
      <c r="O15" s="286">
        <f t="shared" si="1"/>
        <v>14049</v>
      </c>
      <c r="P15" s="286">
        <f t="shared" si="1"/>
        <v>17333</v>
      </c>
      <c r="Q15" s="286">
        <f t="shared" si="1"/>
        <v>36104</v>
      </c>
      <c r="R15" s="288">
        <v>2023</v>
      </c>
      <c r="S15" s="25"/>
      <c r="T15" s="25"/>
    </row>
    <row r="16" spans="1:20" s="6" customFormat="1" ht="15.6" customHeight="1">
      <c r="A16" s="560" t="s">
        <v>169</v>
      </c>
      <c r="B16" s="561">
        <f t="shared" ref="B16:G16" si="2">SUM(B17:B36)</f>
        <v>133567</v>
      </c>
      <c r="C16" s="561">
        <f t="shared" si="2"/>
        <v>3970</v>
      </c>
      <c r="D16" s="561">
        <f t="shared" si="2"/>
        <v>4658</v>
      </c>
      <c r="E16" s="561">
        <f t="shared" si="2"/>
        <v>3159</v>
      </c>
      <c r="F16" s="561">
        <f t="shared" si="2"/>
        <v>2125</v>
      </c>
      <c r="G16" s="561">
        <f t="shared" si="2"/>
        <v>5009</v>
      </c>
      <c r="H16" s="561">
        <f t="shared" ref="H16:Q16" si="3">SUM(H17:H36)</f>
        <v>318</v>
      </c>
      <c r="I16" s="561"/>
      <c r="J16" s="561">
        <f t="shared" si="3"/>
        <v>7958</v>
      </c>
      <c r="K16" s="561">
        <f t="shared" si="3"/>
        <v>815</v>
      </c>
      <c r="L16" s="561">
        <f t="shared" si="3"/>
        <v>82893</v>
      </c>
      <c r="M16" s="561">
        <f t="shared" si="3"/>
        <v>2087</v>
      </c>
      <c r="N16" s="561">
        <f t="shared" si="3"/>
        <v>2052</v>
      </c>
      <c r="O16" s="561">
        <f t="shared" si="3"/>
        <v>3071</v>
      </c>
      <c r="P16" s="561">
        <f t="shared" si="3"/>
        <v>4692</v>
      </c>
      <c r="Q16" s="561">
        <f t="shared" si="3"/>
        <v>10760</v>
      </c>
      <c r="R16" s="629" t="s">
        <v>175</v>
      </c>
    </row>
    <row r="17" spans="1:18" s="27" customFormat="1" ht="15.6" customHeight="1">
      <c r="A17" s="562" t="s">
        <v>95</v>
      </c>
      <c r="B17" s="364">
        <f t="shared" ref="B17:B36" si="4">C17+D17+E17+F17+G17+H17+J17+K17+L17+M17+N17+O17+P17+Q17</f>
        <v>11000</v>
      </c>
      <c r="C17" s="827">
        <v>246</v>
      </c>
      <c r="D17" s="827">
        <v>288</v>
      </c>
      <c r="E17" s="827">
        <v>196</v>
      </c>
      <c r="F17" s="827">
        <v>132</v>
      </c>
      <c r="G17" s="827">
        <v>310</v>
      </c>
      <c r="H17" s="827">
        <v>29</v>
      </c>
      <c r="I17" s="827"/>
      <c r="J17" s="827">
        <v>492</v>
      </c>
      <c r="K17" s="827">
        <v>50</v>
      </c>
      <c r="L17" s="827">
        <v>7480</v>
      </c>
      <c r="M17" s="827">
        <v>192</v>
      </c>
      <c r="N17" s="827">
        <v>127</v>
      </c>
      <c r="O17" s="827">
        <v>190</v>
      </c>
      <c r="P17" s="827">
        <v>290</v>
      </c>
      <c r="Q17" s="827">
        <v>978</v>
      </c>
      <c r="R17" s="628" t="s">
        <v>98</v>
      </c>
    </row>
    <row r="18" spans="1:18" s="27" customFormat="1" ht="15.6" customHeight="1">
      <c r="A18" s="562" t="s">
        <v>56</v>
      </c>
      <c r="B18" s="364">
        <f t="shared" si="4"/>
        <v>1685</v>
      </c>
      <c r="C18" s="827">
        <v>15</v>
      </c>
      <c r="D18" s="827">
        <v>19</v>
      </c>
      <c r="E18" s="827">
        <v>12</v>
      </c>
      <c r="F18" s="827">
        <v>8</v>
      </c>
      <c r="G18" s="827">
        <v>20</v>
      </c>
      <c r="H18" s="827">
        <v>6</v>
      </c>
      <c r="I18" s="827"/>
      <c r="J18" s="827">
        <v>30</v>
      </c>
      <c r="K18" s="827">
        <v>2</v>
      </c>
      <c r="L18" s="827">
        <v>1343</v>
      </c>
      <c r="M18" s="827">
        <v>31</v>
      </c>
      <c r="N18" s="827">
        <v>8</v>
      </c>
      <c r="O18" s="827">
        <v>12</v>
      </c>
      <c r="P18" s="827">
        <v>18</v>
      </c>
      <c r="Q18" s="827">
        <v>161</v>
      </c>
      <c r="R18" s="628" t="s">
        <v>74</v>
      </c>
    </row>
    <row r="19" spans="1:18" s="27" customFormat="1" ht="15.6" customHeight="1">
      <c r="A19" s="562" t="s">
        <v>57</v>
      </c>
      <c r="B19" s="364">
        <f t="shared" si="4"/>
        <v>1740</v>
      </c>
      <c r="C19" s="827">
        <v>19</v>
      </c>
      <c r="D19" s="827">
        <v>23</v>
      </c>
      <c r="E19" s="827">
        <v>16</v>
      </c>
      <c r="F19" s="827">
        <v>13</v>
      </c>
      <c r="G19" s="827">
        <v>25</v>
      </c>
      <c r="H19" s="827">
        <v>5</v>
      </c>
      <c r="I19" s="827"/>
      <c r="J19" s="827">
        <v>39</v>
      </c>
      <c r="K19" s="827">
        <v>7</v>
      </c>
      <c r="L19" s="827">
        <v>1340</v>
      </c>
      <c r="M19" s="827">
        <v>33</v>
      </c>
      <c r="N19" s="827">
        <v>10</v>
      </c>
      <c r="O19" s="827">
        <v>15</v>
      </c>
      <c r="P19" s="827">
        <v>23</v>
      </c>
      <c r="Q19" s="827">
        <v>172</v>
      </c>
      <c r="R19" s="628" t="s">
        <v>97</v>
      </c>
    </row>
    <row r="20" spans="1:18" s="27" customFormat="1" ht="15.6" customHeight="1">
      <c r="A20" s="562" t="s">
        <v>170</v>
      </c>
      <c r="B20" s="364">
        <f t="shared" si="4"/>
        <v>1831</v>
      </c>
      <c r="C20" s="827">
        <v>20</v>
      </c>
      <c r="D20" s="827">
        <v>23</v>
      </c>
      <c r="E20" s="827">
        <v>16</v>
      </c>
      <c r="F20" s="827">
        <v>7</v>
      </c>
      <c r="G20" s="827">
        <v>25</v>
      </c>
      <c r="H20" s="827">
        <v>6</v>
      </c>
      <c r="I20" s="827"/>
      <c r="J20" s="827">
        <v>39</v>
      </c>
      <c r="K20" s="827">
        <v>4</v>
      </c>
      <c r="L20" s="827">
        <v>1425</v>
      </c>
      <c r="M20" s="827">
        <v>35</v>
      </c>
      <c r="N20" s="827">
        <v>10</v>
      </c>
      <c r="O20" s="827">
        <v>15</v>
      </c>
      <c r="P20" s="827">
        <v>23</v>
      </c>
      <c r="Q20" s="827">
        <v>183</v>
      </c>
      <c r="R20" s="628" t="s">
        <v>75</v>
      </c>
    </row>
    <row r="21" spans="1:18" s="27" customFormat="1" ht="15.6" customHeight="1">
      <c r="A21" s="562"/>
      <c r="B21" s="364"/>
      <c r="C21" s="827"/>
      <c r="D21" s="827"/>
      <c r="E21" s="827"/>
      <c r="F21" s="827"/>
      <c r="G21" s="827"/>
      <c r="H21" s="827"/>
      <c r="I21" s="827"/>
      <c r="J21" s="827"/>
      <c r="K21" s="827"/>
      <c r="L21" s="827"/>
      <c r="M21" s="827"/>
      <c r="N21" s="827"/>
      <c r="O21" s="827"/>
      <c r="P21" s="827"/>
      <c r="Q21" s="827"/>
      <c r="R21" s="628"/>
    </row>
    <row r="22" spans="1:18" s="27" customFormat="1" ht="15.6" customHeight="1">
      <c r="A22" s="562" t="s">
        <v>58</v>
      </c>
      <c r="B22" s="364">
        <f t="shared" si="4"/>
        <v>1217</v>
      </c>
      <c r="C22" s="827">
        <v>11</v>
      </c>
      <c r="D22" s="827">
        <v>14</v>
      </c>
      <c r="E22" s="827">
        <v>9</v>
      </c>
      <c r="F22" s="827">
        <v>6</v>
      </c>
      <c r="G22" s="827">
        <v>15</v>
      </c>
      <c r="H22" s="827">
        <v>3</v>
      </c>
      <c r="I22" s="827"/>
      <c r="J22" s="827">
        <v>23</v>
      </c>
      <c r="K22" s="827">
        <v>1</v>
      </c>
      <c r="L22" s="827">
        <v>965</v>
      </c>
      <c r="M22" s="827">
        <v>23</v>
      </c>
      <c r="N22" s="827">
        <v>6</v>
      </c>
      <c r="O22" s="827">
        <v>9</v>
      </c>
      <c r="P22" s="827">
        <v>14</v>
      </c>
      <c r="Q22" s="827">
        <v>118</v>
      </c>
      <c r="R22" s="628" t="s">
        <v>76</v>
      </c>
    </row>
    <row r="23" spans="1:18" s="27" customFormat="1" ht="15.6" customHeight="1">
      <c r="A23" s="562" t="s">
        <v>59</v>
      </c>
      <c r="B23" s="364">
        <f t="shared" si="4"/>
        <v>805</v>
      </c>
      <c r="C23" s="827">
        <v>3</v>
      </c>
      <c r="D23" s="827">
        <v>5</v>
      </c>
      <c r="E23" s="827">
        <v>3</v>
      </c>
      <c r="F23" s="827">
        <v>2</v>
      </c>
      <c r="G23" s="827">
        <v>5</v>
      </c>
      <c r="H23" s="827">
        <v>3</v>
      </c>
      <c r="I23" s="827"/>
      <c r="J23" s="827">
        <v>7</v>
      </c>
      <c r="K23" s="827">
        <v>2</v>
      </c>
      <c r="L23" s="827">
        <v>663</v>
      </c>
      <c r="M23" s="827">
        <v>17</v>
      </c>
      <c r="N23" s="827">
        <v>2</v>
      </c>
      <c r="O23" s="827">
        <v>3</v>
      </c>
      <c r="P23" s="827">
        <v>4</v>
      </c>
      <c r="Q23" s="827">
        <v>86</v>
      </c>
      <c r="R23" s="628" t="s">
        <v>77</v>
      </c>
    </row>
    <row r="24" spans="1:18" s="27" customFormat="1" ht="15.6" customHeight="1">
      <c r="A24" s="562" t="s">
        <v>60</v>
      </c>
      <c r="B24" s="364">
        <f t="shared" si="4"/>
        <v>2714</v>
      </c>
      <c r="C24" s="827">
        <v>43</v>
      </c>
      <c r="D24" s="827">
        <v>51</v>
      </c>
      <c r="E24" s="827">
        <v>35</v>
      </c>
      <c r="F24" s="827">
        <v>23</v>
      </c>
      <c r="G24" s="827">
        <v>55</v>
      </c>
      <c r="H24" s="827">
        <v>8</v>
      </c>
      <c r="I24" s="827"/>
      <c r="J24" s="827">
        <v>87</v>
      </c>
      <c r="K24" s="827">
        <v>9</v>
      </c>
      <c r="L24" s="827">
        <v>1989</v>
      </c>
      <c r="M24" s="827">
        <v>50</v>
      </c>
      <c r="N24" s="827">
        <v>22</v>
      </c>
      <c r="O24" s="827">
        <v>33</v>
      </c>
      <c r="P24" s="827">
        <v>51</v>
      </c>
      <c r="Q24" s="827">
        <v>258</v>
      </c>
      <c r="R24" s="628" t="s">
        <v>78</v>
      </c>
    </row>
    <row r="25" spans="1:18" s="27" customFormat="1" ht="15.6" customHeight="1">
      <c r="A25" s="562" t="s">
        <v>93</v>
      </c>
      <c r="B25" s="364">
        <f t="shared" si="4"/>
        <v>708</v>
      </c>
      <c r="C25" s="827">
        <v>3</v>
      </c>
      <c r="D25" s="827">
        <v>5</v>
      </c>
      <c r="E25" s="827">
        <v>3</v>
      </c>
      <c r="F25" s="827">
        <v>2</v>
      </c>
      <c r="G25" s="827">
        <v>5</v>
      </c>
      <c r="H25" s="827">
        <v>2</v>
      </c>
      <c r="I25" s="827"/>
      <c r="J25" s="827">
        <v>7</v>
      </c>
      <c r="K25" s="827">
        <v>2</v>
      </c>
      <c r="L25" s="827">
        <v>580</v>
      </c>
      <c r="M25" s="827">
        <v>15</v>
      </c>
      <c r="N25" s="827">
        <v>2</v>
      </c>
      <c r="O25" s="827">
        <v>3</v>
      </c>
      <c r="P25" s="827">
        <v>4</v>
      </c>
      <c r="Q25" s="827">
        <v>75</v>
      </c>
      <c r="R25" s="628" t="s">
        <v>79</v>
      </c>
    </row>
    <row r="26" spans="1:18" s="27" customFormat="1" ht="15.6" customHeight="1">
      <c r="A26" s="562"/>
      <c r="B26" s="364"/>
      <c r="C26" s="827"/>
      <c r="D26" s="827"/>
      <c r="E26" s="827"/>
      <c r="F26" s="827"/>
      <c r="G26" s="827"/>
      <c r="H26" s="827"/>
      <c r="I26" s="827"/>
      <c r="J26" s="827"/>
      <c r="K26" s="827"/>
      <c r="L26" s="827"/>
      <c r="M26" s="827"/>
      <c r="N26" s="827"/>
      <c r="O26" s="827"/>
      <c r="P26" s="827"/>
      <c r="Q26" s="827"/>
      <c r="R26" s="628"/>
    </row>
    <row r="27" spans="1:18" s="27" customFormat="1" ht="15.6" customHeight="1">
      <c r="A27" s="562" t="s">
        <v>61</v>
      </c>
      <c r="B27" s="364">
        <f t="shared" si="4"/>
        <v>2276</v>
      </c>
      <c r="C27" s="827">
        <v>47</v>
      </c>
      <c r="D27" s="827">
        <v>56</v>
      </c>
      <c r="E27" s="827">
        <v>37</v>
      </c>
      <c r="F27" s="827">
        <v>25</v>
      </c>
      <c r="G27" s="827">
        <v>60</v>
      </c>
      <c r="H27" s="827">
        <v>6</v>
      </c>
      <c r="I27" s="827"/>
      <c r="J27" s="827">
        <v>95</v>
      </c>
      <c r="K27" s="827">
        <v>10</v>
      </c>
      <c r="L27" s="827">
        <v>1580</v>
      </c>
      <c r="M27" s="827">
        <v>40</v>
      </c>
      <c r="N27" s="827">
        <v>24</v>
      </c>
      <c r="O27" s="827">
        <v>36</v>
      </c>
      <c r="P27" s="827">
        <v>56</v>
      </c>
      <c r="Q27" s="827">
        <v>204</v>
      </c>
      <c r="R27" s="628" t="s">
        <v>80</v>
      </c>
    </row>
    <row r="28" spans="1:18" s="27" customFormat="1" ht="15.6" customHeight="1">
      <c r="A28" s="562" t="s">
        <v>62</v>
      </c>
      <c r="B28" s="364">
        <f t="shared" si="4"/>
        <v>5145</v>
      </c>
      <c r="C28" s="827">
        <v>230</v>
      </c>
      <c r="D28" s="827">
        <v>269</v>
      </c>
      <c r="E28" s="827">
        <v>183</v>
      </c>
      <c r="F28" s="827">
        <v>123</v>
      </c>
      <c r="G28" s="827">
        <v>289</v>
      </c>
      <c r="H28" s="827">
        <v>10</v>
      </c>
      <c r="I28" s="827"/>
      <c r="J28" s="827">
        <v>461</v>
      </c>
      <c r="K28" s="827">
        <v>47</v>
      </c>
      <c r="L28" s="827">
        <v>2569</v>
      </c>
      <c r="M28" s="827">
        <v>65</v>
      </c>
      <c r="N28" s="827">
        <v>119</v>
      </c>
      <c r="O28" s="827">
        <v>178</v>
      </c>
      <c r="P28" s="827">
        <v>272</v>
      </c>
      <c r="Q28" s="827">
        <v>330</v>
      </c>
      <c r="R28" s="628" t="s">
        <v>81</v>
      </c>
    </row>
    <row r="29" spans="1:18" s="27" customFormat="1" ht="15.6" customHeight="1">
      <c r="A29" s="562" t="s">
        <v>63</v>
      </c>
      <c r="B29" s="364">
        <f t="shared" si="4"/>
        <v>3731</v>
      </c>
      <c r="C29" s="827">
        <v>67</v>
      </c>
      <c r="D29" s="827">
        <v>79</v>
      </c>
      <c r="E29" s="827">
        <v>53</v>
      </c>
      <c r="F29" s="827">
        <v>36</v>
      </c>
      <c r="G29" s="827">
        <v>84</v>
      </c>
      <c r="H29" s="827">
        <v>10</v>
      </c>
      <c r="I29" s="827"/>
      <c r="J29" s="827">
        <v>135</v>
      </c>
      <c r="K29" s="827">
        <v>13</v>
      </c>
      <c r="L29" s="827">
        <v>2678</v>
      </c>
      <c r="M29" s="827">
        <v>67</v>
      </c>
      <c r="N29" s="827">
        <v>34</v>
      </c>
      <c r="O29" s="827">
        <v>52</v>
      </c>
      <c r="P29" s="827">
        <v>79</v>
      </c>
      <c r="Q29" s="827">
        <v>344</v>
      </c>
      <c r="R29" s="628" t="s">
        <v>82</v>
      </c>
    </row>
    <row r="30" spans="1:18" s="27" customFormat="1" ht="15.6" customHeight="1">
      <c r="A30" s="562" t="s">
        <v>64</v>
      </c>
      <c r="B30" s="364">
        <f t="shared" si="4"/>
        <v>4093</v>
      </c>
      <c r="C30" s="827">
        <v>67</v>
      </c>
      <c r="D30" s="827">
        <v>79</v>
      </c>
      <c r="E30" s="827">
        <v>53</v>
      </c>
      <c r="F30" s="827">
        <v>36</v>
      </c>
      <c r="G30" s="827">
        <v>85</v>
      </c>
      <c r="H30" s="827">
        <v>11</v>
      </c>
      <c r="I30" s="827"/>
      <c r="J30" s="827">
        <v>136</v>
      </c>
      <c r="K30" s="827">
        <v>14</v>
      </c>
      <c r="L30" s="827">
        <v>2984</v>
      </c>
      <c r="M30" s="827">
        <v>75</v>
      </c>
      <c r="N30" s="827">
        <v>35</v>
      </c>
      <c r="O30" s="827">
        <v>52</v>
      </c>
      <c r="P30" s="827">
        <v>79</v>
      </c>
      <c r="Q30" s="827">
        <v>387</v>
      </c>
      <c r="R30" s="628" t="s">
        <v>83</v>
      </c>
    </row>
    <row r="31" spans="1:18" s="27" customFormat="1" ht="15.6" customHeight="1">
      <c r="A31" s="562"/>
      <c r="B31" s="364"/>
      <c r="C31" s="827"/>
      <c r="D31" s="827"/>
      <c r="E31" s="827"/>
      <c r="F31" s="827"/>
      <c r="G31" s="827"/>
      <c r="H31" s="827"/>
      <c r="I31" s="827"/>
      <c r="J31" s="827"/>
      <c r="K31" s="827"/>
      <c r="L31" s="827"/>
      <c r="M31" s="827"/>
      <c r="N31" s="827"/>
      <c r="O31" s="827"/>
      <c r="P31" s="827"/>
      <c r="Q31" s="827"/>
      <c r="R31" s="628"/>
    </row>
    <row r="32" spans="1:18" s="27" customFormat="1" ht="15.6" customHeight="1">
      <c r="A32" s="562" t="s">
        <v>67</v>
      </c>
      <c r="B32" s="364">
        <f t="shared" si="4"/>
        <v>8643</v>
      </c>
      <c r="C32" s="827">
        <v>242</v>
      </c>
      <c r="D32" s="827">
        <v>283</v>
      </c>
      <c r="E32" s="827">
        <v>192</v>
      </c>
      <c r="F32" s="827">
        <v>130</v>
      </c>
      <c r="G32" s="827">
        <v>304</v>
      </c>
      <c r="H32" s="827">
        <v>21</v>
      </c>
      <c r="I32" s="827"/>
      <c r="J32" s="827">
        <v>485</v>
      </c>
      <c r="K32" s="827">
        <v>50</v>
      </c>
      <c r="L32" s="827">
        <v>5490</v>
      </c>
      <c r="M32" s="827">
        <v>138</v>
      </c>
      <c r="N32" s="827">
        <v>125</v>
      </c>
      <c r="O32" s="827">
        <v>187</v>
      </c>
      <c r="P32" s="827">
        <v>286</v>
      </c>
      <c r="Q32" s="827">
        <v>710</v>
      </c>
      <c r="R32" s="628" t="s">
        <v>86</v>
      </c>
    </row>
    <row r="33" spans="1:18" s="27" customFormat="1" ht="15.6" customHeight="1">
      <c r="A33" s="562" t="s">
        <v>163</v>
      </c>
      <c r="B33" s="364">
        <f t="shared" si="4"/>
        <v>11020</v>
      </c>
      <c r="C33" s="827">
        <v>285</v>
      </c>
      <c r="D33" s="827">
        <v>335</v>
      </c>
      <c r="E33" s="827">
        <v>227</v>
      </c>
      <c r="F33" s="827">
        <v>153</v>
      </c>
      <c r="G33" s="827">
        <v>359</v>
      </c>
      <c r="H33" s="827">
        <v>27</v>
      </c>
      <c r="I33" s="827"/>
      <c r="J33" s="827">
        <v>571</v>
      </c>
      <c r="K33" s="827">
        <v>59</v>
      </c>
      <c r="L33" s="827">
        <v>7193</v>
      </c>
      <c r="M33" s="827">
        <v>180</v>
      </c>
      <c r="N33" s="827">
        <v>148</v>
      </c>
      <c r="O33" s="827">
        <v>221</v>
      </c>
      <c r="P33" s="827">
        <v>337</v>
      </c>
      <c r="Q33" s="827">
        <v>925</v>
      </c>
      <c r="R33" s="628" t="s">
        <v>165</v>
      </c>
    </row>
    <row r="34" spans="1:18" s="27" customFormat="1" ht="15.6" customHeight="1">
      <c r="A34" s="562" t="s">
        <v>164</v>
      </c>
      <c r="B34" s="364">
        <f t="shared" si="4"/>
        <v>23191</v>
      </c>
      <c r="C34" s="827">
        <v>715</v>
      </c>
      <c r="D34" s="827">
        <v>837</v>
      </c>
      <c r="E34" s="827">
        <v>568</v>
      </c>
      <c r="F34" s="827">
        <v>382</v>
      </c>
      <c r="G34" s="827">
        <v>901</v>
      </c>
      <c r="H34" s="827">
        <v>54</v>
      </c>
      <c r="I34" s="827"/>
      <c r="J34" s="827">
        <v>1431</v>
      </c>
      <c r="K34" s="827">
        <v>147</v>
      </c>
      <c r="L34" s="827">
        <v>14174</v>
      </c>
      <c r="M34" s="827">
        <v>357</v>
      </c>
      <c r="N34" s="827">
        <v>369</v>
      </c>
      <c r="O34" s="827">
        <v>552</v>
      </c>
      <c r="P34" s="827">
        <v>844</v>
      </c>
      <c r="Q34" s="827">
        <v>1860</v>
      </c>
      <c r="R34" s="628" t="s">
        <v>166</v>
      </c>
    </row>
    <row r="35" spans="1:18" s="27" customFormat="1" ht="15.6" customHeight="1">
      <c r="A35" s="562" t="s">
        <v>92</v>
      </c>
      <c r="B35" s="364">
        <f t="shared" si="4"/>
        <v>34433</v>
      </c>
      <c r="C35" s="827">
        <v>1346</v>
      </c>
      <c r="D35" s="827">
        <v>1576</v>
      </c>
      <c r="E35" s="827">
        <v>1070</v>
      </c>
      <c r="F35" s="827">
        <v>720</v>
      </c>
      <c r="G35" s="827">
        <v>1697</v>
      </c>
      <c r="H35" s="827">
        <v>72</v>
      </c>
      <c r="I35" s="827"/>
      <c r="J35" s="827">
        <v>2696</v>
      </c>
      <c r="K35" s="827">
        <v>273</v>
      </c>
      <c r="L35" s="827">
        <v>18750</v>
      </c>
      <c r="M35" s="827">
        <v>475</v>
      </c>
      <c r="N35" s="827">
        <v>695</v>
      </c>
      <c r="O35" s="827">
        <v>1041</v>
      </c>
      <c r="P35" s="827">
        <v>1590</v>
      </c>
      <c r="Q35" s="827">
        <v>2432</v>
      </c>
      <c r="R35" s="628" t="s">
        <v>89</v>
      </c>
    </row>
    <row r="36" spans="1:18" s="27" customFormat="1" ht="15.6" customHeight="1">
      <c r="A36" s="562" t="s">
        <v>70</v>
      </c>
      <c r="B36" s="364">
        <f t="shared" si="4"/>
        <v>19335</v>
      </c>
      <c r="C36" s="827">
        <v>611</v>
      </c>
      <c r="D36" s="827">
        <v>716</v>
      </c>
      <c r="E36" s="827">
        <v>486</v>
      </c>
      <c r="F36" s="827">
        <v>327</v>
      </c>
      <c r="G36" s="827">
        <v>770</v>
      </c>
      <c r="H36" s="827">
        <v>45</v>
      </c>
      <c r="I36" s="827"/>
      <c r="J36" s="827">
        <v>1224</v>
      </c>
      <c r="K36" s="827">
        <v>125</v>
      </c>
      <c r="L36" s="827">
        <v>11690</v>
      </c>
      <c r="M36" s="827">
        <v>294</v>
      </c>
      <c r="N36" s="827">
        <v>316</v>
      </c>
      <c r="O36" s="827">
        <v>472</v>
      </c>
      <c r="P36" s="827">
        <v>722</v>
      </c>
      <c r="Q36" s="827">
        <v>1537</v>
      </c>
      <c r="R36" s="628" t="s">
        <v>90</v>
      </c>
    </row>
    <row r="37" spans="1:18" s="27" customFormat="1" ht="15.6" customHeight="1">
      <c r="A37" s="562"/>
      <c r="B37" s="364"/>
      <c r="C37" s="827"/>
      <c r="D37" s="827"/>
      <c r="E37" s="827"/>
      <c r="F37" s="827"/>
      <c r="G37" s="827"/>
      <c r="H37" s="827"/>
      <c r="I37" s="827"/>
      <c r="J37" s="827"/>
      <c r="K37" s="827"/>
      <c r="L37" s="827"/>
      <c r="M37" s="827"/>
      <c r="N37" s="827"/>
      <c r="O37" s="827"/>
      <c r="P37" s="827"/>
      <c r="Q37" s="827"/>
      <c r="R37" s="628"/>
    </row>
    <row r="38" spans="1:18" s="27" customFormat="1" ht="15.6" customHeight="1">
      <c r="A38" s="428" t="s">
        <v>276</v>
      </c>
      <c r="B38" s="561">
        <f>SUM(B39:B54)</f>
        <v>283090</v>
      </c>
      <c r="C38" s="561">
        <f>SUM(C39:C54)</f>
        <v>14881</v>
      </c>
      <c r="D38" s="561">
        <f t="shared" ref="D38:Q38" si="5">SUM(D39:D54)</f>
        <v>12498</v>
      </c>
      <c r="E38" s="561">
        <f t="shared" si="5"/>
        <v>11909</v>
      </c>
      <c r="F38" s="561">
        <f t="shared" si="5"/>
        <v>7299</v>
      </c>
      <c r="G38" s="561">
        <f t="shared" si="5"/>
        <v>16206</v>
      </c>
      <c r="H38" s="561">
        <f t="shared" si="5"/>
        <v>390</v>
      </c>
      <c r="I38" s="561"/>
      <c r="J38" s="561">
        <f t="shared" si="5"/>
        <v>17833</v>
      </c>
      <c r="K38" s="561">
        <f t="shared" si="5"/>
        <v>2516</v>
      </c>
      <c r="L38" s="561">
        <f t="shared" si="5"/>
        <v>145153</v>
      </c>
      <c r="M38" s="561">
        <f t="shared" si="5"/>
        <v>41</v>
      </c>
      <c r="N38" s="561">
        <f t="shared" si="5"/>
        <v>5401</v>
      </c>
      <c r="O38" s="561">
        <f t="shared" si="5"/>
        <v>10978</v>
      </c>
      <c r="P38" s="561">
        <f t="shared" si="5"/>
        <v>12641</v>
      </c>
      <c r="Q38" s="561">
        <f t="shared" si="5"/>
        <v>25344</v>
      </c>
      <c r="R38" s="629" t="s">
        <v>283</v>
      </c>
    </row>
    <row r="39" spans="1:18" s="27" customFormat="1" ht="15.6" customHeight="1">
      <c r="A39" s="235" t="s">
        <v>277</v>
      </c>
      <c r="B39" s="364">
        <f t="shared" ref="B39:B54" si="6">C39+D39+E39+F39+G39+H39+J39+K39+L39+M39+N39+O39+P39+Q39</f>
        <v>11830</v>
      </c>
      <c r="C39" s="827">
        <v>270</v>
      </c>
      <c r="D39" s="827">
        <v>227</v>
      </c>
      <c r="E39" s="827">
        <v>216</v>
      </c>
      <c r="F39" s="827">
        <v>133</v>
      </c>
      <c r="G39" s="827">
        <v>295</v>
      </c>
      <c r="H39" s="827">
        <v>22</v>
      </c>
      <c r="I39" s="827"/>
      <c r="J39" s="827">
        <v>324</v>
      </c>
      <c r="K39" s="827">
        <v>46</v>
      </c>
      <c r="L39" s="827">
        <v>8315</v>
      </c>
      <c r="M39" s="827">
        <v>2</v>
      </c>
      <c r="N39" s="827">
        <v>98</v>
      </c>
      <c r="O39" s="827">
        <v>200</v>
      </c>
      <c r="P39" s="827">
        <v>230</v>
      </c>
      <c r="Q39" s="827">
        <v>1452</v>
      </c>
      <c r="R39" s="628" t="s">
        <v>71</v>
      </c>
    </row>
    <row r="40" spans="1:18" s="27" customFormat="1" ht="15.6" customHeight="1">
      <c r="A40" s="235" t="s">
        <v>54</v>
      </c>
      <c r="B40" s="364">
        <f t="shared" si="6"/>
        <v>12514</v>
      </c>
      <c r="C40" s="827">
        <v>490</v>
      </c>
      <c r="D40" s="827">
        <v>411</v>
      </c>
      <c r="E40" s="827">
        <v>392</v>
      </c>
      <c r="F40" s="827">
        <v>240</v>
      </c>
      <c r="G40" s="827">
        <v>533</v>
      </c>
      <c r="H40" s="827">
        <v>20</v>
      </c>
      <c r="I40" s="827"/>
      <c r="J40" s="827">
        <v>587</v>
      </c>
      <c r="K40" s="827">
        <v>83</v>
      </c>
      <c r="L40" s="827">
        <v>7535</v>
      </c>
      <c r="M40" s="827">
        <v>2</v>
      </c>
      <c r="N40" s="827">
        <v>178</v>
      </c>
      <c r="O40" s="827">
        <v>361</v>
      </c>
      <c r="P40" s="827">
        <v>416</v>
      </c>
      <c r="Q40" s="827">
        <v>1266</v>
      </c>
      <c r="R40" s="628" t="s">
        <v>72</v>
      </c>
    </row>
    <row r="41" spans="1:18" s="27" customFormat="1" ht="15.6" customHeight="1">
      <c r="A41" s="235" t="s">
        <v>278</v>
      </c>
      <c r="B41" s="364">
        <f t="shared" si="6"/>
        <v>11680</v>
      </c>
      <c r="C41" s="827">
        <v>452</v>
      </c>
      <c r="D41" s="827">
        <v>380</v>
      </c>
      <c r="E41" s="827">
        <v>362</v>
      </c>
      <c r="F41" s="827">
        <v>222</v>
      </c>
      <c r="G41" s="827">
        <v>492</v>
      </c>
      <c r="H41" s="827">
        <v>19</v>
      </c>
      <c r="I41" s="827"/>
      <c r="J41" s="827">
        <v>541</v>
      </c>
      <c r="K41" s="827">
        <v>76</v>
      </c>
      <c r="L41" s="827">
        <v>7017</v>
      </c>
      <c r="M41" s="827">
        <v>2</v>
      </c>
      <c r="N41" s="827">
        <v>164</v>
      </c>
      <c r="O41" s="827">
        <v>333</v>
      </c>
      <c r="P41" s="827">
        <v>384</v>
      </c>
      <c r="Q41" s="827">
        <v>1236</v>
      </c>
      <c r="R41" s="628" t="s">
        <v>96</v>
      </c>
    </row>
    <row r="42" spans="1:18" s="27" customFormat="1" ht="15.6" customHeight="1">
      <c r="A42" s="235" t="s">
        <v>55</v>
      </c>
      <c r="B42" s="364">
        <f t="shared" si="6"/>
        <v>3997</v>
      </c>
      <c r="C42" s="827">
        <v>84</v>
      </c>
      <c r="D42" s="827">
        <v>70</v>
      </c>
      <c r="E42" s="827">
        <v>67</v>
      </c>
      <c r="F42" s="827">
        <v>41</v>
      </c>
      <c r="G42" s="827">
        <v>91</v>
      </c>
      <c r="H42" s="827">
        <v>8</v>
      </c>
      <c r="I42" s="827"/>
      <c r="J42" s="827">
        <v>100</v>
      </c>
      <c r="K42" s="827">
        <v>14</v>
      </c>
      <c r="L42" s="827">
        <v>2844</v>
      </c>
      <c r="M42" s="827">
        <v>1</v>
      </c>
      <c r="N42" s="827">
        <v>30</v>
      </c>
      <c r="O42" s="827">
        <v>62</v>
      </c>
      <c r="P42" s="827">
        <v>71</v>
      </c>
      <c r="Q42" s="827">
        <v>514</v>
      </c>
      <c r="R42" s="628" t="s">
        <v>73</v>
      </c>
    </row>
    <row r="43" spans="1:18" s="27" customFormat="1" ht="15.6" customHeight="1">
      <c r="A43" s="235"/>
      <c r="B43" s="364"/>
      <c r="C43" s="827"/>
      <c r="D43" s="827"/>
      <c r="E43" s="827"/>
      <c r="F43" s="827"/>
      <c r="G43" s="827"/>
      <c r="H43" s="827"/>
      <c r="I43" s="827"/>
      <c r="J43" s="827"/>
      <c r="K43" s="827"/>
      <c r="L43" s="827"/>
      <c r="M43" s="827"/>
      <c r="N43" s="827"/>
      <c r="O43" s="827"/>
      <c r="P43" s="827"/>
      <c r="Q43" s="827"/>
      <c r="R43" s="628"/>
    </row>
    <row r="44" spans="1:18" s="27" customFormat="1" ht="15.6" customHeight="1">
      <c r="A44" s="235" t="s">
        <v>65</v>
      </c>
      <c r="B44" s="364">
        <f t="shared" si="6"/>
        <v>10422</v>
      </c>
      <c r="C44" s="827">
        <v>402</v>
      </c>
      <c r="D44" s="827">
        <v>338</v>
      </c>
      <c r="E44" s="827">
        <v>322</v>
      </c>
      <c r="F44" s="827">
        <v>197</v>
      </c>
      <c r="G44" s="827">
        <v>438</v>
      </c>
      <c r="H44" s="827">
        <v>17</v>
      </c>
      <c r="I44" s="827"/>
      <c r="J44" s="827">
        <v>482</v>
      </c>
      <c r="K44" s="827">
        <v>68</v>
      </c>
      <c r="L44" s="827">
        <v>6277</v>
      </c>
      <c r="M44" s="827">
        <v>2</v>
      </c>
      <c r="N44" s="827">
        <v>146</v>
      </c>
      <c r="O44" s="827">
        <v>296</v>
      </c>
      <c r="P44" s="827">
        <v>341</v>
      </c>
      <c r="Q44" s="827">
        <v>1096</v>
      </c>
      <c r="R44" s="628" t="s">
        <v>84</v>
      </c>
    </row>
    <row r="45" spans="1:18" s="27" customFormat="1" ht="15.6" customHeight="1">
      <c r="A45" s="235" t="s">
        <v>66</v>
      </c>
      <c r="B45" s="364">
        <f t="shared" si="6"/>
        <v>13374</v>
      </c>
      <c r="C45" s="827">
        <v>326</v>
      </c>
      <c r="D45" s="827">
        <v>274</v>
      </c>
      <c r="E45" s="827">
        <v>261</v>
      </c>
      <c r="F45" s="827">
        <v>160</v>
      </c>
      <c r="G45" s="827">
        <v>355</v>
      </c>
      <c r="H45" s="827">
        <v>25</v>
      </c>
      <c r="I45" s="827"/>
      <c r="J45" s="827">
        <v>391</v>
      </c>
      <c r="K45" s="827">
        <v>55</v>
      </c>
      <c r="L45" s="827">
        <v>9270</v>
      </c>
      <c r="M45" s="827">
        <v>3</v>
      </c>
      <c r="N45" s="827">
        <v>118</v>
      </c>
      <c r="O45" s="827">
        <v>240</v>
      </c>
      <c r="P45" s="827">
        <v>277</v>
      </c>
      <c r="Q45" s="827">
        <v>1619</v>
      </c>
      <c r="R45" s="628" t="s">
        <v>85</v>
      </c>
    </row>
    <row r="46" spans="1:18" s="27" customFormat="1" ht="15.6" customHeight="1">
      <c r="A46" s="235" t="s">
        <v>68</v>
      </c>
      <c r="B46" s="364">
        <f t="shared" si="6"/>
        <v>7411</v>
      </c>
      <c r="C46" s="827">
        <v>251</v>
      </c>
      <c r="D46" s="827">
        <v>211</v>
      </c>
      <c r="E46" s="827">
        <v>201</v>
      </c>
      <c r="F46" s="827">
        <v>123</v>
      </c>
      <c r="G46" s="827">
        <v>273</v>
      </c>
      <c r="H46" s="827">
        <v>13</v>
      </c>
      <c r="I46" s="827"/>
      <c r="J46" s="827">
        <v>301</v>
      </c>
      <c r="K46" s="827">
        <v>42</v>
      </c>
      <c r="L46" s="827">
        <v>4673</v>
      </c>
      <c r="M46" s="827">
        <v>1</v>
      </c>
      <c r="N46" s="827">
        <v>91</v>
      </c>
      <c r="O46" s="827">
        <v>185</v>
      </c>
      <c r="P46" s="827">
        <v>213</v>
      </c>
      <c r="Q46" s="827">
        <v>833</v>
      </c>
      <c r="R46" s="628" t="s">
        <v>87</v>
      </c>
    </row>
    <row r="47" spans="1:18" s="27" customFormat="1" ht="15.6" customHeight="1">
      <c r="A47" s="235" t="s">
        <v>69</v>
      </c>
      <c r="B47" s="364">
        <f t="shared" si="6"/>
        <v>22450</v>
      </c>
      <c r="C47" s="827">
        <v>958</v>
      </c>
      <c r="D47" s="827">
        <v>805</v>
      </c>
      <c r="E47" s="827">
        <v>767</v>
      </c>
      <c r="F47" s="827">
        <v>470</v>
      </c>
      <c r="G47" s="827">
        <v>1043</v>
      </c>
      <c r="H47" s="827">
        <v>35</v>
      </c>
      <c r="I47" s="827"/>
      <c r="J47" s="827">
        <v>1148</v>
      </c>
      <c r="K47" s="827">
        <v>162</v>
      </c>
      <c r="L47" s="827">
        <v>12931</v>
      </c>
      <c r="M47" s="827">
        <v>4</v>
      </c>
      <c r="N47" s="827">
        <v>348</v>
      </c>
      <c r="O47" s="827">
        <v>707</v>
      </c>
      <c r="P47" s="827">
        <v>814</v>
      </c>
      <c r="Q47" s="827">
        <v>2258</v>
      </c>
      <c r="R47" s="628" t="s">
        <v>88</v>
      </c>
    </row>
    <row r="48" spans="1:18" s="27" customFormat="1" ht="15.6" customHeight="1">
      <c r="A48" s="235" t="s">
        <v>279</v>
      </c>
      <c r="B48" s="364">
        <f t="shared" si="6"/>
        <v>10529</v>
      </c>
      <c r="C48" s="827">
        <v>382</v>
      </c>
      <c r="D48" s="827">
        <v>321</v>
      </c>
      <c r="E48" s="827">
        <v>306</v>
      </c>
      <c r="F48" s="827">
        <v>188</v>
      </c>
      <c r="G48" s="827">
        <v>416</v>
      </c>
      <c r="H48" s="827">
        <v>17</v>
      </c>
      <c r="I48" s="827"/>
      <c r="J48" s="827">
        <v>458</v>
      </c>
      <c r="K48" s="827">
        <v>65</v>
      </c>
      <c r="L48" s="827">
        <v>6494</v>
      </c>
      <c r="M48" s="827">
        <v>2</v>
      </c>
      <c r="N48" s="827">
        <v>139</v>
      </c>
      <c r="O48" s="827">
        <v>282</v>
      </c>
      <c r="P48" s="827">
        <v>325</v>
      </c>
      <c r="Q48" s="827">
        <v>1134</v>
      </c>
      <c r="R48" s="628" t="s">
        <v>284</v>
      </c>
    </row>
    <row r="49" spans="1:18" s="27" customFormat="1" ht="15.6" customHeight="1">
      <c r="A49" s="235"/>
      <c r="B49" s="364"/>
      <c r="C49" s="827"/>
      <c r="D49" s="827"/>
      <c r="E49" s="827"/>
      <c r="F49" s="827"/>
      <c r="G49" s="827"/>
      <c r="H49" s="827"/>
      <c r="I49" s="827"/>
      <c r="J49" s="827"/>
      <c r="K49" s="827"/>
      <c r="L49" s="827"/>
      <c r="M49" s="827"/>
      <c r="N49" s="827"/>
      <c r="O49" s="827"/>
      <c r="P49" s="827"/>
      <c r="Q49" s="827"/>
      <c r="R49" s="628"/>
    </row>
    <row r="50" spans="1:18" s="27" customFormat="1" ht="15.6" customHeight="1">
      <c r="A50" s="235" t="s">
        <v>280</v>
      </c>
      <c r="B50" s="364">
        <f t="shared" si="6"/>
        <v>27608</v>
      </c>
      <c r="C50" s="827">
        <v>1444</v>
      </c>
      <c r="D50" s="827">
        <v>1212</v>
      </c>
      <c r="E50" s="827">
        <v>1155</v>
      </c>
      <c r="F50" s="827">
        <v>708</v>
      </c>
      <c r="G50" s="827">
        <v>1572</v>
      </c>
      <c r="H50" s="827">
        <v>38</v>
      </c>
      <c r="I50" s="827"/>
      <c r="J50" s="827">
        <v>1730</v>
      </c>
      <c r="K50" s="827">
        <v>244</v>
      </c>
      <c r="L50" s="827">
        <v>14191</v>
      </c>
      <c r="M50" s="827">
        <v>4</v>
      </c>
      <c r="N50" s="827">
        <v>524</v>
      </c>
      <c r="O50" s="827">
        <v>1065</v>
      </c>
      <c r="P50" s="827">
        <v>1226</v>
      </c>
      <c r="Q50" s="827">
        <v>2495</v>
      </c>
      <c r="R50" s="628" t="s">
        <v>285</v>
      </c>
    </row>
    <row r="51" spans="1:18" s="688" customFormat="1" ht="15.6" customHeight="1">
      <c r="A51" s="235" t="s">
        <v>703</v>
      </c>
      <c r="B51" s="364">
        <f t="shared" si="6"/>
        <v>25267</v>
      </c>
      <c r="C51" s="827">
        <v>1528</v>
      </c>
      <c r="D51" s="827">
        <v>1284</v>
      </c>
      <c r="E51" s="827">
        <v>1223</v>
      </c>
      <c r="F51" s="827">
        <v>750</v>
      </c>
      <c r="G51" s="827">
        <v>1665</v>
      </c>
      <c r="H51" s="827">
        <v>31</v>
      </c>
      <c r="I51" s="827"/>
      <c r="J51" s="827">
        <v>1831</v>
      </c>
      <c r="K51" s="827">
        <v>258</v>
      </c>
      <c r="L51" s="827">
        <v>11676</v>
      </c>
      <c r="M51" s="827">
        <v>3</v>
      </c>
      <c r="N51" s="827">
        <v>555</v>
      </c>
      <c r="O51" s="827">
        <v>1127</v>
      </c>
      <c r="P51" s="827">
        <v>1298</v>
      </c>
      <c r="Q51" s="827">
        <v>2038</v>
      </c>
      <c r="R51" s="628" t="s">
        <v>695</v>
      </c>
    </row>
    <row r="52" spans="1:18" s="688" customFormat="1" ht="15.6" customHeight="1">
      <c r="A52" s="235" t="s">
        <v>678</v>
      </c>
      <c r="B52" s="364">
        <f t="shared" si="6"/>
        <v>31074</v>
      </c>
      <c r="C52" s="827">
        <v>2025</v>
      </c>
      <c r="D52" s="827">
        <v>1700</v>
      </c>
      <c r="E52" s="827">
        <v>1620</v>
      </c>
      <c r="F52" s="827">
        <v>993</v>
      </c>
      <c r="G52" s="827">
        <v>2205</v>
      </c>
      <c r="H52" s="827">
        <v>36</v>
      </c>
      <c r="I52" s="827"/>
      <c r="J52" s="827">
        <v>2426</v>
      </c>
      <c r="K52" s="827">
        <v>342</v>
      </c>
      <c r="L52" s="827">
        <v>13429</v>
      </c>
      <c r="M52" s="827">
        <v>4</v>
      </c>
      <c r="N52" s="827">
        <v>735</v>
      </c>
      <c r="O52" s="827">
        <v>1494</v>
      </c>
      <c r="P52" s="827">
        <v>1720</v>
      </c>
      <c r="Q52" s="827">
        <v>2345</v>
      </c>
      <c r="R52" s="628" t="s">
        <v>694</v>
      </c>
    </row>
    <row r="53" spans="1:18" s="688" customFormat="1" ht="15.6" customHeight="1">
      <c r="A53" s="235" t="s">
        <v>375</v>
      </c>
      <c r="B53" s="364">
        <f t="shared" si="6"/>
        <v>38000</v>
      </c>
      <c r="C53" s="827">
        <v>2113</v>
      </c>
      <c r="D53" s="827">
        <v>1775</v>
      </c>
      <c r="E53" s="827">
        <v>1691</v>
      </c>
      <c r="F53" s="827">
        <v>1036</v>
      </c>
      <c r="G53" s="827">
        <v>2302</v>
      </c>
      <c r="H53" s="827">
        <v>50</v>
      </c>
      <c r="I53" s="827"/>
      <c r="J53" s="827">
        <v>2534</v>
      </c>
      <c r="K53" s="827">
        <v>358</v>
      </c>
      <c r="L53" s="827">
        <v>18769</v>
      </c>
      <c r="M53" s="827">
        <v>5</v>
      </c>
      <c r="N53" s="827">
        <v>767</v>
      </c>
      <c r="O53" s="827">
        <v>1560</v>
      </c>
      <c r="P53" s="827">
        <v>1796</v>
      </c>
      <c r="Q53" s="827">
        <v>3244</v>
      </c>
      <c r="R53" s="628" t="s">
        <v>286</v>
      </c>
    </row>
    <row r="54" spans="1:18" s="688" customFormat="1" ht="15.6" customHeight="1">
      <c r="A54" s="235" t="s">
        <v>282</v>
      </c>
      <c r="B54" s="364">
        <f t="shared" si="6"/>
        <v>56934</v>
      </c>
      <c r="C54" s="827">
        <v>4156</v>
      </c>
      <c r="D54" s="827">
        <v>3490</v>
      </c>
      <c r="E54" s="827">
        <v>3326</v>
      </c>
      <c r="F54" s="827">
        <v>2038</v>
      </c>
      <c r="G54" s="827">
        <v>4526</v>
      </c>
      <c r="H54" s="827">
        <v>59</v>
      </c>
      <c r="I54" s="827"/>
      <c r="J54" s="827">
        <v>4980</v>
      </c>
      <c r="K54" s="827">
        <v>703</v>
      </c>
      <c r="L54" s="827">
        <v>21732</v>
      </c>
      <c r="M54" s="827">
        <v>6</v>
      </c>
      <c r="N54" s="827">
        <v>1508</v>
      </c>
      <c r="O54" s="827">
        <v>3066</v>
      </c>
      <c r="P54" s="827">
        <v>3530</v>
      </c>
      <c r="Q54" s="827">
        <v>3814</v>
      </c>
      <c r="R54" s="628" t="s">
        <v>287</v>
      </c>
    </row>
    <row r="55" spans="1:18" s="366" customFormat="1" ht="5.25" customHeight="1" thickBot="1">
      <c r="A55" s="549"/>
      <c r="B55" s="550"/>
      <c r="C55" s="551"/>
      <c r="D55" s="552"/>
      <c r="E55" s="551"/>
      <c r="F55" s="552"/>
      <c r="G55" s="552"/>
      <c r="H55" s="552"/>
      <c r="I55" s="375"/>
      <c r="J55" s="552"/>
      <c r="K55" s="552"/>
      <c r="L55" s="552"/>
      <c r="M55" s="552"/>
      <c r="N55" s="552"/>
      <c r="O55" s="552"/>
      <c r="P55" s="552"/>
      <c r="Q55" s="552"/>
      <c r="R55" s="553"/>
    </row>
    <row r="56" spans="1:18" s="366" customFormat="1" ht="20.25" customHeight="1" thickTop="1">
      <c r="A56" s="554" t="s">
        <v>430</v>
      </c>
      <c r="B56" s="554"/>
      <c r="C56" s="554"/>
      <c r="D56" s="555"/>
      <c r="E56" s="556"/>
      <c r="F56" s="557"/>
      <c r="G56" s="651"/>
      <c r="H56" s="559"/>
      <c r="I56" s="559"/>
      <c r="J56" s="216" t="s">
        <v>428</v>
      </c>
      <c r="K56" s="557"/>
      <c r="L56" s="557"/>
      <c r="M56" s="557"/>
      <c r="N56" s="474"/>
      <c r="O56" s="474"/>
      <c r="P56" s="474"/>
      <c r="Q56" s="474"/>
      <c r="R56" s="563"/>
    </row>
    <row r="57" spans="1:18" s="366" customFormat="1" ht="31.5" customHeight="1">
      <c r="A57" s="961" t="s">
        <v>753</v>
      </c>
      <c r="B57" s="962"/>
      <c r="C57" s="962"/>
      <c r="D57" s="962"/>
      <c r="E57" s="962"/>
      <c r="F57" s="962"/>
      <c r="G57" s="962"/>
      <c r="H57" s="962"/>
      <c r="I57" s="215"/>
      <c r="J57" s="975" t="s">
        <v>754</v>
      </c>
      <c r="K57" s="976"/>
      <c r="L57" s="976"/>
      <c r="M57" s="976"/>
      <c r="N57" s="976"/>
      <c r="O57" s="976"/>
      <c r="P57" s="976"/>
      <c r="Q57" s="976"/>
      <c r="R57" s="976"/>
    </row>
  </sheetData>
  <mergeCells count="9">
    <mergeCell ref="A57:H57"/>
    <mergeCell ref="A1:B1"/>
    <mergeCell ref="J3:R3"/>
    <mergeCell ref="A3:H3"/>
    <mergeCell ref="A6:A9"/>
    <mergeCell ref="B6:B7"/>
    <mergeCell ref="R6:R9"/>
    <mergeCell ref="B8:B9"/>
    <mergeCell ref="J57:R57"/>
  </mergeCells>
  <phoneticPr fontId="45" type="noConversion"/>
  <printOptions gridLinesSet="0"/>
  <pageMargins left="0.31496062992125984" right="0.27559055118110237" top="0.27559055118110237" bottom="0.15748031496062992" header="0.19685039370078741" footer="0.15748031496062992"/>
  <pageSetup paperSize="8" scale="95" pageOrder="overThenDown" orientation="landscape" r:id="rId1"/>
  <headerFooter alignWithMargins="0"/>
  <ignoredErrors>
    <ignoredError sqref="B15:Q15 B16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C3E4-5B69-46D9-A628-03D432F16C26}">
  <dimension ref="A1:FX17"/>
  <sheetViews>
    <sheetView view="pageBreakPreview" zoomScaleNormal="100" zoomScaleSheetLayoutView="85" workbookViewId="0"/>
  </sheetViews>
  <sheetFormatPr defaultRowHeight="11.25"/>
  <cols>
    <col min="1" max="1" width="8.625" style="1" customWidth="1"/>
    <col min="2" max="15" width="6.625" style="14" customWidth="1"/>
    <col min="16" max="17" width="6.625" style="1" customWidth="1"/>
    <col min="18" max="19" width="6.625" style="14" customWidth="1"/>
    <col min="20" max="20" width="1.625" style="14" customWidth="1"/>
    <col min="21" max="21" width="7.375" style="1" customWidth="1"/>
    <col min="22" max="25" width="5.625" style="1" customWidth="1"/>
    <col min="26" max="27" width="5.625" style="14" customWidth="1"/>
    <col min="28" max="28" width="5.625" style="9" customWidth="1"/>
    <col min="29" max="29" width="5.625" style="1" customWidth="1"/>
    <col min="30" max="32" width="5.875" style="1" customWidth="1"/>
    <col min="33" max="33" width="5.625" style="1" customWidth="1"/>
    <col min="34" max="34" width="5.625" style="14" customWidth="1"/>
    <col min="35" max="35" width="11.875" style="1" customWidth="1"/>
    <col min="36" max="36" width="9.5" style="1" customWidth="1"/>
    <col min="37" max="38" width="5.375" style="1" hidden="1" customWidth="1"/>
    <col min="39" max="39" width="6.625" style="14" customWidth="1"/>
    <col min="40" max="40" width="6.625" style="9" customWidth="1"/>
    <col min="41" max="41" width="7.625" style="14" customWidth="1"/>
    <col min="42" max="42" width="7.625" style="9" customWidth="1"/>
    <col min="43" max="43" width="6.625" style="14" customWidth="1"/>
    <col min="44" max="44" width="6.625" style="9" customWidth="1"/>
    <col min="45" max="45" width="6.625" style="14" customWidth="1"/>
    <col min="46" max="46" width="6.625" style="21" customWidth="1"/>
    <col min="47" max="49" width="9.875" style="1" bestFit="1" customWidth="1"/>
    <col min="50" max="51" width="7.875" style="1" customWidth="1"/>
    <col min="52" max="53" width="6.625" style="1" customWidth="1"/>
    <col min="54" max="54" width="6.625" style="14" customWidth="1"/>
    <col min="55" max="55" width="1.625" style="9" customWidth="1"/>
    <col min="56" max="56" width="5.75" style="9" hidden="1" customWidth="1"/>
    <col min="57" max="57" width="6.5" style="9" hidden="1" customWidth="1"/>
    <col min="58" max="62" width="6.625" style="1" customWidth="1"/>
    <col min="63" max="64" width="6.625" style="14" customWidth="1"/>
    <col min="65" max="65" width="6.625" style="9" customWidth="1"/>
    <col min="66" max="66" width="6.625" style="14" customWidth="1"/>
    <col min="67" max="71" width="6.625" style="9" customWidth="1"/>
    <col min="72" max="72" width="9.75" style="1" customWidth="1"/>
    <col min="73" max="73" width="7.5" style="1" customWidth="1"/>
    <col min="74" max="74" width="6.625" style="14" customWidth="1"/>
    <col min="75" max="75" width="6.625" style="9" customWidth="1"/>
    <col min="76" max="76" width="6.625" style="14" customWidth="1"/>
    <col min="77" max="77" width="6.625" style="9" customWidth="1"/>
    <col min="78" max="78" width="6.625" style="14" customWidth="1"/>
    <col min="79" max="79" width="6.625" style="9" customWidth="1"/>
    <col min="80" max="80" width="6.625" style="14" customWidth="1"/>
    <col min="81" max="81" width="6.625" style="21" customWidth="1"/>
    <col min="82" max="83" width="6.625" style="1" customWidth="1"/>
    <col min="84" max="86" width="7.625" style="1" customWidth="1"/>
    <col min="87" max="87" width="7.625" style="14" customWidth="1"/>
    <col min="88" max="88" width="1.625" style="9" customWidth="1"/>
    <col min="89" max="89" width="5.75" style="9" hidden="1" customWidth="1"/>
    <col min="90" max="90" width="6.5" style="9" hidden="1" customWidth="1"/>
    <col min="91" max="92" width="7.125" style="1" customWidth="1"/>
    <col min="93" max="95" width="6.625" style="1" customWidth="1"/>
    <col min="96" max="96" width="6.625" style="14" customWidth="1"/>
    <col min="97" max="97" width="8.625" style="14" customWidth="1"/>
    <col min="98" max="98" width="8.625" style="9" customWidth="1"/>
    <col min="99" max="99" width="8.625" style="14" customWidth="1"/>
    <col min="100" max="100" width="8.625" style="9" customWidth="1"/>
    <col min="101" max="106" width="5.125" style="9" hidden="1" customWidth="1"/>
    <col min="107" max="108" width="6.625" style="14" customWidth="1"/>
    <col min="109" max="109" width="9.75" style="1" customWidth="1"/>
    <col min="110" max="110" width="6.5" style="1" customWidth="1"/>
    <col min="111" max="115" width="6.625" style="14" customWidth="1"/>
    <col min="116" max="116" width="6.625" style="9" customWidth="1"/>
    <col min="117" max="117" width="6.625" style="14" customWidth="1"/>
    <col min="118" max="118" width="6.625" style="9" customWidth="1"/>
    <col min="119" max="119" width="6.625" style="14" customWidth="1"/>
    <col min="120" max="120" width="6.625" style="9" customWidth="1"/>
    <col min="121" max="121" width="6.625" style="14" customWidth="1"/>
    <col min="122" max="122" width="6.625" style="21" customWidth="1"/>
    <col min="123" max="126" width="6.625" style="1" customWidth="1"/>
    <col min="127" max="127" width="7.625" style="1" customWidth="1"/>
    <col min="128" max="128" width="7.625" style="14" customWidth="1"/>
    <col min="129" max="129" width="1.625" style="9" customWidth="1"/>
    <col min="130" max="130" width="5.75" style="9" hidden="1" customWidth="1"/>
    <col min="131" max="131" width="6.5" style="9" hidden="1" customWidth="1"/>
    <col min="132" max="133" width="7.625" style="1" customWidth="1"/>
    <col min="134" max="134" width="6" style="1" customWidth="1"/>
    <col min="135" max="135" width="5.375" style="1" customWidth="1"/>
    <col min="136" max="136" width="6.625" style="1" customWidth="1"/>
    <col min="137" max="138" width="6.625" style="14" customWidth="1"/>
    <col min="139" max="139" width="6.625" style="9" customWidth="1"/>
    <col min="140" max="140" width="6.625" style="14" customWidth="1"/>
    <col min="141" max="141" width="6.625" style="9" customWidth="1"/>
    <col min="142" max="142" width="6.625" style="14" customWidth="1"/>
    <col min="143" max="143" width="6.625" style="9" customWidth="1"/>
    <col min="144" max="144" width="6.625" style="14" customWidth="1"/>
    <col min="145" max="145" width="6.625" style="9" customWidth="1"/>
    <col min="146" max="146" width="9.75" style="1" customWidth="1"/>
    <col min="147" max="147" width="11.375" style="1" customWidth="1"/>
    <col min="148" max="148" width="6.625" style="14" customWidth="1"/>
    <col min="149" max="149" width="6.625" style="9" customWidth="1"/>
    <col min="150" max="150" width="9.125" style="14" customWidth="1"/>
    <col min="151" max="151" width="9.125" style="9" customWidth="1"/>
    <col min="152" max="152" width="6.625" style="14" customWidth="1"/>
    <col min="153" max="153" width="6.625" style="21" customWidth="1"/>
    <col min="154" max="158" width="6.625" style="1" customWidth="1"/>
    <col min="159" max="159" width="6.625" style="14" customWidth="1"/>
    <col min="160" max="160" width="1.625" style="9" customWidth="1"/>
    <col min="161" max="161" width="5.75" style="9" hidden="1" customWidth="1"/>
    <col min="162" max="162" width="6.5" style="9" hidden="1" customWidth="1"/>
    <col min="163" max="167" width="6.625" style="1" customWidth="1"/>
    <col min="168" max="169" width="6.625" style="14" customWidth="1"/>
    <col min="170" max="170" width="6.625" style="9" customWidth="1"/>
    <col min="171" max="171" width="6.625" style="14" customWidth="1"/>
    <col min="172" max="172" width="6.625" style="9" customWidth="1"/>
    <col min="173" max="173" width="6.625" style="14" customWidth="1"/>
    <col min="174" max="176" width="6.625" style="9" customWidth="1"/>
    <col min="177" max="177" width="6.625" style="14" customWidth="1"/>
    <col min="178" max="178" width="6.625" style="9" customWidth="1"/>
    <col min="179" max="179" width="11.25" style="1" customWidth="1"/>
    <col min="180" max="16384" width="9" style="1"/>
  </cols>
  <sheetData>
    <row r="1" spans="1:180" s="743" customFormat="1" ht="19.5" customHeight="1">
      <c r="A1" s="59" t="s">
        <v>437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59"/>
      <c r="Q1" s="59"/>
      <c r="R1" s="60"/>
      <c r="S1" s="60"/>
      <c r="T1" s="60"/>
      <c r="U1" s="59"/>
      <c r="V1" s="59"/>
      <c r="W1" s="59"/>
      <c r="X1" s="59"/>
      <c r="Y1" s="59"/>
      <c r="Z1" s="60"/>
      <c r="AA1" s="60"/>
      <c r="AB1" s="742"/>
      <c r="AC1" s="59"/>
      <c r="AD1" s="59"/>
      <c r="AE1" s="59"/>
      <c r="AF1" s="59"/>
      <c r="AG1" s="59"/>
      <c r="AH1" s="60"/>
      <c r="AI1" s="79" t="s">
        <v>382</v>
      </c>
      <c r="AJ1" s="59"/>
      <c r="AK1" s="59"/>
      <c r="AL1" s="59"/>
      <c r="AM1" s="60"/>
      <c r="AN1" s="742"/>
      <c r="AO1" s="60"/>
      <c r="AP1" s="742"/>
      <c r="AQ1" s="60"/>
      <c r="AR1" s="742"/>
      <c r="AS1" s="60"/>
      <c r="AT1" s="60"/>
      <c r="AU1" s="59"/>
      <c r="AV1" s="59"/>
      <c r="AW1" s="59"/>
      <c r="AX1" s="59"/>
      <c r="AY1" s="59"/>
      <c r="AZ1" s="59"/>
      <c r="BA1" s="59"/>
      <c r="BB1" s="60"/>
      <c r="BC1" s="59"/>
      <c r="BD1" s="59"/>
      <c r="BE1" s="59"/>
      <c r="BF1" s="59"/>
      <c r="BG1" s="59"/>
      <c r="BH1" s="59"/>
      <c r="BI1" s="59"/>
      <c r="BJ1" s="59"/>
      <c r="BK1" s="60"/>
      <c r="BL1" s="60"/>
      <c r="BM1" s="742"/>
      <c r="BN1" s="60"/>
      <c r="BO1" s="742"/>
      <c r="BP1" s="742"/>
      <c r="BQ1" s="742"/>
      <c r="BR1" s="742"/>
      <c r="BS1" s="742"/>
      <c r="BT1" s="59"/>
      <c r="BU1" s="59" t="s">
        <v>373</v>
      </c>
      <c r="BV1" s="60"/>
      <c r="BW1" s="742"/>
      <c r="BX1" s="60"/>
      <c r="BY1" s="742"/>
      <c r="BZ1" s="60"/>
      <c r="CA1" s="742"/>
      <c r="CB1" s="60"/>
      <c r="CC1" s="60"/>
      <c r="CD1" s="59"/>
      <c r="CE1" s="59"/>
      <c r="CF1" s="59"/>
      <c r="CG1" s="59"/>
      <c r="CH1" s="59"/>
      <c r="CI1" s="60"/>
      <c r="CJ1" s="59"/>
      <c r="CK1" s="59"/>
      <c r="CL1" s="59"/>
      <c r="CM1" s="59"/>
      <c r="CN1" s="59"/>
      <c r="CO1" s="59"/>
      <c r="CP1" s="59"/>
      <c r="CQ1" s="59"/>
      <c r="CR1" s="60"/>
      <c r="CS1" s="60"/>
      <c r="CT1" s="742"/>
      <c r="CU1" s="60"/>
      <c r="CV1" s="742"/>
      <c r="CW1" s="742"/>
      <c r="CX1" s="742"/>
      <c r="CY1" s="742"/>
      <c r="CZ1" s="742"/>
      <c r="DA1" s="742"/>
      <c r="DB1" s="742"/>
      <c r="DC1" s="60"/>
      <c r="DD1" s="60"/>
      <c r="DE1" s="59"/>
      <c r="DF1" s="59" t="s">
        <v>437</v>
      </c>
      <c r="DG1" s="60"/>
      <c r="DH1" s="60"/>
      <c r="DI1" s="60"/>
      <c r="DJ1" s="60"/>
      <c r="DK1" s="60"/>
      <c r="DL1" s="742"/>
      <c r="DM1" s="60"/>
      <c r="DN1" s="742"/>
      <c r="DO1" s="60"/>
      <c r="DP1" s="742"/>
      <c r="DQ1" s="60"/>
      <c r="DR1" s="60"/>
      <c r="DS1" s="59"/>
      <c r="DT1" s="59"/>
      <c r="DU1" s="59"/>
      <c r="DV1" s="59"/>
      <c r="DW1" s="59"/>
      <c r="DX1" s="60"/>
      <c r="DY1" s="59"/>
      <c r="DZ1" s="59"/>
      <c r="EA1" s="59"/>
      <c r="EB1" s="59"/>
      <c r="EC1" s="59"/>
      <c r="ED1" s="59"/>
      <c r="EE1" s="59"/>
      <c r="EF1" s="59"/>
      <c r="EG1" s="60"/>
      <c r="EH1" s="60"/>
      <c r="EI1" s="742"/>
      <c r="EJ1" s="60"/>
      <c r="EK1" s="742"/>
      <c r="EL1" s="60"/>
      <c r="EM1" s="742"/>
      <c r="EN1" s="60"/>
      <c r="EO1" s="79"/>
      <c r="EP1" s="79" t="s">
        <v>382</v>
      </c>
      <c r="EQ1" s="59" t="s">
        <v>437</v>
      </c>
      <c r="ER1" s="60"/>
      <c r="ES1" s="742"/>
      <c r="ET1" s="60"/>
      <c r="EU1" s="742"/>
      <c r="EV1" s="60"/>
      <c r="EW1" s="60"/>
      <c r="EX1" s="59"/>
      <c r="EY1" s="59"/>
      <c r="EZ1" s="59"/>
      <c r="FA1" s="59"/>
      <c r="FB1" s="59"/>
      <c r="FC1" s="60"/>
      <c r="FD1" s="59"/>
      <c r="FE1" s="59"/>
      <c r="FF1" s="59"/>
      <c r="FG1" s="59"/>
      <c r="FH1" s="59"/>
      <c r="FI1" s="59"/>
      <c r="FJ1" s="59"/>
      <c r="FK1" s="59"/>
      <c r="FL1" s="60"/>
      <c r="FM1" s="60"/>
      <c r="FN1" s="742"/>
      <c r="FO1" s="60"/>
      <c r="FP1" s="742"/>
      <c r="FQ1" s="60"/>
      <c r="FR1" s="742"/>
      <c r="FS1" s="819"/>
      <c r="FT1" s="819"/>
      <c r="FU1" s="60"/>
      <c r="FV1" s="79"/>
      <c r="FW1" s="79" t="s">
        <v>382</v>
      </c>
    </row>
    <row r="2" spans="1:180" ht="9.9499999999999993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7"/>
      <c r="Q2" s="57"/>
      <c r="R2" s="58"/>
      <c r="S2" s="58"/>
      <c r="T2" s="58"/>
      <c r="U2" s="57"/>
      <c r="V2" s="57"/>
      <c r="W2" s="57"/>
      <c r="X2" s="57"/>
      <c r="Y2" s="57"/>
      <c r="Z2" s="58"/>
      <c r="AA2" s="58"/>
      <c r="AB2" s="180"/>
      <c r="AC2" s="57"/>
      <c r="AD2" s="57"/>
      <c r="AE2" s="57"/>
      <c r="AF2" s="57"/>
      <c r="AG2" s="57"/>
      <c r="AH2" s="58"/>
      <c r="AI2" s="57"/>
      <c r="AJ2" s="57"/>
      <c r="AK2" s="57"/>
      <c r="AL2" s="57"/>
      <c r="AM2" s="58"/>
      <c r="AN2" s="180"/>
      <c r="AO2" s="58"/>
      <c r="AP2" s="180"/>
      <c r="AQ2" s="58"/>
      <c r="AR2" s="180"/>
      <c r="AS2" s="58"/>
      <c r="AT2" s="58"/>
      <c r="AU2" s="57"/>
      <c r="AV2" s="57"/>
      <c r="AW2" s="57"/>
      <c r="AX2" s="57"/>
      <c r="AY2" s="57"/>
      <c r="AZ2" s="57"/>
      <c r="BA2" s="57"/>
      <c r="BB2" s="58"/>
      <c r="BC2" s="57"/>
      <c r="BD2" s="57"/>
      <c r="BE2" s="57"/>
      <c r="BF2" s="57"/>
      <c r="BG2" s="57"/>
      <c r="BH2" s="57"/>
      <c r="BI2" s="57"/>
      <c r="BJ2" s="57"/>
      <c r="BK2" s="58"/>
      <c r="BL2" s="58"/>
      <c r="BM2" s="180"/>
      <c r="BN2" s="58"/>
      <c r="BO2" s="180"/>
      <c r="BP2" s="180"/>
      <c r="BQ2" s="180"/>
      <c r="BR2" s="180"/>
      <c r="BS2" s="180"/>
      <c r="BT2" s="57"/>
      <c r="BU2" s="57"/>
      <c r="BV2" s="58"/>
      <c r="BW2" s="180"/>
      <c r="BX2" s="58"/>
      <c r="BY2" s="180"/>
      <c r="BZ2" s="58"/>
      <c r="CA2" s="180"/>
      <c r="CB2" s="58"/>
      <c r="CC2" s="58"/>
      <c r="CD2" s="57"/>
      <c r="CE2" s="57"/>
      <c r="CF2" s="57"/>
      <c r="CG2" s="57"/>
      <c r="CH2" s="57"/>
      <c r="CI2" s="58"/>
      <c r="CJ2" s="57"/>
      <c r="CK2" s="57"/>
      <c r="CL2" s="57"/>
      <c r="CM2" s="57"/>
      <c r="CN2" s="57"/>
      <c r="CO2" s="57"/>
      <c r="CP2" s="57"/>
      <c r="CQ2" s="57"/>
      <c r="CR2" s="58"/>
      <c r="CS2" s="58"/>
      <c r="CT2" s="180"/>
      <c r="CU2" s="58"/>
      <c r="CV2" s="180"/>
      <c r="CW2" s="180"/>
      <c r="CX2" s="180"/>
      <c r="CY2" s="180"/>
      <c r="CZ2" s="180"/>
      <c r="DA2" s="180"/>
      <c r="DB2" s="180"/>
      <c r="DC2" s="58"/>
      <c r="DD2" s="58"/>
      <c r="DE2" s="57"/>
      <c r="DF2" s="57"/>
      <c r="DG2" s="58"/>
      <c r="DH2" s="58"/>
      <c r="DI2" s="58"/>
      <c r="DJ2" s="58"/>
      <c r="DK2" s="58"/>
      <c r="DL2" s="180"/>
      <c r="DM2" s="58"/>
      <c r="DN2" s="180"/>
      <c r="DO2" s="58"/>
      <c r="DP2" s="180"/>
      <c r="DQ2" s="58"/>
      <c r="DR2" s="58"/>
      <c r="DS2" s="57"/>
      <c r="DT2" s="57"/>
      <c r="DU2" s="57"/>
      <c r="DV2" s="57"/>
      <c r="DW2" s="57"/>
      <c r="DX2" s="58"/>
      <c r="DY2" s="57"/>
      <c r="DZ2" s="57"/>
      <c r="EA2" s="57"/>
      <c r="EB2" s="57"/>
      <c r="EC2" s="57"/>
      <c r="ED2" s="57"/>
      <c r="EE2" s="57"/>
      <c r="EF2" s="57"/>
      <c r="EG2" s="58"/>
      <c r="EH2" s="58"/>
      <c r="EI2" s="180"/>
      <c r="EJ2" s="58"/>
      <c r="EK2" s="180"/>
      <c r="EL2" s="58"/>
      <c r="EM2" s="180"/>
      <c r="EN2" s="58"/>
      <c r="EO2" s="180"/>
      <c r="EP2" s="57"/>
      <c r="EQ2" s="57"/>
      <c r="ER2" s="58"/>
      <c r="ES2" s="180"/>
      <c r="ET2" s="58"/>
      <c r="EU2" s="180"/>
      <c r="EV2" s="58"/>
      <c r="EW2" s="58"/>
      <c r="EX2" s="57"/>
      <c r="EY2" s="57"/>
      <c r="EZ2" s="57"/>
      <c r="FA2" s="57"/>
      <c r="FB2" s="57"/>
      <c r="FC2" s="58"/>
      <c r="FD2" s="57"/>
      <c r="FE2" s="57"/>
      <c r="FF2" s="57"/>
      <c r="FG2" s="57"/>
      <c r="FH2" s="57"/>
      <c r="FI2" s="57"/>
      <c r="FJ2" s="57"/>
      <c r="FK2" s="57"/>
      <c r="FL2" s="58"/>
      <c r="FM2" s="58"/>
      <c r="FN2" s="180"/>
      <c r="FO2" s="58"/>
      <c r="FP2" s="180"/>
      <c r="FQ2" s="58"/>
      <c r="FR2" s="180"/>
      <c r="FS2" s="180"/>
      <c r="FT2" s="180"/>
      <c r="FU2" s="58"/>
      <c r="FV2" s="180"/>
      <c r="FW2" s="57"/>
    </row>
    <row r="3" spans="1:180" s="746" customFormat="1" ht="34.5" customHeight="1">
      <c r="A3" s="1039" t="s">
        <v>561</v>
      </c>
      <c r="B3" s="1039"/>
      <c r="C3" s="1039"/>
      <c r="D3" s="1039"/>
      <c r="E3" s="1039"/>
      <c r="F3" s="1039"/>
      <c r="G3" s="1039"/>
      <c r="H3" s="1039"/>
      <c r="I3" s="1039"/>
      <c r="J3" s="1039"/>
      <c r="K3" s="1039"/>
      <c r="L3" s="1039"/>
      <c r="M3" s="1039"/>
      <c r="N3" s="1039"/>
      <c r="O3" s="1039"/>
      <c r="P3" s="1039"/>
      <c r="Q3" s="1039"/>
      <c r="R3" s="1039"/>
      <c r="S3" s="1039"/>
      <c r="T3" s="744"/>
      <c r="U3" s="1040" t="s">
        <v>604</v>
      </c>
      <c r="V3" s="1040"/>
      <c r="W3" s="1040"/>
      <c r="X3" s="1040"/>
      <c r="Y3" s="1040"/>
      <c r="Z3" s="1040"/>
      <c r="AA3" s="1040"/>
      <c r="AB3" s="1040"/>
      <c r="AC3" s="1040"/>
      <c r="AD3" s="1040"/>
      <c r="AE3" s="1040"/>
      <c r="AF3" s="1040"/>
      <c r="AG3" s="1040"/>
      <c r="AH3" s="1040"/>
      <c r="AI3" s="1040"/>
      <c r="AJ3" s="745" t="s">
        <v>19</v>
      </c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1025" t="s">
        <v>19</v>
      </c>
      <c r="BG3" s="1025"/>
      <c r="BH3" s="1025"/>
      <c r="BI3" s="1025"/>
      <c r="BJ3" s="1025"/>
      <c r="BK3" s="1025"/>
      <c r="BL3" s="1025"/>
      <c r="BM3" s="1025"/>
      <c r="BN3" s="1025"/>
      <c r="BO3" s="1025"/>
      <c r="BP3" s="1025"/>
      <c r="BQ3" s="1025"/>
      <c r="BR3" s="1025"/>
      <c r="BS3" s="1025"/>
      <c r="BT3" s="1025"/>
      <c r="BU3" s="1039" t="s">
        <v>563</v>
      </c>
      <c r="BV3" s="1039"/>
      <c r="BW3" s="1039"/>
      <c r="BX3" s="1039"/>
      <c r="BY3" s="1039"/>
      <c r="BZ3" s="1039"/>
      <c r="CA3" s="1039"/>
      <c r="CB3" s="1039"/>
      <c r="CC3" s="1039"/>
      <c r="CD3" s="1039"/>
      <c r="CE3" s="1039"/>
      <c r="CF3" s="1039"/>
      <c r="CG3" s="1039"/>
      <c r="CH3" s="1039"/>
      <c r="CI3" s="1039"/>
      <c r="CJ3" s="745"/>
      <c r="CK3" s="745"/>
      <c r="CL3" s="745"/>
      <c r="CM3" s="1030" t="s">
        <v>565</v>
      </c>
      <c r="CN3" s="1030"/>
      <c r="CO3" s="1030"/>
      <c r="CP3" s="1030"/>
      <c r="CQ3" s="1030"/>
      <c r="CR3" s="1030"/>
      <c r="CS3" s="1030"/>
      <c r="CT3" s="1030"/>
      <c r="CU3" s="1030"/>
      <c r="CV3" s="1030"/>
      <c r="CW3" s="1030"/>
      <c r="CX3" s="1030"/>
      <c r="CY3" s="1030"/>
      <c r="CZ3" s="1030"/>
      <c r="DA3" s="1030"/>
      <c r="DB3" s="1030"/>
      <c r="DC3" s="1030"/>
      <c r="DD3" s="1030"/>
      <c r="DE3" s="1030"/>
      <c r="DF3" s="1031" t="s">
        <v>19</v>
      </c>
      <c r="DG3" s="1031"/>
      <c r="DH3" s="1031"/>
      <c r="DI3" s="1031"/>
      <c r="DJ3" s="1031"/>
      <c r="DK3" s="1031"/>
      <c r="DL3" s="1031"/>
      <c r="DM3" s="1031"/>
      <c r="DN3" s="1031"/>
      <c r="DO3" s="1031"/>
      <c r="DP3" s="1031"/>
      <c r="DQ3" s="1031"/>
      <c r="DR3" s="1031"/>
      <c r="DS3" s="1031"/>
      <c r="DT3" s="1031"/>
      <c r="DU3" s="1031"/>
      <c r="DV3" s="1031"/>
      <c r="DW3" s="1031"/>
      <c r="DX3" s="1031"/>
      <c r="DY3" s="745"/>
      <c r="DZ3" s="745"/>
      <c r="EA3" s="745"/>
      <c r="EB3" s="1025" t="s">
        <v>19</v>
      </c>
      <c r="EC3" s="1025"/>
      <c r="ED3" s="1025"/>
      <c r="EE3" s="1025"/>
      <c r="EF3" s="1025"/>
      <c r="EG3" s="1025"/>
      <c r="EH3" s="1025"/>
      <c r="EI3" s="1025"/>
      <c r="EJ3" s="1025"/>
      <c r="EK3" s="1025"/>
      <c r="EL3" s="1025"/>
      <c r="EM3" s="1025"/>
      <c r="EN3" s="1025"/>
      <c r="EO3" s="1025"/>
      <c r="EP3" s="1025"/>
      <c r="EQ3" s="745" t="s">
        <v>19</v>
      </c>
      <c r="ER3" s="745"/>
      <c r="ES3" s="745"/>
      <c r="ET3" s="745"/>
      <c r="EU3" s="745"/>
      <c r="EV3" s="745"/>
      <c r="EW3" s="745"/>
      <c r="EX3" s="745"/>
      <c r="EY3" s="745"/>
      <c r="EZ3" s="745"/>
      <c r="FA3" s="745"/>
      <c r="FB3" s="745"/>
      <c r="FC3" s="745"/>
      <c r="FD3" s="745"/>
      <c r="FE3" s="745"/>
      <c r="FF3" s="745"/>
      <c r="FG3" s="1025" t="s">
        <v>19</v>
      </c>
      <c r="FH3" s="1025"/>
      <c r="FI3" s="1025"/>
      <c r="FJ3" s="1025"/>
      <c r="FK3" s="1025"/>
      <c r="FL3" s="1025"/>
      <c r="FM3" s="1025"/>
      <c r="FN3" s="1025"/>
      <c r="FO3" s="1025"/>
      <c r="FP3" s="1025"/>
      <c r="FQ3" s="1025"/>
      <c r="FR3" s="1025"/>
      <c r="FS3" s="1025"/>
      <c r="FT3" s="1025"/>
      <c r="FU3" s="1025"/>
      <c r="FV3" s="1025"/>
      <c r="FW3" s="1025"/>
    </row>
    <row r="4" spans="1:180" s="9" customFormat="1" ht="9.9499999999999993" customHeight="1">
      <c r="A4" s="180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80"/>
      <c r="Q4" s="180"/>
      <c r="R4" s="123"/>
      <c r="S4" s="123"/>
      <c r="T4" s="58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23"/>
      <c r="AT4" s="123"/>
      <c r="AU4" s="180"/>
      <c r="AV4" s="180"/>
      <c r="AW4" s="180"/>
      <c r="AX4" s="180"/>
      <c r="AY4" s="180"/>
      <c r="AZ4" s="180"/>
      <c r="BA4" s="180"/>
      <c r="BB4" s="180"/>
      <c r="BC4" s="57"/>
      <c r="BD4" s="57"/>
      <c r="BE4" s="57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23"/>
      <c r="CC4" s="123"/>
      <c r="CD4" s="180"/>
      <c r="CE4" s="180"/>
      <c r="CF4" s="180"/>
      <c r="CG4" s="180"/>
      <c r="CH4" s="180"/>
      <c r="CI4" s="180"/>
      <c r="CJ4" s="57"/>
      <c r="CK4" s="57"/>
      <c r="CL4" s="57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E4" s="180"/>
      <c r="DF4" s="180"/>
      <c r="DG4" s="180"/>
      <c r="DH4" s="180"/>
      <c r="DI4" s="180"/>
      <c r="DJ4" s="180"/>
      <c r="DK4" s="180"/>
      <c r="DL4" s="180"/>
      <c r="DM4" s="180"/>
      <c r="DN4" s="180"/>
      <c r="DO4" s="180"/>
      <c r="DP4" s="180"/>
      <c r="DQ4" s="123"/>
      <c r="DR4" s="123"/>
      <c r="DS4" s="180"/>
      <c r="DT4" s="180"/>
      <c r="DU4" s="180"/>
      <c r="DV4" s="180"/>
      <c r="DW4" s="180"/>
      <c r="DX4" s="180"/>
      <c r="DY4" s="57"/>
      <c r="DZ4" s="57"/>
      <c r="EA4" s="57"/>
      <c r="EB4" s="180"/>
      <c r="EC4" s="180"/>
      <c r="ED4" s="180"/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0"/>
      <c r="ET4" s="180"/>
      <c r="EU4" s="180"/>
      <c r="EV4" s="123"/>
      <c r="EW4" s="123"/>
      <c r="EX4" s="180"/>
      <c r="EY4" s="180"/>
      <c r="EZ4" s="180"/>
      <c r="FA4" s="180"/>
      <c r="FB4" s="180"/>
      <c r="FC4" s="180"/>
      <c r="FD4" s="57"/>
      <c r="FE4" s="57"/>
      <c r="FF4" s="57"/>
      <c r="FG4" s="180"/>
      <c r="FH4" s="180"/>
      <c r="FI4" s="180"/>
      <c r="FJ4" s="180"/>
      <c r="FK4" s="180"/>
      <c r="FL4" s="180"/>
      <c r="FM4" s="180"/>
      <c r="FN4" s="180"/>
      <c r="FO4" s="180"/>
      <c r="FP4" s="180"/>
      <c r="FQ4" s="180"/>
      <c r="FR4" s="180"/>
      <c r="FS4" s="180"/>
      <c r="FT4" s="180"/>
      <c r="FU4" s="180"/>
      <c r="FV4" s="180"/>
      <c r="FW4" s="180"/>
    </row>
    <row r="5" spans="1:180" s="751" customFormat="1" ht="21" customHeight="1" thickBot="1">
      <c r="A5" s="300" t="s">
        <v>150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78"/>
      <c r="P5" s="78"/>
      <c r="Q5" s="78"/>
      <c r="R5" s="253"/>
      <c r="S5" s="253"/>
      <c r="T5" s="60"/>
      <c r="U5" s="78"/>
      <c r="V5" s="78"/>
      <c r="W5" s="78"/>
      <c r="X5" s="78"/>
      <c r="Y5" s="78"/>
      <c r="Z5" s="253"/>
      <c r="AA5" s="253"/>
      <c r="AB5" s="78"/>
      <c r="AC5" s="78"/>
      <c r="AD5" s="78"/>
      <c r="AE5" s="78"/>
      <c r="AF5" s="78"/>
      <c r="AG5" s="78"/>
      <c r="AH5" s="253"/>
      <c r="AI5" s="128" t="s">
        <v>149</v>
      </c>
      <c r="AJ5" s="300" t="s">
        <v>150</v>
      </c>
      <c r="AK5" s="300"/>
      <c r="AL5" s="300"/>
      <c r="AM5" s="253"/>
      <c r="AN5" s="78"/>
      <c r="AO5" s="253"/>
      <c r="AP5" s="78"/>
      <c r="AQ5" s="253"/>
      <c r="AR5" s="78"/>
      <c r="AS5" s="253"/>
      <c r="AT5" s="253"/>
      <c r="AU5" s="78"/>
      <c r="AV5" s="78"/>
      <c r="AW5" s="78"/>
      <c r="AX5" s="78"/>
      <c r="AY5" s="78"/>
      <c r="AZ5" s="78"/>
      <c r="BA5" s="78"/>
      <c r="BB5" s="253"/>
      <c r="BC5" s="59"/>
      <c r="BD5" s="59"/>
      <c r="BE5" s="59"/>
      <c r="BF5" s="742"/>
      <c r="BG5" s="742"/>
      <c r="BH5" s="742"/>
      <c r="BI5" s="742"/>
      <c r="BJ5" s="742"/>
      <c r="BK5" s="126"/>
      <c r="BL5" s="126"/>
      <c r="BM5" s="742"/>
      <c r="BN5" s="126"/>
      <c r="BO5" s="742"/>
      <c r="BP5" s="742"/>
      <c r="BQ5" s="742"/>
      <c r="BR5" s="742"/>
      <c r="BS5" s="742"/>
      <c r="BT5" s="128"/>
      <c r="BU5" s="300" t="s">
        <v>150</v>
      </c>
      <c r="BV5" s="253"/>
      <c r="BW5" s="78"/>
      <c r="BX5" s="253"/>
      <c r="BY5" s="78"/>
      <c r="BZ5" s="253"/>
      <c r="CA5" s="78"/>
      <c r="CB5" s="253"/>
      <c r="CC5" s="253"/>
      <c r="CD5" s="78"/>
      <c r="CE5" s="78"/>
      <c r="CF5" s="78"/>
      <c r="CG5" s="78"/>
      <c r="CH5" s="78"/>
      <c r="CI5" s="253"/>
      <c r="CJ5" s="59"/>
      <c r="CK5" s="59"/>
      <c r="CL5" s="59"/>
      <c r="CM5" s="742"/>
      <c r="CN5" s="742"/>
      <c r="CO5" s="742"/>
      <c r="CP5" s="742"/>
      <c r="CQ5" s="742"/>
      <c r="CR5" s="126"/>
      <c r="CS5" s="126"/>
      <c r="CT5" s="742"/>
      <c r="CU5" s="126"/>
      <c r="CV5" s="742"/>
      <c r="CW5" s="742"/>
      <c r="CX5" s="742"/>
      <c r="CY5" s="742"/>
      <c r="CZ5" s="742"/>
      <c r="DA5" s="742"/>
      <c r="DB5" s="742"/>
      <c r="DC5" s="126"/>
      <c r="DD5" s="126"/>
      <c r="DE5" s="822"/>
      <c r="DF5" s="300" t="s">
        <v>150</v>
      </c>
      <c r="DG5" s="747"/>
      <c r="DH5" s="747"/>
      <c r="DI5" s="747"/>
      <c r="DJ5" s="747"/>
      <c r="DK5" s="747"/>
      <c r="DL5" s="748"/>
      <c r="DM5" s="747"/>
      <c r="DN5" s="748"/>
      <c r="DO5" s="747"/>
      <c r="DP5" s="748"/>
      <c r="DQ5" s="747"/>
      <c r="DR5" s="747"/>
      <c r="DS5" s="748"/>
      <c r="DT5" s="748"/>
      <c r="DU5" s="748"/>
      <c r="DV5" s="748"/>
      <c r="DW5" s="748"/>
      <c r="DX5" s="747"/>
      <c r="DY5" s="417"/>
      <c r="DZ5" s="417"/>
      <c r="EA5" s="417"/>
      <c r="EB5" s="749"/>
      <c r="EC5" s="749"/>
      <c r="ED5" s="749"/>
      <c r="EE5" s="749"/>
      <c r="EF5" s="749"/>
      <c r="EG5" s="750"/>
      <c r="EH5" s="750"/>
      <c r="EI5" s="749"/>
      <c r="EJ5" s="750"/>
      <c r="EK5" s="749"/>
      <c r="EL5" s="750"/>
      <c r="EM5" s="1026" t="s">
        <v>149</v>
      </c>
      <c r="EN5" s="1027"/>
      <c r="EO5" s="1027"/>
      <c r="EP5" s="1027"/>
      <c r="EQ5" s="300" t="s">
        <v>150</v>
      </c>
      <c r="ER5" s="253"/>
      <c r="ES5" s="78"/>
      <c r="ET5" s="253"/>
      <c r="EU5" s="78"/>
      <c r="EV5" s="253"/>
      <c r="EW5" s="253"/>
      <c r="EX5" s="78"/>
      <c r="EY5" s="78"/>
      <c r="EZ5" s="78"/>
      <c r="FA5" s="78"/>
      <c r="FB5" s="78"/>
      <c r="FC5" s="253"/>
      <c r="FD5" s="59"/>
      <c r="FE5" s="59"/>
      <c r="FF5" s="59"/>
      <c r="FG5" s="742"/>
      <c r="FH5" s="742"/>
      <c r="FI5" s="742"/>
      <c r="FJ5" s="742"/>
      <c r="FK5" s="742"/>
      <c r="FL5" s="126"/>
      <c r="FM5" s="126"/>
      <c r="FN5" s="742"/>
      <c r="FO5" s="126"/>
      <c r="FP5" s="742"/>
      <c r="FQ5" s="126"/>
      <c r="FR5" s="1028" t="s">
        <v>149</v>
      </c>
      <c r="FS5" s="1028"/>
      <c r="FT5" s="1028"/>
      <c r="FU5" s="1029"/>
      <c r="FV5" s="1029"/>
      <c r="FW5" s="1029"/>
    </row>
    <row r="6" spans="1:180" s="755" customFormat="1" ht="21.75" customHeight="1" thickTop="1">
      <c r="A6" s="1023" t="s">
        <v>268</v>
      </c>
      <c r="B6" s="1032" t="s">
        <v>640</v>
      </c>
      <c r="C6" s="981"/>
      <c r="D6" s="981"/>
      <c r="E6" s="981"/>
      <c r="F6" s="981"/>
      <c r="G6" s="981"/>
      <c r="H6" s="981"/>
      <c r="I6" s="981"/>
      <c r="J6" s="981"/>
      <c r="K6" s="981"/>
      <c r="L6" s="981"/>
      <c r="M6" s="981"/>
      <c r="N6" s="981"/>
      <c r="O6" s="981"/>
      <c r="P6" s="981"/>
      <c r="Q6" s="981"/>
      <c r="R6" s="981"/>
      <c r="S6" s="981"/>
      <c r="T6" s="752"/>
      <c r="U6" s="981" t="s">
        <v>641</v>
      </c>
      <c r="V6" s="981"/>
      <c r="W6" s="981"/>
      <c r="X6" s="981"/>
      <c r="Y6" s="981"/>
      <c r="Z6" s="981"/>
      <c r="AA6" s="981"/>
      <c r="AB6" s="981"/>
      <c r="AC6" s="981"/>
      <c r="AD6" s="981"/>
      <c r="AE6" s="981"/>
      <c r="AF6" s="981"/>
      <c r="AG6" s="981"/>
      <c r="AH6" s="1033"/>
      <c r="AI6" s="1034" t="s">
        <v>198</v>
      </c>
      <c r="AJ6" s="1023" t="s">
        <v>268</v>
      </c>
      <c r="AK6" s="1041" t="s">
        <v>642</v>
      </c>
      <c r="AL6" s="1042"/>
      <c r="AM6" s="1042"/>
      <c r="AN6" s="1042"/>
      <c r="AO6" s="1042"/>
      <c r="AP6" s="1042"/>
      <c r="AQ6" s="1042"/>
      <c r="AR6" s="1042"/>
      <c r="AS6" s="1042"/>
      <c r="AT6" s="1043"/>
      <c r="AU6" s="1032" t="s">
        <v>643</v>
      </c>
      <c r="AV6" s="981"/>
      <c r="AW6" s="981"/>
      <c r="AX6" s="981"/>
      <c r="AY6" s="981"/>
      <c r="AZ6" s="981"/>
      <c r="BA6" s="981"/>
      <c r="BB6" s="981"/>
      <c r="BC6" s="753"/>
      <c r="BD6" s="981" t="s">
        <v>644</v>
      </c>
      <c r="BE6" s="981"/>
      <c r="BF6" s="981"/>
      <c r="BG6" s="981"/>
      <c r="BH6" s="981"/>
      <c r="BI6" s="981"/>
      <c r="BJ6" s="981"/>
      <c r="BK6" s="981"/>
      <c r="BL6" s="981"/>
      <c r="BM6" s="981"/>
      <c r="BN6" s="981"/>
      <c r="BO6" s="981"/>
      <c r="BP6" s="981"/>
      <c r="BQ6" s="981"/>
      <c r="BR6" s="981"/>
      <c r="BS6" s="981"/>
      <c r="BT6" s="1034" t="s">
        <v>198</v>
      </c>
      <c r="BU6" s="1023" t="s">
        <v>268</v>
      </c>
      <c r="BV6" s="981" t="s">
        <v>646</v>
      </c>
      <c r="BW6" s="981"/>
      <c r="BX6" s="981"/>
      <c r="BY6" s="981"/>
      <c r="BZ6" s="981"/>
      <c r="CA6" s="981"/>
      <c r="CB6" s="981"/>
      <c r="CC6" s="981"/>
      <c r="CD6" s="981"/>
      <c r="CE6" s="981"/>
      <c r="CF6" s="981"/>
      <c r="CG6" s="981"/>
      <c r="CH6" s="981"/>
      <c r="CI6" s="981"/>
      <c r="CJ6" s="753"/>
      <c r="CK6" s="981" t="s">
        <v>645</v>
      </c>
      <c r="CL6" s="981"/>
      <c r="CM6" s="981"/>
      <c r="CN6" s="981"/>
      <c r="CO6" s="981"/>
      <c r="CP6" s="981"/>
      <c r="CQ6" s="981"/>
      <c r="CR6" s="981"/>
      <c r="CS6" s="981"/>
      <c r="CT6" s="981"/>
      <c r="CU6" s="981"/>
      <c r="CV6" s="981"/>
      <c r="CW6" s="981"/>
      <c r="CX6" s="981"/>
      <c r="CY6" s="981"/>
      <c r="CZ6" s="981"/>
      <c r="DA6" s="981"/>
      <c r="DB6" s="981"/>
      <c r="DC6" s="981"/>
      <c r="DD6" s="981"/>
      <c r="DE6" s="1034" t="s">
        <v>198</v>
      </c>
      <c r="DF6" s="1023" t="s">
        <v>268</v>
      </c>
      <c r="DG6" s="981" t="s">
        <v>647</v>
      </c>
      <c r="DH6" s="981"/>
      <c r="DI6" s="981"/>
      <c r="DJ6" s="981"/>
      <c r="DK6" s="981"/>
      <c r="DL6" s="981"/>
      <c r="DM6" s="981"/>
      <c r="DN6" s="981"/>
      <c r="DO6" s="981"/>
      <c r="DP6" s="981"/>
      <c r="DQ6" s="981"/>
      <c r="DR6" s="981"/>
      <c r="DS6" s="981"/>
      <c r="DT6" s="981"/>
      <c r="DU6" s="981"/>
      <c r="DV6" s="981"/>
      <c r="DW6" s="981"/>
      <c r="DX6" s="981"/>
      <c r="DY6" s="753"/>
      <c r="DZ6" s="981" t="s">
        <v>648</v>
      </c>
      <c r="EA6" s="981"/>
      <c r="EB6" s="981"/>
      <c r="EC6" s="981"/>
      <c r="ED6" s="981"/>
      <c r="EE6" s="981"/>
      <c r="EF6" s="981"/>
      <c r="EG6" s="981"/>
      <c r="EH6" s="981"/>
      <c r="EI6" s="981"/>
      <c r="EJ6" s="981"/>
      <c r="EK6" s="981"/>
      <c r="EL6" s="981"/>
      <c r="EM6" s="981"/>
      <c r="EN6" s="981"/>
      <c r="EO6" s="1033"/>
      <c r="EP6" s="1034" t="s">
        <v>198</v>
      </c>
      <c r="EQ6" s="1023" t="s">
        <v>268</v>
      </c>
      <c r="ER6" s="1032" t="s">
        <v>648</v>
      </c>
      <c r="ES6" s="981"/>
      <c r="ET6" s="981"/>
      <c r="EU6" s="981"/>
      <c r="EV6" s="981"/>
      <c r="EW6" s="981"/>
      <c r="EX6" s="981"/>
      <c r="EY6" s="981"/>
      <c r="EZ6" s="981"/>
      <c r="FA6" s="981"/>
      <c r="FB6" s="981"/>
      <c r="FC6" s="981"/>
      <c r="FD6" s="753"/>
      <c r="FE6" s="754" t="s">
        <v>514</v>
      </c>
      <c r="FF6" s="754"/>
      <c r="FG6" s="981" t="s">
        <v>648</v>
      </c>
      <c r="FH6" s="981"/>
      <c r="FI6" s="981"/>
      <c r="FJ6" s="981"/>
      <c r="FK6" s="981"/>
      <c r="FL6" s="981"/>
      <c r="FM6" s="981"/>
      <c r="FN6" s="981"/>
      <c r="FO6" s="981"/>
      <c r="FP6" s="981"/>
      <c r="FQ6" s="981"/>
      <c r="FR6" s="981"/>
      <c r="FS6" s="981"/>
      <c r="FT6" s="981"/>
      <c r="FU6" s="1032" t="s">
        <v>649</v>
      </c>
      <c r="FV6" s="1033"/>
      <c r="FW6" s="1034" t="s">
        <v>198</v>
      </c>
    </row>
    <row r="7" spans="1:180" s="755" customFormat="1" ht="30" customHeight="1">
      <c r="A7" s="1024"/>
      <c r="B7" s="1014" t="s">
        <v>706</v>
      </c>
      <c r="C7" s="1021"/>
      <c r="D7" s="1021"/>
      <c r="E7" s="1021"/>
      <c r="F7" s="1021"/>
      <c r="G7" s="1016"/>
      <c r="H7" s="1022" t="s">
        <v>448</v>
      </c>
      <c r="I7" s="1011"/>
      <c r="J7" s="1014" t="s">
        <v>449</v>
      </c>
      <c r="K7" s="1016"/>
      <c r="L7" s="1017" t="s">
        <v>450</v>
      </c>
      <c r="M7" s="1015"/>
      <c r="N7" s="1022" t="s">
        <v>451</v>
      </c>
      <c r="O7" s="1010"/>
      <c r="P7" s="1018" t="s">
        <v>452</v>
      </c>
      <c r="Q7" s="1015"/>
      <c r="R7" s="1012" t="s">
        <v>453</v>
      </c>
      <c r="S7" s="1013"/>
      <c r="T7" s="752"/>
      <c r="U7" s="1014" t="s">
        <v>454</v>
      </c>
      <c r="V7" s="1016"/>
      <c r="W7" s="1022" t="s">
        <v>455</v>
      </c>
      <c r="X7" s="1010"/>
      <c r="Y7" s="1022" t="s">
        <v>456</v>
      </c>
      <c r="Z7" s="1010"/>
      <c r="AA7" s="1012" t="s">
        <v>457</v>
      </c>
      <c r="AB7" s="1013"/>
      <c r="AC7" s="1022" t="s">
        <v>458</v>
      </c>
      <c r="AD7" s="1010"/>
      <c r="AE7" s="1022" t="s">
        <v>459</v>
      </c>
      <c r="AF7" s="1010"/>
      <c r="AG7" s="977" t="s">
        <v>460</v>
      </c>
      <c r="AH7" s="978"/>
      <c r="AI7" s="1037"/>
      <c r="AJ7" s="1024"/>
      <c r="AK7" s="1017" t="s">
        <v>212</v>
      </c>
      <c r="AL7" s="1015"/>
      <c r="AM7" s="1012" t="s">
        <v>793</v>
      </c>
      <c r="AN7" s="1008"/>
      <c r="AO7" s="977" t="s">
        <v>461</v>
      </c>
      <c r="AP7" s="1011"/>
      <c r="AQ7" s="1012" t="s">
        <v>462</v>
      </c>
      <c r="AR7" s="1013"/>
      <c r="AS7" s="1014" t="s">
        <v>211</v>
      </c>
      <c r="AT7" s="1015"/>
      <c r="AU7" s="1014" t="s">
        <v>706</v>
      </c>
      <c r="AV7" s="1021"/>
      <c r="AW7" s="1021"/>
      <c r="AX7" s="1021"/>
      <c r="AY7" s="1021"/>
      <c r="AZ7" s="1016"/>
      <c r="BA7" s="1017" t="s">
        <v>479</v>
      </c>
      <c r="BB7" s="1015"/>
      <c r="BC7" s="753"/>
      <c r="BD7" s="1017" t="s">
        <v>215</v>
      </c>
      <c r="BE7" s="1015"/>
      <c r="BF7" s="1017" t="s">
        <v>484</v>
      </c>
      <c r="BG7" s="1015"/>
      <c r="BH7" s="1017" t="s">
        <v>210</v>
      </c>
      <c r="BI7" s="1015"/>
      <c r="BJ7" s="977" t="s">
        <v>480</v>
      </c>
      <c r="BK7" s="978"/>
      <c r="BL7" s="977" t="s">
        <v>481</v>
      </c>
      <c r="BM7" s="978"/>
      <c r="BN7" s="1007" t="s">
        <v>482</v>
      </c>
      <c r="BO7" s="1009"/>
      <c r="BP7" s="977" t="s">
        <v>485</v>
      </c>
      <c r="BQ7" s="978"/>
      <c r="BR7" s="1012" t="s">
        <v>486</v>
      </c>
      <c r="BS7" s="1013"/>
      <c r="BT7" s="1004"/>
      <c r="BU7" s="1024"/>
      <c r="BV7" s="1012" t="s">
        <v>483</v>
      </c>
      <c r="BW7" s="1008"/>
      <c r="BX7" s="977" t="s">
        <v>354</v>
      </c>
      <c r="BY7" s="1011"/>
      <c r="BZ7" s="1012" t="s">
        <v>493</v>
      </c>
      <c r="CA7" s="1013"/>
      <c r="CB7" s="1014" t="s">
        <v>494</v>
      </c>
      <c r="CC7" s="1015"/>
      <c r="CD7" s="1014" t="s">
        <v>213</v>
      </c>
      <c r="CE7" s="1016"/>
      <c r="CF7" s="1017" t="s">
        <v>495</v>
      </c>
      <c r="CG7" s="1015"/>
      <c r="CH7" s="1018" t="s">
        <v>566</v>
      </c>
      <c r="CI7" s="1015"/>
      <c r="CJ7" s="753"/>
      <c r="CK7" s="1017" t="s">
        <v>215</v>
      </c>
      <c r="CL7" s="1015"/>
      <c r="CM7" s="1017" t="s">
        <v>496</v>
      </c>
      <c r="CN7" s="1015"/>
      <c r="CO7" s="1017" t="s">
        <v>497</v>
      </c>
      <c r="CP7" s="1015"/>
      <c r="CQ7" s="977" t="s">
        <v>498</v>
      </c>
      <c r="CR7" s="1010"/>
      <c r="CS7" s="1007" t="s">
        <v>499</v>
      </c>
      <c r="CT7" s="1008"/>
      <c r="CU7" s="1007" t="s">
        <v>500</v>
      </c>
      <c r="CV7" s="1009"/>
      <c r="CW7" s="1035" t="s">
        <v>217</v>
      </c>
      <c r="CX7" s="1036"/>
      <c r="CY7" s="1012" t="s">
        <v>218</v>
      </c>
      <c r="CZ7" s="1008"/>
      <c r="DA7" s="1019" t="s">
        <v>219</v>
      </c>
      <c r="DB7" s="1020"/>
      <c r="DC7" s="1012" t="s">
        <v>501</v>
      </c>
      <c r="DD7" s="1013"/>
      <c r="DE7" s="1004"/>
      <c r="DF7" s="1024"/>
      <c r="DG7" s="1014" t="s">
        <v>706</v>
      </c>
      <c r="DH7" s="1021"/>
      <c r="DI7" s="1021"/>
      <c r="DJ7" s="1021"/>
      <c r="DK7" s="1021"/>
      <c r="DL7" s="1016"/>
      <c r="DM7" s="977" t="s">
        <v>515</v>
      </c>
      <c r="DN7" s="1011"/>
      <c r="DO7" s="1012" t="s">
        <v>516</v>
      </c>
      <c r="DP7" s="1013"/>
      <c r="DQ7" s="1014" t="s">
        <v>517</v>
      </c>
      <c r="DR7" s="1015"/>
      <c r="DS7" s="1014" t="s">
        <v>518</v>
      </c>
      <c r="DT7" s="1016"/>
      <c r="DU7" s="1017" t="s">
        <v>519</v>
      </c>
      <c r="DV7" s="1015"/>
      <c r="DW7" s="1018" t="s">
        <v>218</v>
      </c>
      <c r="DX7" s="1015"/>
      <c r="DY7" s="753"/>
      <c r="DZ7" s="1017" t="s">
        <v>215</v>
      </c>
      <c r="EA7" s="1015"/>
      <c r="EB7" s="1017" t="s">
        <v>520</v>
      </c>
      <c r="EC7" s="1015"/>
      <c r="ED7" s="1017" t="s">
        <v>521</v>
      </c>
      <c r="EE7" s="1015"/>
      <c r="EF7" s="977" t="s">
        <v>522</v>
      </c>
      <c r="EG7" s="1010"/>
      <c r="EH7" s="1007" t="s">
        <v>523</v>
      </c>
      <c r="EI7" s="1008"/>
      <c r="EJ7" s="1007" t="s">
        <v>524</v>
      </c>
      <c r="EK7" s="1009"/>
      <c r="EL7" s="1012" t="s">
        <v>216</v>
      </c>
      <c r="EM7" s="1010"/>
      <c r="EN7" s="1012" t="s">
        <v>525</v>
      </c>
      <c r="EO7" s="1010"/>
      <c r="EP7" s="1004"/>
      <c r="EQ7" s="1024"/>
      <c r="ER7" s="1012" t="s">
        <v>538</v>
      </c>
      <c r="ES7" s="1008"/>
      <c r="ET7" s="1007" t="s">
        <v>539</v>
      </c>
      <c r="EU7" s="1013"/>
      <c r="EV7" s="1014" t="s">
        <v>540</v>
      </c>
      <c r="EW7" s="1015"/>
      <c r="EX7" s="1014" t="s">
        <v>541</v>
      </c>
      <c r="EY7" s="1016"/>
      <c r="EZ7" s="1017" t="s">
        <v>542</v>
      </c>
      <c r="FA7" s="1015"/>
      <c r="FB7" s="1018" t="s">
        <v>543</v>
      </c>
      <c r="FC7" s="1015"/>
      <c r="FD7" s="753"/>
      <c r="FE7" s="1017" t="s">
        <v>215</v>
      </c>
      <c r="FF7" s="1015"/>
      <c r="FG7" s="1017" t="s">
        <v>544</v>
      </c>
      <c r="FH7" s="1015"/>
      <c r="FI7" s="1022" t="s">
        <v>545</v>
      </c>
      <c r="FJ7" s="1010"/>
      <c r="FK7" s="977" t="s">
        <v>546</v>
      </c>
      <c r="FL7" s="1010"/>
      <c r="FM7" s="1007" t="s">
        <v>547</v>
      </c>
      <c r="FN7" s="1008"/>
      <c r="FO7" s="1007" t="s">
        <v>548</v>
      </c>
      <c r="FP7" s="1009"/>
      <c r="FQ7" s="1007" t="s">
        <v>549</v>
      </c>
      <c r="FR7" s="1010"/>
      <c r="FS7" s="977" t="s">
        <v>794</v>
      </c>
      <c r="FT7" s="978"/>
      <c r="FU7" s="984" t="s">
        <v>230</v>
      </c>
      <c r="FV7" s="1010" t="s">
        <v>231</v>
      </c>
      <c r="FW7" s="1004"/>
    </row>
    <row r="8" spans="1:180" s="755" customFormat="1" ht="32.25" customHeight="1">
      <c r="A8" s="1024"/>
      <c r="B8" s="995" t="s">
        <v>704</v>
      </c>
      <c r="C8" s="998"/>
      <c r="D8" s="999"/>
      <c r="E8" s="998" t="s">
        <v>705</v>
      </c>
      <c r="F8" s="998"/>
      <c r="G8" s="997"/>
      <c r="H8" s="988" t="s">
        <v>463</v>
      </c>
      <c r="I8" s="1000"/>
      <c r="J8" s="990" t="s">
        <v>464</v>
      </c>
      <c r="K8" s="983"/>
      <c r="L8" s="991" t="s">
        <v>465</v>
      </c>
      <c r="M8" s="1006"/>
      <c r="N8" s="1003" t="s">
        <v>466</v>
      </c>
      <c r="O8" s="1000"/>
      <c r="P8" s="991" t="s">
        <v>467</v>
      </c>
      <c r="Q8" s="989"/>
      <c r="R8" s="990" t="s">
        <v>468</v>
      </c>
      <c r="S8" s="983"/>
      <c r="T8" s="752"/>
      <c r="U8" s="996" t="s">
        <v>469</v>
      </c>
      <c r="V8" s="997"/>
      <c r="W8" s="988" t="s">
        <v>470</v>
      </c>
      <c r="X8" s="989"/>
      <c r="Y8" s="991" t="s">
        <v>471</v>
      </c>
      <c r="Z8" s="1006"/>
      <c r="AA8" s="990" t="s">
        <v>472</v>
      </c>
      <c r="AB8" s="983"/>
      <c r="AC8" s="988" t="s">
        <v>473</v>
      </c>
      <c r="AD8" s="989"/>
      <c r="AE8" s="991" t="s">
        <v>474</v>
      </c>
      <c r="AF8" s="1003"/>
      <c r="AG8" s="988" t="s">
        <v>475</v>
      </c>
      <c r="AH8" s="989"/>
      <c r="AI8" s="1037"/>
      <c r="AJ8" s="1024"/>
      <c r="AK8" s="1004"/>
      <c r="AL8" s="1005"/>
      <c r="AM8" s="990" t="s">
        <v>476</v>
      </c>
      <c r="AN8" s="992"/>
      <c r="AO8" s="991" t="s">
        <v>477</v>
      </c>
      <c r="AP8" s="1000"/>
      <c r="AQ8" s="979" t="s">
        <v>478</v>
      </c>
      <c r="AR8" s="980"/>
      <c r="AS8" s="996" t="s">
        <v>222</v>
      </c>
      <c r="AT8" s="994"/>
      <c r="AU8" s="995" t="s">
        <v>704</v>
      </c>
      <c r="AV8" s="998"/>
      <c r="AW8" s="999"/>
      <c r="AX8" s="998" t="s">
        <v>705</v>
      </c>
      <c r="AY8" s="998"/>
      <c r="AZ8" s="997"/>
      <c r="BA8" s="988" t="s">
        <v>225</v>
      </c>
      <c r="BB8" s="989"/>
      <c r="BC8" s="753"/>
      <c r="BD8" s="990" t="s">
        <v>226</v>
      </c>
      <c r="BE8" s="989"/>
      <c r="BF8" s="988" t="s">
        <v>487</v>
      </c>
      <c r="BG8" s="989"/>
      <c r="BH8" s="988" t="s">
        <v>488</v>
      </c>
      <c r="BI8" s="989"/>
      <c r="BJ8" s="991" t="s">
        <v>489</v>
      </c>
      <c r="BK8" s="989"/>
      <c r="BL8" s="979" t="s">
        <v>490</v>
      </c>
      <c r="BM8" s="992"/>
      <c r="BN8" s="979" t="s">
        <v>221</v>
      </c>
      <c r="BO8" s="980"/>
      <c r="BP8" s="991" t="s">
        <v>491</v>
      </c>
      <c r="BQ8" s="989"/>
      <c r="BR8" s="990" t="s">
        <v>492</v>
      </c>
      <c r="BS8" s="992"/>
      <c r="BT8" s="1004"/>
      <c r="BU8" s="1024"/>
      <c r="BV8" s="990" t="s">
        <v>223</v>
      </c>
      <c r="BW8" s="992"/>
      <c r="BX8" s="991" t="s">
        <v>502</v>
      </c>
      <c r="BY8" s="1000"/>
      <c r="BZ8" s="979" t="s">
        <v>503</v>
      </c>
      <c r="CA8" s="980"/>
      <c r="CB8" s="996" t="s">
        <v>504</v>
      </c>
      <c r="CC8" s="994"/>
      <c r="CD8" s="996" t="s">
        <v>505</v>
      </c>
      <c r="CE8" s="997"/>
      <c r="CF8" s="991" t="s">
        <v>506</v>
      </c>
      <c r="CG8" s="989"/>
      <c r="CH8" s="991" t="s">
        <v>507</v>
      </c>
      <c r="CI8" s="989"/>
      <c r="CJ8" s="753"/>
      <c r="CK8" s="990" t="s">
        <v>226</v>
      </c>
      <c r="CL8" s="989"/>
      <c r="CM8" s="991" t="s">
        <v>508</v>
      </c>
      <c r="CN8" s="989"/>
      <c r="CO8" s="991" t="s">
        <v>509</v>
      </c>
      <c r="CP8" s="989"/>
      <c r="CQ8" s="991" t="s">
        <v>510</v>
      </c>
      <c r="CR8" s="989"/>
      <c r="CS8" s="979" t="s">
        <v>511</v>
      </c>
      <c r="CT8" s="992"/>
      <c r="CU8" s="979" t="s">
        <v>512</v>
      </c>
      <c r="CV8" s="980"/>
      <c r="CW8" s="1001" t="s">
        <v>227</v>
      </c>
      <c r="CX8" s="1002"/>
      <c r="CY8" s="990" t="s">
        <v>228</v>
      </c>
      <c r="CZ8" s="992"/>
      <c r="DA8" s="979" t="s">
        <v>229</v>
      </c>
      <c r="DB8" s="980"/>
      <c r="DC8" s="990" t="s">
        <v>513</v>
      </c>
      <c r="DD8" s="983"/>
      <c r="DE8" s="1004"/>
      <c r="DF8" s="1024"/>
      <c r="DG8" s="995" t="s">
        <v>704</v>
      </c>
      <c r="DH8" s="998"/>
      <c r="DI8" s="999"/>
      <c r="DJ8" s="998" t="s">
        <v>705</v>
      </c>
      <c r="DK8" s="998"/>
      <c r="DL8" s="997"/>
      <c r="DM8" s="991" t="s">
        <v>526</v>
      </c>
      <c r="DN8" s="1000"/>
      <c r="DO8" s="979" t="s">
        <v>527</v>
      </c>
      <c r="DP8" s="980"/>
      <c r="DQ8" s="995" t="s">
        <v>528</v>
      </c>
      <c r="DR8" s="994"/>
      <c r="DS8" s="996" t="s">
        <v>529</v>
      </c>
      <c r="DT8" s="997"/>
      <c r="DU8" s="988" t="s">
        <v>530</v>
      </c>
      <c r="DV8" s="989"/>
      <c r="DW8" s="988" t="s">
        <v>228</v>
      </c>
      <c r="DX8" s="989"/>
      <c r="DY8" s="753"/>
      <c r="DZ8" s="990" t="s">
        <v>226</v>
      </c>
      <c r="EA8" s="989"/>
      <c r="EB8" s="991" t="s">
        <v>531</v>
      </c>
      <c r="EC8" s="989"/>
      <c r="ED8" s="988" t="s">
        <v>532</v>
      </c>
      <c r="EE8" s="989"/>
      <c r="EF8" s="991" t="s">
        <v>533</v>
      </c>
      <c r="EG8" s="989"/>
      <c r="EH8" s="979" t="s">
        <v>534</v>
      </c>
      <c r="EI8" s="992"/>
      <c r="EJ8" s="979" t="s">
        <v>535</v>
      </c>
      <c r="EK8" s="980"/>
      <c r="EL8" s="990" t="s">
        <v>536</v>
      </c>
      <c r="EM8" s="983"/>
      <c r="EN8" s="993" t="s">
        <v>537</v>
      </c>
      <c r="EO8" s="994"/>
      <c r="EP8" s="1004"/>
      <c r="EQ8" s="1024"/>
      <c r="ER8" s="990" t="s">
        <v>550</v>
      </c>
      <c r="ES8" s="992"/>
      <c r="ET8" s="979" t="s">
        <v>551</v>
      </c>
      <c r="EU8" s="980"/>
      <c r="EV8" s="995" t="s">
        <v>552</v>
      </c>
      <c r="EW8" s="994"/>
      <c r="EX8" s="996" t="s">
        <v>553</v>
      </c>
      <c r="EY8" s="997"/>
      <c r="EZ8" s="988" t="s">
        <v>554</v>
      </c>
      <c r="FA8" s="989"/>
      <c r="FB8" s="988" t="s">
        <v>555</v>
      </c>
      <c r="FC8" s="989"/>
      <c r="FD8" s="753"/>
      <c r="FE8" s="990" t="s">
        <v>226</v>
      </c>
      <c r="FF8" s="989"/>
      <c r="FG8" s="991" t="s">
        <v>556</v>
      </c>
      <c r="FH8" s="989"/>
      <c r="FI8" s="991" t="s">
        <v>557</v>
      </c>
      <c r="FJ8" s="989"/>
      <c r="FK8" s="991" t="s">
        <v>558</v>
      </c>
      <c r="FL8" s="989"/>
      <c r="FM8" s="979" t="s">
        <v>559</v>
      </c>
      <c r="FN8" s="992"/>
      <c r="FO8" s="979" t="s">
        <v>560</v>
      </c>
      <c r="FP8" s="980"/>
      <c r="FQ8" s="979" t="s">
        <v>562</v>
      </c>
      <c r="FR8" s="983"/>
      <c r="FS8" s="979" t="s">
        <v>795</v>
      </c>
      <c r="FT8" s="980"/>
      <c r="FU8" s="985"/>
      <c r="FV8" s="989"/>
      <c r="FW8" s="1004"/>
    </row>
    <row r="9" spans="1:180" s="755" customFormat="1" ht="17.100000000000001" customHeight="1">
      <c r="A9" s="1024"/>
      <c r="B9" s="756" t="s">
        <v>304</v>
      </c>
      <c r="C9" s="757" t="s">
        <v>707</v>
      </c>
      <c r="D9" s="757" t="s">
        <v>708</v>
      </c>
      <c r="E9" s="757" t="s">
        <v>304</v>
      </c>
      <c r="F9" s="757" t="s">
        <v>707</v>
      </c>
      <c r="G9" s="757" t="s">
        <v>708</v>
      </c>
      <c r="H9" s="756" t="s">
        <v>230</v>
      </c>
      <c r="I9" s="757" t="s">
        <v>231</v>
      </c>
      <c r="J9" s="756" t="s">
        <v>230</v>
      </c>
      <c r="K9" s="757" t="s">
        <v>231</v>
      </c>
      <c r="L9" s="756" t="s">
        <v>230</v>
      </c>
      <c r="M9" s="757" t="s">
        <v>231</v>
      </c>
      <c r="N9" s="756" t="s">
        <v>230</v>
      </c>
      <c r="O9" s="756" t="s">
        <v>231</v>
      </c>
      <c r="P9" s="756" t="s">
        <v>230</v>
      </c>
      <c r="Q9" s="756" t="s">
        <v>231</v>
      </c>
      <c r="R9" s="756" t="s">
        <v>230</v>
      </c>
      <c r="S9" s="756" t="s">
        <v>231</v>
      </c>
      <c r="T9" s="752"/>
      <c r="U9" s="756" t="s">
        <v>230</v>
      </c>
      <c r="V9" s="757" t="s">
        <v>231</v>
      </c>
      <c r="W9" s="756" t="s">
        <v>230</v>
      </c>
      <c r="X9" s="757" t="s">
        <v>231</v>
      </c>
      <c r="Y9" s="756" t="s">
        <v>230</v>
      </c>
      <c r="Z9" s="757" t="s">
        <v>231</v>
      </c>
      <c r="AA9" s="756" t="s">
        <v>230</v>
      </c>
      <c r="AB9" s="756" t="s">
        <v>231</v>
      </c>
      <c r="AC9" s="756" t="s">
        <v>230</v>
      </c>
      <c r="AD9" s="756" t="s">
        <v>231</v>
      </c>
      <c r="AE9" s="804" t="s">
        <v>230</v>
      </c>
      <c r="AF9" s="757" t="s">
        <v>231</v>
      </c>
      <c r="AG9" s="756" t="s">
        <v>230</v>
      </c>
      <c r="AH9" s="757" t="s">
        <v>231</v>
      </c>
      <c r="AI9" s="1037"/>
      <c r="AJ9" s="1024"/>
      <c r="AK9" s="756" t="s">
        <v>230</v>
      </c>
      <c r="AL9" s="756" t="s">
        <v>231</v>
      </c>
      <c r="AM9" s="756" t="s">
        <v>230</v>
      </c>
      <c r="AN9" s="756" t="s">
        <v>231</v>
      </c>
      <c r="AO9" s="756" t="s">
        <v>230</v>
      </c>
      <c r="AP9" s="757" t="s">
        <v>231</v>
      </c>
      <c r="AQ9" s="756" t="s">
        <v>230</v>
      </c>
      <c r="AR9" s="756" t="s">
        <v>231</v>
      </c>
      <c r="AS9" s="756" t="s">
        <v>230</v>
      </c>
      <c r="AT9" s="756" t="s">
        <v>231</v>
      </c>
      <c r="AU9" s="756" t="s">
        <v>304</v>
      </c>
      <c r="AV9" s="757" t="s">
        <v>707</v>
      </c>
      <c r="AW9" s="757" t="s">
        <v>708</v>
      </c>
      <c r="AX9" s="757" t="s">
        <v>304</v>
      </c>
      <c r="AY9" s="757" t="s">
        <v>707</v>
      </c>
      <c r="AZ9" s="757" t="s">
        <v>708</v>
      </c>
      <c r="BA9" s="756" t="s">
        <v>230</v>
      </c>
      <c r="BB9" s="757" t="s">
        <v>231</v>
      </c>
      <c r="BC9" s="753"/>
      <c r="BD9" s="756" t="s">
        <v>230</v>
      </c>
      <c r="BE9" s="756" t="s">
        <v>231</v>
      </c>
      <c r="BF9" s="756" t="s">
        <v>230</v>
      </c>
      <c r="BG9" s="756" t="s">
        <v>231</v>
      </c>
      <c r="BH9" s="756" t="s">
        <v>230</v>
      </c>
      <c r="BI9" s="757" t="s">
        <v>231</v>
      </c>
      <c r="BJ9" s="756" t="s">
        <v>230</v>
      </c>
      <c r="BK9" s="757" t="s">
        <v>231</v>
      </c>
      <c r="BL9" s="756" t="s">
        <v>230</v>
      </c>
      <c r="BM9" s="756" t="s">
        <v>231</v>
      </c>
      <c r="BN9" s="756" t="s">
        <v>230</v>
      </c>
      <c r="BO9" s="756" t="s">
        <v>231</v>
      </c>
      <c r="BP9" s="757" t="s">
        <v>230</v>
      </c>
      <c r="BQ9" s="757" t="s">
        <v>231</v>
      </c>
      <c r="BR9" s="757" t="s">
        <v>230</v>
      </c>
      <c r="BS9" s="756" t="s">
        <v>231</v>
      </c>
      <c r="BT9" s="1004"/>
      <c r="BU9" s="1024"/>
      <c r="BV9" s="756" t="s">
        <v>230</v>
      </c>
      <c r="BW9" s="756" t="s">
        <v>231</v>
      </c>
      <c r="BX9" s="756" t="s">
        <v>230</v>
      </c>
      <c r="BY9" s="757" t="s">
        <v>231</v>
      </c>
      <c r="BZ9" s="756" t="s">
        <v>230</v>
      </c>
      <c r="CA9" s="756" t="s">
        <v>231</v>
      </c>
      <c r="CB9" s="756" t="s">
        <v>230</v>
      </c>
      <c r="CC9" s="756" t="s">
        <v>231</v>
      </c>
      <c r="CD9" s="756" t="s">
        <v>230</v>
      </c>
      <c r="CE9" s="757" t="s">
        <v>231</v>
      </c>
      <c r="CF9" s="756" t="s">
        <v>230</v>
      </c>
      <c r="CG9" s="757" t="s">
        <v>231</v>
      </c>
      <c r="CH9" s="756" t="s">
        <v>230</v>
      </c>
      <c r="CI9" s="757" t="s">
        <v>231</v>
      </c>
      <c r="CJ9" s="753"/>
      <c r="CK9" s="756" t="s">
        <v>230</v>
      </c>
      <c r="CL9" s="756" t="s">
        <v>231</v>
      </c>
      <c r="CM9" s="756" t="s">
        <v>230</v>
      </c>
      <c r="CN9" s="756" t="s">
        <v>231</v>
      </c>
      <c r="CO9" s="756" t="s">
        <v>230</v>
      </c>
      <c r="CP9" s="757" t="s">
        <v>231</v>
      </c>
      <c r="CQ9" s="756" t="s">
        <v>230</v>
      </c>
      <c r="CR9" s="757" t="s">
        <v>231</v>
      </c>
      <c r="CS9" s="756" t="s">
        <v>230</v>
      </c>
      <c r="CT9" s="756" t="s">
        <v>231</v>
      </c>
      <c r="CU9" s="756" t="s">
        <v>230</v>
      </c>
      <c r="CV9" s="756" t="s">
        <v>231</v>
      </c>
      <c r="CW9" s="757" t="s">
        <v>230</v>
      </c>
      <c r="CX9" s="757" t="s">
        <v>231</v>
      </c>
      <c r="CY9" s="757" t="s">
        <v>230</v>
      </c>
      <c r="CZ9" s="756" t="s">
        <v>231</v>
      </c>
      <c r="DA9" s="757" t="s">
        <v>230</v>
      </c>
      <c r="DB9" s="756" t="s">
        <v>231</v>
      </c>
      <c r="DC9" s="757" t="s">
        <v>230</v>
      </c>
      <c r="DD9" s="756" t="s">
        <v>231</v>
      </c>
      <c r="DE9" s="1004"/>
      <c r="DF9" s="1024"/>
      <c r="DG9" s="756" t="s">
        <v>304</v>
      </c>
      <c r="DH9" s="757" t="s">
        <v>707</v>
      </c>
      <c r="DI9" s="757" t="s">
        <v>708</v>
      </c>
      <c r="DJ9" s="757" t="s">
        <v>304</v>
      </c>
      <c r="DK9" s="757" t="s">
        <v>707</v>
      </c>
      <c r="DL9" s="757" t="s">
        <v>708</v>
      </c>
      <c r="DM9" s="756" t="s">
        <v>230</v>
      </c>
      <c r="DN9" s="757" t="s">
        <v>231</v>
      </c>
      <c r="DO9" s="756" t="s">
        <v>230</v>
      </c>
      <c r="DP9" s="756" t="s">
        <v>231</v>
      </c>
      <c r="DQ9" s="756" t="s">
        <v>230</v>
      </c>
      <c r="DR9" s="756" t="s">
        <v>231</v>
      </c>
      <c r="DS9" s="756" t="s">
        <v>230</v>
      </c>
      <c r="DT9" s="757" t="s">
        <v>231</v>
      </c>
      <c r="DU9" s="756" t="s">
        <v>230</v>
      </c>
      <c r="DV9" s="757" t="s">
        <v>231</v>
      </c>
      <c r="DW9" s="756" t="s">
        <v>230</v>
      </c>
      <c r="DX9" s="757" t="s">
        <v>231</v>
      </c>
      <c r="DY9" s="753"/>
      <c r="DZ9" s="756" t="s">
        <v>230</v>
      </c>
      <c r="EA9" s="756" t="s">
        <v>231</v>
      </c>
      <c r="EB9" s="756" t="s">
        <v>230</v>
      </c>
      <c r="EC9" s="756" t="s">
        <v>231</v>
      </c>
      <c r="ED9" s="756" t="s">
        <v>230</v>
      </c>
      <c r="EE9" s="757" t="s">
        <v>231</v>
      </c>
      <c r="EF9" s="756" t="s">
        <v>230</v>
      </c>
      <c r="EG9" s="757" t="s">
        <v>231</v>
      </c>
      <c r="EH9" s="756" t="s">
        <v>230</v>
      </c>
      <c r="EI9" s="756" t="s">
        <v>231</v>
      </c>
      <c r="EJ9" s="756" t="s">
        <v>230</v>
      </c>
      <c r="EK9" s="756" t="s">
        <v>231</v>
      </c>
      <c r="EL9" s="757" t="s">
        <v>230</v>
      </c>
      <c r="EM9" s="756" t="s">
        <v>231</v>
      </c>
      <c r="EN9" s="756" t="s">
        <v>230</v>
      </c>
      <c r="EO9" s="756" t="s">
        <v>231</v>
      </c>
      <c r="EP9" s="1004"/>
      <c r="EQ9" s="1024"/>
      <c r="ER9" s="756" t="s">
        <v>230</v>
      </c>
      <c r="ES9" s="756" t="s">
        <v>231</v>
      </c>
      <c r="ET9" s="756" t="s">
        <v>230</v>
      </c>
      <c r="EU9" s="756" t="s">
        <v>231</v>
      </c>
      <c r="EV9" s="756" t="s">
        <v>230</v>
      </c>
      <c r="EW9" s="756" t="s">
        <v>231</v>
      </c>
      <c r="EX9" s="756" t="s">
        <v>230</v>
      </c>
      <c r="EY9" s="757" t="s">
        <v>231</v>
      </c>
      <c r="EZ9" s="756" t="s">
        <v>230</v>
      </c>
      <c r="FA9" s="757" t="s">
        <v>231</v>
      </c>
      <c r="FB9" s="756" t="s">
        <v>230</v>
      </c>
      <c r="FC9" s="757" t="s">
        <v>231</v>
      </c>
      <c r="FD9" s="753"/>
      <c r="FE9" s="756" t="s">
        <v>230</v>
      </c>
      <c r="FF9" s="756" t="s">
        <v>231</v>
      </c>
      <c r="FG9" s="756" t="s">
        <v>230</v>
      </c>
      <c r="FH9" s="756" t="s">
        <v>231</v>
      </c>
      <c r="FI9" s="756" t="s">
        <v>230</v>
      </c>
      <c r="FJ9" s="757" t="s">
        <v>231</v>
      </c>
      <c r="FK9" s="756" t="s">
        <v>230</v>
      </c>
      <c r="FL9" s="757" t="s">
        <v>231</v>
      </c>
      <c r="FM9" s="756" t="s">
        <v>230</v>
      </c>
      <c r="FN9" s="756" t="s">
        <v>231</v>
      </c>
      <c r="FO9" s="756" t="s">
        <v>230</v>
      </c>
      <c r="FP9" s="756" t="s">
        <v>231</v>
      </c>
      <c r="FQ9" s="757" t="s">
        <v>230</v>
      </c>
      <c r="FR9" s="756" t="s">
        <v>231</v>
      </c>
      <c r="FS9" s="757" t="s">
        <v>230</v>
      </c>
      <c r="FT9" s="820" t="s">
        <v>231</v>
      </c>
      <c r="FU9" s="984" t="s">
        <v>447</v>
      </c>
      <c r="FV9" s="984" t="s">
        <v>233</v>
      </c>
      <c r="FW9" s="1004"/>
    </row>
    <row r="10" spans="1:180" s="755" customFormat="1" ht="17.100000000000001" customHeight="1">
      <c r="A10" s="989"/>
      <c r="B10" s="758" t="s">
        <v>99</v>
      </c>
      <c r="C10" s="758" t="s">
        <v>709</v>
      </c>
      <c r="D10" s="758" t="s">
        <v>710</v>
      </c>
      <c r="E10" s="758" t="s">
        <v>99</v>
      </c>
      <c r="F10" s="758" t="s">
        <v>709</v>
      </c>
      <c r="G10" s="758" t="s">
        <v>710</v>
      </c>
      <c r="H10" s="758" t="s">
        <v>447</v>
      </c>
      <c r="I10" s="758" t="s">
        <v>233</v>
      </c>
      <c r="J10" s="758" t="s">
        <v>447</v>
      </c>
      <c r="K10" s="758" t="s">
        <v>233</v>
      </c>
      <c r="L10" s="758" t="s">
        <v>447</v>
      </c>
      <c r="M10" s="758" t="s">
        <v>233</v>
      </c>
      <c r="N10" s="758" t="s">
        <v>447</v>
      </c>
      <c r="O10" s="758" t="s">
        <v>233</v>
      </c>
      <c r="P10" s="758" t="s">
        <v>447</v>
      </c>
      <c r="Q10" s="758" t="s">
        <v>233</v>
      </c>
      <c r="R10" s="758" t="s">
        <v>447</v>
      </c>
      <c r="S10" s="758" t="s">
        <v>233</v>
      </c>
      <c r="T10" s="752"/>
      <c r="U10" s="758" t="s">
        <v>447</v>
      </c>
      <c r="V10" s="758" t="s">
        <v>233</v>
      </c>
      <c r="W10" s="758" t="s">
        <v>447</v>
      </c>
      <c r="X10" s="758" t="s">
        <v>233</v>
      </c>
      <c r="Y10" s="758" t="s">
        <v>447</v>
      </c>
      <c r="Z10" s="758" t="s">
        <v>233</v>
      </c>
      <c r="AA10" s="758" t="s">
        <v>447</v>
      </c>
      <c r="AB10" s="758" t="s">
        <v>233</v>
      </c>
      <c r="AC10" s="758" t="s">
        <v>447</v>
      </c>
      <c r="AD10" s="758" t="s">
        <v>233</v>
      </c>
      <c r="AE10" s="805" t="s">
        <v>447</v>
      </c>
      <c r="AF10" s="805" t="s">
        <v>233</v>
      </c>
      <c r="AG10" s="758" t="s">
        <v>447</v>
      </c>
      <c r="AH10" s="758" t="s">
        <v>233</v>
      </c>
      <c r="AI10" s="1038"/>
      <c r="AJ10" s="989"/>
      <c r="AK10" s="758" t="s">
        <v>232</v>
      </c>
      <c r="AL10" s="758" t="s">
        <v>233</v>
      </c>
      <c r="AM10" s="758" t="s">
        <v>447</v>
      </c>
      <c r="AN10" s="758" t="s">
        <v>233</v>
      </c>
      <c r="AO10" s="758" t="s">
        <v>447</v>
      </c>
      <c r="AP10" s="758" t="s">
        <v>233</v>
      </c>
      <c r="AQ10" s="758" t="s">
        <v>447</v>
      </c>
      <c r="AR10" s="758" t="s">
        <v>233</v>
      </c>
      <c r="AS10" s="758" t="s">
        <v>447</v>
      </c>
      <c r="AT10" s="758" t="s">
        <v>233</v>
      </c>
      <c r="AU10" s="758" t="s">
        <v>99</v>
      </c>
      <c r="AV10" s="758" t="s">
        <v>709</v>
      </c>
      <c r="AW10" s="758" t="s">
        <v>710</v>
      </c>
      <c r="AX10" s="758" t="s">
        <v>99</v>
      </c>
      <c r="AY10" s="758" t="s">
        <v>709</v>
      </c>
      <c r="AZ10" s="758" t="s">
        <v>710</v>
      </c>
      <c r="BA10" s="758" t="s">
        <v>447</v>
      </c>
      <c r="BB10" s="758" t="s">
        <v>233</v>
      </c>
      <c r="BC10" s="753"/>
      <c r="BD10" s="758" t="s">
        <v>234</v>
      </c>
      <c r="BE10" s="758" t="s">
        <v>233</v>
      </c>
      <c r="BF10" s="758" t="s">
        <v>447</v>
      </c>
      <c r="BG10" s="758" t="s">
        <v>233</v>
      </c>
      <c r="BH10" s="758" t="s">
        <v>447</v>
      </c>
      <c r="BI10" s="758" t="s">
        <v>233</v>
      </c>
      <c r="BJ10" s="758" t="s">
        <v>447</v>
      </c>
      <c r="BK10" s="758" t="s">
        <v>233</v>
      </c>
      <c r="BL10" s="758" t="s">
        <v>447</v>
      </c>
      <c r="BM10" s="758" t="s">
        <v>233</v>
      </c>
      <c r="BN10" s="758" t="s">
        <v>447</v>
      </c>
      <c r="BO10" s="758" t="s">
        <v>233</v>
      </c>
      <c r="BP10" s="758" t="s">
        <v>234</v>
      </c>
      <c r="BQ10" s="758" t="s">
        <v>233</v>
      </c>
      <c r="BR10" s="758" t="s">
        <v>234</v>
      </c>
      <c r="BS10" s="758" t="s">
        <v>233</v>
      </c>
      <c r="BT10" s="993"/>
      <c r="BU10" s="989"/>
      <c r="BV10" s="758" t="s">
        <v>447</v>
      </c>
      <c r="BW10" s="758" t="s">
        <v>233</v>
      </c>
      <c r="BX10" s="758" t="s">
        <v>447</v>
      </c>
      <c r="BY10" s="758" t="s">
        <v>233</v>
      </c>
      <c r="BZ10" s="758" t="s">
        <v>447</v>
      </c>
      <c r="CA10" s="758" t="s">
        <v>233</v>
      </c>
      <c r="CB10" s="758" t="s">
        <v>447</v>
      </c>
      <c r="CC10" s="758" t="s">
        <v>233</v>
      </c>
      <c r="CD10" s="758" t="s">
        <v>447</v>
      </c>
      <c r="CE10" s="758" t="s">
        <v>233</v>
      </c>
      <c r="CF10" s="758" t="s">
        <v>447</v>
      </c>
      <c r="CG10" s="758" t="s">
        <v>233</v>
      </c>
      <c r="CH10" s="758" t="s">
        <v>447</v>
      </c>
      <c r="CI10" s="758" t="s">
        <v>233</v>
      </c>
      <c r="CJ10" s="753"/>
      <c r="CK10" s="758" t="s">
        <v>234</v>
      </c>
      <c r="CL10" s="758" t="s">
        <v>233</v>
      </c>
      <c r="CM10" s="758" t="s">
        <v>447</v>
      </c>
      <c r="CN10" s="758" t="s">
        <v>233</v>
      </c>
      <c r="CO10" s="758" t="s">
        <v>447</v>
      </c>
      <c r="CP10" s="758" t="s">
        <v>233</v>
      </c>
      <c r="CQ10" s="758" t="s">
        <v>447</v>
      </c>
      <c r="CR10" s="758" t="s">
        <v>233</v>
      </c>
      <c r="CS10" s="758" t="s">
        <v>447</v>
      </c>
      <c r="CT10" s="758" t="s">
        <v>233</v>
      </c>
      <c r="CU10" s="758" t="s">
        <v>447</v>
      </c>
      <c r="CV10" s="758" t="s">
        <v>233</v>
      </c>
      <c r="CW10" s="758" t="s">
        <v>234</v>
      </c>
      <c r="CX10" s="758" t="s">
        <v>233</v>
      </c>
      <c r="CY10" s="758" t="s">
        <v>234</v>
      </c>
      <c r="CZ10" s="758" t="s">
        <v>233</v>
      </c>
      <c r="DA10" s="758" t="s">
        <v>234</v>
      </c>
      <c r="DB10" s="758" t="s">
        <v>233</v>
      </c>
      <c r="DC10" s="758" t="s">
        <v>447</v>
      </c>
      <c r="DD10" s="758" t="s">
        <v>233</v>
      </c>
      <c r="DE10" s="993"/>
      <c r="DF10" s="989"/>
      <c r="DG10" s="758" t="s">
        <v>99</v>
      </c>
      <c r="DH10" s="758" t="s">
        <v>709</v>
      </c>
      <c r="DI10" s="758" t="s">
        <v>710</v>
      </c>
      <c r="DJ10" s="758" t="s">
        <v>99</v>
      </c>
      <c r="DK10" s="758" t="s">
        <v>709</v>
      </c>
      <c r="DL10" s="758" t="s">
        <v>710</v>
      </c>
      <c r="DM10" s="758" t="s">
        <v>447</v>
      </c>
      <c r="DN10" s="758" t="s">
        <v>233</v>
      </c>
      <c r="DO10" s="758" t="s">
        <v>447</v>
      </c>
      <c r="DP10" s="758" t="s">
        <v>233</v>
      </c>
      <c r="DQ10" s="758" t="s">
        <v>447</v>
      </c>
      <c r="DR10" s="758" t="s">
        <v>233</v>
      </c>
      <c r="DS10" s="758" t="s">
        <v>447</v>
      </c>
      <c r="DT10" s="758" t="s">
        <v>233</v>
      </c>
      <c r="DU10" s="758" t="s">
        <v>447</v>
      </c>
      <c r="DV10" s="758" t="s">
        <v>233</v>
      </c>
      <c r="DW10" s="758" t="s">
        <v>447</v>
      </c>
      <c r="DX10" s="758" t="s">
        <v>233</v>
      </c>
      <c r="DY10" s="753"/>
      <c r="DZ10" s="758" t="s">
        <v>234</v>
      </c>
      <c r="EA10" s="758" t="s">
        <v>233</v>
      </c>
      <c r="EB10" s="758" t="s">
        <v>447</v>
      </c>
      <c r="EC10" s="758" t="s">
        <v>233</v>
      </c>
      <c r="ED10" s="758" t="s">
        <v>447</v>
      </c>
      <c r="EE10" s="758" t="s">
        <v>233</v>
      </c>
      <c r="EF10" s="758" t="s">
        <v>447</v>
      </c>
      <c r="EG10" s="758" t="s">
        <v>233</v>
      </c>
      <c r="EH10" s="758" t="s">
        <v>447</v>
      </c>
      <c r="EI10" s="758" t="s">
        <v>233</v>
      </c>
      <c r="EJ10" s="758" t="s">
        <v>447</v>
      </c>
      <c r="EK10" s="758" t="s">
        <v>233</v>
      </c>
      <c r="EL10" s="758" t="s">
        <v>447</v>
      </c>
      <c r="EM10" s="758" t="s">
        <v>233</v>
      </c>
      <c r="EN10" s="758" t="s">
        <v>447</v>
      </c>
      <c r="EO10" s="758" t="s">
        <v>233</v>
      </c>
      <c r="EP10" s="993"/>
      <c r="EQ10" s="989"/>
      <c r="ER10" s="758" t="s">
        <v>447</v>
      </c>
      <c r="ES10" s="758" t="s">
        <v>233</v>
      </c>
      <c r="ET10" s="758" t="s">
        <v>447</v>
      </c>
      <c r="EU10" s="758" t="s">
        <v>233</v>
      </c>
      <c r="EV10" s="758" t="s">
        <v>447</v>
      </c>
      <c r="EW10" s="758" t="s">
        <v>233</v>
      </c>
      <c r="EX10" s="758" t="s">
        <v>447</v>
      </c>
      <c r="EY10" s="758" t="s">
        <v>233</v>
      </c>
      <c r="EZ10" s="758" t="s">
        <v>447</v>
      </c>
      <c r="FA10" s="758" t="s">
        <v>233</v>
      </c>
      <c r="FB10" s="758" t="s">
        <v>447</v>
      </c>
      <c r="FC10" s="758" t="s">
        <v>233</v>
      </c>
      <c r="FD10" s="753"/>
      <c r="FE10" s="758" t="s">
        <v>234</v>
      </c>
      <c r="FF10" s="758" t="s">
        <v>233</v>
      </c>
      <c r="FG10" s="758" t="s">
        <v>447</v>
      </c>
      <c r="FH10" s="758" t="s">
        <v>233</v>
      </c>
      <c r="FI10" s="758" t="s">
        <v>447</v>
      </c>
      <c r="FJ10" s="758" t="s">
        <v>233</v>
      </c>
      <c r="FK10" s="758" t="s">
        <v>447</v>
      </c>
      <c r="FL10" s="758" t="s">
        <v>233</v>
      </c>
      <c r="FM10" s="758" t="s">
        <v>447</v>
      </c>
      <c r="FN10" s="758" t="s">
        <v>233</v>
      </c>
      <c r="FO10" s="758" t="s">
        <v>447</v>
      </c>
      <c r="FP10" s="758" t="s">
        <v>233</v>
      </c>
      <c r="FQ10" s="758" t="s">
        <v>447</v>
      </c>
      <c r="FR10" s="758" t="s">
        <v>233</v>
      </c>
      <c r="FS10" s="821" t="s">
        <v>447</v>
      </c>
      <c r="FT10" s="821" t="s">
        <v>233</v>
      </c>
      <c r="FU10" s="985"/>
      <c r="FV10" s="985"/>
      <c r="FW10" s="993"/>
    </row>
    <row r="11" spans="1:180" s="761" customFormat="1" ht="7.5" customHeight="1">
      <c r="A11" s="759"/>
      <c r="B11" s="181"/>
      <c r="C11" s="760"/>
      <c r="D11" s="760"/>
      <c r="E11" s="760"/>
      <c r="F11" s="760"/>
      <c r="G11" s="760"/>
      <c r="H11" s="760"/>
      <c r="I11" s="760"/>
      <c r="J11" s="760"/>
      <c r="K11" s="760"/>
      <c r="L11" s="760"/>
      <c r="M11" s="760"/>
      <c r="N11" s="760"/>
      <c r="O11" s="760"/>
      <c r="P11" s="760"/>
      <c r="Q11" s="760"/>
      <c r="R11" s="760"/>
      <c r="S11" s="760"/>
      <c r="T11" s="58"/>
      <c r="U11" s="760"/>
      <c r="V11" s="760"/>
      <c r="W11" s="760"/>
      <c r="X11" s="760"/>
      <c r="Y11" s="760"/>
      <c r="Z11" s="760"/>
      <c r="AA11" s="760"/>
      <c r="AB11" s="760"/>
      <c r="AC11" s="760"/>
      <c r="AD11" s="760"/>
      <c r="AE11" s="760"/>
      <c r="AF11" s="760"/>
      <c r="AG11" s="760"/>
      <c r="AH11" s="73"/>
      <c r="AI11" s="627"/>
      <c r="AJ11" s="422"/>
      <c r="AK11" s="289"/>
      <c r="AL11" s="290"/>
      <c r="AM11" s="421"/>
      <c r="AN11" s="760"/>
      <c r="AO11" s="760"/>
      <c r="AP11" s="421"/>
      <c r="AQ11" s="760"/>
      <c r="AR11" s="760"/>
      <c r="AS11" s="760"/>
      <c r="AT11" s="760"/>
      <c r="AU11" s="760"/>
      <c r="AV11" s="760"/>
      <c r="AW11" s="760"/>
      <c r="AX11" s="760"/>
      <c r="AY11" s="760"/>
      <c r="AZ11" s="760"/>
      <c r="BA11" s="760"/>
      <c r="BB11" s="760"/>
      <c r="BC11" s="57"/>
      <c r="BD11" s="57"/>
      <c r="BE11" s="57"/>
      <c r="BF11" s="760"/>
      <c r="BG11" s="760"/>
      <c r="BH11" s="760"/>
      <c r="BI11" s="760"/>
      <c r="BJ11" s="760"/>
      <c r="BK11" s="760"/>
      <c r="BL11" s="760"/>
      <c r="BM11" s="760"/>
      <c r="BN11" s="760"/>
      <c r="BO11" s="760"/>
      <c r="BP11" s="760"/>
      <c r="BQ11" s="760"/>
      <c r="BR11" s="760"/>
      <c r="BS11" s="760"/>
      <c r="BT11" s="627"/>
      <c r="BU11" s="422"/>
      <c r="BV11" s="421"/>
      <c r="BW11" s="760"/>
      <c r="BX11" s="760"/>
      <c r="BY11" s="421"/>
      <c r="BZ11" s="760"/>
      <c r="CA11" s="760"/>
      <c r="CB11" s="760"/>
      <c r="CC11" s="760"/>
      <c r="CD11" s="760"/>
      <c r="CE11" s="760"/>
      <c r="CF11" s="760"/>
      <c r="CG11" s="760"/>
      <c r="CH11" s="760"/>
      <c r="CI11" s="760"/>
      <c r="CJ11" s="57"/>
      <c r="CK11" s="57"/>
      <c r="CL11" s="57"/>
      <c r="CM11" s="760"/>
      <c r="CN11" s="760"/>
      <c r="CO11" s="760"/>
      <c r="CP11" s="760"/>
      <c r="CQ11" s="760"/>
      <c r="CR11" s="760"/>
      <c r="CS11" s="760"/>
      <c r="CT11" s="760"/>
      <c r="CU11" s="760"/>
      <c r="CV11" s="760"/>
      <c r="CW11" s="760"/>
      <c r="CX11" s="760"/>
      <c r="CY11" s="760"/>
      <c r="CZ11" s="760"/>
      <c r="DA11" s="760"/>
      <c r="DB11" s="760"/>
      <c r="DC11" s="760"/>
      <c r="DD11" s="760"/>
      <c r="DE11" s="627"/>
      <c r="DF11" s="422"/>
      <c r="DG11" s="421"/>
      <c r="DH11" s="760"/>
      <c r="DI11" s="760"/>
      <c r="DJ11" s="760"/>
      <c r="DK11" s="760"/>
      <c r="DL11" s="760"/>
      <c r="DM11" s="760"/>
      <c r="DN11" s="421"/>
      <c r="DO11" s="760"/>
      <c r="DP11" s="760"/>
      <c r="DQ11" s="760"/>
      <c r="DR11" s="760"/>
      <c r="DS11" s="760"/>
      <c r="DT11" s="760"/>
      <c r="DU11" s="760"/>
      <c r="DV11" s="760"/>
      <c r="DW11" s="760"/>
      <c r="DX11" s="760"/>
      <c r="DY11" s="57"/>
      <c r="DZ11" s="57"/>
      <c r="EA11" s="57"/>
      <c r="EB11" s="760"/>
      <c r="EC11" s="760"/>
      <c r="ED11" s="760"/>
      <c r="EE11" s="760"/>
      <c r="EF11" s="760"/>
      <c r="EG11" s="760"/>
      <c r="EH11" s="760"/>
      <c r="EI11" s="760"/>
      <c r="EJ11" s="760"/>
      <c r="EK11" s="760"/>
      <c r="EL11" s="760"/>
      <c r="EM11" s="760"/>
      <c r="EN11" s="760"/>
      <c r="EO11" s="73"/>
      <c r="EP11" s="627"/>
      <c r="EQ11" s="422"/>
      <c r="ER11" s="421"/>
      <c r="ES11" s="760"/>
      <c r="ET11" s="760"/>
      <c r="EU11" s="760"/>
      <c r="EV11" s="760"/>
      <c r="EW11" s="760"/>
      <c r="EX11" s="760"/>
      <c r="EY11" s="760"/>
      <c r="EZ11" s="760"/>
      <c r="FA11" s="760"/>
      <c r="FB11" s="760"/>
      <c r="FC11" s="760"/>
      <c r="FD11" s="57"/>
      <c r="FE11" s="57"/>
      <c r="FF11" s="57"/>
      <c r="FG11" s="760"/>
      <c r="FH11" s="760"/>
      <c r="FI11" s="760"/>
      <c r="FJ11" s="760"/>
      <c r="FK11" s="760"/>
      <c r="FL11" s="760"/>
      <c r="FM11" s="760"/>
      <c r="FN11" s="760"/>
      <c r="FO11" s="760"/>
      <c r="FP11" s="760"/>
      <c r="FQ11" s="760"/>
      <c r="FR11" s="760"/>
      <c r="FS11" s="760"/>
      <c r="FT11" s="760"/>
      <c r="FU11" s="760"/>
      <c r="FV11" s="73"/>
      <c r="FW11" s="627"/>
    </row>
    <row r="12" spans="1:180" s="769" customFormat="1" ht="45" customHeight="1">
      <c r="A12" s="762">
        <v>2023</v>
      </c>
      <c r="B12" s="763">
        <f>SUM(C12:D12)</f>
        <v>0</v>
      </c>
      <c r="C12" s="763">
        <f>SUM(C13:C14)</f>
        <v>0</v>
      </c>
      <c r="D12" s="763">
        <f>SUM(D13:D14)</f>
        <v>0</v>
      </c>
      <c r="E12" s="763">
        <f>SUM(F12:G12)</f>
        <v>0</v>
      </c>
      <c r="F12" s="763">
        <f>SUM(F13:F14)</f>
        <v>0</v>
      </c>
      <c r="G12" s="763">
        <f>SUM(G13:G14)</f>
        <v>0</v>
      </c>
      <c r="H12" s="763">
        <f>SUM(H13:H14)</f>
        <v>0</v>
      </c>
      <c r="I12" s="763">
        <f t="shared" ref="I12:S12" si="0">SUM(I13:I14)</f>
        <v>0</v>
      </c>
      <c r="J12" s="763">
        <f t="shared" si="0"/>
        <v>0</v>
      </c>
      <c r="K12" s="763">
        <f t="shared" si="0"/>
        <v>0</v>
      </c>
      <c r="L12" s="763">
        <f t="shared" si="0"/>
        <v>0</v>
      </c>
      <c r="M12" s="763">
        <f t="shared" si="0"/>
        <v>0</v>
      </c>
      <c r="N12" s="763">
        <f t="shared" si="0"/>
        <v>0</v>
      </c>
      <c r="O12" s="763">
        <f t="shared" si="0"/>
        <v>0</v>
      </c>
      <c r="P12" s="763">
        <f t="shared" si="0"/>
        <v>0</v>
      </c>
      <c r="Q12" s="763">
        <f t="shared" si="0"/>
        <v>0</v>
      </c>
      <c r="R12" s="763">
        <f t="shared" si="0"/>
        <v>0</v>
      </c>
      <c r="S12" s="763">
        <f t="shared" si="0"/>
        <v>0</v>
      </c>
      <c r="T12" s="763"/>
      <c r="U12" s="763">
        <f>SUM(U13:U14)</f>
        <v>0</v>
      </c>
      <c r="V12" s="763">
        <f t="shared" ref="V12:AH12" si="1">SUM(V13:V14)</f>
        <v>0</v>
      </c>
      <c r="W12" s="763">
        <f t="shared" si="1"/>
        <v>0</v>
      </c>
      <c r="X12" s="763">
        <f t="shared" si="1"/>
        <v>0</v>
      </c>
      <c r="Y12" s="763">
        <f t="shared" si="1"/>
        <v>0</v>
      </c>
      <c r="Z12" s="763">
        <f t="shared" si="1"/>
        <v>0</v>
      </c>
      <c r="AA12" s="763">
        <f t="shared" si="1"/>
        <v>0</v>
      </c>
      <c r="AB12" s="763">
        <f t="shared" si="1"/>
        <v>0</v>
      </c>
      <c r="AC12" s="763">
        <f t="shared" si="1"/>
        <v>0</v>
      </c>
      <c r="AD12" s="763">
        <f>SUM(AD13:AD14)</f>
        <v>0</v>
      </c>
      <c r="AE12" s="763">
        <f t="shared" ref="AE12:AF12" si="2">SUM(AE13:AE14)</f>
        <v>0</v>
      </c>
      <c r="AF12" s="763">
        <f t="shared" si="2"/>
        <v>0</v>
      </c>
      <c r="AG12" s="763">
        <f t="shared" si="1"/>
        <v>0</v>
      </c>
      <c r="AH12" s="763">
        <f t="shared" si="1"/>
        <v>0</v>
      </c>
      <c r="AI12" s="764">
        <v>2023</v>
      </c>
      <c r="AJ12" s="762">
        <v>2023</v>
      </c>
      <c r="AK12" s="765">
        <v>0</v>
      </c>
      <c r="AL12" s="765">
        <v>0</v>
      </c>
      <c r="AM12" s="763">
        <f>SUM(AM13:AM14)</f>
        <v>0</v>
      </c>
      <c r="AN12" s="763">
        <f t="shared" ref="AN12:AT12" si="3">SUM(AN13:AN14)</f>
        <v>0</v>
      </c>
      <c r="AO12" s="763">
        <f t="shared" si="3"/>
        <v>0</v>
      </c>
      <c r="AP12" s="763">
        <f t="shared" si="3"/>
        <v>0</v>
      </c>
      <c r="AQ12" s="763">
        <f t="shared" si="3"/>
        <v>0</v>
      </c>
      <c r="AR12" s="763">
        <f t="shared" si="3"/>
        <v>0</v>
      </c>
      <c r="AS12" s="763">
        <f t="shared" si="3"/>
        <v>0</v>
      </c>
      <c r="AT12" s="763">
        <f t="shared" si="3"/>
        <v>0</v>
      </c>
      <c r="AU12" s="763">
        <f>AU13+AU14</f>
        <v>934</v>
      </c>
      <c r="AV12" s="817">
        <f>AV13+AV14</f>
        <v>527</v>
      </c>
      <c r="AW12" s="817">
        <f>AW13+AW14</f>
        <v>407</v>
      </c>
      <c r="AX12" s="817">
        <f>AX13+AX14</f>
        <v>0</v>
      </c>
      <c r="AY12" s="817">
        <f t="shared" ref="AY12:BB12" si="4">SUM(AY13:AY14)</f>
        <v>0</v>
      </c>
      <c r="AZ12" s="817">
        <f t="shared" si="4"/>
        <v>0</v>
      </c>
      <c r="BA12" s="763">
        <f t="shared" si="4"/>
        <v>299</v>
      </c>
      <c r="BB12" s="763">
        <f t="shared" si="4"/>
        <v>0</v>
      </c>
      <c r="BC12" s="763"/>
      <c r="BD12" s="763"/>
      <c r="BE12" s="766"/>
      <c r="BF12" s="763">
        <f>SUM(BF13:BF14)</f>
        <v>1</v>
      </c>
      <c r="BG12" s="763">
        <f t="shared" ref="BG12:BS12" si="5">SUM(BG13:BG14)</f>
        <v>0</v>
      </c>
      <c r="BH12" s="763">
        <f t="shared" si="5"/>
        <v>0</v>
      </c>
      <c r="BI12" s="763">
        <f t="shared" si="5"/>
        <v>0</v>
      </c>
      <c r="BJ12" s="763">
        <f t="shared" si="5"/>
        <v>0</v>
      </c>
      <c r="BK12" s="763">
        <f t="shared" si="5"/>
        <v>0</v>
      </c>
      <c r="BL12" s="763">
        <f t="shared" si="5"/>
        <v>0</v>
      </c>
      <c r="BM12" s="763">
        <f t="shared" si="5"/>
        <v>0</v>
      </c>
      <c r="BN12" s="763">
        <f t="shared" si="5"/>
        <v>0</v>
      </c>
      <c r="BO12" s="763">
        <f t="shared" si="5"/>
        <v>0</v>
      </c>
      <c r="BP12" s="763">
        <f t="shared" si="5"/>
        <v>6</v>
      </c>
      <c r="BQ12" s="763">
        <f t="shared" si="5"/>
        <v>0</v>
      </c>
      <c r="BR12" s="763">
        <f t="shared" si="5"/>
        <v>15</v>
      </c>
      <c r="BS12" s="763">
        <f t="shared" si="5"/>
        <v>0</v>
      </c>
      <c r="BT12" s="764">
        <v>2023</v>
      </c>
      <c r="BU12" s="762">
        <v>2023</v>
      </c>
      <c r="BV12" s="763">
        <f>SUM(BV13:BV14)</f>
        <v>1</v>
      </c>
      <c r="BW12" s="763">
        <f t="shared" ref="BW12:CI12" si="6">SUM(BW13:BW14)</f>
        <v>0</v>
      </c>
      <c r="BX12" s="763">
        <f t="shared" si="6"/>
        <v>111</v>
      </c>
      <c r="BY12" s="763">
        <f t="shared" si="6"/>
        <v>0</v>
      </c>
      <c r="BZ12" s="763">
        <f t="shared" si="6"/>
        <v>0</v>
      </c>
      <c r="CA12" s="763">
        <f t="shared" si="6"/>
        <v>0</v>
      </c>
      <c r="CB12" s="763">
        <f t="shared" si="6"/>
        <v>0</v>
      </c>
      <c r="CC12" s="763">
        <f t="shared" si="6"/>
        <v>0</v>
      </c>
      <c r="CD12" s="763">
        <f t="shared" si="6"/>
        <v>0</v>
      </c>
      <c r="CE12" s="763">
        <f t="shared" si="6"/>
        <v>0</v>
      </c>
      <c r="CF12" s="763">
        <f t="shared" si="6"/>
        <v>1</v>
      </c>
      <c r="CG12" s="763">
        <f t="shared" si="6"/>
        <v>0</v>
      </c>
      <c r="CH12" s="763">
        <f t="shared" si="6"/>
        <v>0</v>
      </c>
      <c r="CI12" s="763">
        <f t="shared" si="6"/>
        <v>0</v>
      </c>
      <c r="CJ12" s="763"/>
      <c r="CK12" s="763"/>
      <c r="CL12" s="766"/>
      <c r="CM12" s="763">
        <f>SUM(CM13:CM14)</f>
        <v>1</v>
      </c>
      <c r="CN12" s="763">
        <f t="shared" ref="CN12:DC12" si="7">SUM(CN13:CN14)</f>
        <v>0</v>
      </c>
      <c r="CO12" s="763">
        <f t="shared" si="7"/>
        <v>0</v>
      </c>
      <c r="CP12" s="763">
        <f t="shared" si="7"/>
        <v>0</v>
      </c>
      <c r="CQ12" s="763">
        <f t="shared" si="7"/>
        <v>18</v>
      </c>
      <c r="CR12" s="763">
        <f t="shared" si="7"/>
        <v>0</v>
      </c>
      <c r="CS12" s="763">
        <f t="shared" si="7"/>
        <v>0</v>
      </c>
      <c r="CT12" s="763">
        <f t="shared" si="7"/>
        <v>0</v>
      </c>
      <c r="CU12" s="763">
        <f t="shared" si="7"/>
        <v>478</v>
      </c>
      <c r="CV12" s="763">
        <f t="shared" si="7"/>
        <v>0</v>
      </c>
      <c r="CW12" s="763">
        <f t="shared" si="7"/>
        <v>0</v>
      </c>
      <c r="CX12" s="763">
        <f t="shared" si="7"/>
        <v>0</v>
      </c>
      <c r="CY12" s="763">
        <f t="shared" si="7"/>
        <v>0</v>
      </c>
      <c r="CZ12" s="763">
        <f t="shared" si="7"/>
        <v>0</v>
      </c>
      <c r="DA12" s="763">
        <f t="shared" si="7"/>
        <v>0</v>
      </c>
      <c r="DB12" s="763">
        <f t="shared" si="7"/>
        <v>0</v>
      </c>
      <c r="DC12" s="763">
        <f t="shared" si="7"/>
        <v>3</v>
      </c>
      <c r="DD12" s="763">
        <f>SUM(DD13:DD14)</f>
        <v>0</v>
      </c>
      <c r="DE12" s="764">
        <v>2023</v>
      </c>
      <c r="DF12" s="762">
        <v>2023</v>
      </c>
      <c r="DG12" s="763">
        <f>SUM(DH12:DI12)</f>
        <v>130</v>
      </c>
      <c r="DH12" s="817">
        <f t="shared" ref="DH12:DX12" si="8">SUM(DH13:DH14)</f>
        <v>69</v>
      </c>
      <c r="DI12" s="817">
        <f t="shared" si="8"/>
        <v>61</v>
      </c>
      <c r="DJ12" s="817">
        <f>SUM(DJ13:DJ14)</f>
        <v>1</v>
      </c>
      <c r="DK12" s="817">
        <f t="shared" si="8"/>
        <v>1</v>
      </c>
      <c r="DL12" s="817">
        <f t="shared" si="8"/>
        <v>0</v>
      </c>
      <c r="DM12" s="763">
        <f t="shared" si="8"/>
        <v>0</v>
      </c>
      <c r="DN12" s="763">
        <f t="shared" si="8"/>
        <v>0</v>
      </c>
      <c r="DO12" s="763">
        <f t="shared" si="8"/>
        <v>1</v>
      </c>
      <c r="DP12" s="763">
        <f t="shared" si="8"/>
        <v>0</v>
      </c>
      <c r="DQ12" s="763">
        <f t="shared" si="8"/>
        <v>0</v>
      </c>
      <c r="DR12" s="763">
        <f t="shared" si="8"/>
        <v>0</v>
      </c>
      <c r="DS12" s="763">
        <f t="shared" si="8"/>
        <v>58</v>
      </c>
      <c r="DT12" s="763">
        <f t="shared" si="8"/>
        <v>0</v>
      </c>
      <c r="DU12" s="763">
        <f t="shared" si="8"/>
        <v>2</v>
      </c>
      <c r="DV12" s="763">
        <f t="shared" si="8"/>
        <v>0</v>
      </c>
      <c r="DW12" s="763">
        <f t="shared" si="8"/>
        <v>3</v>
      </c>
      <c r="DX12" s="763">
        <f t="shared" si="8"/>
        <v>0</v>
      </c>
      <c r="DY12" s="763"/>
      <c r="DZ12" s="763"/>
      <c r="EA12" s="766"/>
      <c r="EB12" s="763">
        <f>SUM(EB13:EB14)</f>
        <v>0</v>
      </c>
      <c r="EC12" s="763">
        <f t="shared" ref="EC12:EO12" si="9">SUM(EC13:EC14)</f>
        <v>0</v>
      </c>
      <c r="ED12" s="763">
        <f t="shared" si="9"/>
        <v>0</v>
      </c>
      <c r="EE12" s="763">
        <f t="shared" si="9"/>
        <v>0</v>
      </c>
      <c r="EF12" s="763">
        <f t="shared" si="9"/>
        <v>0</v>
      </c>
      <c r="EG12" s="763">
        <f t="shared" si="9"/>
        <v>0</v>
      </c>
      <c r="EH12" s="763">
        <f t="shared" si="9"/>
        <v>41</v>
      </c>
      <c r="EI12" s="763">
        <f t="shared" si="9"/>
        <v>0</v>
      </c>
      <c r="EJ12" s="763">
        <f t="shared" si="9"/>
        <v>0</v>
      </c>
      <c r="EK12" s="763">
        <f t="shared" si="9"/>
        <v>0</v>
      </c>
      <c r="EL12" s="763">
        <f t="shared" si="9"/>
        <v>0</v>
      </c>
      <c r="EM12" s="763">
        <f t="shared" si="9"/>
        <v>0</v>
      </c>
      <c r="EN12" s="763">
        <f t="shared" si="9"/>
        <v>0</v>
      </c>
      <c r="EO12" s="763">
        <f t="shared" si="9"/>
        <v>0</v>
      </c>
      <c r="EP12" s="764">
        <v>2023</v>
      </c>
      <c r="EQ12" s="762">
        <v>2023</v>
      </c>
      <c r="ER12" s="763">
        <f>SUM(ER13:ER14)</f>
        <v>8</v>
      </c>
      <c r="ES12" s="763">
        <f t="shared" ref="ES12:FC12" si="10">SUM(ES13:ES14)</f>
        <v>0</v>
      </c>
      <c r="ET12" s="763">
        <f t="shared" si="10"/>
        <v>1</v>
      </c>
      <c r="EU12" s="763">
        <f t="shared" si="10"/>
        <v>0</v>
      </c>
      <c r="EV12" s="763">
        <f t="shared" si="10"/>
        <v>0</v>
      </c>
      <c r="EW12" s="763">
        <f t="shared" si="10"/>
        <v>0</v>
      </c>
      <c r="EX12" s="763">
        <f t="shared" si="10"/>
        <v>7</v>
      </c>
      <c r="EY12" s="763">
        <f t="shared" si="10"/>
        <v>0</v>
      </c>
      <c r="EZ12" s="763">
        <f t="shared" si="10"/>
        <v>2</v>
      </c>
      <c r="FA12" s="763">
        <f t="shared" si="10"/>
        <v>0</v>
      </c>
      <c r="FB12" s="763">
        <f t="shared" si="10"/>
        <v>0</v>
      </c>
      <c r="FC12" s="763">
        <f t="shared" si="10"/>
        <v>0</v>
      </c>
      <c r="FD12" s="763"/>
      <c r="FE12" s="763"/>
      <c r="FF12" s="766"/>
      <c r="FG12" s="763">
        <f>SUM(FG13:FG14)</f>
        <v>5</v>
      </c>
      <c r="FH12" s="763">
        <f t="shared" ref="FH12:FT12" si="11">SUM(FH13:FH14)</f>
        <v>0</v>
      </c>
      <c r="FI12" s="763">
        <f t="shared" si="11"/>
        <v>0</v>
      </c>
      <c r="FJ12" s="763">
        <f t="shared" si="11"/>
        <v>0</v>
      </c>
      <c r="FK12" s="763">
        <f t="shared" si="11"/>
        <v>0</v>
      </c>
      <c r="FL12" s="763">
        <f t="shared" si="11"/>
        <v>0</v>
      </c>
      <c r="FM12" s="763">
        <f t="shared" si="11"/>
        <v>0</v>
      </c>
      <c r="FN12" s="763">
        <f t="shared" si="11"/>
        <v>0</v>
      </c>
      <c r="FO12" s="763">
        <f t="shared" si="11"/>
        <v>2</v>
      </c>
      <c r="FP12" s="763">
        <f t="shared" si="11"/>
        <v>1</v>
      </c>
      <c r="FQ12" s="763">
        <f t="shared" si="11"/>
        <v>0</v>
      </c>
      <c r="FR12" s="763">
        <f t="shared" si="11"/>
        <v>0</v>
      </c>
      <c r="FS12" s="763">
        <f t="shared" si="11"/>
        <v>0</v>
      </c>
      <c r="FT12" s="763">
        <f t="shared" si="11"/>
        <v>0</v>
      </c>
      <c r="FU12" s="763">
        <f>SUM(FU13:FU14)</f>
        <v>0</v>
      </c>
      <c r="FV12" s="767">
        <f>SUM(FV13:FV14)</f>
        <v>0</v>
      </c>
      <c r="FW12" s="764">
        <v>2023</v>
      </c>
      <c r="FX12" s="768"/>
    </row>
    <row r="13" spans="1:180" s="781" customFormat="1" ht="45" customHeight="1">
      <c r="A13" s="770" t="s">
        <v>187</v>
      </c>
      <c r="B13" s="771">
        <f>-H13+J13+L13+N13+P13+R13+U13+W13+Y13+AA13+AC13+AE13+AG13+AM13+AO13+AQ13+AS13</f>
        <v>0</v>
      </c>
      <c r="C13" s="772">
        <v>0</v>
      </c>
      <c r="D13" s="772">
        <v>0</v>
      </c>
      <c r="E13" s="763">
        <f>I13+K13+M13+O13+Q13+S13+V13+X13+Z13+AB13+AD13+AF13+AH13+AN13+AP13+AR13+AT13</f>
        <v>0</v>
      </c>
      <c r="F13" s="772">
        <v>0</v>
      </c>
      <c r="G13" s="772">
        <v>0</v>
      </c>
      <c r="H13" s="772">
        <v>0</v>
      </c>
      <c r="I13" s="772">
        <v>0</v>
      </c>
      <c r="J13" s="772">
        <v>0</v>
      </c>
      <c r="K13" s="772">
        <v>0</v>
      </c>
      <c r="L13" s="772">
        <v>0</v>
      </c>
      <c r="M13" s="772">
        <v>0</v>
      </c>
      <c r="N13" s="772">
        <v>0</v>
      </c>
      <c r="O13" s="772">
        <v>0</v>
      </c>
      <c r="P13" s="772">
        <v>0</v>
      </c>
      <c r="Q13" s="772">
        <v>0</v>
      </c>
      <c r="R13" s="772">
        <v>0</v>
      </c>
      <c r="S13" s="772">
        <v>0</v>
      </c>
      <c r="T13" s="771"/>
      <c r="U13" s="771">
        <v>0</v>
      </c>
      <c r="V13" s="771">
        <v>0</v>
      </c>
      <c r="W13" s="771">
        <v>0</v>
      </c>
      <c r="X13" s="771">
        <v>0</v>
      </c>
      <c r="Y13" s="771">
        <v>0</v>
      </c>
      <c r="Z13" s="771">
        <v>0</v>
      </c>
      <c r="AA13" s="771">
        <v>0</v>
      </c>
      <c r="AB13" s="771">
        <v>0</v>
      </c>
      <c r="AC13" s="771">
        <v>0</v>
      </c>
      <c r="AD13" s="771">
        <v>0</v>
      </c>
      <c r="AE13" s="771">
        <v>0</v>
      </c>
      <c r="AF13" s="771">
        <v>0</v>
      </c>
      <c r="AG13" s="771">
        <v>0</v>
      </c>
      <c r="AH13" s="771">
        <v>0</v>
      </c>
      <c r="AI13" s="773" t="s">
        <v>175</v>
      </c>
      <c r="AJ13" s="770" t="s">
        <v>187</v>
      </c>
      <c r="AK13" s="771"/>
      <c r="AL13" s="771"/>
      <c r="AM13" s="774">
        <v>0</v>
      </c>
      <c r="AN13" s="774">
        <v>0</v>
      </c>
      <c r="AO13" s="774">
        <v>0</v>
      </c>
      <c r="AP13" s="774">
        <v>0</v>
      </c>
      <c r="AQ13" s="774">
        <v>0</v>
      </c>
      <c r="AR13" s="774">
        <v>0</v>
      </c>
      <c r="AS13" s="774">
        <v>0</v>
      </c>
      <c r="AT13" s="774">
        <v>0</v>
      </c>
      <c r="AU13" s="771">
        <f>BA13+BF13+BH13+BJ13+BL13+BN13+BP13+BR13+BV13+BX13+BZ13+CB13+CD13+CF13+CH13+CM13+CO13+CQ13+CS13+CU13+DC13</f>
        <v>510</v>
      </c>
      <c r="AV13" s="818">
        <v>296</v>
      </c>
      <c r="AW13" s="818">
        <v>214</v>
      </c>
      <c r="AX13" s="818">
        <f>BB13+BG13+BI13+BK13+BM13+BO13+BQ13+BS13+BW13+BY13+CA13+CC13+CE13+CG13+CI13+CN13+CP13+CR13+CT13+CV13+DD13</f>
        <v>0</v>
      </c>
      <c r="AY13" s="818">
        <v>0</v>
      </c>
      <c r="AZ13" s="818">
        <v>0</v>
      </c>
      <c r="BA13" s="776">
        <v>120</v>
      </c>
      <c r="BB13" s="777">
        <v>0</v>
      </c>
      <c r="BC13" s="776"/>
      <c r="BD13" s="776"/>
      <c r="BE13" s="775"/>
      <c r="BF13" s="778">
        <v>0</v>
      </c>
      <c r="BG13" s="775">
        <v>0</v>
      </c>
      <c r="BH13" s="778">
        <v>0</v>
      </c>
      <c r="BI13" s="775">
        <v>0</v>
      </c>
      <c r="BJ13" s="778">
        <v>0</v>
      </c>
      <c r="BK13" s="775">
        <v>0</v>
      </c>
      <c r="BL13" s="774">
        <v>0</v>
      </c>
      <c r="BM13" s="775">
        <v>0</v>
      </c>
      <c r="BN13" s="778">
        <v>0</v>
      </c>
      <c r="BO13" s="778">
        <v>0</v>
      </c>
      <c r="BP13" s="778">
        <v>2</v>
      </c>
      <c r="BQ13" s="778">
        <v>0</v>
      </c>
      <c r="BR13" s="778">
        <v>6</v>
      </c>
      <c r="BS13" s="778">
        <v>0</v>
      </c>
      <c r="BT13" s="773" t="s">
        <v>175</v>
      </c>
      <c r="BU13" s="770" t="s">
        <v>788</v>
      </c>
      <c r="BV13" s="774">
        <v>0</v>
      </c>
      <c r="BW13" s="775">
        <v>0</v>
      </c>
      <c r="BX13" s="771">
        <v>36</v>
      </c>
      <c r="BY13" s="775">
        <v>0</v>
      </c>
      <c r="BZ13" s="771">
        <v>0</v>
      </c>
      <c r="CA13" s="775">
        <v>0</v>
      </c>
      <c r="CB13" s="771">
        <v>0</v>
      </c>
      <c r="CC13" s="774">
        <v>0</v>
      </c>
      <c r="CD13" s="771">
        <v>0</v>
      </c>
      <c r="CE13" s="771">
        <v>0</v>
      </c>
      <c r="CF13" s="778">
        <v>1</v>
      </c>
      <c r="CG13" s="776">
        <v>0</v>
      </c>
      <c r="CH13" s="776">
        <v>0</v>
      </c>
      <c r="CI13" s="777">
        <v>0</v>
      </c>
      <c r="CJ13" s="776"/>
      <c r="CK13" s="776"/>
      <c r="CL13" s="775"/>
      <c r="CM13" s="778">
        <v>1</v>
      </c>
      <c r="CN13" s="775">
        <v>0</v>
      </c>
      <c r="CO13" s="778">
        <v>0</v>
      </c>
      <c r="CP13" s="775">
        <v>0</v>
      </c>
      <c r="CQ13" s="778">
        <v>6</v>
      </c>
      <c r="CR13" s="775">
        <v>0</v>
      </c>
      <c r="CS13" s="774">
        <v>0</v>
      </c>
      <c r="CT13" s="775">
        <v>0</v>
      </c>
      <c r="CU13" s="778">
        <v>336</v>
      </c>
      <c r="CV13" s="778">
        <v>0</v>
      </c>
      <c r="CW13" s="778"/>
      <c r="CX13" s="778"/>
      <c r="CY13" s="778"/>
      <c r="CZ13" s="778"/>
      <c r="DA13" s="778"/>
      <c r="DB13" s="778"/>
      <c r="DC13" s="778">
        <v>2</v>
      </c>
      <c r="DD13" s="778">
        <v>0</v>
      </c>
      <c r="DE13" s="773" t="s">
        <v>175</v>
      </c>
      <c r="DF13" s="770" t="s">
        <v>187</v>
      </c>
      <c r="DG13" s="771">
        <f>DM13+DO13+DQ13+DS13+DU13+DW13+EB13+ED13+EF13+EH13+EJ13+EL13+EN13+ER13+ET13+EV13+EX13+EZ13+FG13+FB13+FI13+FK13+FM13+FO13+FQ13+FS13</f>
        <v>70</v>
      </c>
      <c r="DH13" s="818">
        <v>36</v>
      </c>
      <c r="DI13" s="818">
        <v>34</v>
      </c>
      <c r="DJ13" s="818">
        <f>DN13+DP13+DR13+DT13+DV13+DX13+EC13+EE13+EG13+EI13+EK13+EM13+EO13+ES13+EU13+EW13+EY13+FA13+FC13+FH13+FJ13+FL13+FN13+FP13+FR13+FT13</f>
        <v>1</v>
      </c>
      <c r="DK13" s="818">
        <v>1</v>
      </c>
      <c r="DL13" s="823">
        <v>0</v>
      </c>
      <c r="DM13" s="771">
        <v>0</v>
      </c>
      <c r="DN13" s="775">
        <v>0</v>
      </c>
      <c r="DO13" s="771">
        <v>0</v>
      </c>
      <c r="DP13" s="775">
        <v>0</v>
      </c>
      <c r="DQ13" s="771">
        <v>0</v>
      </c>
      <c r="DR13" s="774">
        <v>0</v>
      </c>
      <c r="DS13" s="771">
        <v>23</v>
      </c>
      <c r="DT13" s="771">
        <v>0</v>
      </c>
      <c r="DU13" s="778">
        <v>1</v>
      </c>
      <c r="DV13" s="776">
        <v>0</v>
      </c>
      <c r="DW13" s="776">
        <v>1</v>
      </c>
      <c r="DX13" s="777">
        <v>0</v>
      </c>
      <c r="DY13" s="776"/>
      <c r="DZ13" s="776"/>
      <c r="EA13" s="775"/>
      <c r="EB13" s="778">
        <v>0</v>
      </c>
      <c r="EC13" s="775">
        <v>0</v>
      </c>
      <c r="ED13" s="778">
        <v>0</v>
      </c>
      <c r="EE13" s="775">
        <v>0</v>
      </c>
      <c r="EF13" s="778">
        <v>0</v>
      </c>
      <c r="EG13" s="775">
        <v>0</v>
      </c>
      <c r="EH13" s="774">
        <v>29</v>
      </c>
      <c r="EI13" s="775">
        <v>0</v>
      </c>
      <c r="EJ13" s="778">
        <v>0</v>
      </c>
      <c r="EK13" s="778">
        <v>0</v>
      </c>
      <c r="EL13" s="778">
        <v>0</v>
      </c>
      <c r="EM13" s="778">
        <v>0</v>
      </c>
      <c r="EN13" s="778">
        <v>0</v>
      </c>
      <c r="EO13" s="779">
        <v>0</v>
      </c>
      <c r="EP13" s="773" t="s">
        <v>175</v>
      </c>
      <c r="EQ13" s="770" t="s">
        <v>187</v>
      </c>
      <c r="ER13" s="774">
        <v>5</v>
      </c>
      <c r="ES13" s="775">
        <v>0</v>
      </c>
      <c r="ET13" s="771">
        <v>1</v>
      </c>
      <c r="EU13" s="775">
        <v>0</v>
      </c>
      <c r="EV13" s="771">
        <v>0</v>
      </c>
      <c r="EW13" s="774">
        <v>0</v>
      </c>
      <c r="EX13" s="771">
        <v>2</v>
      </c>
      <c r="EY13" s="771">
        <v>0</v>
      </c>
      <c r="EZ13" s="778">
        <v>2</v>
      </c>
      <c r="FA13" s="776">
        <v>0</v>
      </c>
      <c r="FB13" s="776">
        <v>0</v>
      </c>
      <c r="FC13" s="777">
        <v>0</v>
      </c>
      <c r="FD13" s="776"/>
      <c r="FE13" s="776"/>
      <c r="FF13" s="775"/>
      <c r="FG13" s="778">
        <v>4</v>
      </c>
      <c r="FH13" s="775">
        <v>0</v>
      </c>
      <c r="FI13" s="778">
        <v>0</v>
      </c>
      <c r="FJ13" s="775">
        <v>0</v>
      </c>
      <c r="FK13" s="778">
        <v>0</v>
      </c>
      <c r="FL13" s="775">
        <v>0</v>
      </c>
      <c r="FM13" s="774">
        <v>0</v>
      </c>
      <c r="FN13" s="775">
        <v>0</v>
      </c>
      <c r="FO13" s="778">
        <v>2</v>
      </c>
      <c r="FP13" s="778">
        <v>1</v>
      </c>
      <c r="FQ13" s="778">
        <v>0</v>
      </c>
      <c r="FR13" s="778">
        <v>0</v>
      </c>
      <c r="FS13" s="778">
        <v>0</v>
      </c>
      <c r="FT13" s="778">
        <v>0</v>
      </c>
      <c r="FU13" s="778">
        <v>0</v>
      </c>
      <c r="FV13" s="779">
        <v>0</v>
      </c>
      <c r="FW13" s="773" t="s">
        <v>175</v>
      </c>
      <c r="FX13" s="780"/>
    </row>
    <row r="14" spans="1:180" s="781" customFormat="1" ht="45" customHeight="1">
      <c r="A14" s="770" t="s">
        <v>188</v>
      </c>
      <c r="B14" s="771">
        <f>-H14+J14+L14+N14+P14+R14+U14+W14+Y14+AA14+AC14+AE14+AG14+AM14+AO14+AQ14+AS14</f>
        <v>0</v>
      </c>
      <c r="C14" s="772">
        <v>0</v>
      </c>
      <c r="D14" s="772">
        <v>0</v>
      </c>
      <c r="E14" s="763">
        <f>I14+K14+M14+O14+Q14+S14+V14+X14+Z14+AB14+AD14+AF14+AH14+AN14+AP14+AR14+AT14</f>
        <v>0</v>
      </c>
      <c r="F14" s="772">
        <v>0</v>
      </c>
      <c r="G14" s="772">
        <v>0</v>
      </c>
      <c r="H14" s="772">
        <v>0</v>
      </c>
      <c r="I14" s="772">
        <v>0</v>
      </c>
      <c r="J14" s="772">
        <v>0</v>
      </c>
      <c r="K14" s="772">
        <v>0</v>
      </c>
      <c r="L14" s="772">
        <v>0</v>
      </c>
      <c r="M14" s="772">
        <v>0</v>
      </c>
      <c r="N14" s="772">
        <v>0</v>
      </c>
      <c r="O14" s="772">
        <v>0</v>
      </c>
      <c r="P14" s="772">
        <v>0</v>
      </c>
      <c r="Q14" s="772">
        <v>0</v>
      </c>
      <c r="R14" s="772">
        <v>0</v>
      </c>
      <c r="S14" s="772">
        <v>0</v>
      </c>
      <c r="T14" s="782"/>
      <c r="U14" s="771">
        <v>0</v>
      </c>
      <c r="V14" s="771">
        <v>0</v>
      </c>
      <c r="W14" s="771">
        <v>0</v>
      </c>
      <c r="X14" s="771">
        <v>0</v>
      </c>
      <c r="Y14" s="771">
        <v>0</v>
      </c>
      <c r="Z14" s="771">
        <v>0</v>
      </c>
      <c r="AA14" s="771">
        <v>0</v>
      </c>
      <c r="AB14" s="771">
        <v>0</v>
      </c>
      <c r="AC14" s="771">
        <v>0</v>
      </c>
      <c r="AD14" s="771">
        <v>0</v>
      </c>
      <c r="AE14" s="771">
        <v>0</v>
      </c>
      <c r="AF14" s="771">
        <v>0</v>
      </c>
      <c r="AG14" s="771">
        <v>0</v>
      </c>
      <c r="AH14" s="771">
        <v>0</v>
      </c>
      <c r="AI14" s="305" t="s">
        <v>176</v>
      </c>
      <c r="AJ14" s="770" t="s">
        <v>309</v>
      </c>
      <c r="AK14" s="771"/>
      <c r="AL14" s="771"/>
      <c r="AM14" s="774">
        <v>0</v>
      </c>
      <c r="AN14" s="774">
        <v>0</v>
      </c>
      <c r="AO14" s="774">
        <v>0</v>
      </c>
      <c r="AP14" s="774">
        <v>0</v>
      </c>
      <c r="AQ14" s="774">
        <v>0</v>
      </c>
      <c r="AR14" s="774">
        <v>0</v>
      </c>
      <c r="AS14" s="774">
        <v>0</v>
      </c>
      <c r="AT14" s="774">
        <v>0</v>
      </c>
      <c r="AU14" s="771">
        <f>BA14+BF14+BH14+BJ14+BL14+BN14+BP14+BR14+BV14+BX14+BZ14+CB14+CD14+CF14+CH14+CM14+CO14+CQ14+CS14+CU14+DC14</f>
        <v>424</v>
      </c>
      <c r="AV14" s="818">
        <v>231</v>
      </c>
      <c r="AW14" s="818">
        <v>193</v>
      </c>
      <c r="AX14" s="818">
        <f>BB14+BG14+BI14+BK14+BM14+BO14+BQ14+BS14+BW14+BY14+CA14+CC14+CE14+CG14+CI14+CN14+CP14+CR14+CT14+CV14+DD14</f>
        <v>0</v>
      </c>
      <c r="AY14" s="818">
        <v>0</v>
      </c>
      <c r="AZ14" s="818">
        <v>0</v>
      </c>
      <c r="BA14" s="599">
        <v>179</v>
      </c>
      <c r="BB14" s="776">
        <v>0</v>
      </c>
      <c r="BC14" s="599"/>
      <c r="BD14" s="776"/>
      <c r="BE14" s="775"/>
      <c r="BF14" s="771">
        <v>1</v>
      </c>
      <c r="BG14" s="775">
        <v>0</v>
      </c>
      <c r="BH14" s="599">
        <v>0</v>
      </c>
      <c r="BI14" s="775">
        <v>0</v>
      </c>
      <c r="BJ14" s="771">
        <v>0</v>
      </c>
      <c r="BK14" s="775">
        <v>0</v>
      </c>
      <c r="BL14" s="774">
        <v>0</v>
      </c>
      <c r="BM14" s="775">
        <v>0</v>
      </c>
      <c r="BN14" s="771">
        <v>0</v>
      </c>
      <c r="BO14" s="778">
        <v>0</v>
      </c>
      <c r="BP14" s="771">
        <v>4</v>
      </c>
      <c r="BQ14" s="771">
        <v>0</v>
      </c>
      <c r="BR14" s="771">
        <v>9</v>
      </c>
      <c r="BS14" s="778">
        <v>0</v>
      </c>
      <c r="BT14" s="305" t="s">
        <v>176</v>
      </c>
      <c r="BU14" s="770" t="s">
        <v>309</v>
      </c>
      <c r="BV14" s="774">
        <v>1</v>
      </c>
      <c r="BW14" s="775">
        <v>0</v>
      </c>
      <c r="BX14" s="599">
        <v>75</v>
      </c>
      <c r="BY14" s="775">
        <v>0</v>
      </c>
      <c r="BZ14" s="778">
        <v>0</v>
      </c>
      <c r="CA14" s="775">
        <v>0</v>
      </c>
      <c r="CB14" s="771">
        <v>0</v>
      </c>
      <c r="CC14" s="774">
        <v>0</v>
      </c>
      <c r="CD14" s="771">
        <v>0</v>
      </c>
      <c r="CE14" s="771">
        <v>0</v>
      </c>
      <c r="CF14" s="783">
        <v>0</v>
      </c>
      <c r="CG14" s="771">
        <v>0</v>
      </c>
      <c r="CH14" s="599">
        <v>0</v>
      </c>
      <c r="CI14" s="776">
        <v>0</v>
      </c>
      <c r="CJ14" s="599"/>
      <c r="CK14" s="776"/>
      <c r="CL14" s="775"/>
      <c r="CM14" s="771">
        <v>0</v>
      </c>
      <c r="CN14" s="775">
        <v>0</v>
      </c>
      <c r="CO14" s="599">
        <v>0</v>
      </c>
      <c r="CP14" s="775">
        <v>0</v>
      </c>
      <c r="CQ14" s="771">
        <v>12</v>
      </c>
      <c r="CR14" s="775">
        <v>0</v>
      </c>
      <c r="CS14" s="774">
        <v>0</v>
      </c>
      <c r="CT14" s="775">
        <v>0</v>
      </c>
      <c r="CU14" s="771">
        <v>142</v>
      </c>
      <c r="CV14" s="778">
        <v>0</v>
      </c>
      <c r="CW14" s="771"/>
      <c r="CX14" s="771"/>
      <c r="CY14" s="771"/>
      <c r="CZ14" s="778"/>
      <c r="DA14" s="771"/>
      <c r="DB14" s="778"/>
      <c r="DC14" s="771">
        <v>1</v>
      </c>
      <c r="DD14" s="778">
        <v>0</v>
      </c>
      <c r="DE14" s="305" t="s">
        <v>176</v>
      </c>
      <c r="DF14" s="770" t="s">
        <v>309</v>
      </c>
      <c r="DG14" s="771">
        <f>DM14+DO14+DQ14+DS14+DU14+DW14+EB14+ED14+EF14+EH14+EJ14+EL14+EN14+ER14+ET14+EV14+EX14+EZ14+FG14+FB14+FI14+FK14+FM14+FO14+FQ14+FS14</f>
        <v>60</v>
      </c>
      <c r="DH14" s="818">
        <v>33</v>
      </c>
      <c r="DI14" s="818">
        <v>27</v>
      </c>
      <c r="DJ14" s="817">
        <f>DN14+DP14+DR14+DT14+DV14+DX14+EC14+EE14+EG14+EI14+EK14+EM14+EO14+ES14+EU14+EW14+EY14+FA14+FC14+FH14+FJ14+FL14+FN14+FP14+FR14+FT14</f>
        <v>0</v>
      </c>
      <c r="DK14" s="818">
        <v>0</v>
      </c>
      <c r="DL14" s="823">
        <v>0</v>
      </c>
      <c r="DM14" s="599">
        <v>0</v>
      </c>
      <c r="DN14" s="775">
        <v>0</v>
      </c>
      <c r="DO14" s="778">
        <v>1</v>
      </c>
      <c r="DP14" s="775">
        <v>0</v>
      </c>
      <c r="DQ14" s="771">
        <v>0</v>
      </c>
      <c r="DR14" s="774">
        <v>0</v>
      </c>
      <c r="DS14" s="771">
        <v>35</v>
      </c>
      <c r="DT14" s="771">
        <v>0</v>
      </c>
      <c r="DU14" s="783">
        <v>1</v>
      </c>
      <c r="DV14" s="771">
        <v>0</v>
      </c>
      <c r="DW14" s="599">
        <v>2</v>
      </c>
      <c r="DX14" s="776">
        <v>0</v>
      </c>
      <c r="DY14" s="599"/>
      <c r="DZ14" s="776"/>
      <c r="EA14" s="775"/>
      <c r="EB14" s="771">
        <v>0</v>
      </c>
      <c r="EC14" s="775">
        <v>0</v>
      </c>
      <c r="ED14" s="599">
        <v>0</v>
      </c>
      <c r="EE14" s="775">
        <v>0</v>
      </c>
      <c r="EF14" s="771">
        <v>0</v>
      </c>
      <c r="EG14" s="775">
        <v>0</v>
      </c>
      <c r="EH14" s="774">
        <v>12</v>
      </c>
      <c r="EI14" s="775">
        <v>0</v>
      </c>
      <c r="EJ14" s="771">
        <v>0</v>
      </c>
      <c r="EK14" s="778">
        <v>0</v>
      </c>
      <c r="EL14" s="771">
        <v>0</v>
      </c>
      <c r="EM14" s="778">
        <v>0</v>
      </c>
      <c r="EN14" s="599">
        <v>0</v>
      </c>
      <c r="EO14" s="779">
        <v>0</v>
      </c>
      <c r="EP14" s="305" t="s">
        <v>176</v>
      </c>
      <c r="EQ14" s="770" t="s">
        <v>309</v>
      </c>
      <c r="ER14" s="774">
        <v>3</v>
      </c>
      <c r="ES14" s="775">
        <v>0</v>
      </c>
      <c r="ET14" s="778">
        <v>0</v>
      </c>
      <c r="EU14" s="775">
        <v>0</v>
      </c>
      <c r="EV14" s="771">
        <v>0</v>
      </c>
      <c r="EW14" s="774">
        <v>0</v>
      </c>
      <c r="EX14" s="771">
        <v>5</v>
      </c>
      <c r="EY14" s="771">
        <v>0</v>
      </c>
      <c r="EZ14" s="783">
        <v>0</v>
      </c>
      <c r="FA14" s="771">
        <v>0</v>
      </c>
      <c r="FB14" s="599">
        <v>0</v>
      </c>
      <c r="FC14" s="776">
        <v>0</v>
      </c>
      <c r="FD14" s="599"/>
      <c r="FE14" s="776"/>
      <c r="FF14" s="775"/>
      <c r="FG14" s="771">
        <v>1</v>
      </c>
      <c r="FH14" s="775">
        <v>0</v>
      </c>
      <c r="FI14" s="599">
        <v>0</v>
      </c>
      <c r="FJ14" s="775">
        <v>0</v>
      </c>
      <c r="FK14" s="771">
        <v>0</v>
      </c>
      <c r="FL14" s="775">
        <v>0</v>
      </c>
      <c r="FM14" s="774">
        <v>0</v>
      </c>
      <c r="FN14" s="775">
        <v>0</v>
      </c>
      <c r="FO14" s="771">
        <v>0</v>
      </c>
      <c r="FP14" s="778">
        <v>0</v>
      </c>
      <c r="FQ14" s="771">
        <v>0</v>
      </c>
      <c r="FR14" s="778">
        <v>0</v>
      </c>
      <c r="FS14" s="778">
        <v>0</v>
      </c>
      <c r="FT14" s="778">
        <v>0</v>
      </c>
      <c r="FU14" s="599">
        <v>0</v>
      </c>
      <c r="FV14" s="779">
        <v>0</v>
      </c>
      <c r="FW14" s="305" t="s">
        <v>176</v>
      </c>
      <c r="FX14" s="780"/>
    </row>
    <row r="15" spans="1:180" ht="5.25" customHeight="1" thickBot="1">
      <c r="A15" s="297"/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784"/>
      <c r="U15" s="293"/>
      <c r="V15" s="293"/>
      <c r="W15" s="292"/>
      <c r="X15" s="292"/>
      <c r="Y15" s="292"/>
      <c r="Z15" s="292"/>
      <c r="AA15" s="292"/>
      <c r="AB15" s="294"/>
      <c r="AC15" s="295"/>
      <c r="AD15" s="294"/>
      <c r="AE15" s="294"/>
      <c r="AF15" s="294"/>
      <c r="AG15" s="292"/>
      <c r="AH15" s="294"/>
      <c r="AI15" s="296"/>
      <c r="AJ15" s="297"/>
      <c r="AK15" s="291"/>
      <c r="AL15" s="291"/>
      <c r="AM15" s="292"/>
      <c r="AN15" s="294"/>
      <c r="AO15" s="292"/>
      <c r="AP15" s="294"/>
      <c r="AQ15" s="292"/>
      <c r="AR15" s="294"/>
      <c r="AS15" s="292"/>
      <c r="AT15" s="298"/>
      <c r="AU15" s="294"/>
      <c r="AV15" s="294"/>
      <c r="AW15" s="294"/>
      <c r="AX15" s="294"/>
      <c r="AY15" s="294"/>
      <c r="AZ15" s="294"/>
      <c r="BA15" s="292"/>
      <c r="BB15" s="294"/>
      <c r="BC15" s="785"/>
      <c r="BD15" s="299"/>
      <c r="BE15" s="299"/>
      <c r="BF15" s="294"/>
      <c r="BG15" s="294"/>
      <c r="BH15" s="292"/>
      <c r="BI15" s="294"/>
      <c r="BJ15" s="292"/>
      <c r="BK15" s="294"/>
      <c r="BL15" s="292"/>
      <c r="BM15" s="294"/>
      <c r="BN15" s="292"/>
      <c r="BO15" s="294"/>
      <c r="BP15" s="294"/>
      <c r="BQ15" s="294"/>
      <c r="BR15" s="294"/>
      <c r="BS15" s="294"/>
      <c r="BT15" s="296"/>
      <c r="BU15" s="297"/>
      <c r="BV15" s="292"/>
      <c r="BW15" s="294"/>
      <c r="BX15" s="292"/>
      <c r="BY15" s="294"/>
      <c r="BZ15" s="292"/>
      <c r="CA15" s="294"/>
      <c r="CB15" s="292"/>
      <c r="CC15" s="298"/>
      <c r="CD15" s="294"/>
      <c r="CE15" s="294"/>
      <c r="CF15" s="292"/>
      <c r="CG15" s="294"/>
      <c r="CH15" s="292"/>
      <c r="CI15" s="294"/>
      <c r="CJ15" s="785"/>
      <c r="CK15" s="299"/>
      <c r="CL15" s="299"/>
      <c r="CM15" s="294"/>
      <c r="CN15" s="294"/>
      <c r="CO15" s="292"/>
      <c r="CP15" s="294"/>
      <c r="CQ15" s="292"/>
      <c r="CR15" s="294"/>
      <c r="CS15" s="292"/>
      <c r="CT15" s="294"/>
      <c r="CU15" s="292"/>
      <c r="CV15" s="294"/>
      <c r="CW15" s="294"/>
      <c r="CX15" s="294"/>
      <c r="CY15" s="294"/>
      <c r="CZ15" s="294"/>
      <c r="DA15" s="294"/>
      <c r="DB15" s="294"/>
      <c r="DC15" s="292"/>
      <c r="DD15" s="292"/>
      <c r="DE15" s="296"/>
      <c r="DF15" s="297"/>
      <c r="DG15" s="292"/>
      <c r="DH15" s="292"/>
      <c r="DI15" s="292"/>
      <c r="DJ15" s="292"/>
      <c r="DK15" s="292"/>
      <c r="DL15" s="294"/>
      <c r="DM15" s="292"/>
      <c r="DN15" s="294"/>
      <c r="DO15" s="292"/>
      <c r="DP15" s="294"/>
      <c r="DQ15" s="292"/>
      <c r="DR15" s="298"/>
      <c r="DS15" s="294"/>
      <c r="DT15" s="294"/>
      <c r="DU15" s="292"/>
      <c r="DV15" s="294"/>
      <c r="DW15" s="292"/>
      <c r="DX15" s="294"/>
      <c r="DY15" s="785"/>
      <c r="DZ15" s="299"/>
      <c r="EA15" s="299"/>
      <c r="EB15" s="294"/>
      <c r="EC15" s="294"/>
      <c r="ED15" s="292"/>
      <c r="EE15" s="294"/>
      <c r="EF15" s="292"/>
      <c r="EG15" s="294"/>
      <c r="EH15" s="292"/>
      <c r="EI15" s="294"/>
      <c r="EJ15" s="292"/>
      <c r="EK15" s="294"/>
      <c r="EL15" s="292"/>
      <c r="EM15" s="294"/>
      <c r="EN15" s="292"/>
      <c r="EO15" s="294"/>
      <c r="EP15" s="296"/>
      <c r="EQ15" s="297"/>
      <c r="ER15" s="292"/>
      <c r="ES15" s="294"/>
      <c r="ET15" s="292"/>
      <c r="EU15" s="294"/>
      <c r="EV15" s="292"/>
      <c r="EW15" s="298"/>
      <c r="EX15" s="294"/>
      <c r="EY15" s="294"/>
      <c r="EZ15" s="292"/>
      <c r="FA15" s="294"/>
      <c r="FB15" s="292"/>
      <c r="FC15" s="294"/>
      <c r="FD15" s="785"/>
      <c r="FE15" s="299"/>
      <c r="FF15" s="299"/>
      <c r="FG15" s="294"/>
      <c r="FH15" s="294"/>
      <c r="FI15" s="292"/>
      <c r="FJ15" s="294"/>
      <c r="FK15" s="292"/>
      <c r="FL15" s="294"/>
      <c r="FM15" s="292"/>
      <c r="FN15" s="294"/>
      <c r="FO15" s="292"/>
      <c r="FP15" s="294"/>
      <c r="FQ15" s="292"/>
      <c r="FR15" s="294"/>
      <c r="FS15" s="294"/>
      <c r="FT15" s="294"/>
      <c r="FU15" s="292"/>
      <c r="FV15" s="294"/>
      <c r="FW15" s="296"/>
    </row>
    <row r="16" spans="1:180" s="468" customFormat="1" ht="21" customHeight="1" thickTop="1">
      <c r="A16" s="417"/>
      <c r="B16" s="786"/>
      <c r="C16" s="786"/>
      <c r="D16" s="786"/>
      <c r="E16" s="786"/>
      <c r="F16" s="786"/>
      <c r="G16" s="786"/>
      <c r="H16" s="786"/>
      <c r="I16" s="786"/>
      <c r="J16" s="786"/>
      <c r="K16" s="786"/>
      <c r="L16" s="786"/>
      <c r="M16" s="786"/>
      <c r="N16" s="786"/>
      <c r="O16" s="786"/>
      <c r="P16" s="787"/>
      <c r="Q16" s="753"/>
      <c r="R16" s="786"/>
      <c r="S16" s="786"/>
      <c r="T16" s="752"/>
      <c r="U16" s="788"/>
      <c r="V16" s="753"/>
      <c r="W16" s="789"/>
      <c r="X16" s="753"/>
      <c r="Y16" s="753"/>
      <c r="Z16" s="790"/>
      <c r="AA16" s="786"/>
      <c r="AB16" s="791"/>
      <c r="AC16" s="753"/>
      <c r="AD16" s="753"/>
      <c r="AE16" s="753"/>
      <c r="AF16" s="753"/>
      <c r="AG16" s="753"/>
      <c r="AH16" s="790"/>
      <c r="AI16" s="753"/>
      <c r="AJ16" s="417" t="s">
        <v>711</v>
      </c>
      <c r="AK16" s="753"/>
      <c r="AL16" s="753"/>
      <c r="AM16" s="752"/>
      <c r="AN16" s="753"/>
      <c r="AO16" s="753"/>
      <c r="AP16" s="753"/>
      <c r="AQ16" s="753"/>
      <c r="AR16" s="753"/>
      <c r="AS16" s="753"/>
      <c r="AT16" s="753"/>
      <c r="AU16" s="753"/>
      <c r="AV16" s="753"/>
      <c r="AW16" s="753"/>
      <c r="AX16" s="753"/>
      <c r="AY16" s="753"/>
      <c r="AZ16" s="753"/>
      <c r="BA16" s="753"/>
      <c r="BB16" s="753"/>
      <c r="BC16" s="753"/>
      <c r="BD16" s="753"/>
      <c r="BE16" s="753"/>
      <c r="BF16" s="788" t="s">
        <v>712</v>
      </c>
      <c r="BG16" s="753"/>
      <c r="BH16" s="789"/>
      <c r="BI16" s="753"/>
      <c r="BJ16" s="753"/>
      <c r="BK16" s="790"/>
      <c r="BL16" s="786"/>
      <c r="BM16" s="791"/>
      <c r="BN16" s="786"/>
      <c r="BO16" s="791"/>
      <c r="BP16" s="791"/>
      <c r="BQ16" s="791"/>
      <c r="BR16" s="791"/>
      <c r="BS16" s="791"/>
      <c r="BT16" s="753"/>
      <c r="BU16" s="417"/>
      <c r="BV16" s="752"/>
      <c r="BW16" s="753"/>
      <c r="BX16" s="753"/>
      <c r="BY16" s="753"/>
      <c r="BZ16" s="753"/>
      <c r="CA16" s="753"/>
      <c r="CB16" s="753"/>
      <c r="CC16" s="753"/>
      <c r="CD16" s="753"/>
      <c r="CE16" s="753"/>
      <c r="CF16" s="753"/>
      <c r="CG16" s="753"/>
      <c r="CH16" s="753"/>
      <c r="CI16" s="753"/>
      <c r="CJ16" s="753"/>
      <c r="CK16" s="753"/>
      <c r="CL16" s="753"/>
      <c r="CM16" s="788"/>
      <c r="CN16" s="753"/>
      <c r="CO16" s="789"/>
      <c r="CP16" s="753"/>
      <c r="CQ16" s="753"/>
      <c r="CR16" s="790"/>
      <c r="CS16" s="786"/>
      <c r="CT16" s="791"/>
      <c r="CU16" s="786"/>
      <c r="CV16" s="791"/>
      <c r="CW16" s="791"/>
      <c r="CX16" s="791"/>
      <c r="CY16" s="791"/>
      <c r="CZ16" s="791"/>
      <c r="DA16" s="791"/>
      <c r="DB16" s="791"/>
      <c r="DC16" s="786"/>
      <c r="DD16" s="786"/>
      <c r="DE16" s="753"/>
      <c r="DF16" s="417"/>
      <c r="DG16" s="752"/>
      <c r="DH16" s="752"/>
      <c r="DI16" s="752"/>
      <c r="DJ16" s="752"/>
      <c r="DK16" s="752"/>
      <c r="DL16" s="753"/>
      <c r="DM16" s="753"/>
      <c r="DN16" s="753"/>
      <c r="DO16" s="753"/>
      <c r="DP16" s="753"/>
      <c r="DQ16" s="753"/>
      <c r="DR16" s="753"/>
      <c r="DS16" s="753"/>
      <c r="DT16" s="753"/>
      <c r="DU16" s="753"/>
      <c r="DV16" s="753"/>
      <c r="DW16" s="753"/>
      <c r="DX16" s="753"/>
      <c r="DY16" s="753"/>
      <c r="DZ16" s="753"/>
      <c r="EA16" s="753"/>
      <c r="EB16" s="788"/>
      <c r="EC16" s="753"/>
      <c r="ED16" s="789"/>
      <c r="EE16" s="753"/>
      <c r="EF16" s="753"/>
      <c r="EG16" s="790"/>
      <c r="EH16" s="786"/>
      <c r="EI16" s="791"/>
      <c r="EJ16" s="786"/>
      <c r="EK16" s="791"/>
      <c r="EL16" s="786"/>
      <c r="EM16" s="791"/>
      <c r="EN16" s="786"/>
      <c r="EO16" s="791"/>
      <c r="EP16" s="753"/>
      <c r="EQ16" s="417" t="s">
        <v>711</v>
      </c>
      <c r="ER16" s="752"/>
      <c r="ES16" s="753"/>
      <c r="ET16" s="753"/>
      <c r="EU16" s="753"/>
      <c r="EV16" s="753"/>
      <c r="EW16" s="753"/>
      <c r="EX16" s="753"/>
      <c r="EY16" s="753"/>
      <c r="EZ16" s="753"/>
      <c r="FA16" s="753"/>
      <c r="FB16" s="753"/>
      <c r="FC16" s="753"/>
      <c r="FD16" s="753"/>
      <c r="FE16" s="753"/>
      <c r="FF16" s="753"/>
      <c r="FG16" s="788" t="s">
        <v>712</v>
      </c>
      <c r="FH16" s="753"/>
      <c r="FI16" s="789"/>
      <c r="FJ16" s="753"/>
      <c r="FK16" s="753"/>
      <c r="FL16" s="790"/>
      <c r="FM16" s="786"/>
      <c r="FN16" s="791"/>
      <c r="FO16" s="786"/>
      <c r="FP16" s="791"/>
      <c r="FQ16" s="786"/>
      <c r="FR16" s="791"/>
      <c r="FS16" s="791"/>
      <c r="FT16" s="791"/>
      <c r="FU16" s="786"/>
      <c r="FV16" s="791"/>
      <c r="FW16" s="753"/>
    </row>
    <row r="17" spans="1:179" s="468" customFormat="1" ht="104.25" customHeight="1">
      <c r="A17" s="982"/>
      <c r="B17" s="982"/>
      <c r="C17" s="982"/>
      <c r="D17" s="982"/>
      <c r="E17" s="982"/>
      <c r="F17" s="982"/>
      <c r="G17" s="982"/>
      <c r="H17" s="982"/>
      <c r="I17" s="982"/>
      <c r="J17" s="982"/>
      <c r="K17" s="982"/>
      <c r="L17" s="982"/>
      <c r="M17" s="982"/>
      <c r="N17" s="982"/>
      <c r="O17" s="982"/>
      <c r="P17" s="982"/>
      <c r="Q17" s="982"/>
      <c r="R17" s="982"/>
      <c r="S17" s="982"/>
      <c r="T17" s="752"/>
      <c r="U17" s="986"/>
      <c r="V17" s="986"/>
      <c r="W17" s="986"/>
      <c r="X17" s="986"/>
      <c r="Y17" s="986"/>
      <c r="Z17" s="986"/>
      <c r="AA17" s="986"/>
      <c r="AB17" s="986"/>
      <c r="AC17" s="986"/>
      <c r="AD17" s="753"/>
      <c r="AE17" s="753"/>
      <c r="AF17" s="753"/>
      <c r="AG17" s="753"/>
      <c r="AH17" s="790"/>
      <c r="AI17" s="753"/>
      <c r="AJ17" s="982" t="s">
        <v>796</v>
      </c>
      <c r="AK17" s="982"/>
      <c r="AL17" s="982"/>
      <c r="AM17" s="982"/>
      <c r="AN17" s="982"/>
      <c r="AO17" s="982"/>
      <c r="AP17" s="982"/>
      <c r="AQ17" s="982"/>
      <c r="AR17" s="982"/>
      <c r="AS17" s="982"/>
      <c r="AT17" s="982"/>
      <c r="AU17" s="982"/>
      <c r="AV17" s="982"/>
      <c r="AW17" s="982"/>
      <c r="AX17" s="982"/>
      <c r="AY17" s="982"/>
      <c r="AZ17" s="982"/>
      <c r="BA17" s="982"/>
      <c r="BB17" s="982"/>
      <c r="BC17" s="753"/>
      <c r="BD17" s="753"/>
      <c r="BE17" s="753"/>
      <c r="BF17" s="987"/>
      <c r="BG17" s="986"/>
      <c r="BH17" s="986"/>
      <c r="BI17" s="986"/>
      <c r="BJ17" s="986"/>
      <c r="BK17" s="986"/>
      <c r="BL17" s="986"/>
      <c r="BM17" s="986"/>
      <c r="BN17" s="986"/>
      <c r="BO17" s="986"/>
      <c r="BP17" s="986"/>
      <c r="BQ17" s="986"/>
      <c r="BR17" s="986"/>
      <c r="BS17" s="986"/>
      <c r="BT17" s="986"/>
      <c r="BU17" s="417"/>
      <c r="BV17" s="752"/>
      <c r="BW17" s="753"/>
      <c r="BX17" s="753"/>
      <c r="BY17" s="753"/>
      <c r="BZ17" s="753"/>
      <c r="CA17" s="753"/>
      <c r="CB17" s="753"/>
      <c r="CC17" s="753"/>
      <c r="CD17" s="753"/>
      <c r="CE17" s="753"/>
      <c r="CF17" s="753"/>
      <c r="CG17" s="753"/>
      <c r="CH17" s="753"/>
      <c r="CI17" s="753"/>
      <c r="CJ17" s="753"/>
      <c r="CK17" s="753"/>
      <c r="CL17" s="753"/>
      <c r="CM17" s="788"/>
      <c r="CN17" s="753"/>
      <c r="CO17" s="789"/>
      <c r="CP17" s="753"/>
      <c r="CQ17" s="753"/>
      <c r="CR17" s="790"/>
      <c r="CS17" s="786"/>
      <c r="CT17" s="791"/>
      <c r="CU17" s="786"/>
      <c r="CV17" s="791"/>
      <c r="CW17" s="791"/>
      <c r="CX17" s="791"/>
      <c r="CY17" s="791"/>
      <c r="CZ17" s="791"/>
      <c r="DA17" s="791"/>
      <c r="DB17" s="791"/>
      <c r="DC17" s="786"/>
      <c r="DD17" s="786"/>
      <c r="DE17" s="753"/>
      <c r="DF17" s="417"/>
      <c r="DG17" s="752"/>
      <c r="DH17" s="752"/>
      <c r="DI17" s="752"/>
      <c r="DJ17" s="752"/>
      <c r="DK17" s="752"/>
      <c r="DL17" s="753"/>
      <c r="DM17" s="753"/>
      <c r="DN17" s="753"/>
      <c r="DO17" s="753"/>
      <c r="DP17" s="753"/>
      <c r="DQ17" s="753"/>
      <c r="DR17" s="753"/>
      <c r="DS17" s="753"/>
      <c r="DT17" s="753"/>
      <c r="DU17" s="753"/>
      <c r="DV17" s="753"/>
      <c r="DW17" s="753"/>
      <c r="DX17" s="753"/>
      <c r="DY17" s="753"/>
      <c r="DZ17" s="753"/>
      <c r="EA17" s="753"/>
      <c r="EB17" s="788"/>
      <c r="EC17" s="753"/>
      <c r="ED17" s="789"/>
      <c r="EE17" s="753"/>
      <c r="EF17" s="753"/>
      <c r="EG17" s="790"/>
      <c r="EH17" s="786"/>
      <c r="EI17" s="791"/>
      <c r="EJ17" s="786"/>
      <c r="EK17" s="791"/>
      <c r="EL17" s="786"/>
      <c r="EM17" s="791"/>
      <c r="EN17" s="786"/>
      <c r="EO17" s="791"/>
      <c r="EP17" s="753"/>
      <c r="EQ17" s="982" t="s">
        <v>797</v>
      </c>
      <c r="ER17" s="982"/>
      <c r="ES17" s="982"/>
      <c r="ET17" s="982"/>
      <c r="EU17" s="982"/>
      <c r="EV17" s="982"/>
      <c r="EW17" s="982"/>
      <c r="EX17" s="982"/>
      <c r="EY17" s="982"/>
      <c r="EZ17" s="982"/>
      <c r="FA17" s="982"/>
      <c r="FB17" s="982"/>
      <c r="FC17" s="982"/>
      <c r="FD17" s="753"/>
      <c r="FE17" s="753"/>
      <c r="FF17" s="753"/>
      <c r="FG17" s="987"/>
      <c r="FH17" s="987"/>
      <c r="FI17" s="987"/>
      <c r="FJ17" s="987"/>
      <c r="FK17" s="987"/>
      <c r="FL17" s="987"/>
      <c r="FM17" s="987"/>
      <c r="FN17" s="987"/>
      <c r="FO17" s="987"/>
      <c r="FP17" s="987"/>
      <c r="FQ17" s="987"/>
      <c r="FR17" s="987"/>
      <c r="FS17" s="987"/>
      <c r="FT17" s="987"/>
      <c r="FU17" s="987"/>
      <c r="FV17" s="987"/>
      <c r="FW17" s="987"/>
    </row>
  </sheetData>
  <mergeCells count="195">
    <mergeCell ref="A6:A10"/>
    <mergeCell ref="B6:S6"/>
    <mergeCell ref="U6:AH6"/>
    <mergeCell ref="AI6:AI10"/>
    <mergeCell ref="AJ6:AJ10"/>
    <mergeCell ref="A3:S3"/>
    <mergeCell ref="U3:AI3"/>
    <mergeCell ref="BF3:BT3"/>
    <mergeCell ref="BU3:CI3"/>
    <mergeCell ref="AQ7:AR7"/>
    <mergeCell ref="AS7:AT7"/>
    <mergeCell ref="AU7:AZ7"/>
    <mergeCell ref="B7:G7"/>
    <mergeCell ref="H7:I7"/>
    <mergeCell ref="J7:K7"/>
    <mergeCell ref="L7:M7"/>
    <mergeCell ref="N7:O7"/>
    <mergeCell ref="AK6:AT6"/>
    <mergeCell ref="AU6:BB6"/>
    <mergeCell ref="BD6:BS6"/>
    <mergeCell ref="BT6:BT10"/>
    <mergeCell ref="AC7:AD7"/>
    <mergeCell ref="AE7:AF7"/>
    <mergeCell ref="AG7:AH7"/>
    <mergeCell ref="EB3:EP3"/>
    <mergeCell ref="FG3:FW3"/>
    <mergeCell ref="EM5:EP5"/>
    <mergeCell ref="FR5:FW5"/>
    <mergeCell ref="CM3:DE3"/>
    <mergeCell ref="DF3:DX3"/>
    <mergeCell ref="EQ6:EQ10"/>
    <mergeCell ref="ER6:FC6"/>
    <mergeCell ref="FU6:FV6"/>
    <mergeCell ref="FW6:FW10"/>
    <mergeCell ref="CK6:DD6"/>
    <mergeCell ref="DE6:DE10"/>
    <mergeCell ref="DF6:DF10"/>
    <mergeCell ref="DG6:DX6"/>
    <mergeCell ref="DZ6:EO6"/>
    <mergeCell ref="EP6:EP10"/>
    <mergeCell ref="CO7:CP7"/>
    <mergeCell ref="CQ7:CR7"/>
    <mergeCell ref="CS7:CT7"/>
    <mergeCell ref="CU7:CV7"/>
    <mergeCell ref="CW7:CX7"/>
    <mergeCell ref="CY7:CZ7"/>
    <mergeCell ref="CM7:CN7"/>
    <mergeCell ref="FU7:FU8"/>
    <mergeCell ref="AK7:AL7"/>
    <mergeCell ref="AM7:AN7"/>
    <mergeCell ref="AO7:AP7"/>
    <mergeCell ref="P7:Q7"/>
    <mergeCell ref="R7:S7"/>
    <mergeCell ref="U7:V7"/>
    <mergeCell ref="W7:X7"/>
    <mergeCell ref="Y7:Z7"/>
    <mergeCell ref="AA7:AB7"/>
    <mergeCell ref="BN7:BO7"/>
    <mergeCell ref="BP7:BQ7"/>
    <mergeCell ref="BR7:BS7"/>
    <mergeCell ref="BV7:BW7"/>
    <mergeCell ref="BX7:BY7"/>
    <mergeCell ref="BZ7:CA7"/>
    <mergeCell ref="BA7:BB7"/>
    <mergeCell ref="BD7:BE7"/>
    <mergeCell ref="BF7:BG7"/>
    <mergeCell ref="BH7:BI7"/>
    <mergeCell ref="BJ7:BK7"/>
    <mergeCell ref="BL7:BM7"/>
    <mergeCell ref="BU6:BU10"/>
    <mergeCell ref="BV6:CI6"/>
    <mergeCell ref="BA8:BB8"/>
    <mergeCell ref="BD8:BE8"/>
    <mergeCell ref="BF8:BG8"/>
    <mergeCell ref="BH8:BI8"/>
    <mergeCell ref="BJ8:BK8"/>
    <mergeCell ref="BL8:BM8"/>
    <mergeCell ref="CH8:CI8"/>
    <mergeCell ref="FV7:FV8"/>
    <mergeCell ref="B8:D8"/>
    <mergeCell ref="E8:G8"/>
    <mergeCell ref="H8:I8"/>
    <mergeCell ref="J8:K8"/>
    <mergeCell ref="L8:M8"/>
    <mergeCell ref="EZ7:FA7"/>
    <mergeCell ref="FB7:FC7"/>
    <mergeCell ref="FE7:FF7"/>
    <mergeCell ref="FG7:FH7"/>
    <mergeCell ref="FI7:FJ7"/>
    <mergeCell ref="FK7:FL7"/>
    <mergeCell ref="EL7:EM7"/>
    <mergeCell ref="EN7:EO7"/>
    <mergeCell ref="ER7:ES7"/>
    <mergeCell ref="ET7:EU7"/>
    <mergeCell ref="EV7:EW7"/>
    <mergeCell ref="EX7:EY7"/>
    <mergeCell ref="DZ7:EA7"/>
    <mergeCell ref="EB7:EC7"/>
    <mergeCell ref="ED7:EE7"/>
    <mergeCell ref="EF7:EG7"/>
    <mergeCell ref="EH7:EI7"/>
    <mergeCell ref="N8:O8"/>
    <mergeCell ref="P8:Q8"/>
    <mergeCell ref="R8:S8"/>
    <mergeCell ref="U8:V8"/>
    <mergeCell ref="W8:X8"/>
    <mergeCell ref="Y8:Z8"/>
    <mergeCell ref="FM7:FN7"/>
    <mergeCell ref="FO7:FP7"/>
    <mergeCell ref="FQ7:FR7"/>
    <mergeCell ref="EJ7:EK7"/>
    <mergeCell ref="DM7:DN7"/>
    <mergeCell ref="DO7:DP7"/>
    <mergeCell ref="DQ7:DR7"/>
    <mergeCell ref="DS7:DT7"/>
    <mergeCell ref="DU7:DV7"/>
    <mergeCell ref="DW7:DX7"/>
    <mergeCell ref="DA7:DB7"/>
    <mergeCell ref="DC7:DD7"/>
    <mergeCell ref="DG7:DL7"/>
    <mergeCell ref="CB7:CC7"/>
    <mergeCell ref="CD7:CE7"/>
    <mergeCell ref="CF7:CG7"/>
    <mergeCell ref="CH7:CI7"/>
    <mergeCell ref="CK7:CL7"/>
    <mergeCell ref="AO8:AP8"/>
    <mergeCell ref="AQ8:AR8"/>
    <mergeCell ref="AS8:AT8"/>
    <mergeCell ref="AU8:AW8"/>
    <mergeCell ref="AX8:AZ8"/>
    <mergeCell ref="CB8:CC8"/>
    <mergeCell ref="CD8:CE8"/>
    <mergeCell ref="CF8:CG8"/>
    <mergeCell ref="AA8:AB8"/>
    <mergeCell ref="AC8:AD8"/>
    <mergeCell ref="AE8:AF8"/>
    <mergeCell ref="AG8:AH8"/>
    <mergeCell ref="AK8:AL8"/>
    <mergeCell ref="AM8:AN8"/>
    <mergeCell ref="CK8:CL8"/>
    <mergeCell ref="CM8:CN8"/>
    <mergeCell ref="BN8:BO8"/>
    <mergeCell ref="BP8:BQ8"/>
    <mergeCell ref="BR8:BS8"/>
    <mergeCell ref="BV8:BW8"/>
    <mergeCell ref="BX8:BY8"/>
    <mergeCell ref="BZ8:CA8"/>
    <mergeCell ref="DA8:DB8"/>
    <mergeCell ref="DC8:DD8"/>
    <mergeCell ref="DG8:DI8"/>
    <mergeCell ref="DJ8:DL8"/>
    <mergeCell ref="DM8:DN8"/>
    <mergeCell ref="CO8:CP8"/>
    <mergeCell ref="CQ8:CR8"/>
    <mergeCell ref="CS8:CT8"/>
    <mergeCell ref="CU8:CV8"/>
    <mergeCell ref="CW8:CX8"/>
    <mergeCell ref="CY8:CZ8"/>
    <mergeCell ref="EZ8:FA8"/>
    <mergeCell ref="EB8:EC8"/>
    <mergeCell ref="ED8:EE8"/>
    <mergeCell ref="EF8:EG8"/>
    <mergeCell ref="EH8:EI8"/>
    <mergeCell ref="EJ8:EK8"/>
    <mergeCell ref="EL8:EM8"/>
    <mergeCell ref="DO8:DP8"/>
    <mergeCell ref="DQ8:DR8"/>
    <mergeCell ref="DS8:DT8"/>
    <mergeCell ref="DU8:DV8"/>
    <mergeCell ref="DW8:DX8"/>
    <mergeCell ref="DZ8:EA8"/>
    <mergeCell ref="FS7:FT7"/>
    <mergeCell ref="FS8:FT8"/>
    <mergeCell ref="FG6:FT6"/>
    <mergeCell ref="A17:S17"/>
    <mergeCell ref="FO8:FP8"/>
    <mergeCell ref="FQ8:FR8"/>
    <mergeCell ref="FU9:FU10"/>
    <mergeCell ref="FV9:FV10"/>
    <mergeCell ref="U17:AC17"/>
    <mergeCell ref="AJ17:BB17"/>
    <mergeCell ref="BF17:BT17"/>
    <mergeCell ref="EQ17:FC17"/>
    <mergeCell ref="FG17:FW17"/>
    <mergeCell ref="FB8:FC8"/>
    <mergeCell ref="FE8:FF8"/>
    <mergeCell ref="FG8:FH8"/>
    <mergeCell ref="FI8:FJ8"/>
    <mergeCell ref="FK8:FL8"/>
    <mergeCell ref="FM8:FN8"/>
    <mergeCell ref="EN8:EO8"/>
    <mergeCell ref="ER8:ES8"/>
    <mergeCell ref="ET8:EU8"/>
    <mergeCell ref="EV8:EW8"/>
    <mergeCell ref="EX8:EY8"/>
  </mergeCells>
  <phoneticPr fontId="45" type="noConversion"/>
  <printOptions gridLinesSet="0"/>
  <pageMargins left="0.4" right="0.34" top="0.49" bottom="0.15748031496062992" header="0.19685039370078741" footer="0.15748031496062992"/>
  <pageSetup paperSize="8" scale="89" pageOrder="overThenDown" orientation="landscape" r:id="rId1"/>
  <headerFooter alignWithMargins="0"/>
  <colBreaks count="2" manualBreakCount="2">
    <brk id="35" max="17" man="1"/>
    <brk id="166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13</vt:i4>
      </vt:variant>
    </vt:vector>
  </HeadingPairs>
  <TitlesOfParts>
    <vt:vector size="28" baseType="lpstr">
      <vt:lpstr>1-의료기관</vt:lpstr>
      <vt:lpstr>2-의료기관종사 의료인력</vt:lpstr>
      <vt:lpstr>3-보건소인력</vt:lpstr>
      <vt:lpstr>4-보건지소및보건진료소,건강생활지원센터인력</vt:lpstr>
      <vt:lpstr>5-의약품등 판매업소</vt:lpstr>
      <vt:lpstr>6-식품위생관계업소</vt:lpstr>
      <vt:lpstr>7-공중위생영업소</vt:lpstr>
      <vt:lpstr>8-예방접종</vt:lpstr>
      <vt:lpstr>9-주요법정전염병발생및사망</vt:lpstr>
      <vt:lpstr>10-결핵환자현황</vt:lpstr>
      <vt:lpstr>11-보건소구강보건사업실적</vt:lpstr>
      <vt:lpstr>12-모자보건사업실적</vt:lpstr>
      <vt:lpstr>13-건강보험적용인구</vt:lpstr>
      <vt:lpstr>14-건강보험급여</vt:lpstr>
      <vt:lpstr>15-건강보험대상자진료실적</vt:lpstr>
      <vt:lpstr>'10-결핵환자현황'!Print_Area</vt:lpstr>
      <vt:lpstr>'11-보건소구강보건사업실적'!Print_Area</vt:lpstr>
      <vt:lpstr>'12-모자보건사업실적'!Print_Area</vt:lpstr>
      <vt:lpstr>'13-건강보험적용인구'!Print_Area</vt:lpstr>
      <vt:lpstr>'14-건강보험급여'!Print_Area</vt:lpstr>
      <vt:lpstr>'15-건강보험대상자진료실적'!Print_Area</vt:lpstr>
      <vt:lpstr>'2-의료기관종사 의료인력'!Print_Area</vt:lpstr>
      <vt:lpstr>'3-보건소인력'!Print_Area</vt:lpstr>
      <vt:lpstr>'4-보건지소및보건진료소,건강생활지원센터인력'!Print_Area</vt:lpstr>
      <vt:lpstr>'6-식품위생관계업소'!Print_Area</vt:lpstr>
      <vt:lpstr>'7-공중위생영업소'!Print_Area</vt:lpstr>
      <vt:lpstr>'8-예방접종'!Print_Area</vt:lpstr>
      <vt:lpstr>'9-주요법정전염병발생및사망'!Print_Area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2023-11-03T06:32:41Z</dcterms:created>
  <dcterms:modified xsi:type="dcterms:W3CDTF">2025-03-27T05:41:16Z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UtMDMtMjBUMDA6MzE6NTVaIiwicElEIjoyMDQ4LCJwcm9jZXNzTmFtZSI6IkVYQ0VMLkVYRSIsInRyYWNlSWQiOiI3NTE3QUY1REY0OTk0QjI3QjBDNURERkI1NkYwQ0IzNyIsInVzZXJDb2RlIjoib2poNTA2MTQifSwibm9kZTIiOnsiZHNkIjoiMDEwMDAwMDAwMDAwMjQwOSIsImxvZ1RpbWUiOiIyMDI1LTAzLTIxVDA3OjE2OjIyWiIsInBJRCI6MSwicHJvY2Vzc05hbWUiOiJFWENFTC5FWEUiLCJ0cmFjZUlkIjoiNTRDNjM2NjAwREVGNEY3NkFCREQ3MzM4QzFBRDg3QTIiLCJ1c2VyQ29kZSI6Im9qaDUwNjE0In0sIm5vZGUzIjp7ImRzZCI6IjAwMDAwMDAwMDAwMDAwMDAiLCJsb2dUaW1lIjoiMjAyNS0wMy0yNFQwMDoyOTo0N1oiLCJwSUQiOjIwNDgsInByb2Nlc3NOYW1lIjoiRVhDRUwuRVhFIiwidHJhY2VJZCI6IkUyN0ZGRDQ3RDVEQTQwNUM4NEEzNEM5REFCOTcyREZFIiwidXNlckNvZGUiOiJvamg1MDYxNCJ9LCJub2RlNCI6eyJkc2QiOiIwMTAwMDAwMDAwMDAyNDA5IiwibG9nVGltZSI6IjIwMjUtMDMtMjdUMDU6NDE6MTZaIiwicElEIjoxLCJwcm9jZXNzTmFtZSI6IkVYQ0VMLkVYRSIsInRyYWNlSWQiOiIyNTNDRUE3RDRBMzc0ODcxOEEwQzM5OTZCQjJBNjlGQyIsInVzZXJDb2RlIjoib2poNTA2MTQifSwibm9kZTUiOnsiZHNkIjoiMDAwMDAwMDAwMDAwMDAwMCIsImxvZ1RpbWUiOiIyMDI1LTAzLTI3VDA2OjI1OjA1WiIsInBJRCI6MjA0OCwicHJvY2Vzc0lkIjoxMjk4MCwicHJvY2Vzc05hbWUiOiJFWENFTC5FWEUiLCJ0cmFjZUlkIjoiRDEwNDgxMTcwNzFFNDMxMUIxRjE5RDBGN0E1RjI1MjEiLCJ1c2VyQ29kZSI6Im9qaDUwNjE0In0sIm5vZGVDb3VudCI6OTh9</vt:lpwstr>
  </property>
</Properties>
</file>