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kydrive3m-my.sharepoint.com/personal/kr001111_mmm_com1/Documents/08-PRVT/JG/여행/Trekking/"/>
    </mc:Choice>
  </mc:AlternateContent>
  <xr:revisionPtr revIDLastSave="95" documentId="8_{D96CD7B3-2F3C-490B-95BE-5791C6FA9F0E}" xr6:coauthVersionLast="47" xr6:coauthVersionMax="47" xr10:uidLastSave="{18667D1B-ED6F-48D4-8828-175BE100210A}"/>
  <bookViews>
    <workbookView xWindow="-120" yWindow="-120" windowWidth="38640" windowHeight="21120" activeTab="1" xr2:uid="{00000000-000D-0000-FFFF-FFFF00000000}"/>
  </bookViews>
  <sheets>
    <sheet name="Sheet2" sheetId="2" r:id="rId1"/>
    <sheet name="Hiking" sheetId="3" r:id="rId2"/>
    <sheet name="설악산" sheetId="1" r:id="rId3"/>
    <sheet name="지리산" sheetId="4" r:id="rId4"/>
  </sheets>
  <definedNames>
    <definedName name="_xlnm._FilterDatabase" localSheetId="1" hidden="1">Hiking!$B$3:$O$152</definedName>
    <definedName name="_xlnm._FilterDatabase" localSheetId="0" hidden="1">Sheet2!$B$3:$L$3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4" l="1"/>
  <c r="D87" i="4"/>
  <c r="B85" i="4"/>
  <c r="B84" i="4"/>
  <c r="B83" i="4"/>
  <c r="B82" i="4"/>
  <c r="A79" i="4"/>
  <c r="A80" i="4" s="1"/>
  <c r="A81" i="4" s="1"/>
  <c r="A82" i="4" s="1"/>
  <c r="A83" i="4" s="1"/>
  <c r="A84" i="4" s="1"/>
  <c r="A85" i="4" s="1"/>
  <c r="A86" i="4" s="1"/>
  <c r="B78" i="4"/>
  <c r="F76" i="4"/>
  <c r="B76" i="4"/>
  <c r="F75" i="4"/>
  <c r="B75" i="4"/>
  <c r="F74" i="4"/>
  <c r="E73" i="4"/>
  <c r="B73" i="4"/>
  <c r="F72" i="4"/>
  <c r="B72" i="4"/>
  <c r="F71" i="4"/>
  <c r="B71" i="4"/>
  <c r="B70" i="4"/>
  <c r="A70" i="4"/>
  <c r="A71" i="4" s="1"/>
  <c r="A72" i="4" s="1"/>
  <c r="A73" i="4" s="1"/>
  <c r="A74" i="4" s="1"/>
  <c r="A75" i="4" s="1"/>
  <c r="A76" i="4" s="1"/>
  <c r="A77" i="4" s="1"/>
  <c r="E68" i="4"/>
  <c r="D68" i="4"/>
  <c r="B67" i="4"/>
  <c r="B66" i="4"/>
  <c r="A65" i="4"/>
  <c r="A66" i="4" s="1"/>
  <c r="A67" i="4" s="1"/>
  <c r="A68" i="4" s="1"/>
  <c r="E29" i="4"/>
  <c r="D29" i="4"/>
  <c r="B27" i="4"/>
  <c r="B26" i="4"/>
  <c r="B25" i="4"/>
  <c r="B24" i="4"/>
  <c r="A22" i="4"/>
  <c r="A23" i="4" s="1"/>
  <c r="A24" i="4" s="1"/>
  <c r="A25" i="4" s="1"/>
  <c r="A26" i="4" s="1"/>
  <c r="A27" i="4" s="1"/>
  <c r="A28" i="4" s="1"/>
  <c r="A21" i="4"/>
  <c r="B20" i="4"/>
  <c r="D19" i="4"/>
  <c r="D1" i="4" s="1"/>
  <c r="B18" i="4"/>
  <c r="B17" i="4"/>
  <c r="E15" i="4"/>
  <c r="B15" i="4"/>
  <c r="B14" i="4"/>
  <c r="B13" i="4"/>
  <c r="B12" i="4"/>
  <c r="A12" i="4"/>
  <c r="A13" i="4" s="1"/>
  <c r="A14" i="4" s="1"/>
  <c r="A15" i="4" s="1"/>
  <c r="A16" i="4" s="1"/>
  <c r="A17" i="4" s="1"/>
  <c r="A18" i="4" s="1"/>
  <c r="A19" i="4" s="1"/>
  <c r="E10" i="4"/>
  <c r="D10" i="4"/>
  <c r="D31" i="4" s="1"/>
  <c r="B9" i="4"/>
  <c r="B8" i="4"/>
  <c r="B7" i="4"/>
  <c r="B6" i="4"/>
  <c r="A6" i="4"/>
  <c r="A7" i="4" s="1"/>
  <c r="A8" i="4" s="1"/>
  <c r="A9" i="4" s="1"/>
  <c r="A10" i="4" s="1"/>
  <c r="A5" i="4"/>
  <c r="A16" i="1"/>
  <c r="A17" i="1" s="1"/>
  <c r="A18" i="1" s="1"/>
  <c r="A19" i="1" s="1"/>
  <c r="A20" i="1" s="1"/>
  <c r="A21" i="1" s="1"/>
  <c r="A22" i="1" s="1"/>
  <c r="A24" i="1" s="1"/>
  <c r="A8" i="1"/>
  <c r="A9" i="1" s="1"/>
  <c r="A10" i="1" s="1"/>
  <c r="A11" i="1" s="1"/>
  <c r="A12" i="1" s="1"/>
  <c r="A13" i="1" s="1"/>
  <c r="F73" i="4" l="1"/>
  <c r="E1" i="4" l="1"/>
  <c r="E31" i="4"/>
  <c r="E19" i="4"/>
  <c r="E39" i="4"/>
  <c r="D89" i="4"/>
  <c r="D77" i="4"/>
  <c r="D61" i="4"/>
  <c r="E89" i="4"/>
  <c r="E77" i="4"/>
  <c r="E61" i="4"/>
</calcChain>
</file>

<file path=xl/sharedStrings.xml><?xml version="1.0" encoding="utf-8"?>
<sst xmlns="http://schemas.openxmlformats.org/spreadsheetml/2006/main" count="1311" uniqueCount="516">
  <si>
    <t>야탑역 출발</t>
    <phoneticPr fontId="2" type="noConversion"/>
  </si>
  <si>
    <t>한계령휴게소. 화장실</t>
    <phoneticPr fontId="2" type="noConversion"/>
  </si>
  <si>
    <t>등산 시작</t>
    <phoneticPr fontId="2" type="noConversion"/>
  </si>
  <si>
    <t>한계령 3거리</t>
    <phoneticPr fontId="2" type="noConversion"/>
  </si>
  <si>
    <t>중청대피소</t>
    <phoneticPr fontId="2" type="noConversion"/>
  </si>
  <si>
    <t>대청봉 왕복</t>
    <phoneticPr fontId="2" type="noConversion"/>
  </si>
  <si>
    <t>소청</t>
    <phoneticPr fontId="2" type="noConversion"/>
  </si>
  <si>
    <t>희운각</t>
    <phoneticPr fontId="2" type="noConversion"/>
  </si>
  <si>
    <t>끝청에서 점심</t>
    <phoneticPr fontId="2" type="noConversion"/>
  </si>
  <si>
    <t>희운각에서 아침식사</t>
    <phoneticPr fontId="2" type="noConversion"/>
  </si>
  <si>
    <t>공룡능선 출발</t>
    <phoneticPr fontId="2" type="noConversion"/>
  </si>
  <si>
    <t>마등령삼거리</t>
    <phoneticPr fontId="2" type="noConversion"/>
  </si>
  <si>
    <t>오세암</t>
    <phoneticPr fontId="2" type="noConversion"/>
  </si>
  <si>
    <t>영시암</t>
    <phoneticPr fontId="2" type="noConversion"/>
  </si>
  <si>
    <t>백담사</t>
    <phoneticPr fontId="2" type="noConversion"/>
  </si>
  <si>
    <t>거리</t>
    <phoneticPr fontId="2" type="noConversion"/>
  </si>
  <si>
    <t>0.6+0.6</t>
    <phoneticPr fontId="2" type="noConversion"/>
  </si>
  <si>
    <t>백담사 입구(백담셔틀), 30분 간격</t>
    <phoneticPr fontId="2" type="noConversion"/>
  </si>
  <si>
    <t>서울</t>
    <phoneticPr fontId="2" type="noConversion"/>
  </si>
  <si>
    <t>시간</t>
    <phoneticPr fontId="2" type="noConversion"/>
  </si>
  <si>
    <t>소요시간</t>
    <phoneticPr fontId="2" type="noConversion"/>
  </si>
  <si>
    <t>도착지</t>
    <phoneticPr fontId="2" type="noConversion"/>
  </si>
  <si>
    <t>수렴동 대피소에서 점심</t>
    <phoneticPr fontId="2" type="noConversion"/>
  </si>
  <si>
    <t>동서울 버스터미널 출발</t>
    <phoneticPr fontId="2" type="noConversion"/>
  </si>
  <si>
    <t>터미널 도착, 아침식사 및 점심 김밥 구매</t>
    <phoneticPr fontId="2" type="noConversion"/>
  </si>
  <si>
    <t>장미마을 동부코오롱아파트 도착</t>
    <phoneticPr fontId="2" type="noConversion"/>
  </si>
  <si>
    <t>입구 식당에서 저녁(?)</t>
    <phoneticPr fontId="2" type="noConversion"/>
  </si>
  <si>
    <t>저녁, 1박</t>
    <phoneticPr fontId="2" type="noConversion"/>
  </si>
  <si>
    <t>설악산</t>
  </si>
  <si>
    <t>장소</t>
  </si>
  <si>
    <t>코스</t>
  </si>
  <si>
    <t>들머리</t>
  </si>
  <si>
    <t>동반자</t>
  </si>
  <si>
    <t>수영/현용</t>
  </si>
  <si>
    <t>이동시간</t>
  </si>
  <si>
    <t>소요시간</t>
  </si>
  <si>
    <t>이동거리 (Km)</t>
  </si>
  <si>
    <t>한계령-끝청-중청-대청-소청-희운각</t>
  </si>
  <si>
    <t>희운각-양폭-비선대-신흥사-속초-동서울 터미널</t>
  </si>
  <si>
    <t>4시간 3분</t>
  </si>
  <si>
    <t>4시간 30분</t>
  </si>
  <si>
    <t>6시간 16분</t>
  </si>
  <si>
    <t>8시간 13분</t>
  </si>
  <si>
    <t>지리산</t>
  </si>
  <si>
    <t>구례-방광</t>
  </si>
  <si>
    <t>방광-산동</t>
  </si>
  <si>
    <t>이경화/최혜정/윤수영</t>
  </si>
  <si>
    <t>관악산</t>
  </si>
  <si>
    <t>과천-정상-사당</t>
  </si>
  <si>
    <t>3시간 22분</t>
  </si>
  <si>
    <t>4시간 45분</t>
  </si>
  <si>
    <t>평균속도</t>
  </si>
  <si>
    <t>획득고도</t>
  </si>
  <si>
    <t>9시간 17분</t>
  </si>
  <si>
    <t>5시간 1분</t>
  </si>
  <si>
    <t>최고점</t>
  </si>
  <si>
    <t>번호</t>
  </si>
  <si>
    <t>시 · 도</t>
  </si>
  <si>
    <t>산이름</t>
  </si>
  <si>
    <t>높이(m)</t>
  </si>
  <si>
    <t>위치</t>
  </si>
  <si>
    <t>서울</t>
  </si>
  <si>
    <t> 서울특별시 관악구, 금천구, 경기도 안양시, 과천시</t>
  </si>
  <si>
    <t>o</t>
  </si>
  <si>
    <t>도봉산</t>
  </si>
  <si>
    <t> 서울특별시 도봉구, 경기도 의정부시, 양주군</t>
  </si>
  <si>
    <t>북한산</t>
  </si>
  <si>
    <t> 서울특별시 도봉구, 성북구, 종로구,은평구, 경기도 고양시</t>
  </si>
  <si>
    <t>수락산</t>
  </si>
  <si>
    <t> 서울특별시 노원구 상계동</t>
  </si>
  <si>
    <t>x</t>
  </si>
  <si>
    <t>불암산</t>
  </si>
  <si>
    <t> 서울특별시 노원구 상계동, 경기도 양주시 별내면</t>
  </si>
  <si>
    <t>청계산</t>
  </si>
  <si>
    <t> 서울특별시 서초구 신원동, 경기도 과천시 막계동, 의왕시 청계동, 성남시 수정구</t>
  </si>
  <si>
    <t>부산</t>
  </si>
  <si>
    <t>금정산</t>
  </si>
  <si>
    <t> 부산광역시 금정구, 경상남도 양산시</t>
  </si>
  <si>
    <t>대구</t>
  </si>
  <si>
    <t>비슬산</t>
  </si>
  <si>
    <t> 대구광역시 달성군 옥포면, 유가면, 가창면, 경상북도 청도군 각북면</t>
  </si>
  <si>
    <t>인천</t>
  </si>
  <si>
    <t>마니산</t>
  </si>
  <si>
    <t> 인천광역시 강화군 화도읍</t>
  </si>
  <si>
    <t>광주</t>
  </si>
  <si>
    <t>무등산</t>
  </si>
  <si>
    <t> 광주광역시, 전라남도 담양군, 화순군</t>
  </si>
  <si>
    <t>대전</t>
  </si>
  <si>
    <t>계룡산</t>
  </si>
  <si>
    <t> 대전광역시, 충청남도 공주시, 논산시</t>
  </si>
  <si>
    <t>울산</t>
  </si>
  <si>
    <t>신불산</t>
  </si>
  <si>
    <t> 울산광역시 울주군 삼남면, 상북면, 경상남도 양산시 하북면, 원동면</t>
  </si>
  <si>
    <t>가지산</t>
  </si>
  <si>
    <t> 울산광역시 울주군, 경상북도 청도군, 경상남도 밀양시</t>
  </si>
  <si>
    <t>경기</t>
  </si>
  <si>
    <t>연인산</t>
  </si>
  <si>
    <t> 경기도 가평군 가평읍, 북면, 하면</t>
  </si>
  <si>
    <t>명지산</t>
  </si>
  <si>
    <t> 경기도 가평군 북면</t>
  </si>
  <si>
    <t>화악산</t>
  </si>
  <si>
    <t> 경기도 가평군 북면, 화천군 사내면</t>
  </si>
  <si>
    <t>유명산</t>
  </si>
  <si>
    <t> 경기도 가평군 설악면, 양평군 옥천면</t>
  </si>
  <si>
    <t>운악산</t>
  </si>
  <si>
    <t> 경기도 가평군 하면, 포천군 화현면</t>
  </si>
  <si>
    <t>남한산</t>
  </si>
  <si>
    <t> 경기도 광주시 중부면, 서울시 송파구 마천동</t>
  </si>
  <si>
    <t>축령산</t>
  </si>
  <si>
    <t> 경기도 남양주시 수동면, 가평군 상면</t>
  </si>
  <si>
    <t>서리산</t>
  </si>
  <si>
    <t>천마산</t>
  </si>
  <si>
    <t> 경기도 남양주시 화도면</t>
  </si>
  <si>
    <t>소요산</t>
  </si>
  <si>
    <t> 경기도 동두천시, 포천군 신북면</t>
  </si>
  <si>
    <t>광교산</t>
  </si>
  <si>
    <t> 경기도 수원시 장안구 상광교동, 경기 용인시 수지구 신봉동, 고가동</t>
  </si>
  <si>
    <t>수리산</t>
  </si>
  <si>
    <t> 경기도 안양시, 군포시, 안산시</t>
  </si>
  <si>
    <t>용문산</t>
  </si>
  <si>
    <t> 경기도 양평군</t>
  </si>
  <si>
    <t>백운산</t>
  </si>
  <si>
    <t> 경기도 포천군, 강원도 화천군</t>
  </si>
  <si>
    <t>감악산</t>
  </si>
  <si>
    <t> 경기도 파주, 양주, 포천</t>
  </si>
  <si>
    <t>명성산</t>
  </si>
  <si>
    <t> 경기도 포천시, 강원도 철원군</t>
  </si>
  <si>
    <t>검단산</t>
  </si>
  <si>
    <t> 경기도 하남시, 광주 동부읍</t>
  </si>
  <si>
    <t>강원</t>
  </si>
  <si>
    <t> 강원 원주시, 충북 제천시</t>
  </si>
  <si>
    <t>노인봉</t>
  </si>
  <si>
    <t> 강원 강릉시 연곡면 삼산리, 평창군 도암면 병내리</t>
  </si>
  <si>
    <t>대암산</t>
  </si>
  <si>
    <t> 강원 양구군 동면, 인제군 서화면</t>
  </si>
  <si>
    <t>두타산</t>
  </si>
  <si>
    <t> 강원도 삼척시 미로면, 하자면, 동해시</t>
  </si>
  <si>
    <t>덕항산</t>
  </si>
  <si>
    <t> 강원도 삼척시 신기면</t>
  </si>
  <si>
    <t>응봉산</t>
  </si>
  <si>
    <t> 강원도 삼척시, 경상북도 울진군</t>
  </si>
  <si>
    <t>점봉산</t>
  </si>
  <si>
    <t> 강원도 양양군 서면 오색리, 인제군 기린면</t>
  </si>
  <si>
    <t>백덕산</t>
  </si>
  <si>
    <t> 강원도 평창군 평창읍 원당리</t>
  </si>
  <si>
    <t>태화산</t>
  </si>
  <si>
    <t> 강원도 영월군 영월읍</t>
  </si>
  <si>
    <t>마대산</t>
  </si>
  <si>
    <t> 강원도 영월군, 충북 단양군</t>
  </si>
  <si>
    <t> 강원도 정선군, 평창군</t>
  </si>
  <si>
    <t>치악산</t>
  </si>
  <si>
    <t> 강원도 원주시, 횡성군</t>
  </si>
  <si>
    <t>방태산</t>
  </si>
  <si>
    <t> 강원도 인제군 기리면, 상남면</t>
  </si>
  <si>
    <t> 강원도 인제군, 속초시, 양양군</t>
  </si>
  <si>
    <t>가리왕산</t>
  </si>
  <si>
    <t> 강원도 정선군 정선읍 회동리, 강원도 평창군 진부면, 북평면</t>
  </si>
  <si>
    <t>민둥산</t>
  </si>
  <si>
    <t> 강원도 정선군 남면</t>
  </si>
  <si>
    <t>오봉산</t>
  </si>
  <si>
    <t> 강원도 춘천시 북산면, 화천군 간동면</t>
  </si>
  <si>
    <t>삼악산</t>
  </si>
  <si>
    <t> 강원도 춘천시 서면</t>
  </si>
  <si>
    <t>가리산</t>
  </si>
  <si>
    <t> 강원도 춘천시, 홍천군</t>
  </si>
  <si>
    <t>태백산</t>
  </si>
  <si>
    <t> 강원도 태백시, 경상북도 봉화군 석포면</t>
  </si>
  <si>
    <t>함백산</t>
  </si>
  <si>
    <t> 강원도 태백시, 영월군 상동읍, 정선군 고한읍</t>
  </si>
  <si>
    <t>금대봉</t>
  </si>
  <si>
    <t> 강원도 태백시 창죽동 · 화전동, 정선군 고한읍</t>
  </si>
  <si>
    <t>오대산</t>
  </si>
  <si>
    <t> 강원도 평창군 도암면, 진부면, 홍천군 내면</t>
  </si>
  <si>
    <t>선자령</t>
  </si>
  <si>
    <t> 강원도 평창군 대관령면, 강릉시 성산면</t>
  </si>
  <si>
    <t>공작산</t>
  </si>
  <si>
    <t> 강원도 홍천군 동면, 화촌면</t>
  </si>
  <si>
    <t>팔봉산</t>
  </si>
  <si>
    <t> 강원도 홍천군 서면 팔봉리</t>
  </si>
  <si>
    <t>계방산</t>
  </si>
  <si>
    <t> 강원도 홍천군, 평창군</t>
  </si>
  <si>
    <t>문암산</t>
  </si>
  <si>
    <t> 강원도 홍천군 내면</t>
  </si>
  <si>
    <t>용화산</t>
  </si>
  <si>
    <t> 강원도 화천군 간동면, 하남면, 춘천시 사북면</t>
  </si>
  <si>
    <t>충북</t>
  </si>
  <si>
    <t>청화산</t>
  </si>
  <si>
    <t> 충청북도 괴산군, 경상북도 문경시, 상주시</t>
  </si>
  <si>
    <t>  62</t>
  </si>
  <si>
    <t>칠보산</t>
  </si>
  <si>
    <t> o </t>
  </si>
  <si>
    <t>도락산</t>
  </si>
  <si>
    <t> 충청북도 단양군 단성면, 대강면</t>
  </si>
  <si>
    <t>민주지산</t>
  </si>
  <si>
    <t> 충청북도 영동군 상촌면, 용화면, 전라북도 무주군, 경상북도 김천시 부항면</t>
  </si>
  <si>
    <t>천태산</t>
  </si>
  <si>
    <t> 충청북도 영동군 양산면, 충청남도 금산면 제원면</t>
  </si>
  <si>
    <t>금수산</t>
  </si>
  <si>
    <t> 충청북도 제천시 금성면 성내리</t>
  </si>
  <si>
    <t>월악산</t>
  </si>
  <si>
    <t> 충청북도 제천시 한수면, 덕산면</t>
  </si>
  <si>
    <t>충남</t>
  </si>
  <si>
    <t>서대산</t>
  </si>
  <si>
    <t> 충청남도 금산군 추부면, 군북면, 충청북도 옥천군 군서면</t>
  </si>
  <si>
    <t>진악산</t>
  </si>
  <si>
    <t> 충청남도 금산군 금산읍, 남이면</t>
  </si>
  <si>
    <t>대둔산</t>
  </si>
  <si>
    <t> 충청남도 논산시, 금산군, 전라북도 완주군</t>
  </si>
  <si>
    <t>가야산</t>
  </si>
  <si>
    <t> 충청남도 서산시 운산면, 예산군 덕산면</t>
  </si>
  <si>
    <t>덕숭산</t>
  </si>
  <si>
    <t> 충청남도 예산군 덕산면</t>
  </si>
  <si>
    <t>광덕산</t>
  </si>
  <si>
    <t> 충청남도 천안시 동남구 광덕면, 아산시 송악면</t>
  </si>
  <si>
    <t>칠갑산</t>
  </si>
  <si>
    <t> 충청남도 청양군 대치면, 정산면</t>
  </si>
  <si>
    <t>오서산</t>
  </si>
  <si>
    <t> 충청남도 홍성군 광천읍, 보령시 청소면, 청라면</t>
  </si>
  <si>
    <t>용봉산</t>
  </si>
  <si>
    <t> 충청남도 홍성군 홍북면, 예산군 덕산면</t>
  </si>
  <si>
    <t>전북</t>
  </si>
  <si>
    <t>선운산</t>
  </si>
  <si>
    <t> 전라북도 고창군 아산면, 심원면</t>
  </si>
  <si>
    <t>모악산</t>
  </si>
  <si>
    <t> 전라북도 김제시, 전라북도 전주시 완산구, 완주군 구이면</t>
  </si>
  <si>
    <t> 전라북도 남원시, 전라남도구례군, 경상남도 하동군, 산청군, 함양군</t>
  </si>
  <si>
    <t>바래봉</t>
  </si>
  <si>
    <t> 전라북도 남원시 운봉읍</t>
  </si>
  <si>
    <t>반야봉</t>
  </si>
  <si>
    <t> 전라북도 남원시 산내면</t>
  </si>
  <si>
    <t>만행산</t>
  </si>
  <si>
    <t> 전라북도 남원시 산동면, 보절면</t>
  </si>
  <si>
    <t>적상산</t>
  </si>
  <si>
    <t> 전라북도 무주군 적상면</t>
  </si>
  <si>
    <t>덕유산</t>
  </si>
  <si>
    <t> 전라북도 무주군, 장수군, 경상남도 거창군, 함양군</t>
  </si>
  <si>
    <t>변산</t>
  </si>
  <si>
    <t> 전라북도 부안군 변산면, 상서면, 진서면</t>
  </si>
  <si>
    <t>강천산</t>
  </si>
  <si>
    <t> 전라북도 순창군 팔덕면, 전라남도 담양군 용면</t>
  </si>
  <si>
    <t>백암산</t>
  </si>
  <si>
    <t> 전라북도 순창군, 전라남도 장성군</t>
  </si>
  <si>
    <t>장안산</t>
  </si>
  <si>
    <t> 전라북도 장수군 장수읍 덕산리</t>
  </si>
  <si>
    <t>신무산</t>
  </si>
  <si>
    <t> 전라북도 장수군 장수읍</t>
  </si>
  <si>
    <t> 전라북도 장수군 번암면, 경상남도 함양군 백전면 · 서상면</t>
  </si>
  <si>
    <t>내장산</t>
  </si>
  <si>
    <t> 전라북도 정읍, 순창군 복흥면</t>
  </si>
  <si>
    <t>구봉산</t>
  </si>
  <si>
    <t> 전라북도 진안군 주천면, 정천면</t>
  </si>
  <si>
    <t>마이산</t>
  </si>
  <si>
    <t> 전라북도 진안군</t>
  </si>
  <si>
    <t>운장산</t>
  </si>
  <si>
    <t> 전라북도 진안군 주천면, 부귀면, 정천면, 완주군 동상면</t>
  </si>
  <si>
    <t> 천상데미</t>
  </si>
  <si>
    <t> 전라북도 진안군 백운면 · 천천면, 장수군 장수읍</t>
  </si>
  <si>
    <t>전남</t>
  </si>
  <si>
    <t>덕룡산</t>
  </si>
  <si>
    <t> 전라남도 강진구 도암면, 신전면</t>
  </si>
  <si>
    <t>팔영산</t>
  </si>
  <si>
    <t> 전라남도 고흥군 영남면 우천리</t>
  </si>
  <si>
    <t>동악산</t>
  </si>
  <si>
    <t> 전라남도 곡성군</t>
  </si>
  <si>
    <t> 전라남도 광양시 봉강면, 옥룡면, 진상면, 다압면</t>
  </si>
  <si>
    <t>추월산</t>
  </si>
  <si>
    <t> 전라남도 담양군 용면, 전라북도 순창군 복흥면</t>
  </si>
  <si>
    <t>병풍산</t>
  </si>
  <si>
    <t> 전라남도 담양군 수북면 · 대전면, 장성군 북하면</t>
  </si>
  <si>
    <t>조계산</t>
  </si>
  <si>
    <t> 전라남도 순천시 승주 송광면</t>
  </si>
  <si>
    <t>불갑산</t>
  </si>
  <si>
    <t> 전라남도 영광군 불갑면, 함평군 해보면</t>
  </si>
  <si>
    <t>월출산</t>
  </si>
  <si>
    <t> 전라남도 영암군 영암읍, 군서면, 강진군 성전면</t>
  </si>
  <si>
    <t>방장산</t>
  </si>
  <si>
    <t> 전라남도 장성군 부이면, 고창군 신림면</t>
  </si>
  <si>
    <t> 전라남도 장성군 서삼면, 전북 고창군 고수면</t>
  </si>
  <si>
    <t>제암산</t>
  </si>
  <si>
    <t> 전라남도 장흥군 장동면 · 장흥읍, 보성군 웅치면</t>
  </si>
  <si>
    <t>천관산</t>
  </si>
  <si>
    <t> 전라남도 장흥군 관산읍, 대덕읍</t>
  </si>
  <si>
    <t>두륜산</t>
  </si>
  <si>
    <t> 전라남도 해남군 북일면 흥촌리</t>
  </si>
  <si>
    <t>달마산</t>
  </si>
  <si>
    <t> 전라남도 해남군 송지면, 북평면</t>
  </si>
  <si>
    <t>깃대봉</t>
  </si>
  <si>
    <t> 전라남도 신안군 흑산면 홍도</t>
  </si>
  <si>
    <t> 112</t>
  </si>
  <si>
    <t>영취산</t>
  </si>
  <si>
    <t> 전라남도 여수시 적량동, 상암동, 중흥동 </t>
  </si>
  <si>
    <t>경북</t>
  </si>
  <si>
    <t>남산</t>
  </si>
  <si>
    <t> 경상북도 경주시 탑동, 배동, 내남면</t>
  </si>
  <si>
    <t>토함산</t>
  </si>
  <si>
    <t> 경상북도 경주시 마동, 양북면</t>
  </si>
  <si>
    <t>금오산</t>
  </si>
  <si>
    <t> 경상북도 구미시, 김천시, 칠곡군</t>
  </si>
  <si>
    <t>황악산</t>
  </si>
  <si>
    <t> 경상북도 김천시 대항면 운수리</t>
  </si>
  <si>
    <t> x </t>
  </si>
  <si>
    <t>희양산</t>
  </si>
  <si>
    <t> 경상북도 문경시 가은읍, 충청북도 괴산군 연풍면</t>
  </si>
  <si>
    <t>주흘산</t>
  </si>
  <si>
    <t> 경상북도 문경시 문경읍</t>
  </si>
  <si>
    <t>조령산</t>
  </si>
  <si>
    <t> 경상북도 문경시 문경읍, 충북 괴산군 연풍면</t>
  </si>
  <si>
    <t>대야산</t>
  </si>
  <si>
    <t> 경상북도 문경시, 충청북도 괴산군</t>
  </si>
  <si>
    <t>황장산</t>
  </si>
  <si>
    <t> 경상북도 문경시 동로면</t>
  </si>
  <si>
    <t>청량산</t>
  </si>
  <si>
    <t> 경상북도 봉화군 명호면 북곡리</t>
  </si>
  <si>
    <t>문수산</t>
  </si>
  <si>
    <t> 경상북도 봉화군 춘양면, 봉성면, 물야면, </t>
  </si>
  <si>
    <t>일월산</t>
  </si>
  <si>
    <t> 경상북도 영양군 일원면, 청기면</t>
  </si>
  <si>
    <t>속리산</t>
  </si>
  <si>
    <t> 경상북도 상주시 화북면, 충청북도 보은군 내속리면, 괴산 군</t>
  </si>
  <si>
    <t>구병산</t>
  </si>
  <si>
    <t> 경상북도 상주신 화북면, 충청북도 보은군 내, 외속리면</t>
  </si>
  <si>
    <t>내연산</t>
  </si>
  <si>
    <t> 경상북도 영덕군, 포항시</t>
  </si>
  <si>
    <t>소백산</t>
  </si>
  <si>
    <t> 경상북도 영주시, 충청북도 단양군</t>
  </si>
  <si>
    <t>성인봉</t>
  </si>
  <si>
    <t> 경상북도 울릉군</t>
  </si>
  <si>
    <t>운문산</t>
  </si>
  <si>
    <t> 경상북도 청도군 운문면</t>
  </si>
  <si>
    <t>주왕산</t>
  </si>
  <si>
    <t> 경상북도 청송군</t>
  </si>
  <si>
    <t>팔공산</t>
  </si>
  <si>
    <t> 경상북도 칠곡군, 군위군, 영천시, 경산시, 대구광역시 동구</t>
  </si>
  <si>
    <t>경남</t>
  </si>
  <si>
    <t>금산</t>
  </si>
  <si>
    <t> 경상남도 남해군 이동면 신전리</t>
  </si>
  <si>
    <t>무학산</t>
  </si>
  <si>
    <t> 경상남도 창원시 교방동</t>
  </si>
  <si>
    <t>천주산</t>
  </si>
  <si>
    <t> 경상남도 창원시 마산회원구 · 의창구,  함안군 칠원읍</t>
  </si>
  <si>
    <t>재약산</t>
  </si>
  <si>
    <t> 경상남도 밀양시 단장면, 울산광역시 울주군</t>
  </si>
  <si>
    <t>천성산</t>
  </si>
  <si>
    <t> 경상남도 양산시 하북면, 응상읍</t>
  </si>
  <si>
    <t>연화산</t>
  </si>
  <si>
    <t> 경상남도 고성군 개천면</t>
  </si>
  <si>
    <t>화왕산</t>
  </si>
  <si>
    <t> 경상남도 창녕군 창녕읍 옥천리 일대</t>
  </si>
  <si>
    <t> 경상남도 통영시 사량면 상도</t>
  </si>
  <si>
    <t>미륵산</t>
  </si>
  <si>
    <t> 경남 통영시 산양읍</t>
  </si>
  <si>
    <t>황석산</t>
  </si>
  <si>
    <t> 경상남도 함양군</t>
  </si>
  <si>
    <t>남덕유산</t>
  </si>
  <si>
    <t> 경상남도 함양군, 거창군 북상면, 전북 장수군</t>
  </si>
  <si>
    <t>황매산</t>
  </si>
  <si>
    <t> 경상남도 합천군 대병면, 가회면, 산청군 차황면</t>
  </si>
  <si>
    <t> 경상남도 합천군, 경상북도 성주군</t>
  </si>
  <si>
    <t> 경상남도 합천군 가야면 치인리</t>
  </si>
  <si>
    <t> 148</t>
  </si>
  <si>
    <t> 경상남도 거제시 고현동, 거제면</t>
  </si>
  <si>
    <t>제주</t>
  </si>
  <si>
    <t>한라산</t>
  </si>
  <si>
    <t> 제주도 제주시, 서귀포시</t>
  </si>
  <si>
    <t>출처: https://100mountain.tistory.com/431 [한국 100대 명산 산행기:티스토리]</t>
  </si>
  <si>
    <t> 인천광역시 강화군 강화읍, 하점면, 송해면, 내가면</t>
  </si>
  <si>
    <t> 충청북도 괴산군 칠성면</t>
  </si>
  <si>
    <t> 101</t>
  </si>
  <si>
    <t> 107</t>
  </si>
  <si>
    <t> 114</t>
  </si>
  <si>
    <t> 123</t>
  </si>
  <si>
    <t> 124</t>
  </si>
  <si>
    <t> 135</t>
  </si>
  <si>
    <t> 137</t>
  </si>
  <si>
    <t>  천황산</t>
  </si>
  <si>
    <t> 경상남도 밀양시 산내면 · 단장면  울산광역시 울주군 상북면</t>
  </si>
  <si>
    <t>산림청</t>
  </si>
  <si>
    <t>블랙야크</t>
  </si>
  <si>
    <t>한국의 산하</t>
  </si>
  <si>
    <t>월간 산</t>
  </si>
  <si>
    <t>고려산</t>
  </si>
  <si>
    <t>등반기간</t>
  </si>
  <si>
    <t>날머리</t>
  </si>
  <si>
    <t>KH-HJ-SY-JG</t>
  </si>
  <si>
    <t>HY-SY-JG</t>
  </si>
  <si>
    <t>SY</t>
  </si>
  <si>
    <t>Hiking Challenge</t>
  </si>
  <si>
    <t>이동거리</t>
  </si>
  <si>
    <t>YS-SY-HY-JG</t>
  </si>
  <si>
    <t>3H 20M</t>
  </si>
  <si>
    <t>2H 20M</t>
  </si>
  <si>
    <t>12H 45M</t>
  </si>
  <si>
    <t>5H 30M</t>
  </si>
  <si>
    <t>3H 50M</t>
  </si>
  <si>
    <t>N/A</t>
  </si>
  <si>
    <t>7H 6M</t>
  </si>
  <si>
    <t>8H</t>
  </si>
  <si>
    <t>26 ~28 Dec</t>
    <phoneticPr fontId="4" type="noConversion"/>
  </si>
  <si>
    <t>화대종주, 반야봉 왕복, 느린 출발</t>
    <phoneticPr fontId="4" type="noConversion"/>
  </si>
  <si>
    <t>시간</t>
    <phoneticPr fontId="4" type="noConversion"/>
  </si>
  <si>
    <t>출발</t>
    <phoneticPr fontId="4" type="noConversion"/>
  </si>
  <si>
    <t>도착</t>
    <phoneticPr fontId="4" type="noConversion"/>
  </si>
  <si>
    <t>소요시간</t>
    <phoneticPr fontId="4" type="noConversion"/>
  </si>
  <si>
    <t>거리</t>
    <phoneticPr fontId="4" type="noConversion"/>
  </si>
  <si>
    <t>아침</t>
    <phoneticPr fontId="4" type="noConversion"/>
  </si>
  <si>
    <t>점심</t>
    <phoneticPr fontId="4" type="noConversion"/>
  </si>
  <si>
    <t>저녁</t>
    <phoneticPr fontId="4" type="noConversion"/>
  </si>
  <si>
    <t>터미널 도착,</t>
    <phoneticPr fontId="4" type="noConversion"/>
  </si>
  <si>
    <t>개인</t>
    <phoneticPr fontId="4" type="noConversion"/>
  </si>
  <si>
    <t>HY</t>
    <phoneticPr fontId="4" type="noConversion"/>
  </si>
  <si>
    <t>SY</t>
    <phoneticPr fontId="4" type="noConversion"/>
  </si>
  <si>
    <t>26일</t>
    <phoneticPr fontId="4" type="noConversion"/>
  </si>
  <si>
    <r>
      <t>구례터미널(</t>
    </r>
    <r>
      <rPr>
        <sz val="11"/>
        <color theme="1"/>
        <rFont val="Calibri"/>
        <family val="2"/>
        <charset val="129"/>
        <scheme val="minor"/>
      </rPr>
      <t>YS 추천)</t>
    </r>
  </si>
  <si>
    <t>햇반, 부추국, 고기</t>
    <phoneticPr fontId="4" type="noConversion"/>
  </si>
  <si>
    <t>남부 버스터미널</t>
    <phoneticPr fontId="4" type="noConversion"/>
  </si>
  <si>
    <t>구례 공영버스터미널</t>
    <phoneticPr fontId="4" type="noConversion"/>
  </si>
  <si>
    <t>주</t>
    <phoneticPr fontId="4" type="noConversion"/>
  </si>
  <si>
    <t>다이소 베개</t>
    <phoneticPr fontId="4" type="noConversion"/>
  </si>
  <si>
    <t>o</t>
    <phoneticPr fontId="4" type="noConversion"/>
  </si>
  <si>
    <t>27일</t>
    <phoneticPr fontId="4" type="noConversion"/>
  </si>
  <si>
    <t>밥, 황태국</t>
    <phoneticPr fontId="4" type="noConversion"/>
  </si>
  <si>
    <t>라면, 햇반</t>
    <phoneticPr fontId="4" type="noConversion"/>
  </si>
  <si>
    <t>햇반, 홍게된장국, 고기</t>
    <phoneticPr fontId="4" type="noConversion"/>
  </si>
  <si>
    <r>
      <t>점심,</t>
    </r>
    <r>
      <rPr>
        <sz val="11"/>
        <color theme="1"/>
        <rFont val="Calibri"/>
        <family val="2"/>
        <charset val="129"/>
        <scheme val="minor"/>
      </rPr>
      <t xml:space="preserve"> 장보기</t>
    </r>
  </si>
  <si>
    <t>1인 발포매트</t>
    <phoneticPr fontId="4" type="noConversion"/>
  </si>
  <si>
    <t>28일</t>
    <phoneticPr fontId="4" type="noConversion"/>
  </si>
  <si>
    <t>햇반, 황태국</t>
    <phoneticPr fontId="4" type="noConversion"/>
  </si>
  <si>
    <t>유평리or원지</t>
    <phoneticPr fontId="4" type="noConversion"/>
  </si>
  <si>
    <t>화엄사</t>
    <phoneticPr fontId="6" type="noConversion"/>
  </si>
  <si>
    <t>침낭</t>
    <phoneticPr fontId="4" type="noConversion"/>
  </si>
  <si>
    <t>연기암</t>
    <phoneticPr fontId="6" type="noConversion"/>
  </si>
  <si>
    <t>이어플러그</t>
    <phoneticPr fontId="4" type="noConversion"/>
  </si>
  <si>
    <t>식사관련개인 준비물</t>
    <phoneticPr fontId="4" type="noConversion"/>
  </si>
  <si>
    <t>무넹기</t>
    <phoneticPr fontId="4" type="noConversion"/>
  </si>
  <si>
    <t>국/밥그릇</t>
    <phoneticPr fontId="4" type="noConversion"/>
  </si>
  <si>
    <t>노고단 대피소</t>
    <phoneticPr fontId="4" type="noConversion"/>
  </si>
  <si>
    <t>식</t>
    <phoneticPr fontId="4" type="noConversion"/>
  </si>
  <si>
    <t>버너(2)</t>
    <phoneticPr fontId="4" type="noConversion"/>
  </si>
  <si>
    <t>수저세트</t>
    <phoneticPr fontId="4" type="noConversion"/>
  </si>
  <si>
    <t>저녁, 1박, 노고단 대피소. 국립공원 예약</t>
    <phoneticPr fontId="4" type="noConversion"/>
  </si>
  <si>
    <t>가스</t>
    <phoneticPr fontId="4" type="noConversion"/>
  </si>
  <si>
    <t>햇반</t>
    <phoneticPr fontId="4" type="noConversion"/>
  </si>
  <si>
    <t>아침식사</t>
    <phoneticPr fontId="4" type="noConversion"/>
  </si>
  <si>
    <t>냄비(2)</t>
    <phoneticPr fontId="4" type="noConversion"/>
  </si>
  <si>
    <t>컵</t>
    <phoneticPr fontId="4" type="noConversion"/>
  </si>
  <si>
    <t>노고단 고개</t>
    <phoneticPr fontId="4" type="noConversion"/>
  </si>
  <si>
    <t>개인 랜턴, 충전 필수</t>
    <phoneticPr fontId="4" type="noConversion"/>
  </si>
  <si>
    <t>수저 세트</t>
    <phoneticPr fontId="4" type="noConversion"/>
  </si>
  <si>
    <t>휴지/물티슈</t>
    <phoneticPr fontId="4" type="noConversion"/>
  </si>
  <si>
    <t>피아골 삼거리(임걸령)</t>
    <phoneticPr fontId="4" type="noConversion"/>
  </si>
  <si>
    <t>개인 물통</t>
    <phoneticPr fontId="4" type="noConversion"/>
  </si>
  <si>
    <t>개인 주전부리</t>
    <phoneticPr fontId="4" type="noConversion"/>
  </si>
  <si>
    <r>
      <t>반야봉 삼거리</t>
    </r>
    <r>
      <rPr>
        <sz val="11"/>
        <color theme="1"/>
        <rFont val="Calibri"/>
        <family val="2"/>
        <charset val="129"/>
        <scheme val="minor"/>
      </rPr>
      <t>(노루목)</t>
    </r>
  </si>
  <si>
    <t>개인 그릇</t>
    <phoneticPr fontId="4" type="noConversion"/>
  </si>
  <si>
    <t>연하천 산장</t>
    <phoneticPr fontId="4" type="noConversion"/>
  </si>
  <si>
    <t>Sul</t>
    <phoneticPr fontId="4" type="noConversion"/>
  </si>
  <si>
    <r>
      <t>라면(안성탕면</t>
    </r>
    <r>
      <rPr>
        <sz val="11"/>
        <color theme="1"/>
        <rFont val="Calibri"/>
        <family val="2"/>
        <charset val="129"/>
        <scheme val="minor"/>
      </rPr>
      <t>)</t>
    </r>
  </si>
  <si>
    <t>각자</t>
    <phoneticPr fontId="4" type="noConversion"/>
  </si>
  <si>
    <t>점심</t>
    <phoneticPr fontId="6" type="noConversion"/>
  </si>
  <si>
    <r>
      <t>주전부리 (사탕, 쵸콜릿</t>
    </r>
    <r>
      <rPr>
        <sz val="11"/>
        <color theme="1"/>
        <rFont val="Calibri"/>
        <family val="2"/>
        <charset val="129"/>
        <scheme val="minor"/>
      </rPr>
      <t>,, etc,, )</t>
    </r>
  </si>
  <si>
    <t>국 블럭</t>
    <phoneticPr fontId="4" type="noConversion"/>
  </si>
  <si>
    <t>HY 일괄 준비</t>
    <phoneticPr fontId="4" type="noConversion"/>
  </si>
  <si>
    <t>벽소령</t>
    <phoneticPr fontId="4" type="noConversion"/>
  </si>
  <si>
    <t>고기</t>
    <phoneticPr fontId="4" type="noConversion"/>
  </si>
  <si>
    <t>현지구매</t>
    <phoneticPr fontId="4" type="noConversion"/>
  </si>
  <si>
    <t>세석산장</t>
    <phoneticPr fontId="6" type="noConversion"/>
  </si>
  <si>
    <t>착용해서 감</t>
    <phoneticPr fontId="4" type="noConversion"/>
  </si>
  <si>
    <t>김치</t>
    <phoneticPr fontId="4" type="noConversion"/>
  </si>
  <si>
    <t>5끼 분</t>
    <phoneticPr fontId="4" type="noConversion"/>
  </si>
  <si>
    <t>각자,,</t>
    <phoneticPr fontId="4" type="noConversion"/>
  </si>
  <si>
    <t>저녁, 2박, 장터목 대피소. 국립공원 예약</t>
    <phoneticPr fontId="4" type="noConversion"/>
  </si>
  <si>
    <t>의</t>
    <phoneticPr fontId="4" type="noConversion"/>
  </si>
  <si>
    <t>모자/비니</t>
    <phoneticPr fontId="4" type="noConversion"/>
  </si>
  <si>
    <t>장터목산장</t>
    <phoneticPr fontId="6" type="noConversion"/>
  </si>
  <si>
    <t>일출 7:36 / 몰 5:25</t>
    <phoneticPr fontId="4" type="noConversion"/>
  </si>
  <si>
    <t>장갑 중 /경</t>
    <phoneticPr fontId="4" type="noConversion"/>
  </si>
  <si>
    <r>
      <t>공유반찬(있다면</t>
    </r>
    <r>
      <rPr>
        <sz val="11"/>
        <color theme="1"/>
        <rFont val="Calibri"/>
        <family val="2"/>
        <charset val="129"/>
        <scheme val="minor"/>
      </rPr>
      <t>,,)</t>
    </r>
  </si>
  <si>
    <r>
      <t>알아서,</t>
    </r>
    <r>
      <rPr>
        <sz val="11"/>
        <color theme="1"/>
        <rFont val="Calibri"/>
        <family val="2"/>
        <charset val="129"/>
        <scheme val="minor"/>
      </rPr>
      <t>,^^</t>
    </r>
  </si>
  <si>
    <t>썬글라스</t>
    <phoneticPr fontId="4" type="noConversion"/>
  </si>
  <si>
    <t>쌈장/소금</t>
    <phoneticPr fontId="4" type="noConversion"/>
  </si>
  <si>
    <r>
      <t>H</t>
    </r>
    <r>
      <rPr>
        <sz val="11"/>
        <color theme="1"/>
        <rFont val="Calibri"/>
        <family val="2"/>
        <charset val="129"/>
        <scheme val="minor"/>
      </rPr>
      <t>Y</t>
    </r>
  </si>
  <si>
    <t>장터목산장</t>
    <phoneticPr fontId="4" type="noConversion"/>
  </si>
  <si>
    <t>천왕봉</t>
    <phoneticPr fontId="6" type="noConversion"/>
  </si>
  <si>
    <t>등산 스틱</t>
    <phoneticPr fontId="4" type="noConversion"/>
  </si>
  <si>
    <r>
      <t>일출(</t>
    </r>
    <r>
      <rPr>
        <sz val="11"/>
        <color theme="1"/>
        <rFont val="Calibri"/>
        <family val="2"/>
        <charset val="129"/>
        <scheme val="minor"/>
      </rPr>
      <t>07:37)</t>
    </r>
  </si>
  <si>
    <t>아이젠 / 스패츠</t>
    <phoneticPr fontId="4" type="noConversion"/>
  </si>
  <si>
    <t>치밭목 대피소</t>
    <phoneticPr fontId="6" type="noConversion"/>
  </si>
  <si>
    <t>버프</t>
    <phoneticPr fontId="4" type="noConversion"/>
  </si>
  <si>
    <t>대원사</t>
    <phoneticPr fontId="6" type="noConversion"/>
  </si>
  <si>
    <t>등산잠바 +이너</t>
    <phoneticPr fontId="4" type="noConversion"/>
  </si>
  <si>
    <r>
      <t>대원사 정류장</t>
    </r>
    <r>
      <rPr>
        <sz val="11"/>
        <color theme="1"/>
        <rFont val="Calibri"/>
        <family val="2"/>
        <charset val="129"/>
        <scheme val="minor"/>
      </rPr>
      <t xml:space="preserve"> (2:20/3:20/5:20)</t>
    </r>
  </si>
  <si>
    <t>이너 패딩</t>
    <phoneticPr fontId="4" type="noConversion"/>
  </si>
  <si>
    <r>
      <t xml:space="preserve">원지 - </t>
    </r>
    <r>
      <rPr>
        <sz val="11"/>
        <color theme="1"/>
        <rFont val="Calibri"/>
        <family val="2"/>
        <charset val="129"/>
        <scheme val="minor"/>
      </rPr>
      <t>서울</t>
    </r>
  </si>
  <si>
    <t>등산양말</t>
    <phoneticPr fontId="4" type="noConversion"/>
  </si>
  <si>
    <t>점심 somewhere</t>
    <phoneticPr fontId="6" type="noConversion"/>
  </si>
  <si>
    <t>면양말</t>
    <phoneticPr fontId="4" type="noConversion"/>
  </si>
  <si>
    <r>
      <t>속옷(상</t>
    </r>
    <r>
      <rPr>
        <sz val="11"/>
        <color theme="1"/>
        <rFont val="Calibri"/>
        <family val="2"/>
        <charset val="129"/>
        <scheme val="minor"/>
      </rPr>
      <t>)</t>
    </r>
  </si>
  <si>
    <t>속옷(하)</t>
    <phoneticPr fontId="4" type="noConversion"/>
  </si>
  <si>
    <t>기타</t>
    <phoneticPr fontId="4" type="noConversion"/>
  </si>
  <si>
    <t>랜턴</t>
    <phoneticPr fontId="4" type="noConversion"/>
  </si>
  <si>
    <t>스포츠타올</t>
    <phoneticPr fontId="4" type="noConversion"/>
  </si>
  <si>
    <t>로션/썬크림</t>
    <phoneticPr fontId="4" type="noConversion"/>
  </si>
  <si>
    <t>무릅보호대/페이핑</t>
    <phoneticPr fontId="4" type="noConversion"/>
  </si>
  <si>
    <t>보조배터리, C 케이블, 충전기</t>
    <phoneticPr fontId="4" type="noConversion"/>
  </si>
  <si>
    <r>
      <t>다이소 물티슈</t>
    </r>
    <r>
      <rPr>
        <sz val="11"/>
        <color theme="1"/>
        <rFont val="Calibri"/>
        <family val="2"/>
        <charset val="129"/>
        <scheme val="minor"/>
      </rPr>
      <t>/미니물티슈</t>
    </r>
  </si>
  <si>
    <t>휴지</t>
    <phoneticPr fontId="4" type="noConversion"/>
  </si>
  <si>
    <t>약(진통제, 소화제, 밴드)</t>
    <phoneticPr fontId="4" type="noConversion"/>
  </si>
  <si>
    <t>지리산 화대종주 거리 시간 알아보기 (tistory.com)</t>
  </si>
  <si>
    <t>화엄사 주차장</t>
    <phoneticPr fontId="6" type="noConversion"/>
  </si>
  <si>
    <t>노고단 대피소</t>
    <phoneticPr fontId="6" type="noConversion"/>
  </si>
  <si>
    <t>대원사 버스정류장</t>
    <phoneticPr fontId="4" type="noConversion"/>
  </si>
  <si>
    <t>서울로</t>
    <phoneticPr fontId="4" type="noConversion"/>
  </si>
  <si>
    <t>날자</t>
  </si>
  <si>
    <t>4 H</t>
  </si>
  <si>
    <t>2H 35M</t>
  </si>
  <si>
    <t>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</si>
</sst>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_ "/>
  </numFmts>
  <fonts count="16">
    <font>
      <sz val="11"/>
      <color theme="1"/>
      <name val="Calibri"/>
      <family val="2"/>
      <charset val="129"/>
      <scheme val="minor"/>
    </font>
    <font>
      <sz val="11"/>
      <color theme="1"/>
      <name val="3M Circular TT Book"/>
      <family val="2"/>
    </font>
    <font>
      <sz val="8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theme="0"/>
      <name val="3M Circular TT Book"/>
      <family val="2"/>
    </font>
    <font>
      <sz val="11"/>
      <color theme="1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0"/>
      <color theme="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0"/>
      <name val="Calibri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  <xf numFmtId="164" fontId="7" fillId="0" borderId="1" xfId="1" applyNumberFormat="1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13" fillId="0" borderId="0" xfId="3" applyFont="1" applyAlignment="1">
      <alignment horizontal="left" vertical="center"/>
    </xf>
    <xf numFmtId="20" fontId="13" fillId="0" borderId="0" xfId="3" applyNumberFormat="1" applyFont="1">
      <alignment vertical="center"/>
    </xf>
    <xf numFmtId="0" fontId="13" fillId="0" borderId="0" xfId="3" applyFont="1">
      <alignment vertical="center"/>
    </xf>
    <xf numFmtId="0" fontId="5" fillId="0" borderId="0" xfId="3">
      <alignment vertical="center"/>
    </xf>
    <xf numFmtId="0" fontId="5" fillId="0" borderId="0" xfId="3" applyAlignment="1">
      <alignment horizontal="center" vertical="center"/>
    </xf>
    <xf numFmtId="166" fontId="5" fillId="0" borderId="0" xfId="3" applyNumberFormat="1">
      <alignment vertical="center"/>
    </xf>
    <xf numFmtId="0" fontId="3" fillId="6" borderId="1" xfId="3" applyFont="1" applyFill="1" applyBorder="1" applyAlignment="1">
      <alignment horizontal="center" vertical="center"/>
    </xf>
    <xf numFmtId="20" fontId="5" fillId="11" borderId="1" xfId="3" applyNumberFormat="1" applyFill="1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5" fillId="0" borderId="1" xfId="3" applyBorder="1">
      <alignment vertical="center"/>
    </xf>
    <xf numFmtId="0" fontId="0" fillId="0" borderId="1" xfId="3" applyFont="1" applyBorder="1">
      <alignment vertical="center"/>
    </xf>
    <xf numFmtId="0" fontId="5" fillId="12" borderId="1" xfId="3" applyFill="1" applyBorder="1">
      <alignment vertical="center"/>
    </xf>
    <xf numFmtId="166" fontId="0" fillId="0" borderId="1" xfId="3" applyNumberFormat="1" applyFont="1" applyBorder="1">
      <alignment vertical="center"/>
    </xf>
    <xf numFmtId="20" fontId="5" fillId="0" borderId="1" xfId="3" applyNumberForma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5" fillId="5" borderId="1" xfId="3" applyFill="1" applyBorder="1" applyAlignment="1">
      <alignment horizontal="center" vertical="center"/>
    </xf>
    <xf numFmtId="166" fontId="5" fillId="0" borderId="1" xfId="3" applyNumberFormat="1" applyBorder="1">
      <alignment vertical="center"/>
    </xf>
    <xf numFmtId="0" fontId="14" fillId="6" borderId="0" xfId="3" applyFont="1" applyFill="1">
      <alignment vertical="center"/>
    </xf>
    <xf numFmtId="0" fontId="15" fillId="6" borderId="0" xfId="3" applyFont="1" applyFill="1">
      <alignment vertical="center"/>
    </xf>
    <xf numFmtId="0" fontId="5" fillId="0" borderId="4" xfId="3" applyBorder="1" applyAlignment="1">
      <alignment horizontal="center" vertical="center"/>
    </xf>
    <xf numFmtId="0" fontId="0" fillId="0" borderId="0" xfId="3" applyFont="1">
      <alignment vertical="center"/>
    </xf>
    <xf numFmtId="20" fontId="13" fillId="0" borderId="1" xfId="3" applyNumberFormat="1" applyFont="1" applyBorder="1" applyAlignment="1">
      <alignment horizontal="center" vertical="center"/>
    </xf>
    <xf numFmtId="0" fontId="13" fillId="8" borderId="1" xfId="3" applyFont="1" applyFill="1" applyBorder="1" applyAlignment="1">
      <alignment horizontal="center" vertical="center"/>
    </xf>
    <xf numFmtId="20" fontId="13" fillId="8" borderId="1" xfId="3" applyNumberFormat="1" applyFont="1" applyFill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5" borderId="1" xfId="3" applyFont="1" applyFill="1" applyBorder="1" applyAlignment="1">
      <alignment horizontal="center" vertical="center"/>
    </xf>
    <xf numFmtId="0" fontId="5" fillId="8" borderId="1" xfId="3" applyFill="1" applyBorder="1" applyAlignment="1">
      <alignment horizontal="center" vertical="center"/>
    </xf>
    <xf numFmtId="0" fontId="6" fillId="0" borderId="0" xfId="2" applyAlignment="1"/>
    <xf numFmtId="20" fontId="5" fillId="0" borderId="0" xfId="3" applyNumberFormat="1" applyAlignment="1">
      <alignment horizontal="center" vertical="center"/>
    </xf>
    <xf numFmtId="20" fontId="5" fillId="5" borderId="1" xfId="3" applyNumberForma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0" borderId="2" xfId="3" applyFont="1" applyBorder="1" applyAlignment="1">
      <alignment horizontal="center" vertical="center"/>
    </xf>
    <xf numFmtId="0" fontId="5" fillId="7" borderId="3" xfId="3" applyFill="1" applyBorder="1" applyAlignment="1">
      <alignment horizontal="center" vertical="center"/>
    </xf>
    <xf numFmtId="0" fontId="5" fillId="7" borderId="4" xfId="3" applyFill="1" applyBorder="1" applyAlignment="1">
      <alignment horizontal="center" vertical="center"/>
    </xf>
    <xf numFmtId="0" fontId="13" fillId="13" borderId="1" xfId="3" applyFont="1" applyFill="1" applyBorder="1" applyAlignment="1">
      <alignment horizontal="center" vertical="center"/>
    </xf>
    <xf numFmtId="0" fontId="0" fillId="7" borderId="3" xfId="3" applyFont="1" applyFill="1" applyBorder="1" applyAlignment="1">
      <alignment horizontal="center" vertical="center"/>
    </xf>
    <xf numFmtId="0" fontId="13" fillId="8" borderId="1" xfId="3" applyFont="1" applyFill="1" applyBorder="1" applyAlignment="1">
      <alignment horizontal="center" vertical="center"/>
    </xf>
    <xf numFmtId="0" fontId="5" fillId="7" borderId="1" xfId="3" applyFill="1" applyBorder="1" applyAlignment="1">
      <alignment horizontal="center" vertical="center"/>
    </xf>
    <xf numFmtId="0" fontId="13" fillId="8" borderId="3" xfId="3" applyFont="1" applyFill="1" applyBorder="1" applyAlignment="1">
      <alignment horizontal="center" vertical="center"/>
    </xf>
    <xf numFmtId="0" fontId="13" fillId="8" borderId="4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6DB50698-D1AB-4386-9A10-5E19BE09F1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7736</xdr:rowOff>
    </xdr:from>
    <xdr:to>
      <xdr:col>3</xdr:col>
      <xdr:colOff>576525</xdr:colOff>
      <xdr:row>41</xdr:row>
      <xdr:rowOff>68741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1089"/>
          <a:ext cx="4352907" cy="3109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1292593</xdr:colOff>
      <xdr:row>42</xdr:row>
      <xdr:rowOff>26365</xdr:rowOff>
    </xdr:from>
    <xdr:to>
      <xdr:col>12</xdr:col>
      <xdr:colOff>190500</xdr:colOff>
      <xdr:row>63</xdr:row>
      <xdr:rowOff>17895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AA930-086A-455F-AD4D-339F28BDC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6668" y="8284540"/>
          <a:ext cx="4003307" cy="3992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</xdr:colOff>
      <xdr:row>33</xdr:row>
      <xdr:rowOff>0</xdr:rowOff>
    </xdr:from>
    <xdr:to>
      <xdr:col>1</xdr:col>
      <xdr:colOff>1109616</xdr:colOff>
      <xdr:row>54</xdr:row>
      <xdr:rowOff>112059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61FF3A-EDC5-4004-98DC-C080FA510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735" y="6543675"/>
          <a:ext cx="1613881" cy="4112559"/>
        </a:xfrm>
        <a:prstGeom prst="rect">
          <a:avLst/>
        </a:prstGeom>
      </xdr:spPr>
    </xdr:pic>
    <xdr:clientData/>
  </xdr:twoCellAnchor>
  <xdr:twoCellAnchor editAs="oneCell">
    <xdr:from>
      <xdr:col>1</xdr:col>
      <xdr:colOff>1512796</xdr:colOff>
      <xdr:row>32</xdr:row>
      <xdr:rowOff>190501</xdr:rowOff>
    </xdr:from>
    <xdr:to>
      <xdr:col>2</xdr:col>
      <xdr:colOff>1094187</xdr:colOff>
      <xdr:row>55</xdr:row>
      <xdr:rowOff>33618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C78462-460D-449E-8E06-23C623E1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6221" y="6543676"/>
          <a:ext cx="1600691" cy="4224617"/>
        </a:xfrm>
        <a:prstGeom prst="rect">
          <a:avLst/>
        </a:prstGeom>
      </xdr:spPr>
    </xdr:pic>
    <xdr:clientData/>
  </xdr:twoCellAnchor>
  <xdr:twoCellAnchor editAs="oneCell">
    <xdr:from>
      <xdr:col>2</xdr:col>
      <xdr:colOff>1288677</xdr:colOff>
      <xdr:row>33</xdr:row>
      <xdr:rowOff>168088</xdr:rowOff>
    </xdr:from>
    <xdr:to>
      <xdr:col>4</xdr:col>
      <xdr:colOff>579155</xdr:colOff>
      <xdr:row>48</xdr:row>
      <xdr:rowOff>67238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05DF9B-C0CF-4BBF-8E4C-69592972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31852" y="6711763"/>
          <a:ext cx="1919378" cy="275665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9522</xdr:colOff>
      <xdr:row>23</xdr:row>
      <xdr:rowOff>29952</xdr:rowOff>
    </xdr:from>
    <xdr:to>
      <xdr:col>22</xdr:col>
      <xdr:colOff>2486025</xdr:colOff>
      <xdr:row>39</xdr:row>
      <xdr:rowOff>2233</xdr:rowOff>
    </xdr:to>
    <xdr:pic>
      <xdr:nvPicPr>
        <xdr:cNvPr id="6" name="Picture 5" descr="Image">
          <a:extLst>
            <a:ext uri="{FF2B5EF4-FFF2-40B4-BE49-F238E27FC236}">
              <a16:creationId xmlns:a16="http://schemas.microsoft.com/office/drawing/2014/main" id="{368BCC9A-569F-4282-89E9-4CBA3D435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397" y="4668627"/>
          <a:ext cx="10296528" cy="302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14008</xdr:colOff>
      <xdr:row>40</xdr:row>
      <xdr:rowOff>10087</xdr:rowOff>
    </xdr:from>
    <xdr:to>
      <xdr:col>23</xdr:col>
      <xdr:colOff>1</xdr:colOff>
      <xdr:row>80</xdr:row>
      <xdr:rowOff>93232</xdr:rowOff>
    </xdr:to>
    <xdr:pic>
      <xdr:nvPicPr>
        <xdr:cNvPr id="7" name="Picture 94" descr="Image">
          <a:extLst>
            <a:ext uri="{FF2B5EF4-FFF2-40B4-BE49-F238E27FC236}">
              <a16:creationId xmlns:a16="http://schemas.microsoft.com/office/drawing/2014/main" id="{A7D7DE82-0DC0-4802-AA3F-EEECB903D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6883" y="7887262"/>
          <a:ext cx="10301568" cy="7703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100mountain.tistory.com/157" TargetMode="External"/><Relationship Id="rId21" Type="http://schemas.openxmlformats.org/officeDocument/2006/relationships/hyperlink" Target="http://100mountain.tistory.com/42" TargetMode="External"/><Relationship Id="rId42" Type="http://schemas.openxmlformats.org/officeDocument/2006/relationships/hyperlink" Target="http://100mountain.tistory.com/90" TargetMode="External"/><Relationship Id="rId63" Type="http://schemas.openxmlformats.org/officeDocument/2006/relationships/hyperlink" Target="http://100mountain.tistory.com/92" TargetMode="External"/><Relationship Id="rId84" Type="http://schemas.openxmlformats.org/officeDocument/2006/relationships/hyperlink" Target="http://100mountain.tistory.com/29" TargetMode="External"/><Relationship Id="rId138" Type="http://schemas.openxmlformats.org/officeDocument/2006/relationships/hyperlink" Target="http://100mountain.tistory.com/124" TargetMode="External"/><Relationship Id="rId107" Type="http://schemas.openxmlformats.org/officeDocument/2006/relationships/hyperlink" Target="http://www.forest.go.kr/newkfsweb/kfi/kfs/foreston/main/contents/ClbngManage/selectMntnInfoDetailAdd.do?mn=KFS_01_04_01_01&amp;orgId=fon&amp;mntUnit=10&amp;mntIndex=1&amp;searchMnt=%EC%A0%9C%EC%95%94%EC%82%B0&amp;searchCnd3=0&amp;mntnId=20000557&amp;mntnCd=2610091400&amp;mntnInfoGbn=&amp;mntnInfoSsnCd=&amp;mntnInfoThmCd=&amp;mntnInfoTmCd=&amp;mntnHaslvCd=&amp;mntnInfoLvlCd=" TargetMode="External"/><Relationship Id="rId11" Type="http://schemas.openxmlformats.org/officeDocument/2006/relationships/hyperlink" Target="http://100mountain.tistory.com/381" TargetMode="External"/><Relationship Id="rId32" Type="http://schemas.openxmlformats.org/officeDocument/2006/relationships/hyperlink" Target="http://100mountain.tistory.com/340" TargetMode="External"/><Relationship Id="rId53" Type="http://schemas.openxmlformats.org/officeDocument/2006/relationships/hyperlink" Target="http://www.forest.go.kr/newkfsweb/kfi/kfs/foreston/main/contents/ClbngManage/selectMntnInfoDetailAdd.do?mn=KFS_01_04_01_01&amp;orgId=fon&amp;mntUnit=10&amp;mntIndex=1&amp;searchMnt=%EA%B8%88%EB%8C%80%EB%B4%89&amp;searchCnd3=0&amp;mntnId=20000088&amp;mntnCd=2214180300&amp;mntnInfoGbn=&amp;mntnInfoSsnCd=&amp;mntnInfoThmCd=&amp;mntnInfoTmCd=&amp;mntnHaslvCd=&amp;mntnInfoLvlCd=" TargetMode="External"/><Relationship Id="rId74" Type="http://schemas.openxmlformats.org/officeDocument/2006/relationships/hyperlink" Target="http://100mountain.tistory.com/67" TargetMode="External"/><Relationship Id="rId128" Type="http://schemas.openxmlformats.org/officeDocument/2006/relationships/hyperlink" Target="http://100mountain.tistory.com/34" TargetMode="External"/><Relationship Id="rId149" Type="http://schemas.openxmlformats.org/officeDocument/2006/relationships/hyperlink" Target="http://100mountain.tistory.com/117" TargetMode="External"/><Relationship Id="rId5" Type="http://schemas.openxmlformats.org/officeDocument/2006/relationships/hyperlink" Target="http://100mountain.tistory.com/203" TargetMode="External"/><Relationship Id="rId95" Type="http://schemas.openxmlformats.org/officeDocument/2006/relationships/hyperlink" Target="https://map.naver.com/?mapmode=0&amp;lng=3db67648e476fc4e5e4fe0218802b572&amp;pinId=38190310&amp;lat=108254d566dfba9936793f4449ebcea9&amp;dlevel=9&amp;enc=b64&amp;pinType=site" TargetMode="External"/><Relationship Id="rId22" Type="http://schemas.openxmlformats.org/officeDocument/2006/relationships/hyperlink" Target="http://100mountain.tistory.com/42" TargetMode="External"/><Relationship Id="rId27" Type="http://schemas.openxmlformats.org/officeDocument/2006/relationships/hyperlink" Target="http://100mountain.tistory.com/388" TargetMode="External"/><Relationship Id="rId43" Type="http://schemas.openxmlformats.org/officeDocument/2006/relationships/hyperlink" Target="http://100mountain.tistory.com/5" TargetMode="External"/><Relationship Id="rId48" Type="http://schemas.openxmlformats.org/officeDocument/2006/relationships/hyperlink" Target="http://100mountain.tistory.com/50" TargetMode="External"/><Relationship Id="rId64" Type="http://schemas.openxmlformats.org/officeDocument/2006/relationships/hyperlink" Target="http://100mountain.tistory.com/201" TargetMode="External"/><Relationship Id="rId69" Type="http://schemas.openxmlformats.org/officeDocument/2006/relationships/hyperlink" Target="http://www.forest.go.kr/newkfsweb/kfi/kfs/foreston/main/contents/ClbngManage/selectMntnInfoDetailAdd.do?mn=KFS_01_04_01_01&amp;orgId=fon&amp;mntUnit=10&amp;mntIndex=1&amp;searchMnt=%EC%A7%84%EC%95%85%EC%82%B0&amp;searchCnd3=0&amp;mntnId=20001399&amp;mntnCd=2403023300&amp;mntnInfoGbn=&amp;mntnInfoSsnCd=&amp;mntnInfoThmCd=&amp;mntnInfoTmCd=&amp;mntnHaslvCd=&amp;mntnInfoLvlCd=" TargetMode="External"/><Relationship Id="rId113" Type="http://schemas.openxmlformats.org/officeDocument/2006/relationships/hyperlink" Target="http://100mountain.tistory.com/417" TargetMode="External"/><Relationship Id="rId118" Type="http://schemas.openxmlformats.org/officeDocument/2006/relationships/hyperlink" Target="http://100mountain.tistory.com/277" TargetMode="External"/><Relationship Id="rId134" Type="http://schemas.openxmlformats.org/officeDocument/2006/relationships/hyperlink" Target="http://100mountain.tistory.com/104" TargetMode="External"/><Relationship Id="rId139" Type="http://schemas.openxmlformats.org/officeDocument/2006/relationships/hyperlink" Target="http://100mountain.tistory.com/83" TargetMode="External"/><Relationship Id="rId80" Type="http://schemas.openxmlformats.org/officeDocument/2006/relationships/hyperlink" Target="http://100mountain.tistory.com/214" TargetMode="External"/><Relationship Id="rId85" Type="http://schemas.openxmlformats.org/officeDocument/2006/relationships/hyperlink" Target="http://100mountain.tistory.com/317" TargetMode="External"/><Relationship Id="rId150" Type="http://schemas.openxmlformats.org/officeDocument/2006/relationships/hyperlink" Target="https://100mountain.tistory.com/431" TargetMode="External"/><Relationship Id="rId12" Type="http://schemas.openxmlformats.org/officeDocument/2006/relationships/hyperlink" Target="http://100mountain.tistory.com/407" TargetMode="External"/><Relationship Id="rId17" Type="http://schemas.openxmlformats.org/officeDocument/2006/relationships/hyperlink" Target="http://100mountain.tistory.com/26" TargetMode="External"/><Relationship Id="rId33" Type="http://schemas.openxmlformats.org/officeDocument/2006/relationships/hyperlink" Target="http://100mountain.tistory.com/60" TargetMode="External"/><Relationship Id="rId38" Type="http://schemas.openxmlformats.org/officeDocument/2006/relationships/hyperlink" Target="http://www.forest.go.kr/newkfsweb/kfi/kfs/foreston/main/contents/ClbngManage/selectMntnInfoDetailAdd.do?mn=KFS_01_04_02_01&amp;orgId=fon&amp;mntUnit=10&amp;mntIndex=1&amp;searchMnt=%EC%A0%90%EB%B4%89%EC%82%B0&amp;searchCnd3=&amp;mntnId=20000553&amp;mntnCd=2210012400&amp;mntnInfoGbn=&amp;mntnInfoSsnCd=&amp;mntnInfoThmCd=&amp;mntnInfoTmCd=&amp;mntnHaslvCd=&amp;mntnInfoLvlCd=" TargetMode="External"/><Relationship Id="rId59" Type="http://schemas.openxmlformats.org/officeDocument/2006/relationships/hyperlink" Target="http://www.forest.go.kr/newkfsweb/kfi/kfs/foreston/main/contents/ClbngManage/selectMntnInfoDetailAdd.do?mn=KFS_01_04_01_01&amp;orgId=fon&amp;mntUnit=10&amp;mntIndex=1&amp;searchMnt=%EB%AC%B8%EC%95%94%EC%82%B0&amp;searchCnd3=0&amp;mntnId=40000689&amp;mntnCd=2216022600&amp;mntnInfoGbn=&amp;mntnInfoSsnCd=&amp;mntnInfoThmCd=&amp;mntnInfoTmCd=&amp;mntnHaslvCd=&amp;mntnInfoLvlCd=" TargetMode="External"/><Relationship Id="rId103" Type="http://schemas.openxmlformats.org/officeDocument/2006/relationships/hyperlink" Target="http://100mountain.tistory.com/160" TargetMode="External"/><Relationship Id="rId108" Type="http://schemas.openxmlformats.org/officeDocument/2006/relationships/hyperlink" Target="http://100mountain.tistory.com/21" TargetMode="External"/><Relationship Id="rId124" Type="http://schemas.openxmlformats.org/officeDocument/2006/relationships/hyperlink" Target="http://www.forest.go.kr/newkfsweb/kfi/kfs/foreston/main/contents/ClbngManage/selectMntnInfoDetailAdd.do?mn=KFS_01_04_01_01&amp;orgId=fon&amp;mntUnit=10&amp;mntIndex=1&amp;searchMnt=%EC%9D%BC%EC%9B%94%EC%82%B0&amp;searchCnd3=0&amp;mntnId=20001435&amp;mntnCd=2713060900&amp;mntnInfoGbn=&amp;mntnInfoSsnCd=&amp;mntnInfoThmCd=&amp;mntnInfoTmCd=&amp;mntnHaslvCd=&amp;mntnInfoLvlCd=" TargetMode="External"/><Relationship Id="rId129" Type="http://schemas.openxmlformats.org/officeDocument/2006/relationships/hyperlink" Target="http://www.forest.go.kr/newkfsweb/kfi/kfs/foreston/main/contents/ClbngManage/selectMntnInfoDetailAdd.do?mn=KFS_01_04_02_01&amp;orgId=fon&amp;mntUnit=10&amp;mntIndex=1&amp;searchMnt=%EC%84%B1%EC%9D%B8%EB%B4%89&amp;searchCnd3=&amp;mntnId=20000389&amp;mntnCd=2717030900&amp;mntnInfoGbn=&amp;mntnInfoSsnCd=&amp;mntnInfoThmCd=&amp;mntnInfoTmCd=&amp;mntnHaslvCd=&amp;mntnInfoLvlCd=" TargetMode="External"/><Relationship Id="rId54" Type="http://schemas.openxmlformats.org/officeDocument/2006/relationships/hyperlink" Target="http://100mountain.tistory.com/58" TargetMode="External"/><Relationship Id="rId70" Type="http://schemas.openxmlformats.org/officeDocument/2006/relationships/hyperlink" Target="http://100mountain.tistory.com/8" TargetMode="External"/><Relationship Id="rId75" Type="http://schemas.openxmlformats.org/officeDocument/2006/relationships/hyperlink" Target="http://100mountain.tistory.com/169" TargetMode="External"/><Relationship Id="rId91" Type="http://schemas.openxmlformats.org/officeDocument/2006/relationships/hyperlink" Target="http://100mountain.tistory.com/420" TargetMode="External"/><Relationship Id="rId96" Type="http://schemas.openxmlformats.org/officeDocument/2006/relationships/hyperlink" Target="http://100mountain.tistory.com/164" TargetMode="External"/><Relationship Id="rId140" Type="http://schemas.openxmlformats.org/officeDocument/2006/relationships/hyperlink" Target="http://100mountain.tistory.com/108" TargetMode="External"/><Relationship Id="rId145" Type="http://schemas.openxmlformats.org/officeDocument/2006/relationships/hyperlink" Target="http://100mountain.tistory.com/115" TargetMode="External"/><Relationship Id="rId1" Type="http://schemas.openxmlformats.org/officeDocument/2006/relationships/hyperlink" Target="http://100mountain.tistory.com/13" TargetMode="External"/><Relationship Id="rId6" Type="http://schemas.openxmlformats.org/officeDocument/2006/relationships/hyperlink" Target="http://100mountain.tistory.com/70" TargetMode="External"/><Relationship Id="rId23" Type="http://schemas.openxmlformats.org/officeDocument/2006/relationships/hyperlink" Target="http://100mountain.tistory.com/41" TargetMode="External"/><Relationship Id="rId28" Type="http://schemas.openxmlformats.org/officeDocument/2006/relationships/hyperlink" Target="http://100mountain.tistory.com/12" TargetMode="External"/><Relationship Id="rId49" Type="http://schemas.openxmlformats.org/officeDocument/2006/relationships/hyperlink" Target="http://100mountain.tistory.com/326" TargetMode="External"/><Relationship Id="rId114" Type="http://schemas.openxmlformats.org/officeDocument/2006/relationships/hyperlink" Target="http://www.forest.go.kr/newkfsweb/kfi/kfs/foreston/main/contents/ClbngManage/selectMntnInfoDetailAdd.do?mn=KFS_01_04_01_01&amp;orgId=fon&amp;mntUnit=10&amp;mntIndex=1&amp;searchMnt=%ED%86%A0%ED%95%A8%EC%82%B0&amp;searchCnd3=0&amp;mntnId=20000645&amp;mntnCd=2702584600&amp;mntnInfoGbn=&amp;mntnInfoSsnCd=&amp;mntnInfoThmCd=&amp;mntnInfoTmCd=&amp;mntnHaslvCd=&amp;mntnInfoLvlCd=" TargetMode="External"/><Relationship Id="rId119" Type="http://schemas.openxmlformats.org/officeDocument/2006/relationships/hyperlink" Target="http://100mountain.tistory.com/276" TargetMode="External"/><Relationship Id="rId44" Type="http://schemas.openxmlformats.org/officeDocument/2006/relationships/hyperlink" Target="http://100mountain.tistory.com/126" TargetMode="External"/><Relationship Id="rId60" Type="http://schemas.openxmlformats.org/officeDocument/2006/relationships/hyperlink" Target="http://100mountain.tistory.com/142" TargetMode="External"/><Relationship Id="rId65" Type="http://schemas.openxmlformats.org/officeDocument/2006/relationships/hyperlink" Target="http://100mountain.tistory.com/68" TargetMode="External"/><Relationship Id="rId81" Type="http://schemas.openxmlformats.org/officeDocument/2006/relationships/hyperlink" Target="http://100mountain.tistory.com/175" TargetMode="External"/><Relationship Id="rId86" Type="http://schemas.openxmlformats.org/officeDocument/2006/relationships/hyperlink" Target="http://100mountain.tistory.com/106" TargetMode="External"/><Relationship Id="rId130" Type="http://schemas.openxmlformats.org/officeDocument/2006/relationships/hyperlink" Target="http://100mountain.tistory.com/51" TargetMode="External"/><Relationship Id="rId135" Type="http://schemas.openxmlformats.org/officeDocument/2006/relationships/hyperlink" Target="http://www.forest.go.kr/newkfsweb/kfi/kfs/foreston/main/contents/ClbngManage/selectMntnInfoDetailAdd.do?mn=KFS_01_04_01_01&amp;orgId=fon&amp;mntUnit=10&amp;mntIndex=1&amp;searchMnt=%EC%B2%9C%EC%A3%BC%EC%82%B0&amp;searchCnd3=0&amp;mntnId=20000604&amp;mntnCd=2815680800&amp;mntnInfoGbn=&amp;mntnInfoSsnCd=&amp;mntnInfoThmCd=&amp;mntnInfoTmCd=&amp;mntnHaslvCd=&amp;mntnInfoLvlCd=" TargetMode="External"/><Relationship Id="rId13" Type="http://schemas.openxmlformats.org/officeDocument/2006/relationships/hyperlink" Target="http://100mountain.tistory.com/362" TargetMode="External"/><Relationship Id="rId18" Type="http://schemas.openxmlformats.org/officeDocument/2006/relationships/hyperlink" Target="http://100mountain.tistory.com/387" TargetMode="External"/><Relationship Id="rId39" Type="http://schemas.openxmlformats.org/officeDocument/2006/relationships/hyperlink" Target="http://100mountain.tistory.com/31" TargetMode="External"/><Relationship Id="rId109" Type="http://schemas.openxmlformats.org/officeDocument/2006/relationships/hyperlink" Target="http://100mountain.tistory.com/63" TargetMode="External"/><Relationship Id="rId34" Type="http://schemas.openxmlformats.org/officeDocument/2006/relationships/hyperlink" Target="http://www.forest.go.kr/newkfsweb/kfi/kfs/foreston/main/contents/ClbngManage/selectMntnInfoDetailAdd.do?mn=KFS_01_04_02_01&amp;orgId=fon&amp;mntUnit=10&amp;mntIndex=1&amp;searchMnt=%EB%8C%80%EC%95%94%EC%82%B0&amp;searchCnd3=&amp;mntnId=20001321&amp;mntnCd=2210050800&amp;mntnInfoGbn=&amp;mntnInfoSsnCd=&amp;mntnInfoThmCd=&amp;mntnInfoTmCd=&amp;mntnHaslvCd=&amp;mntnInfoLvlCd=" TargetMode="External"/><Relationship Id="rId50" Type="http://schemas.openxmlformats.org/officeDocument/2006/relationships/hyperlink" Target="http://100mountain.tistory.com/114" TargetMode="External"/><Relationship Id="rId55" Type="http://schemas.openxmlformats.org/officeDocument/2006/relationships/hyperlink" Target="http://100mountain.tistory.com/223" TargetMode="External"/><Relationship Id="rId76" Type="http://schemas.openxmlformats.org/officeDocument/2006/relationships/hyperlink" Target="http://100mountain.tistory.com/97" TargetMode="External"/><Relationship Id="rId97" Type="http://schemas.openxmlformats.org/officeDocument/2006/relationships/hyperlink" Target="http://100mountain.tistory.com/94" TargetMode="External"/><Relationship Id="rId104" Type="http://schemas.openxmlformats.org/officeDocument/2006/relationships/hyperlink" Target="http://100mountain.tistory.com/6" TargetMode="External"/><Relationship Id="rId120" Type="http://schemas.openxmlformats.org/officeDocument/2006/relationships/hyperlink" Target="http://100mountain.tistory.com/44" TargetMode="External"/><Relationship Id="rId125" Type="http://schemas.openxmlformats.org/officeDocument/2006/relationships/hyperlink" Target="http://100mountain.tistory.com/410" TargetMode="External"/><Relationship Id="rId141" Type="http://schemas.openxmlformats.org/officeDocument/2006/relationships/hyperlink" Target="http://100mountain.tistory.com/54" TargetMode="External"/><Relationship Id="rId146" Type="http://schemas.openxmlformats.org/officeDocument/2006/relationships/hyperlink" Target="http://100mountain.tistory.com/61" TargetMode="External"/><Relationship Id="rId7" Type="http://schemas.openxmlformats.org/officeDocument/2006/relationships/hyperlink" Target="http://100mountain.tistory.com/416" TargetMode="External"/><Relationship Id="rId71" Type="http://schemas.openxmlformats.org/officeDocument/2006/relationships/hyperlink" Target="http://100mountain.tistory.com/196" TargetMode="External"/><Relationship Id="rId92" Type="http://schemas.openxmlformats.org/officeDocument/2006/relationships/hyperlink" Target="http://100mountain.tistory.com/184" TargetMode="External"/><Relationship Id="rId2" Type="http://schemas.openxmlformats.org/officeDocument/2006/relationships/hyperlink" Target="http://100mountain.tistory.com/231" TargetMode="External"/><Relationship Id="rId29" Type="http://schemas.openxmlformats.org/officeDocument/2006/relationships/hyperlink" Target="http://100mountain.tistory.com/24" TargetMode="External"/><Relationship Id="rId24" Type="http://schemas.openxmlformats.org/officeDocument/2006/relationships/hyperlink" Target="http://100mountain.tistory.com/344" TargetMode="External"/><Relationship Id="rId40" Type="http://schemas.openxmlformats.org/officeDocument/2006/relationships/hyperlink" Target="http://100mountain.tistory.com/65" TargetMode="External"/><Relationship Id="rId45" Type="http://schemas.openxmlformats.org/officeDocument/2006/relationships/hyperlink" Target="http://100mountain.tistory.com/291" TargetMode="External"/><Relationship Id="rId66" Type="http://schemas.openxmlformats.org/officeDocument/2006/relationships/hyperlink" Target="http://100mountain.tistory.com/86" TargetMode="External"/><Relationship Id="rId87" Type="http://schemas.openxmlformats.org/officeDocument/2006/relationships/hyperlink" Target="http://100mountain.tistory.com/421" TargetMode="External"/><Relationship Id="rId110" Type="http://schemas.openxmlformats.org/officeDocument/2006/relationships/hyperlink" Target="http://100mountain.tistory.com/248" TargetMode="External"/><Relationship Id="rId115" Type="http://schemas.openxmlformats.org/officeDocument/2006/relationships/hyperlink" Target="http://100mountain.tistory.com/386" TargetMode="External"/><Relationship Id="rId131" Type="http://schemas.openxmlformats.org/officeDocument/2006/relationships/hyperlink" Target="http://100mountain.tistory.com/311" TargetMode="External"/><Relationship Id="rId136" Type="http://schemas.openxmlformats.org/officeDocument/2006/relationships/hyperlink" Target="http://100mountain.tistory.com/49" TargetMode="External"/><Relationship Id="rId61" Type="http://schemas.openxmlformats.org/officeDocument/2006/relationships/hyperlink" Target="http://100mountain.tistory.com/251" TargetMode="External"/><Relationship Id="rId82" Type="http://schemas.openxmlformats.org/officeDocument/2006/relationships/hyperlink" Target="http://www.forest.go.kr/newkfsweb/kfi/kfs/foreston/main/contents/ClbngManage/selectMntnInfoDetailAdd.do?mn=KFS_01_04_01_01&amp;orgId=fon&amp;mntUnit=10&amp;mntIndex=1&amp;searchMnt=%EB%A7%8C%ED%96%89%EC%82%B0&amp;searchCnd3=0&amp;mntnId=20000190&amp;mntnCd=2504173200&amp;mntnInfoGbn=&amp;mntnInfoSsnCd=&amp;mntnInfoThmCd=&amp;mntnInfoTmCd=&amp;mntnHaslvCd=&amp;mntnInfoLvlCd=" TargetMode="External"/><Relationship Id="rId19" Type="http://schemas.openxmlformats.org/officeDocument/2006/relationships/hyperlink" Target="http://100mountain.tistory.com/36" TargetMode="External"/><Relationship Id="rId14" Type="http://schemas.openxmlformats.org/officeDocument/2006/relationships/hyperlink" Target="http://100mountain.tistory.com/51" TargetMode="External"/><Relationship Id="rId30" Type="http://schemas.openxmlformats.org/officeDocument/2006/relationships/hyperlink" Target="http://100mountain.tistory.com/55" TargetMode="External"/><Relationship Id="rId35" Type="http://schemas.openxmlformats.org/officeDocument/2006/relationships/hyperlink" Target="http://100mountain.tistory.com/74" TargetMode="External"/><Relationship Id="rId56" Type="http://schemas.openxmlformats.org/officeDocument/2006/relationships/hyperlink" Target="http://100mountain.tistory.com/43" TargetMode="External"/><Relationship Id="rId77" Type="http://schemas.openxmlformats.org/officeDocument/2006/relationships/hyperlink" Target="http://100mountain.tistory.com/137" TargetMode="External"/><Relationship Id="rId100" Type="http://schemas.openxmlformats.org/officeDocument/2006/relationships/hyperlink" Target="http://100mountain.tistory.com/134" TargetMode="External"/><Relationship Id="rId105" Type="http://schemas.openxmlformats.org/officeDocument/2006/relationships/hyperlink" Target="http://100mountain.tistory.com/84" TargetMode="External"/><Relationship Id="rId126" Type="http://schemas.openxmlformats.org/officeDocument/2006/relationships/hyperlink" Target="http://100mountain.tistory.com/297" TargetMode="External"/><Relationship Id="rId147" Type="http://schemas.openxmlformats.org/officeDocument/2006/relationships/hyperlink" Target="http://100mountain.tistory.com/270" TargetMode="External"/><Relationship Id="rId8" Type="http://schemas.openxmlformats.org/officeDocument/2006/relationships/hyperlink" Target="http://100mountain.tistory.com/111" TargetMode="External"/><Relationship Id="rId51" Type="http://schemas.openxmlformats.org/officeDocument/2006/relationships/hyperlink" Target="http://100mountain.tistory.com/33" TargetMode="External"/><Relationship Id="rId72" Type="http://schemas.openxmlformats.org/officeDocument/2006/relationships/hyperlink" Target="http://100mountain.tistory.com/15" TargetMode="External"/><Relationship Id="rId93" Type="http://schemas.openxmlformats.org/officeDocument/2006/relationships/hyperlink" Target="http://100mountain.tistory.com/353" TargetMode="External"/><Relationship Id="rId98" Type="http://schemas.openxmlformats.org/officeDocument/2006/relationships/hyperlink" Target="http://100mountain.tistory.com/284" TargetMode="External"/><Relationship Id="rId121" Type="http://schemas.openxmlformats.org/officeDocument/2006/relationships/hyperlink" Target="http://100mountain.tistory.com/113" TargetMode="External"/><Relationship Id="rId142" Type="http://schemas.openxmlformats.org/officeDocument/2006/relationships/hyperlink" Target="http://100mountain.tistory.com/102" TargetMode="External"/><Relationship Id="rId3" Type="http://schemas.openxmlformats.org/officeDocument/2006/relationships/hyperlink" Target="http://100mountain.tistory.com/38" TargetMode="External"/><Relationship Id="rId25" Type="http://schemas.openxmlformats.org/officeDocument/2006/relationships/hyperlink" Target="http://100mountain.tistory.com/88" TargetMode="External"/><Relationship Id="rId46" Type="http://schemas.openxmlformats.org/officeDocument/2006/relationships/hyperlink" Target="http://100mountain.tistory.com/32" TargetMode="External"/><Relationship Id="rId67" Type="http://schemas.openxmlformats.org/officeDocument/2006/relationships/hyperlink" Target="http://100mountain.tistory.com/53" TargetMode="External"/><Relationship Id="rId116" Type="http://schemas.openxmlformats.org/officeDocument/2006/relationships/hyperlink" Target="http://100mountain.tistory.com/378" TargetMode="External"/><Relationship Id="rId137" Type="http://schemas.openxmlformats.org/officeDocument/2006/relationships/hyperlink" Target="http://www.forest.go.kr/newkfsweb/kfi/kfs/foreston/main/contents/ClbngManage/selectMntnInfoDetailAdd.do?mn=KFS_01_04_01_01&amp;orgId=fon&amp;mntUnit=10&amp;mntIndex=1&amp;searchMnt=%EC%B2%9C%ED%99%A9%EC%82%B0&amp;searchCnd3=0&amp;mntnId=20000607&amp;mntnCd=2807104100&amp;mntnInfoGbn=&amp;mntnInfoSsnCd=&amp;mntnInfoThmCd=&amp;mntnInfoTmCd=&amp;mntnHaslvCd=&amp;mntnInfoLvlCd=" TargetMode="External"/><Relationship Id="rId20" Type="http://schemas.openxmlformats.org/officeDocument/2006/relationships/hyperlink" Target="http://100mountain.tistory.com/373" TargetMode="External"/><Relationship Id="rId41" Type="http://schemas.openxmlformats.org/officeDocument/2006/relationships/hyperlink" Target="http://www.forest.go.kr/newkfsweb/kfi/kfs/foreston/main/contents/ClbngManage/selectMntnInfoDetailAdd.do?mn=KFS_01_04_01_01&amp;orgId=fon&amp;mntUnit=10&amp;mntIndex=1&amp;searchMnt=%EB%A7%88%EB%8C%80%EC%82%B0&amp;searchCnd3=0&amp;mntnId=20000173&amp;mntnCd=2208091200&amp;mntnInfoGbn=&amp;mntnInfoSsnCd=&amp;mntnInfoThmCd=&amp;mntnInfoTmCd=&amp;mntnHaslvCd=&amp;mntnInfoLvlCd=" TargetMode="External"/><Relationship Id="rId62" Type="http://schemas.openxmlformats.org/officeDocument/2006/relationships/hyperlink" Target="http://100mountain.tistory.com/296" TargetMode="External"/><Relationship Id="rId83" Type="http://schemas.openxmlformats.org/officeDocument/2006/relationships/hyperlink" Target="http://www.forest.go.kr/newkfsweb/kfi/kfs/foreston/main/contents/ClbngManage/selectMntnInfoDetailAdd.do?mn=KFS_01_04_02_01&amp;orgId=fon&amp;mntUnit=10&amp;mntIndex=1&amp;searchMnt=%EC%A0%81%EC%83%81%EC%82%B0&amp;searchCnd3=&amp;mntnId=20000548&amp;mntnCd=2505061400&amp;mntnInfoGbn=&amp;mntnInfoSsnCd=&amp;mntnInfoThmCd=&amp;mntnInfoTmCd=&amp;mntnHaslvCd=&amp;mntnInfoLvlCd=" TargetMode="External"/><Relationship Id="rId88" Type="http://schemas.openxmlformats.org/officeDocument/2006/relationships/hyperlink" Target="http://100mountain.tistory.com/89" TargetMode="External"/><Relationship Id="rId111" Type="http://schemas.openxmlformats.org/officeDocument/2006/relationships/hyperlink" Target="http://100mountain.tistory.com/121" TargetMode="External"/><Relationship Id="rId132" Type="http://schemas.openxmlformats.org/officeDocument/2006/relationships/hyperlink" Target="http://100mountain.tistory.com/76" TargetMode="External"/><Relationship Id="rId15" Type="http://schemas.openxmlformats.org/officeDocument/2006/relationships/hyperlink" Target="http://100mountain.tistory.com/129" TargetMode="External"/><Relationship Id="rId36" Type="http://schemas.openxmlformats.org/officeDocument/2006/relationships/hyperlink" Target="http://100mountain.tistory.com/69" TargetMode="External"/><Relationship Id="rId57" Type="http://schemas.openxmlformats.org/officeDocument/2006/relationships/hyperlink" Target="http://www.forest.go.kr/newkfsweb/kfi/kfs/foreston/main/contents/ClbngManage/selectMntnInfoDetailAdd.do?mn=KFS_01_04_02_01&amp;orgId=fon&amp;mntUnit=10&amp;mntIndex=1&amp;searchMnt=%ED%8C%94%EB%B4%89%EC%82%B0&amp;searchCnd3=&amp;mntnId=20000652&amp;mntnCd=2216075500&amp;mntnInfoGbn=&amp;mntnInfoSsnCd=&amp;mntnInfoThmCd=&amp;mntnInfoTmCd=&amp;mntnHaslvCd=&amp;mntnInfoLvlCd=" TargetMode="External"/><Relationship Id="rId106" Type="http://schemas.openxmlformats.org/officeDocument/2006/relationships/hyperlink" Target="http://100mountain.tistory.com/193" TargetMode="External"/><Relationship Id="rId127" Type="http://schemas.openxmlformats.org/officeDocument/2006/relationships/hyperlink" Target="http://100mountain.tistory.com/125" TargetMode="External"/><Relationship Id="rId10" Type="http://schemas.openxmlformats.org/officeDocument/2006/relationships/hyperlink" Target="http://100mountain.tistory.com/258" TargetMode="External"/><Relationship Id="rId31" Type="http://schemas.openxmlformats.org/officeDocument/2006/relationships/hyperlink" Target="http://100mountain.tistory.com/216" TargetMode="External"/><Relationship Id="rId52" Type="http://schemas.openxmlformats.org/officeDocument/2006/relationships/hyperlink" Target="http://100mountain.tistory.com/204" TargetMode="External"/><Relationship Id="rId73" Type="http://schemas.openxmlformats.org/officeDocument/2006/relationships/hyperlink" Target="http://100mountain.tistory.com/206" TargetMode="External"/><Relationship Id="rId78" Type="http://schemas.openxmlformats.org/officeDocument/2006/relationships/hyperlink" Target="http://100mountain.tistory.com/130" TargetMode="External"/><Relationship Id="rId94" Type="http://schemas.openxmlformats.org/officeDocument/2006/relationships/hyperlink" Target="http://100mountain.tistory.com/77" TargetMode="External"/><Relationship Id="rId99" Type="http://schemas.openxmlformats.org/officeDocument/2006/relationships/hyperlink" Target="http://100mountain.tistory.com/100" TargetMode="External"/><Relationship Id="rId101" Type="http://schemas.openxmlformats.org/officeDocument/2006/relationships/hyperlink" Target="http://www.forest.go.kr/newkfsweb/kfi/kfs/foreston/main/contents/ClbngManage/selectMntnInfoDetailAdd.do?mn=KFS_01_04_01_01&amp;orgId=fon&amp;mntUnit=10&amp;mntIndex=1&amp;searchMnt=%EB%B3%91%ED%92%8D%EC%82%B0&amp;searchCnd3=0&amp;mntnId=20000294&amp;mntnCd=2617051600&amp;mntnInfoGbn=&amp;mntnInfoSsnCd=&amp;mntnInfoThmCd=&amp;mntnInfoTmCd=&amp;mntnHaslvCd=&amp;mntnInfoLvlCd=" TargetMode="External"/><Relationship Id="rId122" Type="http://schemas.openxmlformats.org/officeDocument/2006/relationships/hyperlink" Target="http://www.forest.go.kr/newkfsweb/kfi/kfs/foreston/main/contents/ClbngManage/selectMntnInfoDetailAdd.do?mn=KFS_01_04_02_01&amp;orgId=fon&amp;mntUnit=10&amp;mntIndex=1&amp;searchMnt=%EC%B2%AD%EB%9F%89%EC%82%B0&amp;searchCnd3=&amp;mntnId=20000613&amp;mntnCd=2708013300&amp;mntnInfoGbn=&amp;mntnInfoSsnCd=&amp;mntnInfoThmCd=&amp;mntnInfoTmCd=&amp;mntnHaslvCd=&amp;mntnInfoLvlCd=" TargetMode="External"/><Relationship Id="rId143" Type="http://schemas.openxmlformats.org/officeDocument/2006/relationships/hyperlink" Target="http://100mountain.tistory.com/118" TargetMode="External"/><Relationship Id="rId148" Type="http://schemas.openxmlformats.org/officeDocument/2006/relationships/hyperlink" Target="http://www.forest.go.kr/newkfsweb/kfi/kfs/foreston/main/contents/ClbngManage/selectMntnInfoDetail.do?mn=KFS_01_04_01_01&amp;orgId=fon&amp;mntUnit=10&amp;mntIndex=1&amp;searchMnt=%EA%B3%84%EB%A3%A1%EC%82%B0&amp;searchCnd3=0&amp;mntnId=40004740&amp;mntnCd=2801100400&amp;mntnInfoGbn=&amp;mntnInfoSsnCd=&amp;mntnInfoThmCd=&amp;mntnInfoTmCd=&amp;mntnHaslvCd=&amp;mntnInfoLvlCd=" TargetMode="External"/><Relationship Id="rId4" Type="http://schemas.openxmlformats.org/officeDocument/2006/relationships/hyperlink" Target="http://100mountain.tistory.com/87" TargetMode="External"/><Relationship Id="rId9" Type="http://schemas.openxmlformats.org/officeDocument/2006/relationships/hyperlink" Target="http://100mountain.tistory.com/17" TargetMode="External"/><Relationship Id="rId26" Type="http://schemas.openxmlformats.org/officeDocument/2006/relationships/hyperlink" Target="http://100mountain.tistory.com/188" TargetMode="External"/><Relationship Id="rId47" Type="http://schemas.openxmlformats.org/officeDocument/2006/relationships/hyperlink" Target="http://100mountain.tistory.com/167" TargetMode="External"/><Relationship Id="rId68" Type="http://schemas.openxmlformats.org/officeDocument/2006/relationships/hyperlink" Target="http://100mountain.tistory.com/52" TargetMode="External"/><Relationship Id="rId89" Type="http://schemas.openxmlformats.org/officeDocument/2006/relationships/hyperlink" Target="http://tourm.jangsu.go.kr/board/view.do?boardId=TOUR_CULTURE&amp;menuCd=DOM_000000502002000000&amp;startPage=1&amp;categoryCode1=DOM_000000102002&amp;dataSid=26" TargetMode="External"/><Relationship Id="rId112" Type="http://schemas.openxmlformats.org/officeDocument/2006/relationships/hyperlink" Target="http://100mountain.tistory.com/255" TargetMode="External"/><Relationship Id="rId133" Type="http://schemas.openxmlformats.org/officeDocument/2006/relationships/hyperlink" Target="http://100mountain.tistory.com/56" TargetMode="External"/><Relationship Id="rId16" Type="http://schemas.openxmlformats.org/officeDocument/2006/relationships/hyperlink" Target="http://100mountain.tistory.com/128" TargetMode="External"/><Relationship Id="rId37" Type="http://schemas.openxmlformats.org/officeDocument/2006/relationships/hyperlink" Target="http://100mountain.tistory.com/119" TargetMode="External"/><Relationship Id="rId58" Type="http://schemas.openxmlformats.org/officeDocument/2006/relationships/hyperlink" Target="http://100mountain.tistory.com/73" TargetMode="External"/><Relationship Id="rId79" Type="http://schemas.openxmlformats.org/officeDocument/2006/relationships/hyperlink" Target="http://100mountain.tistory.com/78" TargetMode="External"/><Relationship Id="rId102" Type="http://schemas.openxmlformats.org/officeDocument/2006/relationships/hyperlink" Target="http://100mountain.tistory.com/71" TargetMode="External"/><Relationship Id="rId123" Type="http://schemas.openxmlformats.org/officeDocument/2006/relationships/hyperlink" Target="http://www.forest.go.kr/newkfsweb/kfi/kfs/foreston/main/contents/ClbngManage/selectMntnInfoDetailAdd.do?mn=KFS_01_04_01_01&amp;orgId=fon&amp;mntUnit=10&amp;mntIndex=1&amp;searchMnt=%EB%AC%B8%EC%88%98%EC%82%B0&amp;searchCnd3=0&amp;mntnId=40000688&amp;mntnCd=2708021300&amp;mntnInfoGbn=&amp;mntnInfoSsnCd=&amp;mntnInfoThmCd=&amp;mntnInfoTmCd=&amp;mntnHaslvCd=&amp;mntnInfoLvlCd=" TargetMode="External"/><Relationship Id="rId144" Type="http://schemas.openxmlformats.org/officeDocument/2006/relationships/hyperlink" Target="http://100mountain.tistory.com/218" TargetMode="External"/><Relationship Id="rId90" Type="http://schemas.openxmlformats.org/officeDocument/2006/relationships/hyperlink" Target="http://100mountain.tistory.com/35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lpak0415.tistory.com/11762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8"/>
  <sheetViews>
    <sheetView workbookViewId="0">
      <selection activeCell="B4" sqref="B4"/>
    </sheetView>
  </sheetViews>
  <sheetFormatPr defaultRowHeight="15"/>
  <cols>
    <col min="1" max="1" width="4.140625" style="12" customWidth="1"/>
    <col min="2" max="2" width="17.140625" style="13" customWidth="1"/>
    <col min="3" max="3" width="10.85546875" style="13" customWidth="1"/>
    <col min="4" max="4" width="52.5703125" style="12" customWidth="1"/>
    <col min="5" max="5" width="25.5703125" style="13" customWidth="1"/>
    <col min="6" max="8" width="17.140625" style="13" customWidth="1"/>
    <col min="9" max="11" width="14.140625" style="12" customWidth="1"/>
    <col min="12" max="12" width="73" style="12" customWidth="1"/>
    <col min="13" max="16384" width="9.140625" style="12"/>
  </cols>
  <sheetData>
    <row r="3" spans="2:12" s="13" customFormat="1">
      <c r="B3" s="15" t="s">
        <v>512</v>
      </c>
      <c r="C3" s="15" t="s">
        <v>29</v>
      </c>
      <c r="D3" s="15" t="s">
        <v>30</v>
      </c>
      <c r="E3" s="15" t="s">
        <v>32</v>
      </c>
      <c r="F3" s="15" t="s">
        <v>36</v>
      </c>
      <c r="G3" s="15" t="s">
        <v>34</v>
      </c>
      <c r="H3" s="15" t="s">
        <v>35</v>
      </c>
      <c r="I3" s="15" t="s">
        <v>51</v>
      </c>
      <c r="J3" s="15" t="s">
        <v>52</v>
      </c>
      <c r="K3" s="15" t="s">
        <v>55</v>
      </c>
      <c r="L3" s="15"/>
    </row>
    <row r="4" spans="2:12">
      <c r="B4" s="16">
        <v>45532</v>
      </c>
      <c r="C4" s="13" t="s">
        <v>43</v>
      </c>
      <c r="D4" s="12" t="s">
        <v>44</v>
      </c>
      <c r="E4" s="13" t="s">
        <v>46</v>
      </c>
      <c r="F4" s="13">
        <v>11.1</v>
      </c>
      <c r="G4" s="13" t="s">
        <v>49</v>
      </c>
      <c r="H4" s="13" t="s">
        <v>50</v>
      </c>
      <c r="I4" s="12">
        <v>3.3</v>
      </c>
      <c r="J4" s="12">
        <v>250</v>
      </c>
      <c r="K4" s="12">
        <v>216</v>
      </c>
    </row>
    <row r="5" spans="2:12">
      <c r="B5" s="16">
        <v>45533</v>
      </c>
      <c r="C5" s="13" t="s">
        <v>43</v>
      </c>
      <c r="D5" s="12" t="s">
        <v>45</v>
      </c>
      <c r="E5" s="13" t="s">
        <v>46</v>
      </c>
      <c r="F5" s="13">
        <v>13</v>
      </c>
      <c r="G5" s="13" t="s">
        <v>53</v>
      </c>
      <c r="H5" s="13" t="s">
        <v>54</v>
      </c>
      <c r="I5" s="12">
        <v>2.6</v>
      </c>
      <c r="J5" s="12">
        <v>533</v>
      </c>
      <c r="K5" s="12">
        <v>494</v>
      </c>
    </row>
    <row r="6" spans="2:12">
      <c r="B6" s="16">
        <v>45569</v>
      </c>
      <c r="C6" s="13" t="s">
        <v>28</v>
      </c>
      <c r="D6" s="12" t="s">
        <v>37</v>
      </c>
      <c r="E6" s="13" t="s">
        <v>33</v>
      </c>
      <c r="F6" s="13">
        <v>10.3</v>
      </c>
      <c r="G6" s="14" t="s">
        <v>41</v>
      </c>
      <c r="H6" s="14" t="s">
        <v>42</v>
      </c>
      <c r="I6" s="12">
        <v>1.6</v>
      </c>
      <c r="J6" s="12">
        <v>1020</v>
      </c>
      <c r="K6" s="12">
        <v>1705</v>
      </c>
    </row>
    <row r="7" spans="2:12">
      <c r="B7" s="16">
        <v>45570</v>
      </c>
      <c r="C7" s="13" t="s">
        <v>28</v>
      </c>
      <c r="D7" s="12" t="s">
        <v>38</v>
      </c>
      <c r="E7" s="13" t="s">
        <v>33</v>
      </c>
      <c r="F7" s="13">
        <v>8.9</v>
      </c>
      <c r="G7" s="13" t="s">
        <v>39</v>
      </c>
      <c r="H7" s="13" t="s">
        <v>40</v>
      </c>
      <c r="I7" s="12">
        <v>2.2000000000000002</v>
      </c>
      <c r="J7" s="12">
        <v>92</v>
      </c>
      <c r="K7" s="12">
        <v>1078</v>
      </c>
    </row>
    <row r="8" spans="2:12">
      <c r="B8" s="16">
        <v>45584</v>
      </c>
      <c r="C8" s="13" t="s">
        <v>47</v>
      </c>
      <c r="D8" s="12" t="s">
        <v>48</v>
      </c>
      <c r="E8" s="13" t="s">
        <v>46</v>
      </c>
    </row>
  </sheetData>
  <autoFilter ref="B3:L3" xr:uid="{00000000-0001-0000-01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1:O154"/>
  <sheetViews>
    <sheetView showGridLines="0" tabSelected="1" workbookViewId="0">
      <pane ySplit="3" topLeftCell="A4" activePane="bottomLeft" state="frozen"/>
      <selection pane="bottomLeft" activeCell="N162" sqref="N162"/>
    </sheetView>
  </sheetViews>
  <sheetFormatPr defaultRowHeight="16.5"/>
  <cols>
    <col min="1" max="1" width="4.28515625" style="17" customWidth="1"/>
    <col min="2" max="2" width="9.140625" style="18"/>
    <col min="3" max="5" width="14.85546875" style="18" customWidth="1"/>
    <col min="6" max="6" width="71.42578125" style="17" customWidth="1"/>
    <col min="7" max="15" width="15.42578125" style="17" customWidth="1"/>
    <col min="16" max="16384" width="9.140625" style="17"/>
  </cols>
  <sheetData>
    <row r="1" spans="2:15" ht="20.25">
      <c r="B1" s="61" t="s">
        <v>386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3" spans="2:15">
      <c r="B3" s="25" t="s">
        <v>56</v>
      </c>
      <c r="C3" s="25" t="s">
        <v>57</v>
      </c>
      <c r="D3" s="26" t="s">
        <v>58</v>
      </c>
      <c r="E3" s="26" t="s">
        <v>59</v>
      </c>
      <c r="F3" s="26" t="s">
        <v>60</v>
      </c>
      <c r="G3" s="26" t="s">
        <v>376</v>
      </c>
      <c r="H3" s="26" t="s">
        <v>377</v>
      </c>
      <c r="I3" s="26" t="s">
        <v>378</v>
      </c>
      <c r="J3" s="26" t="s">
        <v>379</v>
      </c>
      <c r="K3" s="26" t="s">
        <v>31</v>
      </c>
      <c r="L3" s="26" t="s">
        <v>382</v>
      </c>
      <c r="M3" s="26" t="s">
        <v>381</v>
      </c>
      <c r="N3" s="26" t="s">
        <v>387</v>
      </c>
      <c r="O3" s="26" t="s">
        <v>32</v>
      </c>
    </row>
    <row r="4" spans="2:15" hidden="1">
      <c r="B4" s="20" t="s">
        <v>373</v>
      </c>
      <c r="C4" s="20" t="s">
        <v>333</v>
      </c>
      <c r="D4" s="21" t="s">
        <v>374</v>
      </c>
      <c r="E4" s="28">
        <v>1189</v>
      </c>
      <c r="F4" s="23" t="s">
        <v>375</v>
      </c>
      <c r="G4" s="20" t="s">
        <v>70</v>
      </c>
      <c r="H4" s="20" t="s">
        <v>70</v>
      </c>
      <c r="I4" s="20" t="s">
        <v>70</v>
      </c>
      <c r="J4" s="20" t="s">
        <v>63</v>
      </c>
      <c r="K4" s="27"/>
      <c r="L4" s="27"/>
      <c r="M4" s="20"/>
      <c r="N4" s="20"/>
      <c r="O4" s="20"/>
    </row>
    <row r="5" spans="2:15" hidden="1">
      <c r="B5" s="20">
        <v>95</v>
      </c>
      <c r="C5" s="20" t="s">
        <v>220</v>
      </c>
      <c r="D5" s="21" t="s">
        <v>255</v>
      </c>
      <c r="E5" s="28">
        <v>1080</v>
      </c>
      <c r="F5" s="23" t="s">
        <v>256</v>
      </c>
      <c r="G5" s="20" t="s">
        <v>70</v>
      </c>
      <c r="H5" s="20" t="s">
        <v>70</v>
      </c>
      <c r="I5" s="20" t="s">
        <v>70</v>
      </c>
      <c r="J5" s="20" t="s">
        <v>63</v>
      </c>
      <c r="K5" s="27"/>
      <c r="L5" s="27"/>
      <c r="M5" s="20"/>
      <c r="N5" s="20"/>
      <c r="O5" s="20"/>
    </row>
    <row r="6" spans="2:15" hidden="1">
      <c r="B6" s="20">
        <v>50</v>
      </c>
      <c r="C6" s="20" t="s">
        <v>129</v>
      </c>
      <c r="D6" s="21" t="s">
        <v>163</v>
      </c>
      <c r="E6" s="28">
        <v>1051</v>
      </c>
      <c r="F6" s="22" t="s">
        <v>164</v>
      </c>
      <c r="G6" s="20" t="s">
        <v>63</v>
      </c>
      <c r="H6" s="20" t="s">
        <v>63</v>
      </c>
      <c r="I6" s="20" t="s">
        <v>63</v>
      </c>
      <c r="J6" s="20" t="s">
        <v>63</v>
      </c>
      <c r="K6" s="27"/>
      <c r="L6" s="27"/>
      <c r="M6" s="20"/>
      <c r="N6" s="20"/>
      <c r="O6" s="20"/>
    </row>
    <row r="7" spans="2:15" hidden="1">
      <c r="B7" s="20">
        <v>46</v>
      </c>
      <c r="C7" s="20" t="s">
        <v>129</v>
      </c>
      <c r="D7" s="21" t="s">
        <v>155</v>
      </c>
      <c r="E7" s="28">
        <v>1561</v>
      </c>
      <c r="F7" s="22" t="s">
        <v>156</v>
      </c>
      <c r="G7" s="20" t="s">
        <v>63</v>
      </c>
      <c r="H7" s="20" t="s">
        <v>63</v>
      </c>
      <c r="I7" s="20" t="s">
        <v>63</v>
      </c>
      <c r="J7" s="20" t="s">
        <v>63</v>
      </c>
      <c r="K7" s="27"/>
      <c r="L7" s="27"/>
      <c r="M7" s="20"/>
      <c r="N7" s="20"/>
      <c r="O7" s="20"/>
    </row>
    <row r="8" spans="2:15" hidden="1">
      <c r="B8" s="20">
        <v>146</v>
      </c>
      <c r="C8" s="20" t="s">
        <v>333</v>
      </c>
      <c r="D8" s="21" t="s">
        <v>208</v>
      </c>
      <c r="E8" s="28">
        <v>1430</v>
      </c>
      <c r="F8" s="22" t="s">
        <v>357</v>
      </c>
      <c r="G8" s="20" t="s">
        <v>63</v>
      </c>
      <c r="H8" s="20" t="s">
        <v>63</v>
      </c>
      <c r="I8" s="20" t="s">
        <v>63</v>
      </c>
      <c r="J8" s="20" t="s">
        <v>63</v>
      </c>
      <c r="K8" s="27"/>
      <c r="L8" s="27"/>
      <c r="M8" s="20"/>
      <c r="N8" s="20"/>
      <c r="O8" s="20"/>
    </row>
    <row r="9" spans="2:15" hidden="1">
      <c r="B9" s="20">
        <v>71</v>
      </c>
      <c r="C9" s="20" t="s">
        <v>201</v>
      </c>
      <c r="D9" s="21" t="s">
        <v>208</v>
      </c>
      <c r="E9" s="28">
        <v>678</v>
      </c>
      <c r="F9" s="23" t="s">
        <v>209</v>
      </c>
      <c r="G9" s="20" t="s">
        <v>70</v>
      </c>
      <c r="H9" s="20" t="s">
        <v>63</v>
      </c>
      <c r="I9" s="20" t="s">
        <v>63</v>
      </c>
      <c r="J9" s="24" t="s">
        <v>70</v>
      </c>
      <c r="K9" s="27"/>
      <c r="L9" s="27"/>
      <c r="M9" s="20"/>
      <c r="N9" s="20"/>
      <c r="O9" s="20"/>
    </row>
    <row r="10" spans="2:15" hidden="1">
      <c r="B10" s="20">
        <v>14</v>
      </c>
      <c r="C10" s="20" t="s">
        <v>90</v>
      </c>
      <c r="D10" s="21" t="s">
        <v>93</v>
      </c>
      <c r="E10" s="28">
        <v>1240</v>
      </c>
      <c r="F10" s="22" t="s">
        <v>94</v>
      </c>
      <c r="G10" s="20" t="s">
        <v>63</v>
      </c>
      <c r="H10" s="20" t="s">
        <v>63</v>
      </c>
      <c r="I10" s="20" t="s">
        <v>63</v>
      </c>
      <c r="J10" s="20" t="s">
        <v>63</v>
      </c>
      <c r="K10" s="27"/>
      <c r="L10" s="27"/>
      <c r="M10" s="20"/>
      <c r="N10" s="20"/>
      <c r="O10" s="20"/>
    </row>
    <row r="11" spans="2:15" hidden="1">
      <c r="B11" s="20">
        <v>32</v>
      </c>
      <c r="C11" s="20" t="s">
        <v>129</v>
      </c>
      <c r="D11" s="21" t="s">
        <v>123</v>
      </c>
      <c r="E11" s="28">
        <v>945</v>
      </c>
      <c r="F11" s="22" t="s">
        <v>130</v>
      </c>
      <c r="G11" s="20" t="s">
        <v>70</v>
      </c>
      <c r="H11" s="20" t="s">
        <v>63</v>
      </c>
      <c r="I11" s="20" t="s">
        <v>70</v>
      </c>
      <c r="J11" s="20" t="s">
        <v>70</v>
      </c>
      <c r="K11" s="27"/>
      <c r="L11" s="27"/>
      <c r="M11" s="20"/>
      <c r="N11" s="20"/>
      <c r="O11" s="20"/>
    </row>
    <row r="12" spans="2:15">
      <c r="B12" s="20">
        <v>15</v>
      </c>
      <c r="C12" s="20" t="s">
        <v>95</v>
      </c>
      <c r="D12" s="21" t="s">
        <v>96</v>
      </c>
      <c r="E12" s="28">
        <v>1068</v>
      </c>
      <c r="F12" s="22" t="s">
        <v>97</v>
      </c>
      <c r="G12" s="20" t="s">
        <v>70</v>
      </c>
      <c r="H12" s="20" t="s">
        <v>63</v>
      </c>
      <c r="I12" s="20" t="s">
        <v>63</v>
      </c>
      <c r="J12" s="20" t="s">
        <v>63</v>
      </c>
      <c r="K12" s="27"/>
      <c r="L12" s="27"/>
      <c r="M12" s="20"/>
      <c r="N12" s="20"/>
      <c r="O12" s="20"/>
    </row>
    <row r="13" spans="2:15" hidden="1">
      <c r="B13" s="20">
        <v>86</v>
      </c>
      <c r="C13" s="20" t="s">
        <v>220</v>
      </c>
      <c r="D13" s="21" t="s">
        <v>238</v>
      </c>
      <c r="E13" s="28">
        <v>584</v>
      </c>
      <c r="F13" s="23" t="s">
        <v>239</v>
      </c>
      <c r="G13" s="20" t="s">
        <v>63</v>
      </c>
      <c r="H13" s="20" t="s">
        <v>70</v>
      </c>
      <c r="I13" s="20" t="s">
        <v>63</v>
      </c>
      <c r="J13" s="20" t="s">
        <v>63</v>
      </c>
      <c r="K13" s="27"/>
      <c r="L13" s="27"/>
      <c r="M13" s="20"/>
      <c r="N13" s="20"/>
      <c r="O13" s="20"/>
    </row>
    <row r="14" spans="2:15">
      <c r="B14" s="20">
        <v>16</v>
      </c>
      <c r="C14" s="20" t="s">
        <v>95</v>
      </c>
      <c r="D14" s="21" t="s">
        <v>98</v>
      </c>
      <c r="E14" s="28">
        <v>1267</v>
      </c>
      <c r="F14" s="22" t="s">
        <v>99</v>
      </c>
      <c r="G14" s="20" t="s">
        <v>63</v>
      </c>
      <c r="H14" s="20" t="s">
        <v>63</v>
      </c>
      <c r="I14" s="20" t="s">
        <v>63</v>
      </c>
      <c r="J14" s="20" t="s">
        <v>63</v>
      </c>
      <c r="K14" s="27"/>
      <c r="L14" s="27"/>
      <c r="M14" s="20"/>
      <c r="N14" s="20"/>
      <c r="O14" s="20"/>
    </row>
    <row r="15" spans="2:15" hidden="1">
      <c r="B15" s="20">
        <v>12</v>
      </c>
      <c r="C15" s="20" t="s">
        <v>87</v>
      </c>
      <c r="D15" s="21" t="s">
        <v>88</v>
      </c>
      <c r="E15" s="28">
        <v>845</v>
      </c>
      <c r="F15" s="22" t="s">
        <v>89</v>
      </c>
      <c r="G15" s="20" t="s">
        <v>63</v>
      </c>
      <c r="H15" s="20" t="s">
        <v>63</v>
      </c>
      <c r="I15" s="20" t="s">
        <v>63</v>
      </c>
      <c r="J15" s="20" t="s">
        <v>63</v>
      </c>
      <c r="K15" s="27"/>
      <c r="L15" s="27"/>
      <c r="M15" s="20"/>
      <c r="N15" s="20"/>
      <c r="O15" s="20"/>
    </row>
    <row r="16" spans="2:15" hidden="1">
      <c r="B16" s="20" t="s">
        <v>359</v>
      </c>
      <c r="C16" s="20" t="s">
        <v>333</v>
      </c>
      <c r="D16" s="21" t="s">
        <v>88</v>
      </c>
      <c r="E16" s="28">
        <v>566</v>
      </c>
      <c r="F16" s="23" t="s">
        <v>360</v>
      </c>
      <c r="G16" s="20" t="s">
        <v>70</v>
      </c>
      <c r="H16" s="20" t="s">
        <v>70</v>
      </c>
      <c r="I16" s="20" t="s">
        <v>70</v>
      </c>
      <c r="J16" s="20" t="s">
        <v>63</v>
      </c>
      <c r="K16" s="27"/>
      <c r="L16" s="27"/>
      <c r="M16" s="20"/>
      <c r="N16" s="20"/>
      <c r="O16" s="20"/>
    </row>
    <row r="17" spans="2:15" hidden="1">
      <c r="B17" s="20">
        <v>58</v>
      </c>
      <c r="C17" s="20" t="s">
        <v>129</v>
      </c>
      <c r="D17" s="21" t="s">
        <v>179</v>
      </c>
      <c r="E17" s="28">
        <v>1577</v>
      </c>
      <c r="F17" s="22" t="s">
        <v>180</v>
      </c>
      <c r="G17" s="20" t="s">
        <v>63</v>
      </c>
      <c r="H17" s="20" t="s">
        <v>63</v>
      </c>
      <c r="I17" s="20" t="s">
        <v>63</v>
      </c>
      <c r="J17" s="20" t="s">
        <v>63</v>
      </c>
      <c r="K17" s="27"/>
      <c r="L17" s="27"/>
      <c r="M17" s="20"/>
      <c r="N17" s="20"/>
      <c r="O17" s="20"/>
    </row>
    <row r="18" spans="2:15" hidden="1">
      <c r="B18" s="19">
        <v>10</v>
      </c>
      <c r="C18" s="19" t="s">
        <v>81</v>
      </c>
      <c r="D18" s="21" t="s">
        <v>380</v>
      </c>
      <c r="E18" s="28">
        <v>436</v>
      </c>
      <c r="F18" s="22" t="s">
        <v>365</v>
      </c>
      <c r="G18" s="20" t="s">
        <v>70</v>
      </c>
      <c r="H18" s="20" t="s">
        <v>70</v>
      </c>
      <c r="I18" s="20" t="s">
        <v>70</v>
      </c>
      <c r="J18" s="20" t="s">
        <v>63</v>
      </c>
      <c r="K18" s="27"/>
      <c r="L18" s="27"/>
      <c r="M18" s="20"/>
      <c r="N18" s="20"/>
      <c r="O18" s="20"/>
    </row>
    <row r="19" spans="2:15" hidden="1">
      <c r="B19" s="20">
        <v>56</v>
      </c>
      <c r="C19" s="20" t="s">
        <v>129</v>
      </c>
      <c r="D19" s="21" t="s">
        <v>175</v>
      </c>
      <c r="E19" s="28">
        <v>887</v>
      </c>
      <c r="F19" s="22" t="s">
        <v>176</v>
      </c>
      <c r="G19" s="20" t="s">
        <v>63</v>
      </c>
      <c r="H19" s="20" t="s">
        <v>70</v>
      </c>
      <c r="I19" s="20" t="s">
        <v>70</v>
      </c>
      <c r="J19" s="20" t="s">
        <v>70</v>
      </c>
      <c r="K19" s="27"/>
      <c r="L19" s="27"/>
      <c r="M19" s="20"/>
      <c r="N19" s="20"/>
      <c r="O19" s="20"/>
    </row>
    <row r="20" spans="2:15" hidden="1">
      <c r="B20" s="19">
        <v>1</v>
      </c>
      <c r="C20" s="19" t="s">
        <v>61</v>
      </c>
      <c r="D20" s="21" t="s">
        <v>47</v>
      </c>
      <c r="E20" s="28">
        <v>629</v>
      </c>
      <c r="F20" s="22" t="s">
        <v>62</v>
      </c>
      <c r="G20" s="20" t="s">
        <v>63</v>
      </c>
      <c r="H20" s="20" t="s">
        <v>63</v>
      </c>
      <c r="I20" s="20" t="s">
        <v>63</v>
      </c>
      <c r="J20" s="20" t="s">
        <v>63</v>
      </c>
      <c r="K20" s="27">
        <v>45584</v>
      </c>
      <c r="L20" s="27">
        <v>45589</v>
      </c>
      <c r="M20" s="20" t="s">
        <v>392</v>
      </c>
      <c r="N20" s="30">
        <v>8</v>
      </c>
      <c r="O20" s="20" t="s">
        <v>383</v>
      </c>
    </row>
    <row r="21" spans="2:15">
      <c r="B21" s="20">
        <v>17</v>
      </c>
      <c r="C21" s="20" t="s">
        <v>95</v>
      </c>
      <c r="D21" s="21" t="s">
        <v>100</v>
      </c>
      <c r="E21" s="28">
        <v>1468</v>
      </c>
      <c r="F21" s="22" t="s">
        <v>101</v>
      </c>
      <c r="G21" s="20" t="s">
        <v>63</v>
      </c>
      <c r="H21" s="20" t="s">
        <v>63</v>
      </c>
      <c r="I21" s="20" t="s">
        <v>63</v>
      </c>
      <c r="J21" s="20" t="s">
        <v>63</v>
      </c>
      <c r="K21" s="27"/>
      <c r="L21" s="27"/>
      <c r="M21" s="20"/>
      <c r="N21" s="20"/>
      <c r="O21" s="20"/>
    </row>
    <row r="22" spans="2:15" hidden="1">
      <c r="B22" s="20">
        <v>73</v>
      </c>
      <c r="C22" s="20" t="s">
        <v>201</v>
      </c>
      <c r="D22" s="21" t="s">
        <v>212</v>
      </c>
      <c r="E22" s="28">
        <v>699</v>
      </c>
      <c r="F22" s="23" t="s">
        <v>213</v>
      </c>
      <c r="G22" s="20" t="s">
        <v>70</v>
      </c>
      <c r="H22" s="20" t="s">
        <v>63</v>
      </c>
      <c r="I22" s="20" t="s">
        <v>70</v>
      </c>
      <c r="J22" s="24" t="s">
        <v>70</v>
      </c>
      <c r="K22" s="27"/>
      <c r="L22" s="27"/>
      <c r="M22" s="20"/>
      <c r="N22" s="20"/>
      <c r="O22" s="20"/>
    </row>
    <row r="23" spans="2:15" hidden="1">
      <c r="B23" s="20">
        <v>126</v>
      </c>
      <c r="C23" s="20" t="s">
        <v>291</v>
      </c>
      <c r="D23" s="21" t="s">
        <v>319</v>
      </c>
      <c r="E23" s="28">
        <v>877</v>
      </c>
      <c r="F23" s="22" t="s">
        <v>320</v>
      </c>
      <c r="G23" s="20" t="s">
        <v>63</v>
      </c>
      <c r="H23" s="20" t="s">
        <v>63</v>
      </c>
      <c r="I23" s="20" t="s">
        <v>63</v>
      </c>
      <c r="J23" s="20" t="s">
        <v>70</v>
      </c>
      <c r="K23" s="27"/>
      <c r="L23" s="27"/>
      <c r="M23" s="20"/>
      <c r="N23" s="20"/>
      <c r="O23" s="20"/>
    </row>
    <row r="24" spans="2:15" hidden="1">
      <c r="B24" s="20">
        <v>92</v>
      </c>
      <c r="C24" s="20" t="s">
        <v>220</v>
      </c>
      <c r="D24" s="21" t="s">
        <v>249</v>
      </c>
      <c r="E24" s="28">
        <v>1002</v>
      </c>
      <c r="F24" s="23" t="s">
        <v>250</v>
      </c>
      <c r="G24" s="20" t="s">
        <v>70</v>
      </c>
      <c r="H24" s="20" t="s">
        <v>63</v>
      </c>
      <c r="I24" s="20" t="s">
        <v>70</v>
      </c>
      <c r="J24" s="20" t="s">
        <v>70</v>
      </c>
      <c r="K24" s="27"/>
      <c r="L24" s="27"/>
      <c r="M24" s="20"/>
      <c r="N24" s="20"/>
      <c r="O24" s="20"/>
    </row>
    <row r="25" spans="2:15" hidden="1">
      <c r="B25" s="20">
        <v>53</v>
      </c>
      <c r="C25" s="20" t="s">
        <v>129</v>
      </c>
      <c r="D25" s="21" t="s">
        <v>169</v>
      </c>
      <c r="E25" s="28">
        <v>1418</v>
      </c>
      <c r="F25" s="23" t="s">
        <v>170</v>
      </c>
      <c r="G25" s="20" t="s">
        <v>70</v>
      </c>
      <c r="H25" s="20" t="s">
        <v>70</v>
      </c>
      <c r="I25" s="20" t="s">
        <v>70</v>
      </c>
      <c r="J25" s="20" t="s">
        <v>63</v>
      </c>
      <c r="K25" s="27"/>
      <c r="L25" s="27"/>
      <c r="M25" s="20"/>
      <c r="N25" s="20"/>
      <c r="O25" s="20"/>
    </row>
    <row r="26" spans="2:15" hidden="1">
      <c r="B26" s="20">
        <v>133</v>
      </c>
      <c r="C26" s="20" t="s">
        <v>333</v>
      </c>
      <c r="D26" s="21" t="s">
        <v>334</v>
      </c>
      <c r="E26" s="28">
        <v>681</v>
      </c>
      <c r="F26" s="22" t="s">
        <v>335</v>
      </c>
      <c r="G26" s="20" t="s">
        <v>63</v>
      </c>
      <c r="H26" s="20" t="s">
        <v>70</v>
      </c>
      <c r="I26" s="20" t="s">
        <v>63</v>
      </c>
      <c r="J26" s="20" t="s">
        <v>63</v>
      </c>
      <c r="K26" s="27"/>
      <c r="L26" s="27"/>
      <c r="M26" s="20"/>
      <c r="N26" s="20"/>
      <c r="O26" s="20"/>
    </row>
    <row r="27" spans="2:15" hidden="1">
      <c r="B27" s="20">
        <v>66</v>
      </c>
      <c r="C27" s="20" t="s">
        <v>185</v>
      </c>
      <c r="D27" s="21" t="s">
        <v>197</v>
      </c>
      <c r="E27" s="28">
        <v>1016</v>
      </c>
      <c r="F27" s="22" t="s">
        <v>198</v>
      </c>
      <c r="G27" s="20" t="s">
        <v>63</v>
      </c>
      <c r="H27" s="20" t="s">
        <v>63</v>
      </c>
      <c r="I27" s="20" t="s">
        <v>63</v>
      </c>
      <c r="J27" s="20" t="s">
        <v>70</v>
      </c>
      <c r="K27" s="27"/>
      <c r="L27" s="27"/>
      <c r="M27" s="20"/>
      <c r="N27" s="20"/>
      <c r="O27" s="20"/>
    </row>
    <row r="28" spans="2:15" hidden="1">
      <c r="B28" s="20">
        <v>115</v>
      </c>
      <c r="C28" s="20" t="s">
        <v>291</v>
      </c>
      <c r="D28" s="21" t="s">
        <v>296</v>
      </c>
      <c r="E28" s="28">
        <v>977</v>
      </c>
      <c r="F28" s="22" t="s">
        <v>297</v>
      </c>
      <c r="G28" s="20" t="s">
        <v>63</v>
      </c>
      <c r="H28" s="20" t="s">
        <v>63</v>
      </c>
      <c r="I28" s="20" t="s">
        <v>63</v>
      </c>
      <c r="J28" s="20" t="s">
        <v>63</v>
      </c>
      <c r="K28" s="27"/>
      <c r="L28" s="27"/>
      <c r="M28" s="20"/>
      <c r="N28" s="20"/>
      <c r="O28" s="20"/>
    </row>
    <row r="29" spans="2:15" hidden="1">
      <c r="B29" s="19">
        <v>7</v>
      </c>
      <c r="C29" s="19" t="s">
        <v>75</v>
      </c>
      <c r="D29" s="21" t="s">
        <v>76</v>
      </c>
      <c r="E29" s="28">
        <v>802</v>
      </c>
      <c r="F29" s="22" t="s">
        <v>77</v>
      </c>
      <c r="G29" s="20" t="s">
        <v>63</v>
      </c>
      <c r="H29" s="20" t="s">
        <v>63</v>
      </c>
      <c r="I29" s="20" t="s">
        <v>63</v>
      </c>
      <c r="J29" s="20" t="s">
        <v>63</v>
      </c>
      <c r="K29" s="27"/>
      <c r="L29" s="27"/>
      <c r="M29" s="20"/>
      <c r="N29" s="20"/>
      <c r="O29" s="20"/>
    </row>
    <row r="30" spans="2:15" hidden="1">
      <c r="B30" s="20">
        <v>111</v>
      </c>
      <c r="C30" s="20" t="s">
        <v>257</v>
      </c>
      <c r="D30" s="21" t="s">
        <v>286</v>
      </c>
      <c r="E30" s="28">
        <v>368</v>
      </c>
      <c r="F30" s="22" t="s">
        <v>287</v>
      </c>
      <c r="G30" s="20" t="s">
        <v>63</v>
      </c>
      <c r="H30" s="20" t="s">
        <v>70</v>
      </c>
      <c r="I30" s="20" t="s">
        <v>70</v>
      </c>
      <c r="J30" s="20" t="s">
        <v>70</v>
      </c>
      <c r="K30" s="27"/>
      <c r="L30" s="27"/>
      <c r="M30" s="20"/>
      <c r="N30" s="20"/>
      <c r="O30" s="20"/>
    </row>
    <row r="31" spans="2:15" hidden="1">
      <c r="B31" s="20">
        <v>144</v>
      </c>
      <c r="C31" s="20" t="s">
        <v>333</v>
      </c>
      <c r="D31" s="21" t="s">
        <v>353</v>
      </c>
      <c r="E31" s="28">
        <v>1507</v>
      </c>
      <c r="F31" s="23" t="s">
        <v>354</v>
      </c>
      <c r="G31" s="20" t="s">
        <v>70</v>
      </c>
      <c r="H31" s="20" t="s">
        <v>70</v>
      </c>
      <c r="I31" s="20" t="s">
        <v>63</v>
      </c>
      <c r="J31" s="20" t="s">
        <v>70</v>
      </c>
      <c r="K31" s="27"/>
      <c r="L31" s="27"/>
      <c r="M31" s="20"/>
      <c r="N31" s="20"/>
      <c r="O31" s="20"/>
    </row>
    <row r="32" spans="2:15" hidden="1">
      <c r="B32" s="20">
        <v>147</v>
      </c>
      <c r="C32" s="20" t="s">
        <v>333</v>
      </c>
      <c r="D32" s="21" t="s">
        <v>292</v>
      </c>
      <c r="E32" s="28">
        <v>1054</v>
      </c>
      <c r="F32" s="23" t="s">
        <v>358</v>
      </c>
      <c r="G32" s="20" t="s">
        <v>70</v>
      </c>
      <c r="H32" s="20" t="s">
        <v>70</v>
      </c>
      <c r="I32" s="20" t="s">
        <v>63</v>
      </c>
      <c r="J32" s="20" t="s">
        <v>70</v>
      </c>
      <c r="K32" s="27"/>
      <c r="L32" s="27"/>
      <c r="M32" s="20"/>
      <c r="N32" s="20"/>
      <c r="O32" s="20"/>
    </row>
    <row r="33" spans="2:15" hidden="1">
      <c r="B33" s="20">
        <v>113</v>
      </c>
      <c r="C33" s="20" t="s">
        <v>291</v>
      </c>
      <c r="D33" s="21" t="s">
        <v>292</v>
      </c>
      <c r="E33" s="28">
        <v>468</v>
      </c>
      <c r="F33" s="22" t="s">
        <v>293</v>
      </c>
      <c r="G33" s="20" t="s">
        <v>63</v>
      </c>
      <c r="H33" s="20" t="s">
        <v>63</v>
      </c>
      <c r="I33" s="20" t="s">
        <v>63</v>
      </c>
      <c r="J33" s="20" t="s">
        <v>63</v>
      </c>
      <c r="K33" s="27"/>
      <c r="L33" s="27"/>
      <c r="M33" s="20"/>
      <c r="N33" s="20"/>
      <c r="O33" s="20"/>
    </row>
    <row r="34" spans="2:15">
      <c r="B34" s="20">
        <v>18</v>
      </c>
      <c r="C34" s="20" t="s">
        <v>95</v>
      </c>
      <c r="D34" s="21" t="s">
        <v>102</v>
      </c>
      <c r="E34" s="28">
        <v>862</v>
      </c>
      <c r="F34" s="22" t="s">
        <v>103</v>
      </c>
      <c r="G34" s="20" t="s">
        <v>63</v>
      </c>
      <c r="H34" s="20" t="s">
        <v>63</v>
      </c>
      <c r="I34" s="20" t="s">
        <v>63</v>
      </c>
      <c r="J34" s="20" t="s">
        <v>70</v>
      </c>
      <c r="K34" s="27"/>
      <c r="L34" s="27"/>
      <c r="M34" s="20"/>
      <c r="N34" s="20"/>
      <c r="O34" s="20"/>
    </row>
    <row r="35" spans="2:15" hidden="1">
      <c r="B35" s="20">
        <v>127</v>
      </c>
      <c r="C35" s="20" t="s">
        <v>291</v>
      </c>
      <c r="D35" s="21" t="s">
        <v>321</v>
      </c>
      <c r="E35" s="28">
        <v>710</v>
      </c>
      <c r="F35" s="22" t="s">
        <v>322</v>
      </c>
      <c r="G35" s="20" t="s">
        <v>63</v>
      </c>
      <c r="H35" s="20" t="s">
        <v>63</v>
      </c>
      <c r="I35" s="20" t="s">
        <v>63</v>
      </c>
      <c r="J35" s="20" t="s">
        <v>63</v>
      </c>
      <c r="K35" s="27"/>
      <c r="L35" s="27"/>
      <c r="M35" s="20"/>
      <c r="N35" s="20"/>
      <c r="O35" s="20"/>
    </row>
    <row r="36" spans="2:15" hidden="1">
      <c r="B36" s="20">
        <v>91</v>
      </c>
      <c r="C36" s="20" t="s">
        <v>220</v>
      </c>
      <c r="D36" s="21" t="s">
        <v>247</v>
      </c>
      <c r="E36" s="28">
        <v>763</v>
      </c>
      <c r="F36" s="23" t="s">
        <v>248</v>
      </c>
      <c r="G36" s="20" t="s">
        <v>63</v>
      </c>
      <c r="H36" s="20" t="s">
        <v>63</v>
      </c>
      <c r="I36" s="20" t="s">
        <v>63</v>
      </c>
      <c r="J36" s="20" t="s">
        <v>63</v>
      </c>
      <c r="K36" s="27"/>
      <c r="L36" s="27"/>
      <c r="M36" s="20"/>
      <c r="N36" s="20"/>
      <c r="O36" s="20"/>
    </row>
    <row r="37" spans="2:15" hidden="1">
      <c r="B37" s="20">
        <v>33</v>
      </c>
      <c r="C37" s="20" t="s">
        <v>129</v>
      </c>
      <c r="D37" s="21" t="s">
        <v>131</v>
      </c>
      <c r="E37" s="28">
        <v>1338</v>
      </c>
      <c r="F37" s="22" t="s">
        <v>132</v>
      </c>
      <c r="G37" s="20" t="s">
        <v>70</v>
      </c>
      <c r="H37" s="20" t="s">
        <v>63</v>
      </c>
      <c r="I37" s="20" t="s">
        <v>70</v>
      </c>
      <c r="J37" s="20" t="s">
        <v>63</v>
      </c>
      <c r="K37" s="27"/>
      <c r="L37" s="27"/>
      <c r="M37" s="20"/>
      <c r="N37" s="20"/>
      <c r="O37" s="20"/>
    </row>
    <row r="38" spans="2:15" hidden="1">
      <c r="B38" s="20">
        <v>110</v>
      </c>
      <c r="C38" s="20" t="s">
        <v>257</v>
      </c>
      <c r="D38" s="21" t="s">
        <v>284</v>
      </c>
      <c r="E38" s="28">
        <v>489</v>
      </c>
      <c r="F38" s="23" t="s">
        <v>285</v>
      </c>
      <c r="G38" s="20" t="s">
        <v>70</v>
      </c>
      <c r="H38" s="20" t="s">
        <v>63</v>
      </c>
      <c r="I38" s="20" t="s">
        <v>63</v>
      </c>
      <c r="J38" s="20" t="s">
        <v>70</v>
      </c>
      <c r="K38" s="27"/>
      <c r="L38" s="27"/>
      <c r="M38" s="20"/>
      <c r="N38" s="20"/>
      <c r="O38" s="20"/>
    </row>
    <row r="39" spans="2:15" hidden="1">
      <c r="B39" s="20">
        <v>70</v>
      </c>
      <c r="C39" s="20" t="s">
        <v>201</v>
      </c>
      <c r="D39" s="21" t="s">
        <v>206</v>
      </c>
      <c r="E39" s="28">
        <v>878</v>
      </c>
      <c r="F39" s="22" t="s">
        <v>207</v>
      </c>
      <c r="G39" s="20" t="s">
        <v>63</v>
      </c>
      <c r="H39" s="20" t="s">
        <v>63</v>
      </c>
      <c r="I39" s="20" t="s">
        <v>63</v>
      </c>
      <c r="J39" s="20" t="s">
        <v>63</v>
      </c>
      <c r="K39" s="27"/>
      <c r="L39" s="27"/>
      <c r="M39" s="20"/>
      <c r="N39" s="20"/>
      <c r="O39" s="20"/>
    </row>
    <row r="40" spans="2:15" hidden="1">
      <c r="B40" s="20">
        <v>34</v>
      </c>
      <c r="C40" s="20" t="s">
        <v>129</v>
      </c>
      <c r="D40" s="21" t="s">
        <v>133</v>
      </c>
      <c r="E40" s="28">
        <v>1304</v>
      </c>
      <c r="F40" s="22" t="s">
        <v>134</v>
      </c>
      <c r="G40" s="20" t="s">
        <v>63</v>
      </c>
      <c r="H40" s="20" t="s">
        <v>70</v>
      </c>
      <c r="I40" s="20" t="s">
        <v>70</v>
      </c>
      <c r="J40" s="20" t="s">
        <v>63</v>
      </c>
      <c r="K40" s="27"/>
      <c r="L40" s="27"/>
      <c r="M40" s="20"/>
      <c r="N40" s="20"/>
      <c r="O40" s="20"/>
    </row>
    <row r="41" spans="2:15" hidden="1">
      <c r="B41" s="20">
        <v>120</v>
      </c>
      <c r="C41" s="20" t="s">
        <v>291</v>
      </c>
      <c r="D41" s="21" t="s">
        <v>307</v>
      </c>
      <c r="E41" s="28">
        <v>931</v>
      </c>
      <c r="F41" s="22" t="s">
        <v>308</v>
      </c>
      <c r="G41" s="20" t="s">
        <v>63</v>
      </c>
      <c r="H41" s="20" t="s">
        <v>63</v>
      </c>
      <c r="I41" s="20" t="s">
        <v>63</v>
      </c>
      <c r="J41" s="20" t="s">
        <v>70</v>
      </c>
      <c r="K41" s="27"/>
      <c r="L41" s="27"/>
      <c r="M41" s="20"/>
      <c r="N41" s="20"/>
      <c r="O41" s="20"/>
    </row>
    <row r="42" spans="2:15" hidden="1">
      <c r="B42" s="20">
        <v>96</v>
      </c>
      <c r="C42" s="20" t="s">
        <v>257</v>
      </c>
      <c r="D42" s="21" t="s">
        <v>258</v>
      </c>
      <c r="E42" s="28">
        <v>432</v>
      </c>
      <c r="F42" s="23" t="s">
        <v>259</v>
      </c>
      <c r="G42" s="20" t="s">
        <v>70</v>
      </c>
      <c r="H42" s="20" t="s">
        <v>63</v>
      </c>
      <c r="I42" s="20" t="s">
        <v>70</v>
      </c>
      <c r="J42" s="20" t="s">
        <v>70</v>
      </c>
      <c r="K42" s="27"/>
      <c r="L42" s="27"/>
      <c r="M42" s="20"/>
      <c r="N42" s="20"/>
      <c r="O42" s="20"/>
    </row>
    <row r="43" spans="2:15" hidden="1">
      <c r="B43" s="20">
        <v>72</v>
      </c>
      <c r="C43" s="20" t="s">
        <v>201</v>
      </c>
      <c r="D43" s="21" t="s">
        <v>210</v>
      </c>
      <c r="E43" s="28">
        <v>495</v>
      </c>
      <c r="F43" s="22" t="s">
        <v>211</v>
      </c>
      <c r="G43" s="20" t="s">
        <v>63</v>
      </c>
      <c r="H43" s="20" t="s">
        <v>70</v>
      </c>
      <c r="I43" s="20" t="s">
        <v>63</v>
      </c>
      <c r="J43" s="20" t="s">
        <v>63</v>
      </c>
      <c r="K43" s="27"/>
      <c r="L43" s="27"/>
      <c r="M43" s="20"/>
      <c r="N43" s="20"/>
      <c r="O43" s="20"/>
    </row>
    <row r="44" spans="2:15" hidden="1">
      <c r="B44" s="20">
        <v>84</v>
      </c>
      <c r="C44" s="20" t="s">
        <v>220</v>
      </c>
      <c r="D44" s="21" t="s">
        <v>234</v>
      </c>
      <c r="E44" s="28">
        <v>1614</v>
      </c>
      <c r="F44" s="23" t="s">
        <v>235</v>
      </c>
      <c r="G44" s="20" t="s">
        <v>63</v>
      </c>
      <c r="H44" s="20" t="s">
        <v>63</v>
      </c>
      <c r="I44" s="20" t="s">
        <v>63</v>
      </c>
      <c r="J44" s="20" t="s">
        <v>190</v>
      </c>
      <c r="K44" s="27"/>
      <c r="L44" s="27"/>
      <c r="M44" s="20"/>
      <c r="N44" s="20"/>
      <c r="O44" s="20"/>
    </row>
    <row r="45" spans="2:15" hidden="1">
      <c r="B45" s="20">
        <v>36</v>
      </c>
      <c r="C45" s="20" t="s">
        <v>129</v>
      </c>
      <c r="D45" s="21" t="s">
        <v>137</v>
      </c>
      <c r="E45" s="28">
        <v>1071</v>
      </c>
      <c r="F45" s="22" t="s">
        <v>138</v>
      </c>
      <c r="G45" s="20" t="s">
        <v>63</v>
      </c>
      <c r="H45" s="20" t="s">
        <v>63</v>
      </c>
      <c r="I45" s="20" t="s">
        <v>70</v>
      </c>
      <c r="J45" s="20" t="s">
        <v>70</v>
      </c>
      <c r="K45" s="27"/>
      <c r="L45" s="27"/>
      <c r="M45" s="20"/>
      <c r="N45" s="20"/>
      <c r="O45" s="20"/>
    </row>
    <row r="46" spans="2:15" hidden="1">
      <c r="B46" s="20">
        <v>63</v>
      </c>
      <c r="C46" s="20" t="s">
        <v>185</v>
      </c>
      <c r="D46" s="21" t="s">
        <v>191</v>
      </c>
      <c r="E46" s="28">
        <v>964</v>
      </c>
      <c r="F46" s="22" t="s">
        <v>192</v>
      </c>
      <c r="G46" s="20" t="s">
        <v>63</v>
      </c>
      <c r="H46" s="20" t="s">
        <v>63</v>
      </c>
      <c r="I46" s="20" t="s">
        <v>63</v>
      </c>
      <c r="J46" s="20" t="s">
        <v>70</v>
      </c>
      <c r="K46" s="27"/>
      <c r="L46" s="27"/>
      <c r="M46" s="20"/>
      <c r="N46" s="20"/>
      <c r="O46" s="20"/>
    </row>
    <row r="47" spans="2:15" hidden="1">
      <c r="B47" s="19">
        <v>2</v>
      </c>
      <c r="C47" s="19" t="s">
        <v>61</v>
      </c>
      <c r="D47" s="21" t="s">
        <v>64</v>
      </c>
      <c r="E47" s="28">
        <v>740</v>
      </c>
      <c r="F47" s="22" t="s">
        <v>65</v>
      </c>
      <c r="G47" s="20" t="s">
        <v>63</v>
      </c>
      <c r="H47" s="20" t="s">
        <v>63</v>
      </c>
      <c r="I47" s="20" t="s">
        <v>63</v>
      </c>
      <c r="J47" s="20" t="s">
        <v>63</v>
      </c>
      <c r="K47" s="27">
        <v>45627</v>
      </c>
      <c r="L47" s="27">
        <v>45627</v>
      </c>
      <c r="M47" s="20" t="s">
        <v>395</v>
      </c>
      <c r="N47" s="20">
        <v>13.3</v>
      </c>
      <c r="O47" s="20" t="s">
        <v>385</v>
      </c>
    </row>
    <row r="48" spans="2:15" hidden="1">
      <c r="B48" s="20">
        <v>98</v>
      </c>
      <c r="C48" s="20" t="s">
        <v>257</v>
      </c>
      <c r="D48" s="21" t="s">
        <v>262</v>
      </c>
      <c r="E48" s="28">
        <v>735</v>
      </c>
      <c r="F48" s="23" t="s">
        <v>263</v>
      </c>
      <c r="G48" s="20" t="s">
        <v>70</v>
      </c>
      <c r="H48" s="20" t="s">
        <v>63</v>
      </c>
      <c r="I48" s="20" t="s">
        <v>70</v>
      </c>
      <c r="J48" s="20" t="s">
        <v>70</v>
      </c>
      <c r="K48" s="27"/>
      <c r="L48" s="27"/>
      <c r="M48" s="20"/>
      <c r="N48" s="20"/>
      <c r="O48" s="20"/>
    </row>
    <row r="49" spans="2:15" hidden="1">
      <c r="B49" s="20">
        <v>109</v>
      </c>
      <c r="C49" s="20" t="s">
        <v>257</v>
      </c>
      <c r="D49" s="21" t="s">
        <v>282</v>
      </c>
      <c r="E49" s="28">
        <v>703</v>
      </c>
      <c r="F49" s="22" t="s">
        <v>283</v>
      </c>
      <c r="G49" s="20" t="s">
        <v>63</v>
      </c>
      <c r="H49" s="20" t="s">
        <v>63</v>
      </c>
      <c r="I49" s="20" t="s">
        <v>63</v>
      </c>
      <c r="J49" s="20" t="s">
        <v>63</v>
      </c>
      <c r="K49" s="27"/>
      <c r="L49" s="27"/>
      <c r="M49" s="20"/>
      <c r="N49" s="20"/>
      <c r="O49" s="20"/>
    </row>
    <row r="50" spans="2:15" hidden="1">
      <c r="B50" s="20">
        <v>35</v>
      </c>
      <c r="C50" s="20" t="s">
        <v>129</v>
      </c>
      <c r="D50" s="21" t="s">
        <v>135</v>
      </c>
      <c r="E50" s="28">
        <v>1353</v>
      </c>
      <c r="F50" s="22" t="s">
        <v>136</v>
      </c>
      <c r="G50" s="20" t="s">
        <v>63</v>
      </c>
      <c r="H50" s="20" t="s">
        <v>63</v>
      </c>
      <c r="I50" s="20" t="s">
        <v>63</v>
      </c>
      <c r="J50" s="20" t="s">
        <v>63</v>
      </c>
      <c r="K50" s="27"/>
      <c r="L50" s="27"/>
      <c r="M50" s="20"/>
      <c r="N50" s="20"/>
      <c r="O50" s="20"/>
    </row>
    <row r="51" spans="2:15" hidden="1">
      <c r="B51" s="19">
        <v>9</v>
      </c>
      <c r="C51" s="19" t="s">
        <v>81</v>
      </c>
      <c r="D51" s="21" t="s">
        <v>82</v>
      </c>
      <c r="E51" s="28">
        <v>469</v>
      </c>
      <c r="F51" s="22" t="s">
        <v>83</v>
      </c>
      <c r="G51" s="20" t="s">
        <v>63</v>
      </c>
      <c r="H51" s="20" t="s">
        <v>63</v>
      </c>
      <c r="I51" s="20" t="s">
        <v>63</v>
      </c>
      <c r="J51" s="20" t="s">
        <v>63</v>
      </c>
      <c r="K51" s="27"/>
      <c r="L51" s="27"/>
      <c r="M51" s="20"/>
      <c r="N51" s="20"/>
      <c r="O51" s="20"/>
    </row>
    <row r="52" spans="2:15" hidden="1">
      <c r="B52" s="20">
        <v>41</v>
      </c>
      <c r="C52" s="20" t="s">
        <v>129</v>
      </c>
      <c r="D52" s="21" t="s">
        <v>147</v>
      </c>
      <c r="E52" s="28">
        <v>1052</v>
      </c>
      <c r="F52" s="23" t="s">
        <v>148</v>
      </c>
      <c r="G52" s="20" t="s">
        <v>70</v>
      </c>
      <c r="H52" s="20" t="s">
        <v>70</v>
      </c>
      <c r="I52" s="20" t="s">
        <v>70</v>
      </c>
      <c r="J52" s="20" t="s">
        <v>63</v>
      </c>
      <c r="K52" s="27"/>
      <c r="L52" s="27"/>
      <c r="M52" s="20"/>
      <c r="N52" s="20"/>
      <c r="O52" s="20"/>
    </row>
    <row r="53" spans="2:15" hidden="1">
      <c r="B53" s="20">
        <v>93</v>
      </c>
      <c r="C53" s="20" t="s">
        <v>220</v>
      </c>
      <c r="D53" s="21" t="s">
        <v>251</v>
      </c>
      <c r="E53" s="28">
        <v>686</v>
      </c>
      <c r="F53" s="23" t="s">
        <v>252</v>
      </c>
      <c r="G53" s="20" t="s">
        <v>63</v>
      </c>
      <c r="H53" s="20" t="s">
        <v>63</v>
      </c>
      <c r="I53" s="20" t="s">
        <v>63</v>
      </c>
      <c r="J53" s="20" t="s">
        <v>63</v>
      </c>
      <c r="K53" s="27"/>
      <c r="L53" s="27"/>
      <c r="M53" s="20"/>
      <c r="N53" s="20"/>
      <c r="O53" s="20"/>
    </row>
    <row r="54" spans="2:15" hidden="1">
      <c r="B54" s="20">
        <v>82</v>
      </c>
      <c r="C54" s="20" t="s">
        <v>220</v>
      </c>
      <c r="D54" s="21" t="s">
        <v>230</v>
      </c>
      <c r="E54" s="28">
        <v>909</v>
      </c>
      <c r="F54" s="23" t="s">
        <v>231</v>
      </c>
      <c r="G54" s="20" t="s">
        <v>70</v>
      </c>
      <c r="H54" s="20" t="s">
        <v>70</v>
      </c>
      <c r="I54" s="20" t="s">
        <v>70</v>
      </c>
      <c r="J54" s="20" t="s">
        <v>63</v>
      </c>
      <c r="K54" s="27"/>
      <c r="L54" s="27"/>
      <c r="M54" s="20"/>
      <c r="N54" s="20"/>
      <c r="O54" s="20"/>
    </row>
    <row r="55" spans="2:15">
      <c r="B55" s="20">
        <v>19</v>
      </c>
      <c r="C55" s="20" t="s">
        <v>95</v>
      </c>
      <c r="D55" s="21" t="s">
        <v>104</v>
      </c>
      <c r="E55" s="28">
        <v>936</v>
      </c>
      <c r="F55" s="22" t="s">
        <v>105</v>
      </c>
      <c r="G55" s="20" t="s">
        <v>63</v>
      </c>
      <c r="H55" s="20" t="s">
        <v>63</v>
      </c>
      <c r="I55" s="20" t="s">
        <v>63</v>
      </c>
      <c r="J55" s="20" t="s">
        <v>70</v>
      </c>
      <c r="K55" s="27"/>
      <c r="L55" s="27"/>
      <c r="M55" s="20"/>
      <c r="N55" s="20"/>
      <c r="O55" s="20"/>
    </row>
    <row r="56" spans="2:15">
      <c r="B56" s="20">
        <v>20</v>
      </c>
      <c r="C56" s="20" t="s">
        <v>95</v>
      </c>
      <c r="D56" s="21" t="s">
        <v>106</v>
      </c>
      <c r="E56" s="28">
        <v>522</v>
      </c>
      <c r="F56" s="23" t="s">
        <v>107</v>
      </c>
      <c r="G56" s="20" t="s">
        <v>70</v>
      </c>
      <c r="H56" s="20" t="s">
        <v>70</v>
      </c>
      <c r="I56" s="20" t="s">
        <v>63</v>
      </c>
      <c r="J56" s="20" t="s">
        <v>63</v>
      </c>
      <c r="K56" s="27"/>
      <c r="L56" s="27"/>
      <c r="M56" s="20"/>
      <c r="N56" s="20"/>
      <c r="O56" s="20"/>
    </row>
    <row r="57" spans="2:15" hidden="1">
      <c r="B57" s="20">
        <v>78</v>
      </c>
      <c r="C57" s="20" t="s">
        <v>220</v>
      </c>
      <c r="D57" s="21" t="s">
        <v>223</v>
      </c>
      <c r="E57" s="28">
        <v>794</v>
      </c>
      <c r="F57" s="22" t="s">
        <v>224</v>
      </c>
      <c r="G57" s="20" t="s">
        <v>63</v>
      </c>
      <c r="H57" s="20" t="s">
        <v>63</v>
      </c>
      <c r="I57" s="20" t="s">
        <v>63</v>
      </c>
      <c r="J57" s="20" t="s">
        <v>63</v>
      </c>
      <c r="K57" s="27"/>
      <c r="L57" s="27"/>
      <c r="M57" s="20"/>
      <c r="N57" s="20"/>
      <c r="O57" s="20"/>
    </row>
    <row r="58" spans="2:15" hidden="1">
      <c r="B58" s="20">
        <v>11</v>
      </c>
      <c r="C58" s="20" t="s">
        <v>84</v>
      </c>
      <c r="D58" s="21" t="s">
        <v>85</v>
      </c>
      <c r="E58" s="28">
        <v>1187</v>
      </c>
      <c r="F58" s="22" t="s">
        <v>86</v>
      </c>
      <c r="G58" s="20" t="s">
        <v>63</v>
      </c>
      <c r="H58" s="20" t="s">
        <v>63</v>
      </c>
      <c r="I58" s="20" t="s">
        <v>63</v>
      </c>
      <c r="J58" s="20" t="s">
        <v>63</v>
      </c>
      <c r="K58" s="27"/>
      <c r="L58" s="27"/>
      <c r="M58" s="20"/>
      <c r="N58" s="20"/>
      <c r="O58" s="20"/>
    </row>
    <row r="59" spans="2:15" hidden="1">
      <c r="B59" s="20">
        <v>134</v>
      </c>
      <c r="C59" s="20" t="s">
        <v>333</v>
      </c>
      <c r="D59" s="21" t="s">
        <v>336</v>
      </c>
      <c r="E59" s="28">
        <v>761</v>
      </c>
      <c r="F59" s="22" t="s">
        <v>337</v>
      </c>
      <c r="G59" s="20" t="s">
        <v>63</v>
      </c>
      <c r="H59" s="20" t="s">
        <v>70</v>
      </c>
      <c r="I59" s="20" t="s">
        <v>70</v>
      </c>
      <c r="J59" s="20" t="s">
        <v>70</v>
      </c>
      <c r="K59" s="27"/>
      <c r="L59" s="27"/>
      <c r="M59" s="20"/>
      <c r="N59" s="20"/>
      <c r="O59" s="20"/>
    </row>
    <row r="60" spans="2:15" hidden="1">
      <c r="B60" s="20" t="s">
        <v>370</v>
      </c>
      <c r="C60" s="20" t="s">
        <v>291</v>
      </c>
      <c r="D60" s="21" t="s">
        <v>313</v>
      </c>
      <c r="E60" s="28">
        <v>1205</v>
      </c>
      <c r="F60" s="23" t="s">
        <v>314</v>
      </c>
      <c r="G60" s="20" t="s">
        <v>70</v>
      </c>
      <c r="H60" s="20" t="s">
        <v>70</v>
      </c>
      <c r="I60" s="20" t="s">
        <v>70</v>
      </c>
      <c r="J60" s="20" t="s">
        <v>63</v>
      </c>
      <c r="K60" s="27"/>
      <c r="L60" s="27"/>
      <c r="M60" s="20"/>
      <c r="N60" s="20"/>
      <c r="O60" s="20"/>
    </row>
    <row r="61" spans="2:15" hidden="1">
      <c r="B61" s="20">
        <v>59</v>
      </c>
      <c r="C61" s="20" t="s">
        <v>129</v>
      </c>
      <c r="D61" s="21" t="s">
        <v>181</v>
      </c>
      <c r="E61" s="28">
        <v>1146</v>
      </c>
      <c r="F61" s="23" t="s">
        <v>182</v>
      </c>
      <c r="G61" s="20" t="s">
        <v>70</v>
      </c>
      <c r="H61" s="20" t="s">
        <v>70</v>
      </c>
      <c r="I61" s="20" t="s">
        <v>70</v>
      </c>
      <c r="J61" s="20" t="s">
        <v>63</v>
      </c>
      <c r="K61" s="27"/>
      <c r="L61" s="27"/>
      <c r="M61" s="20"/>
      <c r="N61" s="20"/>
      <c r="O61" s="20"/>
    </row>
    <row r="62" spans="2:15" hidden="1">
      <c r="B62" s="20">
        <v>142</v>
      </c>
      <c r="C62" s="20" t="s">
        <v>333</v>
      </c>
      <c r="D62" s="21" t="s">
        <v>349</v>
      </c>
      <c r="E62" s="28">
        <v>461</v>
      </c>
      <c r="F62" s="22" t="s">
        <v>350</v>
      </c>
      <c r="G62" s="20" t="s">
        <v>63</v>
      </c>
      <c r="H62" s="20" t="s">
        <v>70</v>
      </c>
      <c r="I62" s="20" t="s">
        <v>63</v>
      </c>
      <c r="J62" s="20" t="s">
        <v>70</v>
      </c>
      <c r="K62" s="27"/>
      <c r="L62" s="27"/>
      <c r="M62" s="20"/>
      <c r="N62" s="20"/>
      <c r="O62" s="20"/>
    </row>
    <row r="63" spans="2:15" hidden="1">
      <c r="B63" s="20">
        <v>47</v>
      </c>
      <c r="C63" s="20" t="s">
        <v>129</v>
      </c>
      <c r="D63" s="21" t="s">
        <v>157</v>
      </c>
      <c r="E63" s="28">
        <v>1119</v>
      </c>
      <c r="F63" s="23" t="s">
        <v>158</v>
      </c>
      <c r="G63" s="20" t="s">
        <v>70</v>
      </c>
      <c r="H63" s="20" t="s">
        <v>70</v>
      </c>
      <c r="I63" s="20" t="s">
        <v>63</v>
      </c>
      <c r="J63" s="20" t="s">
        <v>63</v>
      </c>
      <c r="K63" s="27"/>
      <c r="L63" s="27"/>
      <c r="M63" s="20"/>
      <c r="N63" s="20"/>
      <c r="O63" s="20"/>
    </row>
    <row r="64" spans="2:15" hidden="1">
      <c r="B64" s="20">
        <v>64</v>
      </c>
      <c r="C64" s="20" t="s">
        <v>185</v>
      </c>
      <c r="D64" s="21" t="s">
        <v>193</v>
      </c>
      <c r="E64" s="28">
        <v>1242</v>
      </c>
      <c r="F64" s="22" t="s">
        <v>194</v>
      </c>
      <c r="G64" s="20" t="s">
        <v>63</v>
      </c>
      <c r="H64" s="20" t="s">
        <v>63</v>
      </c>
      <c r="I64" s="20" t="s">
        <v>63</v>
      </c>
      <c r="J64" s="20" t="s">
        <v>63</v>
      </c>
      <c r="K64" s="27"/>
      <c r="L64" s="27"/>
      <c r="M64" s="20"/>
      <c r="N64" s="20"/>
      <c r="O64" s="20"/>
    </row>
    <row r="65" spans="2:15" hidden="1">
      <c r="B65" s="20">
        <v>80</v>
      </c>
      <c r="C65" s="20" t="s">
        <v>220</v>
      </c>
      <c r="D65" s="21" t="s">
        <v>226</v>
      </c>
      <c r="E65" s="28">
        <v>1165</v>
      </c>
      <c r="F65" s="23" t="s">
        <v>227</v>
      </c>
      <c r="G65" s="20" t="s">
        <v>70</v>
      </c>
      <c r="H65" s="20" t="s">
        <v>63</v>
      </c>
      <c r="I65" s="20" t="s">
        <v>63</v>
      </c>
      <c r="J65" s="20" t="s">
        <v>70</v>
      </c>
      <c r="K65" s="27"/>
      <c r="L65" s="27"/>
      <c r="M65" s="20"/>
      <c r="N65" s="20"/>
      <c r="O65" s="20"/>
    </row>
    <row r="66" spans="2:15" hidden="1">
      <c r="B66" s="20">
        <v>81</v>
      </c>
      <c r="C66" s="20" t="s">
        <v>220</v>
      </c>
      <c r="D66" s="21" t="s">
        <v>228</v>
      </c>
      <c r="E66" s="28">
        <v>1732</v>
      </c>
      <c r="F66" s="23" t="s">
        <v>229</v>
      </c>
      <c r="G66" s="20" t="s">
        <v>70</v>
      </c>
      <c r="H66" s="20" t="s">
        <v>63</v>
      </c>
      <c r="I66" s="20" t="s">
        <v>70</v>
      </c>
      <c r="J66" s="20" t="s">
        <v>70</v>
      </c>
      <c r="K66" s="27"/>
      <c r="L66" s="27"/>
      <c r="M66" s="20"/>
      <c r="N66" s="20"/>
      <c r="O66" s="20"/>
    </row>
    <row r="67" spans="2:15" hidden="1">
      <c r="B67" s="20">
        <v>105</v>
      </c>
      <c r="C67" s="20" t="s">
        <v>257</v>
      </c>
      <c r="D67" s="21" t="s">
        <v>275</v>
      </c>
      <c r="E67" s="28">
        <v>743</v>
      </c>
      <c r="F67" s="22" t="s">
        <v>276</v>
      </c>
      <c r="G67" s="20" t="s">
        <v>63</v>
      </c>
      <c r="H67" s="20" t="s">
        <v>63</v>
      </c>
      <c r="I67" s="20" t="s">
        <v>70</v>
      </c>
      <c r="J67" s="20" t="s">
        <v>70</v>
      </c>
      <c r="K67" s="27"/>
      <c r="L67" s="27"/>
      <c r="M67" s="20"/>
      <c r="N67" s="20"/>
      <c r="O67" s="20"/>
    </row>
    <row r="68" spans="2:15" hidden="1">
      <c r="B68" s="20">
        <v>44</v>
      </c>
      <c r="C68" s="20" t="s">
        <v>129</v>
      </c>
      <c r="D68" s="21" t="s">
        <v>152</v>
      </c>
      <c r="E68" s="28">
        <v>1444</v>
      </c>
      <c r="F68" s="22" t="s">
        <v>153</v>
      </c>
      <c r="G68" s="20" t="s">
        <v>63</v>
      </c>
      <c r="H68" s="20" t="s">
        <v>63</v>
      </c>
      <c r="I68" s="20" t="s">
        <v>63</v>
      </c>
      <c r="J68" s="20" t="s">
        <v>70</v>
      </c>
      <c r="K68" s="27"/>
      <c r="L68" s="27"/>
      <c r="M68" s="20"/>
      <c r="N68" s="20"/>
      <c r="O68" s="20"/>
    </row>
    <row r="69" spans="2:15" hidden="1">
      <c r="B69" s="20">
        <v>39</v>
      </c>
      <c r="C69" s="20" t="s">
        <v>129</v>
      </c>
      <c r="D69" s="21" t="s">
        <v>143</v>
      </c>
      <c r="E69" s="28">
        <v>1350</v>
      </c>
      <c r="F69" s="22" t="s">
        <v>144</v>
      </c>
      <c r="G69" s="20" t="s">
        <v>63</v>
      </c>
      <c r="H69" s="20" t="s">
        <v>63</v>
      </c>
      <c r="I69" s="20" t="s">
        <v>70</v>
      </c>
      <c r="J69" s="20" t="s">
        <v>63</v>
      </c>
      <c r="K69" s="27"/>
      <c r="L69" s="27"/>
      <c r="M69" s="20"/>
      <c r="N69" s="20"/>
      <c r="O69" s="20"/>
    </row>
    <row r="70" spans="2:15" hidden="1">
      <c r="B70" s="20">
        <v>87</v>
      </c>
      <c r="C70" s="20" t="s">
        <v>220</v>
      </c>
      <c r="D70" s="21" t="s">
        <v>240</v>
      </c>
      <c r="E70" s="28">
        <v>741</v>
      </c>
      <c r="F70" s="23" t="s">
        <v>241</v>
      </c>
      <c r="G70" s="20" t="s">
        <v>63</v>
      </c>
      <c r="H70" s="20" t="s">
        <v>63</v>
      </c>
      <c r="I70" s="24" t="s">
        <v>70</v>
      </c>
      <c r="J70" s="20" t="s">
        <v>70</v>
      </c>
      <c r="K70" s="27"/>
      <c r="L70" s="27"/>
      <c r="M70" s="20"/>
      <c r="N70" s="20"/>
      <c r="O70" s="20"/>
    </row>
    <row r="71" spans="2:15" hidden="1">
      <c r="B71" s="20">
        <v>90</v>
      </c>
      <c r="C71" s="20" t="s">
        <v>220</v>
      </c>
      <c r="D71" s="21" t="s">
        <v>121</v>
      </c>
      <c r="E71" s="28">
        <v>1278</v>
      </c>
      <c r="F71" s="23" t="s">
        <v>246</v>
      </c>
      <c r="G71" s="20" t="s">
        <v>70</v>
      </c>
      <c r="H71" s="20" t="s">
        <v>70</v>
      </c>
      <c r="I71" s="20" t="s">
        <v>70</v>
      </c>
      <c r="J71" s="20" t="s">
        <v>63</v>
      </c>
      <c r="K71" s="27"/>
      <c r="L71" s="27"/>
      <c r="M71" s="20"/>
      <c r="N71" s="20"/>
      <c r="O71" s="20"/>
    </row>
    <row r="72" spans="2:15" hidden="1">
      <c r="B72" s="20">
        <v>99</v>
      </c>
      <c r="C72" s="20" t="s">
        <v>257</v>
      </c>
      <c r="D72" s="21" t="s">
        <v>121</v>
      </c>
      <c r="E72" s="28">
        <v>1218</v>
      </c>
      <c r="F72" s="22" t="s">
        <v>264</v>
      </c>
      <c r="G72" s="20" t="s">
        <v>63</v>
      </c>
      <c r="H72" s="20" t="s">
        <v>63</v>
      </c>
      <c r="I72" s="20" t="s">
        <v>63</v>
      </c>
      <c r="J72" s="20" t="s">
        <v>63</v>
      </c>
      <c r="K72" s="27"/>
      <c r="L72" s="27"/>
      <c r="M72" s="20"/>
      <c r="N72" s="20"/>
      <c r="O72" s="20"/>
    </row>
    <row r="73" spans="2:15">
      <c r="B73" s="20">
        <v>22</v>
      </c>
      <c r="C73" s="20" t="s">
        <v>95</v>
      </c>
      <c r="D73" s="21" t="s">
        <v>110</v>
      </c>
      <c r="E73" s="28">
        <v>832</v>
      </c>
      <c r="F73" s="23" t="s">
        <v>109</v>
      </c>
      <c r="G73" s="20" t="s">
        <v>70</v>
      </c>
      <c r="H73" s="20" t="s">
        <v>70</v>
      </c>
      <c r="I73" s="20" t="s">
        <v>70</v>
      </c>
      <c r="J73" s="20" t="s">
        <v>63</v>
      </c>
      <c r="K73" s="27"/>
      <c r="L73" s="27"/>
      <c r="M73" s="20"/>
      <c r="N73" s="20"/>
      <c r="O73" s="20"/>
    </row>
    <row r="74" spans="2:15" hidden="1">
      <c r="B74" s="20">
        <v>42</v>
      </c>
      <c r="C74" s="20" t="s">
        <v>129</v>
      </c>
      <c r="D74" s="21" t="s">
        <v>121</v>
      </c>
      <c r="E74" s="28">
        <v>883</v>
      </c>
      <c r="F74" s="22" t="s">
        <v>149</v>
      </c>
      <c r="G74" s="20" t="s">
        <v>63</v>
      </c>
      <c r="H74" s="20" t="s">
        <v>63</v>
      </c>
      <c r="I74" s="20" t="s">
        <v>70</v>
      </c>
      <c r="J74" s="20" t="s">
        <v>70</v>
      </c>
      <c r="K74" s="27"/>
      <c r="L74" s="27"/>
      <c r="M74" s="20"/>
      <c r="N74" s="20"/>
      <c r="O74" s="20"/>
    </row>
    <row r="75" spans="2:15" hidden="1">
      <c r="B75" s="20">
        <v>85</v>
      </c>
      <c r="C75" s="20" t="s">
        <v>220</v>
      </c>
      <c r="D75" s="21" t="s">
        <v>236</v>
      </c>
      <c r="E75" s="28">
        <v>508</v>
      </c>
      <c r="F75" s="23" t="s">
        <v>237</v>
      </c>
      <c r="G75" s="20" t="s">
        <v>63</v>
      </c>
      <c r="H75" s="20" t="s">
        <v>63</v>
      </c>
      <c r="I75" s="20" t="s">
        <v>63</v>
      </c>
      <c r="J75" s="20" t="s">
        <v>63</v>
      </c>
      <c r="K75" s="27"/>
      <c r="L75" s="27"/>
      <c r="M75" s="20"/>
      <c r="N75" s="20"/>
      <c r="O75" s="20"/>
    </row>
    <row r="76" spans="2:15" hidden="1">
      <c r="B76" s="20" t="s">
        <v>367</v>
      </c>
      <c r="C76" s="20" t="s">
        <v>257</v>
      </c>
      <c r="D76" s="21" t="s">
        <v>267</v>
      </c>
      <c r="E76" s="28">
        <v>822</v>
      </c>
      <c r="F76" s="23" t="s">
        <v>268</v>
      </c>
      <c r="G76" s="20" t="s">
        <v>70</v>
      </c>
      <c r="H76" s="20" t="s">
        <v>70</v>
      </c>
      <c r="I76" s="20" t="s">
        <v>70</v>
      </c>
      <c r="J76" s="20" t="s">
        <v>63</v>
      </c>
      <c r="K76" s="27"/>
      <c r="L76" s="27"/>
      <c r="M76" s="20"/>
      <c r="N76" s="20"/>
      <c r="O76" s="20"/>
    </row>
    <row r="77" spans="2:15" hidden="1">
      <c r="B77" s="19">
        <v>3</v>
      </c>
      <c r="C77" s="19" t="s">
        <v>61</v>
      </c>
      <c r="D77" s="21" t="s">
        <v>66</v>
      </c>
      <c r="E77" s="28">
        <v>837</v>
      </c>
      <c r="F77" s="22" t="s">
        <v>67</v>
      </c>
      <c r="G77" s="20" t="s">
        <v>63</v>
      </c>
      <c r="H77" s="20" t="s">
        <v>63</v>
      </c>
      <c r="I77" s="20" t="s">
        <v>63</v>
      </c>
      <c r="J77" s="20" t="s">
        <v>63</v>
      </c>
      <c r="K77" s="27">
        <v>45631</v>
      </c>
      <c r="L77" s="27">
        <v>45631</v>
      </c>
      <c r="M77" s="20" t="s">
        <v>396</v>
      </c>
      <c r="N77" s="20">
        <v>17.5</v>
      </c>
      <c r="O77" s="20" t="s">
        <v>385</v>
      </c>
    </row>
    <row r="78" spans="2:15" hidden="1">
      <c r="B78" s="20">
        <v>103</v>
      </c>
      <c r="C78" s="20" t="s">
        <v>257</v>
      </c>
      <c r="D78" s="21" t="s">
        <v>271</v>
      </c>
      <c r="E78" s="28">
        <v>516</v>
      </c>
      <c r="F78" s="23" t="s">
        <v>272</v>
      </c>
      <c r="G78" s="20" t="s">
        <v>70</v>
      </c>
      <c r="H78" s="20" t="s">
        <v>63</v>
      </c>
      <c r="I78" s="20" t="s">
        <v>70</v>
      </c>
      <c r="J78" s="20" t="s">
        <v>63</v>
      </c>
      <c r="K78" s="27"/>
      <c r="L78" s="27"/>
      <c r="M78" s="20"/>
      <c r="N78" s="20"/>
      <c r="O78" s="20"/>
    </row>
    <row r="79" spans="2:15" hidden="1">
      <c r="B79" s="19">
        <v>5</v>
      </c>
      <c r="C79" s="19" t="s">
        <v>61</v>
      </c>
      <c r="D79" s="21" t="s">
        <v>71</v>
      </c>
      <c r="E79" s="28">
        <v>510</v>
      </c>
      <c r="F79" s="22" t="s">
        <v>72</v>
      </c>
      <c r="G79" s="20" t="s">
        <v>70</v>
      </c>
      <c r="H79" s="20" t="s">
        <v>70</v>
      </c>
      <c r="I79" s="20" t="s">
        <v>63</v>
      </c>
      <c r="J79" s="20" t="s">
        <v>70</v>
      </c>
      <c r="K79" s="27">
        <v>45612</v>
      </c>
      <c r="L79" s="27">
        <v>45612</v>
      </c>
      <c r="M79" s="20"/>
      <c r="N79" s="20"/>
      <c r="O79" s="20" t="s">
        <v>385</v>
      </c>
    </row>
    <row r="80" spans="2:15" hidden="1">
      <c r="B80" s="19">
        <v>8</v>
      </c>
      <c r="C80" s="19" t="s">
        <v>78</v>
      </c>
      <c r="D80" s="21" t="s">
        <v>79</v>
      </c>
      <c r="E80" s="28">
        <v>1084</v>
      </c>
      <c r="F80" s="22" t="s">
        <v>80</v>
      </c>
      <c r="G80" s="20" t="s">
        <v>63</v>
      </c>
      <c r="H80" s="20" t="s">
        <v>63</v>
      </c>
      <c r="I80" s="20" t="s">
        <v>63</v>
      </c>
      <c r="J80" s="20" t="s">
        <v>63</v>
      </c>
      <c r="K80" s="27"/>
      <c r="L80" s="27"/>
      <c r="M80" s="20"/>
      <c r="N80" s="20"/>
      <c r="O80" s="20"/>
    </row>
    <row r="81" spans="2:15" hidden="1">
      <c r="B81" s="20">
        <v>49</v>
      </c>
      <c r="C81" s="20" t="s">
        <v>129</v>
      </c>
      <c r="D81" s="21" t="s">
        <v>161</v>
      </c>
      <c r="E81" s="28">
        <v>654</v>
      </c>
      <c r="F81" s="22" t="s">
        <v>162</v>
      </c>
      <c r="G81" s="20" t="s">
        <v>63</v>
      </c>
      <c r="H81" s="20" t="s">
        <v>63</v>
      </c>
      <c r="I81" s="20" t="s">
        <v>63</v>
      </c>
      <c r="J81" s="20" t="s">
        <v>63</v>
      </c>
      <c r="K81" s="27"/>
      <c r="L81" s="27"/>
      <c r="M81" s="20"/>
      <c r="N81" s="20"/>
      <c r="O81" s="20"/>
    </row>
    <row r="82" spans="2:15" hidden="1">
      <c r="B82" s="20">
        <v>68</v>
      </c>
      <c r="C82" s="20" t="s">
        <v>201</v>
      </c>
      <c r="D82" s="21" t="s">
        <v>202</v>
      </c>
      <c r="E82" s="28">
        <v>904</v>
      </c>
      <c r="F82" s="22" t="s">
        <v>203</v>
      </c>
      <c r="G82" s="20" t="s">
        <v>63</v>
      </c>
      <c r="H82" s="20" t="s">
        <v>70</v>
      </c>
      <c r="I82" s="20" t="s">
        <v>63</v>
      </c>
      <c r="J82" s="20" t="s">
        <v>63</v>
      </c>
      <c r="K82" s="27"/>
      <c r="L82" s="27"/>
      <c r="M82" s="20"/>
      <c r="N82" s="20"/>
      <c r="O82" s="20"/>
    </row>
    <row r="83" spans="2:15">
      <c r="B83" s="20">
        <v>21</v>
      </c>
      <c r="C83" s="20" t="s">
        <v>95</v>
      </c>
      <c r="D83" s="21" t="s">
        <v>108</v>
      </c>
      <c r="E83" s="28">
        <v>879</v>
      </c>
      <c r="F83" s="22" t="s">
        <v>109</v>
      </c>
      <c r="G83" s="20" t="s">
        <v>63</v>
      </c>
      <c r="H83" s="20" t="s">
        <v>70</v>
      </c>
      <c r="I83" s="20" t="s">
        <v>63</v>
      </c>
      <c r="J83" s="20" t="s">
        <v>70</v>
      </c>
      <c r="K83" s="27"/>
      <c r="L83" s="27"/>
      <c r="M83" s="20"/>
      <c r="N83" s="20"/>
      <c r="O83" s="20"/>
    </row>
    <row r="84" spans="2:15" hidden="1">
      <c r="B84" s="20">
        <v>77</v>
      </c>
      <c r="C84" s="20" t="s">
        <v>220</v>
      </c>
      <c r="D84" s="21" t="s">
        <v>221</v>
      </c>
      <c r="E84" s="28">
        <v>336</v>
      </c>
      <c r="F84" s="22" t="s">
        <v>222</v>
      </c>
      <c r="G84" s="20" t="s">
        <v>63</v>
      </c>
      <c r="H84" s="20" t="s">
        <v>63</v>
      </c>
      <c r="I84" s="20" t="s">
        <v>63</v>
      </c>
      <c r="J84" s="20" t="s">
        <v>63</v>
      </c>
      <c r="K84" s="27">
        <v>45765</v>
      </c>
      <c r="L84" s="27">
        <v>45765</v>
      </c>
      <c r="M84" s="20" t="s">
        <v>513</v>
      </c>
      <c r="N84" s="20">
        <v>13.6</v>
      </c>
      <c r="O84" s="20" t="s">
        <v>385</v>
      </c>
    </row>
    <row r="85" spans="2:15" hidden="1">
      <c r="B85" s="20">
        <v>55</v>
      </c>
      <c r="C85" s="20" t="s">
        <v>129</v>
      </c>
      <c r="D85" s="21" t="s">
        <v>173</v>
      </c>
      <c r="E85" s="28">
        <v>1158</v>
      </c>
      <c r="F85" s="23" t="s">
        <v>174</v>
      </c>
      <c r="G85" s="20" t="s">
        <v>70</v>
      </c>
      <c r="H85" s="20" t="s">
        <v>70</v>
      </c>
      <c r="I85" s="20" t="s">
        <v>63</v>
      </c>
      <c r="J85" s="20" t="s">
        <v>70</v>
      </c>
      <c r="K85" s="27">
        <v>45645</v>
      </c>
      <c r="L85" s="27">
        <v>45645</v>
      </c>
      <c r="M85" s="20" t="s">
        <v>392</v>
      </c>
      <c r="N85" s="20">
        <v>15</v>
      </c>
      <c r="O85" s="20" t="s">
        <v>385</v>
      </c>
    </row>
    <row r="86" spans="2:15" hidden="1">
      <c r="B86" s="20">
        <v>45</v>
      </c>
      <c r="C86" s="20" t="s">
        <v>129</v>
      </c>
      <c r="D86" s="21" t="s">
        <v>28</v>
      </c>
      <c r="E86" s="28">
        <v>1708</v>
      </c>
      <c r="F86" s="22" t="s">
        <v>154</v>
      </c>
      <c r="G86" s="20" t="s">
        <v>63</v>
      </c>
      <c r="H86" s="20" t="s">
        <v>63</v>
      </c>
      <c r="I86" s="20" t="s">
        <v>63</v>
      </c>
      <c r="J86" s="20" t="s">
        <v>63</v>
      </c>
      <c r="K86" s="27">
        <v>45569</v>
      </c>
      <c r="L86" s="27">
        <v>45570</v>
      </c>
      <c r="M86" s="20" t="s">
        <v>391</v>
      </c>
      <c r="N86" s="20">
        <v>19.2</v>
      </c>
      <c r="O86" s="20" t="s">
        <v>384</v>
      </c>
    </row>
    <row r="87" spans="2:15" hidden="1">
      <c r="B87" s="20">
        <v>129</v>
      </c>
      <c r="C87" s="20" t="s">
        <v>291</v>
      </c>
      <c r="D87" s="21" t="s">
        <v>325</v>
      </c>
      <c r="E87" s="28">
        <v>984</v>
      </c>
      <c r="F87" s="22" t="s">
        <v>326</v>
      </c>
      <c r="G87" s="20" t="s">
        <v>63</v>
      </c>
      <c r="H87" s="20" t="s">
        <v>70</v>
      </c>
      <c r="I87" s="20" t="s">
        <v>70</v>
      </c>
      <c r="J87" s="20" t="s">
        <v>63</v>
      </c>
      <c r="K87" s="27"/>
      <c r="L87" s="27"/>
      <c r="M87" s="20"/>
      <c r="N87" s="20"/>
      <c r="O87" s="20"/>
    </row>
    <row r="88" spans="2:15" hidden="1">
      <c r="B88" s="20">
        <v>128</v>
      </c>
      <c r="C88" s="20" t="s">
        <v>291</v>
      </c>
      <c r="D88" s="21" t="s">
        <v>323</v>
      </c>
      <c r="E88" s="28">
        <v>1439</v>
      </c>
      <c r="F88" s="22" t="s">
        <v>324</v>
      </c>
      <c r="G88" s="20" t="s">
        <v>63</v>
      </c>
      <c r="H88" s="20" t="s">
        <v>63</v>
      </c>
      <c r="I88" s="20" t="s">
        <v>63</v>
      </c>
      <c r="J88" s="20" t="s">
        <v>63</v>
      </c>
      <c r="K88" s="27"/>
      <c r="L88" s="27"/>
      <c r="M88" s="20"/>
      <c r="N88" s="20"/>
      <c r="O88" s="20"/>
    </row>
    <row r="89" spans="2:15">
      <c r="B89" s="20">
        <v>23</v>
      </c>
      <c r="C89" s="20" t="s">
        <v>95</v>
      </c>
      <c r="D89" s="21" t="s">
        <v>111</v>
      </c>
      <c r="E89" s="28">
        <v>812</v>
      </c>
      <c r="F89" s="22" t="s">
        <v>112</v>
      </c>
      <c r="G89" s="20" t="s">
        <v>63</v>
      </c>
      <c r="H89" s="20" t="s">
        <v>63</v>
      </c>
      <c r="I89" s="20" t="s">
        <v>63</v>
      </c>
      <c r="J89" s="20" t="s">
        <v>63</v>
      </c>
      <c r="K89" s="27">
        <v>45811</v>
      </c>
      <c r="L89" s="27">
        <v>45811</v>
      </c>
      <c r="M89" s="20" t="s">
        <v>514</v>
      </c>
      <c r="N89" s="20">
        <v>4.7</v>
      </c>
      <c r="O89" s="20" t="s">
        <v>515</v>
      </c>
    </row>
    <row r="90" spans="2:15" hidden="1">
      <c r="B90" s="20">
        <v>125</v>
      </c>
      <c r="C90" s="20" t="s">
        <v>291</v>
      </c>
      <c r="D90" s="21" t="s">
        <v>317</v>
      </c>
      <c r="E90" s="28">
        <v>1057</v>
      </c>
      <c r="F90" s="22" t="s">
        <v>318</v>
      </c>
      <c r="G90" s="20" t="s">
        <v>63</v>
      </c>
      <c r="H90" s="20" t="s">
        <v>63</v>
      </c>
      <c r="I90" s="20" t="s">
        <v>63</v>
      </c>
      <c r="J90" s="20" t="s">
        <v>63</v>
      </c>
      <c r="K90" s="27"/>
      <c r="L90" s="27"/>
      <c r="M90" s="20"/>
      <c r="N90" s="20"/>
      <c r="O90" s="20"/>
    </row>
    <row r="91" spans="2:15" hidden="1">
      <c r="B91" s="19">
        <v>4</v>
      </c>
      <c r="C91" s="19" t="s">
        <v>61</v>
      </c>
      <c r="D91" s="21" t="s">
        <v>68</v>
      </c>
      <c r="E91" s="28">
        <v>637</v>
      </c>
      <c r="F91" s="22" t="s">
        <v>69</v>
      </c>
      <c r="G91" s="20" t="s">
        <v>70</v>
      </c>
      <c r="H91" s="20" t="s">
        <v>63</v>
      </c>
      <c r="I91" s="20" t="s">
        <v>63</v>
      </c>
      <c r="J91" s="20" t="s">
        <v>63</v>
      </c>
      <c r="K91" s="27">
        <v>45612</v>
      </c>
      <c r="L91" s="27">
        <v>45612</v>
      </c>
      <c r="M91" s="20"/>
      <c r="N91" s="20"/>
      <c r="O91" s="20" t="s">
        <v>385</v>
      </c>
    </row>
    <row r="92" spans="2:15">
      <c r="B92" s="20">
        <v>24</v>
      </c>
      <c r="C92" s="20" t="s">
        <v>95</v>
      </c>
      <c r="D92" s="21" t="s">
        <v>113</v>
      </c>
      <c r="E92" s="28">
        <v>559</v>
      </c>
      <c r="F92" s="22" t="s">
        <v>114</v>
      </c>
      <c r="G92" s="20" t="s">
        <v>63</v>
      </c>
      <c r="H92" s="20" t="s">
        <v>63</v>
      </c>
      <c r="I92" s="20" t="s">
        <v>63</v>
      </c>
      <c r="J92" s="20" t="s">
        <v>63</v>
      </c>
      <c r="K92" s="27"/>
      <c r="L92" s="27"/>
      <c r="M92" s="20"/>
      <c r="N92" s="20"/>
      <c r="O92" s="20"/>
    </row>
    <row r="93" spans="2:15" hidden="1">
      <c r="B93" s="20">
        <v>89</v>
      </c>
      <c r="C93" s="20" t="s">
        <v>220</v>
      </c>
      <c r="D93" s="21" t="s">
        <v>244</v>
      </c>
      <c r="E93" s="28">
        <v>897</v>
      </c>
      <c r="F93" s="23" t="s">
        <v>245</v>
      </c>
      <c r="G93" s="20" t="s">
        <v>70</v>
      </c>
      <c r="H93" s="20" t="s">
        <v>70</v>
      </c>
      <c r="I93" s="20" t="s">
        <v>70</v>
      </c>
      <c r="J93" s="20" t="s">
        <v>63</v>
      </c>
      <c r="K93" s="27"/>
      <c r="L93" s="27"/>
      <c r="M93" s="20"/>
      <c r="N93" s="20"/>
      <c r="O93" s="20"/>
    </row>
    <row r="94" spans="2:15" hidden="1">
      <c r="B94" s="20">
        <v>13</v>
      </c>
      <c r="C94" s="20" t="s">
        <v>90</v>
      </c>
      <c r="D94" s="21" t="s">
        <v>91</v>
      </c>
      <c r="E94" s="28">
        <v>1209</v>
      </c>
      <c r="F94" s="22" t="s">
        <v>92</v>
      </c>
      <c r="G94" s="20" t="s">
        <v>63</v>
      </c>
      <c r="H94" s="20" t="s">
        <v>63</v>
      </c>
      <c r="I94" s="20" t="s">
        <v>63</v>
      </c>
      <c r="J94" s="20" t="s">
        <v>63</v>
      </c>
      <c r="K94" s="27"/>
      <c r="L94" s="27"/>
      <c r="M94" s="20"/>
      <c r="N94" s="20"/>
      <c r="O94" s="20"/>
    </row>
    <row r="95" spans="2:15">
      <c r="B95" s="20">
        <v>25</v>
      </c>
      <c r="C95" s="20" t="s">
        <v>95</v>
      </c>
      <c r="D95" s="21" t="s">
        <v>115</v>
      </c>
      <c r="E95" s="28">
        <v>582</v>
      </c>
      <c r="F95" s="23" t="s">
        <v>116</v>
      </c>
      <c r="G95" s="20" t="s">
        <v>70</v>
      </c>
      <c r="H95" s="20" t="s">
        <v>70</v>
      </c>
      <c r="I95" s="20" t="s">
        <v>63</v>
      </c>
      <c r="J95" s="20" t="s">
        <v>70</v>
      </c>
      <c r="K95" s="27">
        <v>45562</v>
      </c>
      <c r="L95" s="27">
        <v>45562</v>
      </c>
      <c r="M95" s="20" t="s">
        <v>393</v>
      </c>
      <c r="N95" s="20">
        <v>8.9</v>
      </c>
      <c r="O95" s="20" t="s">
        <v>388</v>
      </c>
    </row>
    <row r="96" spans="2:15" hidden="1">
      <c r="B96" s="20">
        <v>139</v>
      </c>
      <c r="C96" s="20" t="s">
        <v>333</v>
      </c>
      <c r="D96" s="21" t="s">
        <v>344</v>
      </c>
      <c r="E96" s="28">
        <v>528</v>
      </c>
      <c r="F96" s="22" t="s">
        <v>345</v>
      </c>
      <c r="G96" s="20" t="s">
        <v>63</v>
      </c>
      <c r="H96" s="20" t="s">
        <v>70</v>
      </c>
      <c r="I96" s="20" t="s">
        <v>70</v>
      </c>
      <c r="J96" s="20" t="s">
        <v>63</v>
      </c>
      <c r="K96" s="27"/>
      <c r="L96" s="27"/>
      <c r="M96" s="20"/>
      <c r="N96" s="20"/>
      <c r="O96" s="20"/>
    </row>
    <row r="97" spans="2:15" hidden="1">
      <c r="B97" s="20" t="s">
        <v>288</v>
      </c>
      <c r="C97" s="20" t="s">
        <v>257</v>
      </c>
      <c r="D97" s="21" t="s">
        <v>289</v>
      </c>
      <c r="E97" s="28">
        <v>510</v>
      </c>
      <c r="F97" s="23" t="s">
        <v>290</v>
      </c>
      <c r="G97" s="20" t="s">
        <v>70</v>
      </c>
      <c r="H97" s="20" t="s">
        <v>70</v>
      </c>
      <c r="I97" s="20" t="s">
        <v>70</v>
      </c>
      <c r="J97" s="20" t="s">
        <v>63</v>
      </c>
      <c r="K97" s="27"/>
      <c r="L97" s="27"/>
      <c r="M97" s="20"/>
      <c r="N97" s="20"/>
      <c r="O97" s="20"/>
    </row>
    <row r="98" spans="2:15" hidden="1">
      <c r="B98" s="20">
        <v>54</v>
      </c>
      <c r="C98" s="20" t="s">
        <v>129</v>
      </c>
      <c r="D98" s="21" t="s">
        <v>171</v>
      </c>
      <c r="E98" s="28">
        <v>1563</v>
      </c>
      <c r="F98" s="22" t="s">
        <v>172</v>
      </c>
      <c r="G98" s="20" t="s">
        <v>63</v>
      </c>
      <c r="H98" s="20" t="s">
        <v>63</v>
      </c>
      <c r="I98" s="20" t="s">
        <v>63</v>
      </c>
      <c r="J98" s="20" t="s">
        <v>63</v>
      </c>
      <c r="K98" s="27"/>
      <c r="L98" s="27"/>
      <c r="M98" s="20"/>
      <c r="N98" s="20"/>
      <c r="O98" s="20"/>
    </row>
    <row r="99" spans="2:15" hidden="1">
      <c r="B99" s="20">
        <v>48</v>
      </c>
      <c r="C99" s="20" t="s">
        <v>129</v>
      </c>
      <c r="D99" s="21" t="s">
        <v>159</v>
      </c>
      <c r="E99" s="28">
        <v>779</v>
      </c>
      <c r="F99" s="22" t="s">
        <v>160</v>
      </c>
      <c r="G99" s="20" t="s">
        <v>63</v>
      </c>
      <c r="H99" s="20" t="s">
        <v>63</v>
      </c>
      <c r="I99" s="20" t="s">
        <v>63</v>
      </c>
      <c r="J99" s="20" t="s">
        <v>70</v>
      </c>
      <c r="K99" s="27"/>
      <c r="L99" s="27"/>
      <c r="M99" s="20"/>
      <c r="N99" s="20"/>
      <c r="O99" s="20"/>
    </row>
    <row r="100" spans="2:15" hidden="1">
      <c r="B100" s="20">
        <v>75</v>
      </c>
      <c r="C100" s="20" t="s">
        <v>201</v>
      </c>
      <c r="D100" s="21" t="s">
        <v>216</v>
      </c>
      <c r="E100" s="28">
        <v>791</v>
      </c>
      <c r="F100" s="23" t="s">
        <v>217</v>
      </c>
      <c r="G100" s="20" t="s">
        <v>70</v>
      </c>
      <c r="H100" s="20" t="s">
        <v>63</v>
      </c>
      <c r="I100" s="20" t="s">
        <v>63</v>
      </c>
      <c r="J100" s="20" t="s">
        <v>70</v>
      </c>
      <c r="K100" s="27"/>
      <c r="L100" s="27"/>
      <c r="M100" s="20"/>
      <c r="N100" s="20"/>
      <c r="O100" s="20"/>
    </row>
    <row r="101" spans="2:15">
      <c r="B101" s="20">
        <v>26</v>
      </c>
      <c r="C101" s="20" t="s">
        <v>95</v>
      </c>
      <c r="D101" s="21" t="s">
        <v>117</v>
      </c>
      <c r="E101" s="28">
        <v>489</v>
      </c>
      <c r="F101" s="23" t="s">
        <v>118</v>
      </c>
      <c r="G101" s="20" t="s">
        <v>70</v>
      </c>
      <c r="H101" s="20" t="s">
        <v>70</v>
      </c>
      <c r="I101" s="20" t="s">
        <v>63</v>
      </c>
      <c r="J101" s="20" t="s">
        <v>70</v>
      </c>
      <c r="K101" s="27"/>
      <c r="L101" s="27"/>
      <c r="M101" s="20"/>
      <c r="N101" s="20"/>
      <c r="O101" s="20"/>
    </row>
    <row r="102" spans="2:15" hidden="1">
      <c r="B102" s="20">
        <v>76</v>
      </c>
      <c r="C102" s="20" t="s">
        <v>201</v>
      </c>
      <c r="D102" s="21" t="s">
        <v>218</v>
      </c>
      <c r="E102" s="28">
        <v>381</v>
      </c>
      <c r="F102" s="23" t="s">
        <v>219</v>
      </c>
      <c r="G102" s="20" t="s">
        <v>70</v>
      </c>
      <c r="H102" s="20" t="s">
        <v>63</v>
      </c>
      <c r="I102" s="20" t="s">
        <v>63</v>
      </c>
      <c r="J102" s="20" t="s">
        <v>70</v>
      </c>
      <c r="K102" s="27"/>
      <c r="L102" s="27"/>
      <c r="M102" s="20"/>
      <c r="N102" s="20"/>
      <c r="O102" s="20"/>
    </row>
    <row r="103" spans="2:15" hidden="1">
      <c r="B103" s="20">
        <v>60</v>
      </c>
      <c r="C103" s="20" t="s">
        <v>129</v>
      </c>
      <c r="D103" s="21" t="s">
        <v>183</v>
      </c>
      <c r="E103" s="28">
        <v>878</v>
      </c>
      <c r="F103" s="22" t="s">
        <v>184</v>
      </c>
      <c r="G103" s="20" t="s">
        <v>63</v>
      </c>
      <c r="H103" s="20" t="s">
        <v>63</v>
      </c>
      <c r="I103" s="20" t="s">
        <v>70</v>
      </c>
      <c r="J103" s="20" t="s">
        <v>70</v>
      </c>
      <c r="K103" s="27"/>
      <c r="L103" s="27"/>
      <c r="M103" s="20"/>
      <c r="N103" s="20"/>
      <c r="O103" s="20"/>
    </row>
    <row r="104" spans="2:15" hidden="1">
      <c r="B104" s="20">
        <v>130</v>
      </c>
      <c r="C104" s="20" t="s">
        <v>291</v>
      </c>
      <c r="D104" s="21" t="s">
        <v>327</v>
      </c>
      <c r="E104" s="28">
        <v>1188</v>
      </c>
      <c r="F104" s="22" t="s">
        <v>328</v>
      </c>
      <c r="G104" s="20" t="s">
        <v>63</v>
      </c>
      <c r="H104" s="20" t="s">
        <v>70</v>
      </c>
      <c r="I104" s="20" t="s">
        <v>63</v>
      </c>
      <c r="J104" s="20" t="s">
        <v>63</v>
      </c>
      <c r="K104" s="27"/>
      <c r="L104" s="27"/>
      <c r="M104" s="20"/>
      <c r="N104" s="20"/>
      <c r="O104" s="20"/>
    </row>
    <row r="105" spans="2:15">
      <c r="B105" s="20">
        <v>27</v>
      </c>
      <c r="C105" s="20" t="s">
        <v>95</v>
      </c>
      <c r="D105" s="21" t="s">
        <v>119</v>
      </c>
      <c r="E105" s="28">
        <v>1157</v>
      </c>
      <c r="F105" s="22" t="s">
        <v>120</v>
      </c>
      <c r="G105" s="20" t="s">
        <v>63</v>
      </c>
      <c r="H105" s="20" t="s">
        <v>63</v>
      </c>
      <c r="I105" s="20" t="s">
        <v>63</v>
      </c>
      <c r="J105" s="20" t="s">
        <v>63</v>
      </c>
      <c r="K105" s="27">
        <v>45802</v>
      </c>
      <c r="L105" s="27">
        <v>45802</v>
      </c>
      <c r="M105" s="20" t="s">
        <v>396</v>
      </c>
      <c r="N105" s="20">
        <v>14</v>
      </c>
      <c r="O105" s="20"/>
    </row>
    <row r="106" spans="2:15" hidden="1">
      <c r="B106" s="20">
        <v>94</v>
      </c>
      <c r="C106" s="20" t="s">
        <v>220</v>
      </c>
      <c r="D106" s="21" t="s">
        <v>253</v>
      </c>
      <c r="E106" s="28">
        <v>1126</v>
      </c>
      <c r="F106" s="22" t="s">
        <v>254</v>
      </c>
      <c r="G106" s="20" t="s">
        <v>63</v>
      </c>
      <c r="H106" s="20" t="s">
        <v>63</v>
      </c>
      <c r="I106" s="20" t="s">
        <v>70</v>
      </c>
      <c r="J106" s="20" t="s">
        <v>70</v>
      </c>
      <c r="K106" s="27"/>
      <c r="L106" s="27"/>
      <c r="M106" s="20"/>
      <c r="N106" s="20"/>
      <c r="O106" s="20"/>
    </row>
    <row r="107" spans="2:15" hidden="1">
      <c r="B107" s="20">
        <v>67</v>
      </c>
      <c r="C107" s="20" t="s">
        <v>185</v>
      </c>
      <c r="D107" s="21" t="s">
        <v>199</v>
      </c>
      <c r="E107" s="28">
        <v>1094</v>
      </c>
      <c r="F107" s="22" t="s">
        <v>200</v>
      </c>
      <c r="G107" s="20" t="s">
        <v>63</v>
      </c>
      <c r="H107" s="20" t="s">
        <v>63</v>
      </c>
      <c r="I107" s="20" t="s">
        <v>63</v>
      </c>
      <c r="J107" s="20" t="s">
        <v>63</v>
      </c>
      <c r="K107" s="27"/>
      <c r="L107" s="27"/>
      <c r="M107" s="20"/>
      <c r="N107" s="20"/>
      <c r="O107" s="20"/>
    </row>
    <row r="108" spans="2:15" hidden="1">
      <c r="B108" s="20">
        <v>104</v>
      </c>
      <c r="C108" s="20" t="s">
        <v>257</v>
      </c>
      <c r="D108" s="21" t="s">
        <v>273</v>
      </c>
      <c r="E108" s="28">
        <v>809</v>
      </c>
      <c r="F108" s="22" t="s">
        <v>274</v>
      </c>
      <c r="G108" s="20" t="s">
        <v>63</v>
      </c>
      <c r="H108" s="20" t="s">
        <v>63</v>
      </c>
      <c r="I108" s="20" t="s">
        <v>63</v>
      </c>
      <c r="J108" s="20" t="s">
        <v>63</v>
      </c>
      <c r="K108" s="27"/>
      <c r="L108" s="27"/>
      <c r="M108" s="20"/>
      <c r="N108" s="20"/>
      <c r="O108" s="20"/>
    </row>
    <row r="109" spans="2:15">
      <c r="B109" s="20">
        <v>29</v>
      </c>
      <c r="C109" s="20" t="s">
        <v>95</v>
      </c>
      <c r="D109" s="21" t="s">
        <v>123</v>
      </c>
      <c r="E109" s="28">
        <v>675</v>
      </c>
      <c r="F109" s="22" t="s">
        <v>124</v>
      </c>
      <c r="G109" s="20" t="s">
        <v>63</v>
      </c>
      <c r="H109" s="20" t="s">
        <v>63</v>
      </c>
      <c r="I109" s="20" t="s">
        <v>63</v>
      </c>
      <c r="J109" s="20" t="s">
        <v>63</v>
      </c>
      <c r="K109" s="27"/>
      <c r="L109" s="27"/>
      <c r="M109" s="20"/>
      <c r="N109" s="20"/>
      <c r="O109" s="20"/>
    </row>
    <row r="110" spans="2:15" hidden="1">
      <c r="B110" s="20">
        <v>37</v>
      </c>
      <c r="C110" s="20" t="s">
        <v>129</v>
      </c>
      <c r="D110" s="21" t="s">
        <v>139</v>
      </c>
      <c r="E110" s="28">
        <v>999</v>
      </c>
      <c r="F110" s="22" t="s">
        <v>140</v>
      </c>
      <c r="G110" s="20" t="s">
        <v>63</v>
      </c>
      <c r="H110" s="20" t="s">
        <v>63</v>
      </c>
      <c r="I110" s="20" t="s">
        <v>63</v>
      </c>
      <c r="J110" s="20" t="s">
        <v>63</v>
      </c>
      <c r="K110" s="27"/>
      <c r="L110" s="27"/>
      <c r="M110" s="20"/>
      <c r="N110" s="20"/>
      <c r="O110" s="20"/>
    </row>
    <row r="111" spans="2:15" hidden="1">
      <c r="B111" s="20" t="s">
        <v>371</v>
      </c>
      <c r="C111" s="20" t="s">
        <v>291</v>
      </c>
      <c r="D111" s="21" t="s">
        <v>315</v>
      </c>
      <c r="E111" s="28">
        <v>1219</v>
      </c>
      <c r="F111" s="23" t="s">
        <v>316</v>
      </c>
      <c r="G111" s="20" t="s">
        <v>70</v>
      </c>
      <c r="H111" s="20" t="s">
        <v>70</v>
      </c>
      <c r="I111" s="20" t="s">
        <v>70</v>
      </c>
      <c r="J111" s="20" t="s">
        <v>63</v>
      </c>
      <c r="K111" s="27"/>
      <c r="L111" s="27"/>
      <c r="M111" s="20"/>
      <c r="N111" s="20"/>
      <c r="O111" s="20"/>
    </row>
    <row r="112" spans="2:15" hidden="1">
      <c r="B112" s="20">
        <v>88</v>
      </c>
      <c r="C112" s="20" t="s">
        <v>220</v>
      </c>
      <c r="D112" s="21" t="s">
        <v>242</v>
      </c>
      <c r="E112" s="28">
        <v>1237</v>
      </c>
      <c r="F112" s="23" t="s">
        <v>243</v>
      </c>
      <c r="G112" s="20" t="s">
        <v>63</v>
      </c>
      <c r="H112" s="20" t="s">
        <v>63</v>
      </c>
      <c r="I112" s="20" t="s">
        <v>63</v>
      </c>
      <c r="J112" s="20" t="s">
        <v>63</v>
      </c>
      <c r="K112" s="27"/>
      <c r="L112" s="27"/>
      <c r="M112" s="20"/>
      <c r="N112" s="20"/>
      <c r="O112" s="20"/>
    </row>
    <row r="113" spans="2:15" hidden="1">
      <c r="B113" s="20">
        <v>136</v>
      </c>
      <c r="C113" s="20" t="s">
        <v>333</v>
      </c>
      <c r="D113" s="21" t="s">
        <v>340</v>
      </c>
      <c r="E113" s="28">
        <v>1108</v>
      </c>
      <c r="F113" s="22" t="s">
        <v>341</v>
      </c>
      <c r="G113" s="20" t="s">
        <v>63</v>
      </c>
      <c r="H113" s="20" t="s">
        <v>63</v>
      </c>
      <c r="I113" s="20" t="s">
        <v>63</v>
      </c>
      <c r="J113" s="20" t="s">
        <v>63</v>
      </c>
      <c r="K113" s="27"/>
      <c r="L113" s="27"/>
      <c r="M113" s="20"/>
      <c r="N113" s="20"/>
      <c r="O113" s="20"/>
    </row>
    <row r="114" spans="2:15" hidden="1">
      <c r="B114" s="20">
        <v>83</v>
      </c>
      <c r="C114" s="20" t="s">
        <v>220</v>
      </c>
      <c r="D114" s="21" t="s">
        <v>232</v>
      </c>
      <c r="E114" s="28">
        <v>1034</v>
      </c>
      <c r="F114" s="22" t="s">
        <v>233</v>
      </c>
      <c r="G114" s="20" t="s">
        <v>63</v>
      </c>
      <c r="H114" s="20" t="s">
        <v>70</v>
      </c>
      <c r="I114" s="20" t="s">
        <v>70</v>
      </c>
      <c r="J114" s="20" t="s">
        <v>63</v>
      </c>
      <c r="K114" s="27"/>
      <c r="L114" s="27"/>
      <c r="M114" s="20"/>
      <c r="N114" s="20"/>
      <c r="O114" s="20"/>
    </row>
    <row r="115" spans="2:15" hidden="1">
      <c r="B115" s="20">
        <v>38</v>
      </c>
      <c r="C115" s="20" t="s">
        <v>129</v>
      </c>
      <c r="D115" s="21" t="s">
        <v>141</v>
      </c>
      <c r="E115" s="28">
        <v>1424</v>
      </c>
      <c r="F115" s="22" t="s">
        <v>142</v>
      </c>
      <c r="G115" s="20" t="s">
        <v>63</v>
      </c>
      <c r="H115" s="20" t="s">
        <v>70</v>
      </c>
      <c r="I115" s="20" t="s">
        <v>70</v>
      </c>
      <c r="J115" s="20" t="s">
        <v>63</v>
      </c>
      <c r="K115" s="27"/>
      <c r="L115" s="27"/>
      <c r="M115" s="20"/>
      <c r="N115" s="20"/>
      <c r="O115" s="20"/>
    </row>
    <row r="116" spans="2:15" hidden="1">
      <c r="B116" s="20" t="s">
        <v>368</v>
      </c>
      <c r="C116" s="20" t="s">
        <v>257</v>
      </c>
      <c r="D116" s="21" t="s">
        <v>278</v>
      </c>
      <c r="E116" s="28">
        <v>807</v>
      </c>
      <c r="F116" s="23" t="s">
        <v>279</v>
      </c>
      <c r="G116" s="20" t="s">
        <v>70</v>
      </c>
      <c r="H116" s="20" t="s">
        <v>70</v>
      </c>
      <c r="I116" s="20" t="s">
        <v>70</v>
      </c>
      <c r="J116" s="20" t="s">
        <v>63</v>
      </c>
      <c r="K116" s="27"/>
      <c r="L116" s="27"/>
      <c r="M116" s="20"/>
      <c r="N116" s="20"/>
      <c r="O116" s="20"/>
    </row>
    <row r="117" spans="2:15" hidden="1">
      <c r="B117" s="20">
        <v>102</v>
      </c>
      <c r="C117" s="20" t="s">
        <v>257</v>
      </c>
      <c r="D117" s="21" t="s">
        <v>269</v>
      </c>
      <c r="E117" s="28">
        <v>884</v>
      </c>
      <c r="F117" s="22" t="s">
        <v>270</v>
      </c>
      <c r="G117" s="20" t="s">
        <v>63</v>
      </c>
      <c r="H117" s="20" t="s">
        <v>63</v>
      </c>
      <c r="I117" s="20" t="s">
        <v>63</v>
      </c>
      <c r="J117" s="20" t="s">
        <v>63</v>
      </c>
      <c r="K117" s="27"/>
      <c r="L117" s="27"/>
      <c r="M117" s="20"/>
      <c r="N117" s="20"/>
      <c r="O117" s="20"/>
    </row>
    <row r="118" spans="2:15" hidden="1">
      <c r="B118" s="20">
        <v>119</v>
      </c>
      <c r="C118" s="20" t="s">
        <v>291</v>
      </c>
      <c r="D118" s="21" t="s">
        <v>305</v>
      </c>
      <c r="E118" s="28">
        <v>1026</v>
      </c>
      <c r="F118" s="23" t="s">
        <v>306</v>
      </c>
      <c r="G118" s="20" t="s">
        <v>70</v>
      </c>
      <c r="H118" s="20" t="s">
        <v>63</v>
      </c>
      <c r="I118" s="20" t="s">
        <v>63</v>
      </c>
      <c r="J118" s="20" t="s">
        <v>63</v>
      </c>
      <c r="K118" s="27"/>
      <c r="L118" s="27"/>
      <c r="M118" s="20"/>
      <c r="N118" s="20"/>
      <c r="O118" s="20"/>
    </row>
    <row r="119" spans="2:15" hidden="1">
      <c r="B119" s="20">
        <v>131</v>
      </c>
      <c r="C119" s="20" t="s">
        <v>291</v>
      </c>
      <c r="D119" s="21" t="s">
        <v>329</v>
      </c>
      <c r="E119" s="28">
        <v>721</v>
      </c>
      <c r="F119" s="22" t="s">
        <v>330</v>
      </c>
      <c r="G119" s="20" t="s">
        <v>63</v>
      </c>
      <c r="H119" s="20" t="s">
        <v>63</v>
      </c>
      <c r="I119" s="20" t="s">
        <v>63</v>
      </c>
      <c r="J119" s="20" t="s">
        <v>63</v>
      </c>
      <c r="K119" s="27"/>
      <c r="L119" s="27"/>
      <c r="M119" s="20"/>
      <c r="N119" s="20"/>
      <c r="O119" s="20"/>
    </row>
    <row r="120" spans="2:15" hidden="1">
      <c r="B120" s="20">
        <v>118</v>
      </c>
      <c r="C120" s="20" t="s">
        <v>291</v>
      </c>
      <c r="D120" s="21" t="s">
        <v>303</v>
      </c>
      <c r="E120" s="28">
        <v>1106</v>
      </c>
      <c r="F120" s="22" t="s">
        <v>304</v>
      </c>
      <c r="G120" s="20" t="s">
        <v>63</v>
      </c>
      <c r="H120" s="20" t="s">
        <v>63</v>
      </c>
      <c r="I120" s="20" t="s">
        <v>63</v>
      </c>
      <c r="J120" s="20" t="s">
        <v>63</v>
      </c>
      <c r="K120" s="27"/>
      <c r="L120" s="27"/>
      <c r="M120" s="20"/>
      <c r="N120" s="20"/>
      <c r="O120" s="20"/>
    </row>
    <row r="121" spans="2:15" hidden="1">
      <c r="B121" s="20">
        <v>79</v>
      </c>
      <c r="C121" s="20" t="s">
        <v>220</v>
      </c>
      <c r="D121" s="21" t="s">
        <v>43</v>
      </c>
      <c r="E121" s="28">
        <v>1915</v>
      </c>
      <c r="F121" s="22" t="s">
        <v>225</v>
      </c>
      <c r="G121" s="20" t="s">
        <v>63</v>
      </c>
      <c r="H121" s="20" t="s">
        <v>63</v>
      </c>
      <c r="I121" s="20" t="s">
        <v>63</v>
      </c>
      <c r="J121" s="20" t="s">
        <v>63</v>
      </c>
      <c r="K121" s="27"/>
      <c r="L121" s="27"/>
      <c r="M121" s="20"/>
      <c r="N121" s="20"/>
      <c r="O121" s="20"/>
    </row>
    <row r="122" spans="2:15" hidden="1">
      <c r="B122" s="20">
        <v>141</v>
      </c>
      <c r="C122" s="20" t="s">
        <v>333</v>
      </c>
      <c r="D122" s="21" t="s">
        <v>43</v>
      </c>
      <c r="E122" s="28">
        <v>398</v>
      </c>
      <c r="F122" s="22" t="s">
        <v>348</v>
      </c>
      <c r="G122" s="20" t="s">
        <v>63</v>
      </c>
      <c r="H122" s="20" t="s">
        <v>70</v>
      </c>
      <c r="I122" s="20" t="s">
        <v>63</v>
      </c>
      <c r="J122" s="20" t="s">
        <v>63</v>
      </c>
      <c r="K122" s="27"/>
      <c r="L122" s="27"/>
      <c r="M122" s="20"/>
      <c r="N122" s="20"/>
      <c r="O122" s="20"/>
    </row>
    <row r="123" spans="2:15" hidden="1">
      <c r="B123" s="20">
        <v>69</v>
      </c>
      <c r="C123" s="20" t="s">
        <v>201</v>
      </c>
      <c r="D123" s="21" t="s">
        <v>204</v>
      </c>
      <c r="E123" s="28">
        <v>732</v>
      </c>
      <c r="F123" s="23" t="s">
        <v>205</v>
      </c>
      <c r="G123" s="20" t="s">
        <v>70</v>
      </c>
      <c r="H123" s="20" t="s">
        <v>70</v>
      </c>
      <c r="I123" s="20" t="s">
        <v>70</v>
      </c>
      <c r="J123" s="20" t="s">
        <v>63</v>
      </c>
      <c r="K123" s="27"/>
      <c r="L123" s="27"/>
      <c r="M123" s="20"/>
      <c r="N123" s="20"/>
      <c r="O123" s="20"/>
    </row>
    <row r="124" spans="2:15" hidden="1">
      <c r="B124" s="20">
        <v>108</v>
      </c>
      <c r="C124" s="20" t="s">
        <v>257</v>
      </c>
      <c r="D124" s="21" t="s">
        <v>280</v>
      </c>
      <c r="E124" s="28">
        <v>723</v>
      </c>
      <c r="F124" s="22" t="s">
        <v>281</v>
      </c>
      <c r="G124" s="20" t="s">
        <v>63</v>
      </c>
      <c r="H124" s="20" t="s">
        <v>63</v>
      </c>
      <c r="I124" s="20" t="s">
        <v>63</v>
      </c>
      <c r="J124" s="20" t="s">
        <v>63</v>
      </c>
      <c r="K124" s="27"/>
      <c r="L124" s="27"/>
      <c r="M124" s="20"/>
      <c r="N124" s="20"/>
      <c r="O124" s="20"/>
    </row>
    <row r="125" spans="2:15">
      <c r="B125" s="20">
        <v>28</v>
      </c>
      <c r="C125" s="20" t="s">
        <v>95</v>
      </c>
      <c r="D125" s="21" t="s">
        <v>121</v>
      </c>
      <c r="E125" s="28">
        <v>904</v>
      </c>
      <c r="F125" s="22" t="s">
        <v>122</v>
      </c>
      <c r="G125" s="20" t="s">
        <v>63</v>
      </c>
      <c r="H125" s="20" t="s">
        <v>70</v>
      </c>
      <c r="I125" s="20" t="s">
        <v>63</v>
      </c>
      <c r="J125" s="20" t="s">
        <v>70</v>
      </c>
      <c r="K125" s="27"/>
      <c r="L125" s="27"/>
      <c r="M125" s="20"/>
      <c r="N125" s="20"/>
      <c r="O125" s="20"/>
    </row>
    <row r="126" spans="2:15" hidden="1">
      <c r="B126" s="20">
        <v>138</v>
      </c>
      <c r="C126" s="20" t="s">
        <v>333</v>
      </c>
      <c r="D126" s="21" t="s">
        <v>342</v>
      </c>
      <c r="E126" s="28">
        <v>922</v>
      </c>
      <c r="F126" s="22" t="s">
        <v>343</v>
      </c>
      <c r="G126" s="20" t="s">
        <v>63</v>
      </c>
      <c r="H126" s="20" t="s">
        <v>63</v>
      </c>
      <c r="I126" s="20" t="s">
        <v>63</v>
      </c>
      <c r="J126" s="20" t="s">
        <v>70</v>
      </c>
      <c r="K126" s="27"/>
      <c r="L126" s="27"/>
      <c r="M126" s="20"/>
      <c r="N126" s="20"/>
      <c r="O126" s="20"/>
    </row>
    <row r="127" spans="2:15" hidden="1">
      <c r="B127" s="20" t="s">
        <v>372</v>
      </c>
      <c r="C127" s="20" t="s">
        <v>333</v>
      </c>
      <c r="D127" s="21" t="s">
        <v>338</v>
      </c>
      <c r="E127" s="28">
        <v>638</v>
      </c>
      <c r="F127" s="23" t="s">
        <v>339</v>
      </c>
      <c r="G127" s="20" t="s">
        <v>70</v>
      </c>
      <c r="H127" s="20" t="s">
        <v>70</v>
      </c>
      <c r="I127" s="20" t="s">
        <v>70</v>
      </c>
      <c r="J127" s="20" t="s">
        <v>63</v>
      </c>
      <c r="K127" s="27"/>
      <c r="L127" s="27"/>
      <c r="M127" s="20"/>
      <c r="N127" s="20"/>
      <c r="O127" s="20"/>
    </row>
    <row r="128" spans="2:15" hidden="1">
      <c r="B128" s="20">
        <v>65</v>
      </c>
      <c r="C128" s="20" t="s">
        <v>185</v>
      </c>
      <c r="D128" s="21" t="s">
        <v>195</v>
      </c>
      <c r="E128" s="28">
        <v>715</v>
      </c>
      <c r="F128" s="22" t="s">
        <v>196</v>
      </c>
      <c r="G128" s="20" t="s">
        <v>63</v>
      </c>
      <c r="H128" s="20" t="s">
        <v>63</v>
      </c>
      <c r="I128" s="20" t="s">
        <v>63</v>
      </c>
      <c r="J128" s="20" t="s">
        <v>70</v>
      </c>
      <c r="K128" s="27"/>
      <c r="L128" s="27"/>
      <c r="M128" s="20"/>
      <c r="N128" s="20"/>
      <c r="O128" s="20"/>
    </row>
    <row r="129" spans="2:15" hidden="1">
      <c r="B129" s="19">
        <v>6</v>
      </c>
      <c r="C129" s="19" t="s">
        <v>61</v>
      </c>
      <c r="D129" s="21" t="s">
        <v>73</v>
      </c>
      <c r="E129" s="28">
        <v>873</v>
      </c>
      <c r="F129" s="22" t="s">
        <v>74</v>
      </c>
      <c r="G129" s="20" t="s">
        <v>70</v>
      </c>
      <c r="H129" s="20" t="s">
        <v>63</v>
      </c>
      <c r="I129" s="20" t="s">
        <v>63</v>
      </c>
      <c r="J129" s="20" t="s">
        <v>63</v>
      </c>
      <c r="K129" s="27">
        <v>45598</v>
      </c>
      <c r="L129" s="27">
        <v>45598</v>
      </c>
      <c r="M129" s="20" t="s">
        <v>389</v>
      </c>
      <c r="N129" s="20">
        <v>8.4</v>
      </c>
      <c r="O129" s="20" t="s">
        <v>394</v>
      </c>
    </row>
    <row r="130" spans="2:15" hidden="1">
      <c r="B130" s="20">
        <v>122</v>
      </c>
      <c r="C130" s="20" t="s">
        <v>291</v>
      </c>
      <c r="D130" s="21" t="s">
        <v>311</v>
      </c>
      <c r="E130" s="28">
        <v>870</v>
      </c>
      <c r="F130" s="22" t="s">
        <v>312</v>
      </c>
      <c r="G130" s="20" t="s">
        <v>63</v>
      </c>
      <c r="H130" s="20" t="s">
        <v>63</v>
      </c>
      <c r="I130" s="20" t="s">
        <v>63</v>
      </c>
      <c r="J130" s="20" t="s">
        <v>63</v>
      </c>
      <c r="K130" s="27"/>
      <c r="L130" s="27"/>
      <c r="M130" s="20"/>
      <c r="N130" s="20"/>
      <c r="O130" s="20"/>
    </row>
    <row r="131" spans="2:15" hidden="1">
      <c r="B131" s="20">
        <v>61</v>
      </c>
      <c r="C131" s="20" t="s">
        <v>185</v>
      </c>
      <c r="D131" s="21" t="s">
        <v>186</v>
      </c>
      <c r="E131" s="28">
        <v>970</v>
      </c>
      <c r="F131" s="23" t="s">
        <v>187</v>
      </c>
      <c r="G131" s="20" t="s">
        <v>70</v>
      </c>
      <c r="H131" s="20" t="s">
        <v>63</v>
      </c>
      <c r="I131" s="20" t="s">
        <v>70</v>
      </c>
      <c r="J131" s="20" t="s">
        <v>70</v>
      </c>
      <c r="K131" s="27"/>
      <c r="L131" s="27"/>
      <c r="M131" s="20"/>
      <c r="N131" s="20"/>
      <c r="O131" s="20"/>
    </row>
    <row r="132" spans="2:15" hidden="1">
      <c r="B132" s="20">
        <v>100</v>
      </c>
      <c r="C132" s="20" t="s">
        <v>257</v>
      </c>
      <c r="D132" s="21" t="s">
        <v>265</v>
      </c>
      <c r="E132" s="28">
        <v>731</v>
      </c>
      <c r="F132" s="22" t="s">
        <v>266</v>
      </c>
      <c r="G132" s="20" t="s">
        <v>63</v>
      </c>
      <c r="H132" s="20" t="s">
        <v>70</v>
      </c>
      <c r="I132" s="20" t="s">
        <v>63</v>
      </c>
      <c r="J132" s="20" t="s">
        <v>70</v>
      </c>
      <c r="K132" s="27"/>
      <c r="L132" s="27"/>
      <c r="M132" s="20"/>
      <c r="N132" s="20"/>
      <c r="O132" s="20"/>
    </row>
    <row r="133" spans="2:15">
      <c r="B133" s="20">
        <v>30</v>
      </c>
      <c r="C133" s="20" t="s">
        <v>95</v>
      </c>
      <c r="D133" s="21" t="s">
        <v>125</v>
      </c>
      <c r="E133" s="28">
        <v>923</v>
      </c>
      <c r="F133" s="22" t="s">
        <v>126</v>
      </c>
      <c r="G133" s="20" t="s">
        <v>63</v>
      </c>
      <c r="H133" s="20" t="s">
        <v>70</v>
      </c>
      <c r="I133" s="20" t="s">
        <v>63</v>
      </c>
      <c r="J133" s="20" t="s">
        <v>63</v>
      </c>
      <c r="K133" s="27"/>
      <c r="L133" s="27"/>
      <c r="M133" s="20"/>
      <c r="N133" s="20"/>
      <c r="O133" s="20"/>
    </row>
    <row r="134" spans="2:15" hidden="1">
      <c r="B134" s="20">
        <v>106</v>
      </c>
      <c r="C134" s="20" t="s">
        <v>257</v>
      </c>
      <c r="D134" s="21" t="s">
        <v>108</v>
      </c>
      <c r="E134" s="28">
        <v>621</v>
      </c>
      <c r="F134" s="23" t="s">
        <v>277</v>
      </c>
      <c r="G134" s="20" t="s">
        <v>70</v>
      </c>
      <c r="H134" s="20" t="s">
        <v>63</v>
      </c>
      <c r="I134" s="20" t="s">
        <v>70</v>
      </c>
      <c r="J134" s="20" t="s">
        <v>70</v>
      </c>
      <c r="K134" s="27"/>
      <c r="L134" s="27"/>
      <c r="M134" s="20"/>
      <c r="N134" s="20"/>
      <c r="O134" s="20"/>
    </row>
    <row r="135" spans="2:15" hidden="1">
      <c r="B135" s="20">
        <v>43</v>
      </c>
      <c r="C135" s="20" t="s">
        <v>129</v>
      </c>
      <c r="D135" s="21" t="s">
        <v>150</v>
      </c>
      <c r="E135" s="28">
        <v>1288</v>
      </c>
      <c r="F135" s="22" t="s">
        <v>151</v>
      </c>
      <c r="G135" s="20" t="s">
        <v>63</v>
      </c>
      <c r="H135" s="20" t="s">
        <v>63</v>
      </c>
      <c r="I135" s="20" t="s">
        <v>63</v>
      </c>
      <c r="J135" s="20" t="s">
        <v>63</v>
      </c>
      <c r="K135" s="27"/>
      <c r="L135" s="27"/>
      <c r="M135" s="20"/>
      <c r="N135" s="20"/>
      <c r="O135" s="20"/>
    </row>
    <row r="136" spans="2:15" hidden="1">
      <c r="B136" s="20">
        <v>74</v>
      </c>
      <c r="C136" s="20" t="s">
        <v>201</v>
      </c>
      <c r="D136" s="21" t="s">
        <v>214</v>
      </c>
      <c r="E136" s="28">
        <v>561</v>
      </c>
      <c r="F136" s="22" t="s">
        <v>215</v>
      </c>
      <c r="G136" s="20" t="s">
        <v>63</v>
      </c>
      <c r="H136" s="20" t="s">
        <v>63</v>
      </c>
      <c r="I136" s="20" t="s">
        <v>63</v>
      </c>
      <c r="J136" s="20" t="s">
        <v>63</v>
      </c>
      <c r="K136" s="27"/>
      <c r="L136" s="27"/>
      <c r="M136" s="20"/>
      <c r="N136" s="20"/>
      <c r="O136" s="20"/>
    </row>
    <row r="137" spans="2:15" hidden="1">
      <c r="B137" s="20" t="s">
        <v>188</v>
      </c>
      <c r="C137" s="20" t="s">
        <v>185</v>
      </c>
      <c r="D137" s="21" t="s">
        <v>189</v>
      </c>
      <c r="E137" s="28">
        <v>779</v>
      </c>
      <c r="F137" s="23" t="s">
        <v>366</v>
      </c>
      <c r="G137" s="20" t="s">
        <v>70</v>
      </c>
      <c r="H137" s="20" t="s">
        <v>190</v>
      </c>
      <c r="I137" s="20" t="s">
        <v>63</v>
      </c>
      <c r="J137" s="20" t="s">
        <v>70</v>
      </c>
      <c r="K137" s="27"/>
      <c r="L137" s="27"/>
      <c r="M137" s="20"/>
      <c r="N137" s="20"/>
      <c r="O137" s="20"/>
    </row>
    <row r="138" spans="2:15" hidden="1">
      <c r="B138" s="20">
        <v>51</v>
      </c>
      <c r="C138" s="20" t="s">
        <v>129</v>
      </c>
      <c r="D138" s="21" t="s">
        <v>165</v>
      </c>
      <c r="E138" s="28">
        <v>1567</v>
      </c>
      <c r="F138" s="22" t="s">
        <v>166</v>
      </c>
      <c r="G138" s="20" t="s">
        <v>63</v>
      </c>
      <c r="H138" s="20" t="s">
        <v>63</v>
      </c>
      <c r="I138" s="20" t="s">
        <v>63</v>
      </c>
      <c r="J138" s="20" t="s">
        <v>63</v>
      </c>
      <c r="K138" s="27"/>
      <c r="L138" s="27"/>
      <c r="M138" s="20"/>
      <c r="N138" s="20"/>
      <c r="O138" s="20"/>
    </row>
    <row r="139" spans="2:15" hidden="1">
      <c r="B139" s="20">
        <v>40</v>
      </c>
      <c r="C139" s="20" t="s">
        <v>129</v>
      </c>
      <c r="D139" s="21" t="s">
        <v>145</v>
      </c>
      <c r="E139" s="28">
        <v>1027</v>
      </c>
      <c r="F139" s="22" t="s">
        <v>146</v>
      </c>
      <c r="G139" s="20" t="s">
        <v>63</v>
      </c>
      <c r="H139" s="20" t="s">
        <v>63</v>
      </c>
      <c r="I139" s="20" t="s">
        <v>70</v>
      </c>
      <c r="J139" s="20" t="s">
        <v>70</v>
      </c>
      <c r="K139" s="27"/>
      <c r="L139" s="27"/>
      <c r="M139" s="20"/>
      <c r="N139" s="20"/>
      <c r="O139" s="20"/>
    </row>
    <row r="140" spans="2:15" hidden="1">
      <c r="B140" s="20" t="s">
        <v>369</v>
      </c>
      <c r="C140" s="20" t="s">
        <v>291</v>
      </c>
      <c r="D140" s="21" t="s">
        <v>294</v>
      </c>
      <c r="E140" s="28">
        <v>745</v>
      </c>
      <c r="F140" s="23" t="s">
        <v>295</v>
      </c>
      <c r="G140" s="20" t="s">
        <v>70</v>
      </c>
      <c r="H140" s="20" t="s">
        <v>70</v>
      </c>
      <c r="I140" s="20" t="s">
        <v>70</v>
      </c>
      <c r="J140" s="20" t="s">
        <v>63</v>
      </c>
      <c r="K140" s="27"/>
      <c r="L140" s="27"/>
      <c r="M140" s="20"/>
      <c r="N140" s="20"/>
      <c r="O140" s="20"/>
    </row>
    <row r="141" spans="2:15" hidden="1">
      <c r="B141" s="20">
        <v>132</v>
      </c>
      <c r="C141" s="20" t="s">
        <v>291</v>
      </c>
      <c r="D141" s="21" t="s">
        <v>331</v>
      </c>
      <c r="E141" s="28">
        <v>1193</v>
      </c>
      <c r="F141" s="22" t="s">
        <v>332</v>
      </c>
      <c r="G141" s="20" t="s">
        <v>63</v>
      </c>
      <c r="H141" s="20" t="s">
        <v>63</v>
      </c>
      <c r="I141" s="20" t="s">
        <v>63</v>
      </c>
      <c r="J141" s="20" t="s">
        <v>190</v>
      </c>
      <c r="K141" s="27"/>
      <c r="L141" s="27"/>
      <c r="M141" s="20"/>
      <c r="N141" s="20"/>
      <c r="O141" s="20"/>
    </row>
    <row r="142" spans="2:15" hidden="1">
      <c r="B142" s="20">
        <v>57</v>
      </c>
      <c r="C142" s="20" t="s">
        <v>129</v>
      </c>
      <c r="D142" s="21" t="s">
        <v>177</v>
      </c>
      <c r="E142" s="28">
        <v>302</v>
      </c>
      <c r="F142" s="22" t="s">
        <v>178</v>
      </c>
      <c r="G142" s="20" t="s">
        <v>63</v>
      </c>
      <c r="H142" s="20" t="s">
        <v>63</v>
      </c>
      <c r="I142" s="20" t="s">
        <v>63</v>
      </c>
      <c r="J142" s="20" t="s">
        <v>63</v>
      </c>
      <c r="K142" s="27"/>
      <c r="L142" s="27"/>
      <c r="M142" s="20"/>
      <c r="N142" s="20"/>
      <c r="O142" s="20"/>
    </row>
    <row r="143" spans="2:15" hidden="1">
      <c r="B143" s="20">
        <v>97</v>
      </c>
      <c r="C143" s="20" t="s">
        <v>257</v>
      </c>
      <c r="D143" s="21" t="s">
        <v>260</v>
      </c>
      <c r="E143" s="28">
        <v>609</v>
      </c>
      <c r="F143" s="22" t="s">
        <v>261</v>
      </c>
      <c r="G143" s="20" t="s">
        <v>63</v>
      </c>
      <c r="H143" s="20" t="s">
        <v>63</v>
      </c>
      <c r="I143" s="20" t="s">
        <v>63</v>
      </c>
      <c r="J143" s="20" t="s">
        <v>70</v>
      </c>
      <c r="K143" s="27"/>
      <c r="L143" s="27"/>
      <c r="M143" s="20"/>
      <c r="N143" s="20"/>
      <c r="O143" s="20"/>
    </row>
    <row r="144" spans="2:15" hidden="1">
      <c r="B144" s="20">
        <v>149</v>
      </c>
      <c r="C144" s="20" t="s">
        <v>361</v>
      </c>
      <c r="D144" s="21" t="s">
        <v>362</v>
      </c>
      <c r="E144" s="28">
        <v>1950</v>
      </c>
      <c r="F144" s="23" t="s">
        <v>363</v>
      </c>
      <c r="G144" s="20" t="s">
        <v>63</v>
      </c>
      <c r="H144" s="20" t="s">
        <v>63</v>
      </c>
      <c r="I144" s="20" t="s">
        <v>63</v>
      </c>
      <c r="J144" s="20" t="s">
        <v>63</v>
      </c>
      <c r="K144" s="27"/>
      <c r="L144" s="27"/>
      <c r="M144" s="20"/>
      <c r="N144" s="20"/>
      <c r="O144" s="20"/>
    </row>
    <row r="145" spans="2:15" hidden="1">
      <c r="B145" s="20">
        <v>52</v>
      </c>
      <c r="C145" s="20" t="s">
        <v>129</v>
      </c>
      <c r="D145" s="21" t="s">
        <v>167</v>
      </c>
      <c r="E145" s="28">
        <v>1573</v>
      </c>
      <c r="F145" s="23" t="s">
        <v>168</v>
      </c>
      <c r="G145" s="20" t="s">
        <v>70</v>
      </c>
      <c r="H145" s="20" t="s">
        <v>63</v>
      </c>
      <c r="I145" s="20" t="s">
        <v>70</v>
      </c>
      <c r="J145" s="20" t="s">
        <v>63</v>
      </c>
      <c r="K145" s="27"/>
      <c r="L145" s="27"/>
      <c r="M145" s="20"/>
      <c r="N145" s="20"/>
      <c r="O145" s="20"/>
    </row>
    <row r="146" spans="2:15">
      <c r="B146" s="20">
        <v>31</v>
      </c>
      <c r="C146" s="20" t="s">
        <v>95</v>
      </c>
      <c r="D146" s="21" t="s">
        <v>127</v>
      </c>
      <c r="E146" s="28">
        <v>658</v>
      </c>
      <c r="F146" s="23" t="s">
        <v>128</v>
      </c>
      <c r="G146" s="20" t="s">
        <v>70</v>
      </c>
      <c r="H146" s="20" t="s">
        <v>70</v>
      </c>
      <c r="I146" s="20" t="s">
        <v>63</v>
      </c>
      <c r="J146" s="20" t="s">
        <v>70</v>
      </c>
      <c r="K146" s="27">
        <v>45590</v>
      </c>
      <c r="L146" s="27">
        <v>45591</v>
      </c>
      <c r="M146" s="20" t="s">
        <v>390</v>
      </c>
      <c r="N146" s="20">
        <v>5.3</v>
      </c>
      <c r="O146" s="20" t="s">
        <v>385</v>
      </c>
    </row>
    <row r="147" spans="2:15" hidden="1">
      <c r="B147" s="20">
        <v>140</v>
      </c>
      <c r="C147" s="20" t="s">
        <v>333</v>
      </c>
      <c r="D147" s="21" t="s">
        <v>346</v>
      </c>
      <c r="E147" s="28">
        <v>757</v>
      </c>
      <c r="F147" s="22" t="s">
        <v>347</v>
      </c>
      <c r="G147" s="20" t="s">
        <v>63</v>
      </c>
      <c r="H147" s="20" t="s">
        <v>63</v>
      </c>
      <c r="I147" s="20" t="s">
        <v>63</v>
      </c>
      <c r="J147" s="20" t="s">
        <v>63</v>
      </c>
      <c r="K147" s="27"/>
      <c r="L147" s="27"/>
      <c r="M147" s="20"/>
      <c r="N147" s="20"/>
      <c r="O147" s="20"/>
    </row>
    <row r="148" spans="2:15" hidden="1">
      <c r="B148" s="20">
        <v>145</v>
      </c>
      <c r="C148" s="20" t="s">
        <v>333</v>
      </c>
      <c r="D148" s="21" t="s">
        <v>355</v>
      </c>
      <c r="E148" s="28">
        <v>1108</v>
      </c>
      <c r="F148" s="22" t="s">
        <v>356</v>
      </c>
      <c r="G148" s="20" t="s">
        <v>63</v>
      </c>
      <c r="H148" s="20" t="s">
        <v>63</v>
      </c>
      <c r="I148" s="20" t="s">
        <v>63</v>
      </c>
      <c r="J148" s="20" t="s">
        <v>63</v>
      </c>
      <c r="K148" s="27"/>
      <c r="L148" s="27"/>
      <c r="M148" s="20"/>
      <c r="N148" s="20"/>
      <c r="O148" s="20"/>
    </row>
    <row r="149" spans="2:15" hidden="1">
      <c r="B149" s="20">
        <v>143</v>
      </c>
      <c r="C149" s="20" t="s">
        <v>333</v>
      </c>
      <c r="D149" s="21" t="s">
        <v>351</v>
      </c>
      <c r="E149" s="28">
        <v>1190</v>
      </c>
      <c r="F149" s="22" t="s">
        <v>352</v>
      </c>
      <c r="G149" s="20" t="s">
        <v>63</v>
      </c>
      <c r="H149" s="20" t="s">
        <v>63</v>
      </c>
      <c r="I149" s="20" t="s">
        <v>70</v>
      </c>
      <c r="J149" s="20" t="s">
        <v>70</v>
      </c>
      <c r="K149" s="27"/>
      <c r="L149" s="27"/>
      <c r="M149" s="20"/>
      <c r="N149" s="20"/>
      <c r="O149" s="20"/>
    </row>
    <row r="150" spans="2:15" hidden="1">
      <c r="B150" s="20">
        <v>116</v>
      </c>
      <c r="C150" s="20" t="s">
        <v>291</v>
      </c>
      <c r="D150" s="21" t="s">
        <v>298</v>
      </c>
      <c r="E150" s="28">
        <v>1111</v>
      </c>
      <c r="F150" s="22" t="s">
        <v>299</v>
      </c>
      <c r="G150" s="20" t="s">
        <v>63</v>
      </c>
      <c r="H150" s="20" t="s">
        <v>63</v>
      </c>
      <c r="I150" s="20" t="s">
        <v>63</v>
      </c>
      <c r="J150" s="20" t="s">
        <v>300</v>
      </c>
      <c r="K150" s="27"/>
      <c r="L150" s="27"/>
      <c r="M150" s="20"/>
      <c r="N150" s="20"/>
      <c r="O150" s="20"/>
    </row>
    <row r="151" spans="2:15" hidden="1">
      <c r="B151" s="20">
        <v>121</v>
      </c>
      <c r="C151" s="20" t="s">
        <v>291</v>
      </c>
      <c r="D151" s="21" t="s">
        <v>309</v>
      </c>
      <c r="E151" s="28">
        <v>1077</v>
      </c>
      <c r="F151" s="22" t="s">
        <v>310</v>
      </c>
      <c r="G151" s="20" t="s">
        <v>63</v>
      </c>
      <c r="H151" s="20" t="s">
        <v>70</v>
      </c>
      <c r="I151" s="20" t="s">
        <v>70</v>
      </c>
      <c r="J151" s="20" t="s">
        <v>70</v>
      </c>
      <c r="K151" s="27"/>
      <c r="L151" s="27"/>
      <c r="M151" s="20"/>
      <c r="N151" s="20"/>
      <c r="O151" s="20"/>
    </row>
    <row r="152" spans="2:15" hidden="1">
      <c r="B152" s="20">
        <v>117</v>
      </c>
      <c r="C152" s="20" t="s">
        <v>291</v>
      </c>
      <c r="D152" s="21" t="s">
        <v>301</v>
      </c>
      <c r="E152" s="28">
        <v>999</v>
      </c>
      <c r="F152" s="22" t="s">
        <v>302</v>
      </c>
      <c r="G152" s="20" t="s">
        <v>63</v>
      </c>
      <c r="H152" s="20" t="s">
        <v>70</v>
      </c>
      <c r="I152" s="20" t="s">
        <v>70</v>
      </c>
      <c r="J152" s="20" t="s">
        <v>63</v>
      </c>
      <c r="K152" s="27"/>
      <c r="L152" s="27"/>
      <c r="M152" s="20"/>
      <c r="N152" s="20"/>
      <c r="O152" s="20"/>
    </row>
    <row r="153" spans="2:15">
      <c r="B153" s="17"/>
      <c r="C153" s="17"/>
      <c r="D153" s="17"/>
      <c r="E153" s="17"/>
    </row>
    <row r="154" spans="2:15">
      <c r="B154" s="29" t="s">
        <v>364</v>
      </c>
    </row>
  </sheetData>
  <autoFilter ref="B3:O152" xr:uid="{00000000-0001-0000-0200-000000000000}">
    <filterColumn colId="1">
      <filters>
        <filter val="경기"/>
      </filters>
    </filterColumn>
    <sortState xmlns:xlrd2="http://schemas.microsoft.com/office/spreadsheetml/2017/richdata2" ref="B12:O146">
      <sortCondition ref="F3:F152"/>
    </sortState>
  </autoFilter>
  <mergeCells count="1">
    <mergeCell ref="B1:O1"/>
  </mergeCells>
  <phoneticPr fontId="2" type="noConversion"/>
  <conditionalFormatting sqref="E4:E15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{85955F4F-7A1C-4EC7-8258-E8A348FC8817}</x14:id>
        </ext>
      </extLst>
    </cfRule>
  </conditionalFormatting>
  <hyperlinks>
    <hyperlink ref="D20" r:id="rId1" display="http://100mountain.tistory.com/13" xr:uid="{D2B809F6-A31C-44D7-8984-9B67D2D73618}"/>
    <hyperlink ref="D47" r:id="rId2" display="http://100mountain.tistory.com/231" xr:uid="{4ACF3C52-5D13-4D35-A59C-99EBBE899BF6}"/>
    <hyperlink ref="D77" r:id="rId3" display="http://100mountain.tistory.com/38" xr:uid="{4091DB77-B4E7-45B4-BE14-51F8439D9421}"/>
    <hyperlink ref="D91" r:id="rId4" display="http://100mountain.tistory.com/87" xr:uid="{5DD25716-2E96-418E-B5BB-C434E4FEF105}"/>
    <hyperlink ref="D79" r:id="rId5" display="http://100mountain.tistory.com/203" xr:uid="{AF103380-C6D1-4B7B-B547-9BBBBC53A9D7}"/>
    <hyperlink ref="D129" r:id="rId6" display="http://100mountain.tistory.com/70" xr:uid="{3577EDEB-262D-4C28-A78B-5542D4C7A999}"/>
    <hyperlink ref="D29" r:id="rId7" display="http://100mountain.tistory.com/416" xr:uid="{11955B5B-660B-47B7-9D39-4ED17A7828FC}"/>
    <hyperlink ref="D80" r:id="rId8" display="http://100mountain.tistory.com/111" xr:uid="{E907F93E-0B2E-4EA0-8B11-1D7AACAD680A}"/>
    <hyperlink ref="D51" r:id="rId9" display="http://100mountain.tistory.com/17" xr:uid="{5A871563-6E20-417E-94E7-EC6C2917CC86}"/>
    <hyperlink ref="D18" r:id="rId10" display="http://100mountain.tistory.com/258" xr:uid="{343431D1-DA8E-4E70-A2BA-8CB2CD284982}"/>
    <hyperlink ref="D58" r:id="rId11" display="http://100mountain.tistory.com/381" xr:uid="{EE0BD596-C04A-4965-B17D-8B491A6A83BB}"/>
    <hyperlink ref="D15" r:id="rId12" display="http://100mountain.tistory.com/407" xr:uid="{4F4EF8E1-FD42-4245-955D-E02094FE8812}"/>
    <hyperlink ref="D94" r:id="rId13" display="http://100mountain.tistory.com/362" xr:uid="{9EFAB5E0-A687-45A3-944F-FDCECDFFC036}"/>
    <hyperlink ref="D10" r:id="rId14" display="http://100mountain.tistory.com/51" xr:uid="{BAAFF287-91D2-4571-BCEB-C572356A026B}"/>
    <hyperlink ref="D12" r:id="rId15" display="http://100mountain.tistory.com/129" xr:uid="{5A3E2237-2581-4BC0-96DD-8CA260CA4BD7}"/>
    <hyperlink ref="D14" r:id="rId16" display="http://100mountain.tistory.com/128" xr:uid="{3BA45CEB-361D-4AAD-82EA-246CD2B6AFB4}"/>
    <hyperlink ref="D21" r:id="rId17" display="http://100mountain.tistory.com/26" xr:uid="{0AE20A9D-F1F7-49E8-8537-A9C0E17745C3}"/>
    <hyperlink ref="D34" r:id="rId18" display="http://100mountain.tistory.com/387" xr:uid="{F9E9F449-32A8-4299-A2B5-272073096872}"/>
    <hyperlink ref="D55" r:id="rId19" display="http://100mountain.tistory.com/36" xr:uid="{E5FEBBAE-1DDE-4562-A1EC-1C1DC20B9CD7}"/>
    <hyperlink ref="D56" r:id="rId20" display="http://100mountain.tistory.com/373" xr:uid="{EA052894-D376-4D41-95A3-1D92EC4CE0E5}"/>
    <hyperlink ref="D83" r:id="rId21" display="http://100mountain.tistory.com/42" xr:uid="{B3A798A9-53C2-498D-95C8-A89B1D6BD2AC}"/>
    <hyperlink ref="D73" r:id="rId22" display="http://100mountain.tistory.com/42" xr:uid="{AAE35A23-C015-43D9-8C19-5D948C1990B1}"/>
    <hyperlink ref="D89" r:id="rId23" display="http://100mountain.tistory.com/41" xr:uid="{0D368EAA-3167-464D-AB7E-56A8FD67F494}"/>
    <hyperlink ref="D92" r:id="rId24" display="http://100mountain.tistory.com/344" xr:uid="{6D083AA4-9570-4512-BF84-47E0BC3FFA3A}"/>
    <hyperlink ref="D95" r:id="rId25" display="http://100mountain.tistory.com/88" xr:uid="{153976D4-2D84-4868-A2FC-6A84A1F165E8}"/>
    <hyperlink ref="D101" r:id="rId26" display="http://100mountain.tistory.com/188" xr:uid="{69C4ECBC-33EC-4ED1-9B76-CDE6A7B89BCB}"/>
    <hyperlink ref="D105" r:id="rId27" display="http://100mountain.tistory.com/388" xr:uid="{EC01554C-FA2D-48B5-B517-D73D6368C7DA}"/>
    <hyperlink ref="D125" r:id="rId28" display="http://100mountain.tistory.com/12" xr:uid="{F54A9989-580C-4B70-A03D-67DEDEDF1CE7}"/>
    <hyperlink ref="D109" r:id="rId29" display="http://100mountain.tistory.com/24" xr:uid="{D7043E2D-5A77-423E-8366-121880610609}"/>
    <hyperlink ref="D133" r:id="rId30" display="http://100mountain.tistory.com/55" xr:uid="{105FA430-667F-4E21-84E0-B13E97C2D8CF}"/>
    <hyperlink ref="D146" r:id="rId31" display="http://100mountain.tistory.com/216" xr:uid="{FFA8A9B2-B964-490C-9409-E800EAA4F9A1}"/>
    <hyperlink ref="D11" r:id="rId32" display="http://100mountain.tistory.com/340" xr:uid="{403E94DE-6851-414E-B5D8-B0C33AB92A18}"/>
    <hyperlink ref="D37" r:id="rId33" display="http://100mountain.tistory.com/60" xr:uid="{CC5FC215-AC5B-4F44-B515-9F20B391B7C3}"/>
    <hyperlink ref="D40" r:id="rId34" display="http://www.forest.go.kr/newkfsweb/kfi/kfs/foreston/main/contents/ClbngManage/selectMntnInfoDetailAdd.do?mn=KFS_01_04_02_01&amp;orgId=fon&amp;mntUnit=10&amp;mntIndex=1&amp;searchMnt=%EB%8C%80%EC%95%94%EC%82%B0&amp;searchCnd3=&amp;mntnId=20001321&amp;mntnCd=2210050800&amp;mntnInfoGbn=&amp;mntnInfoSsnCd=&amp;mntnInfoThmCd=&amp;mntnInfoTmCd=&amp;mntnHaslvCd=&amp;mntnInfoLvlCd=" xr:uid="{E8F95497-EF2F-469B-9E16-F64305767092}"/>
    <hyperlink ref="D50" r:id="rId35" display="http://100mountain.tistory.com/74" xr:uid="{54C0A8F7-3FDC-41A0-95E8-ED8A3483A775}"/>
    <hyperlink ref="D45" r:id="rId36" display="http://100mountain.tistory.com/69" xr:uid="{6D1748E8-481F-43FF-B099-CCDD34489AC0}"/>
    <hyperlink ref="D110" r:id="rId37" display="http://100mountain.tistory.com/119" xr:uid="{D02758B5-ABBD-42B1-BA29-8DFB326E912F}"/>
    <hyperlink ref="D115" r:id="rId38" display="http://www.forest.go.kr/newkfsweb/kfi/kfs/foreston/main/contents/ClbngManage/selectMntnInfoDetailAdd.do?mn=KFS_01_04_02_01&amp;orgId=fon&amp;mntUnit=10&amp;mntIndex=1&amp;searchMnt=%EC%A0%90%EB%B4%89%EC%82%B0&amp;searchCnd3=&amp;mntnId=20000553&amp;mntnCd=2210012400&amp;mntnInfoGbn=&amp;mntnInfoSsnCd=&amp;mntnInfoThmCd=&amp;mntnInfoTmCd=&amp;mntnHaslvCd=&amp;mntnInfoLvlCd=" xr:uid="{E33D2A7A-1D3A-48C9-8C15-A48F9A8100C9}"/>
    <hyperlink ref="D69" r:id="rId39" display="http://100mountain.tistory.com/31" xr:uid="{82B4A8BB-4FE2-42E0-8ACC-38D86C1048E5}"/>
    <hyperlink ref="D139" r:id="rId40" display="http://100mountain.tistory.com/65" xr:uid="{69D582C2-9023-4FB6-A15B-4E683E03D6EB}"/>
    <hyperlink ref="D52" r:id="rId41" display="http://www.forest.go.kr/newkfsweb/kfi/kfs/foreston/main/contents/ClbngManage/selectMntnInfoDetailAdd.do?mn=KFS_01_04_01_01&amp;orgId=fon&amp;mntUnit=10&amp;mntIndex=1&amp;searchMnt=%EB%A7%88%EB%8C%80%EC%82%B0&amp;searchCnd3=0&amp;mntnId=20000173&amp;mntnCd=2208091200&amp;mntnInfoGbn=&amp;mntnInfoSsnCd=&amp;mntnInfoThmCd=&amp;mntnInfoTmCd=&amp;mntnHaslvCd=&amp;mntnInfoLvlCd=" xr:uid="{FE75051E-BDAF-48B7-B08F-5B7F18B41323}"/>
    <hyperlink ref="D74" r:id="rId42" display="http://100mountain.tistory.com/90" xr:uid="{B242D569-2A83-426E-972A-B7B68CDABC64}"/>
    <hyperlink ref="D135" r:id="rId43" display="http://100mountain.tistory.com/5" xr:uid="{74B50C7A-B4E1-4DF4-9FAA-D16BFDF26E9D}"/>
    <hyperlink ref="D68" r:id="rId44" display="http://100mountain.tistory.com/126" xr:uid="{B0616A70-B377-48BB-9D46-70327C20CF9E}"/>
    <hyperlink ref="D86" r:id="rId45" display="http://100mountain.tistory.com/291" xr:uid="{72A0F25C-CA7E-4F21-A9D4-FC08E4C657CD}"/>
    <hyperlink ref="D7" r:id="rId46" display="http://100mountain.tistory.com/32" xr:uid="{8BF913F4-A338-43FE-98C0-D78FDACA7D1D}"/>
    <hyperlink ref="D63" r:id="rId47" display="http://100mountain.tistory.com/167" xr:uid="{26772A71-B84C-45EF-BAFD-6907E006A5A8}"/>
    <hyperlink ref="D99" r:id="rId48" display="http://100mountain.tistory.com/50" xr:uid="{0E6A35D1-973B-4B9C-81F2-D24B19CAA814}"/>
    <hyperlink ref="D81" r:id="rId49" display="http://100mountain.tistory.com/326" xr:uid="{5F3FCC8F-F617-406F-A65C-0A4C08F9ACC6}"/>
    <hyperlink ref="D6" r:id="rId50" display="http://100mountain.tistory.com/114" xr:uid="{B63C8D72-E9AD-4E9B-BC9E-84560524EC81}"/>
    <hyperlink ref="D138" r:id="rId51" display="http://100mountain.tistory.com/33" xr:uid="{4D73C260-2007-4386-A3BD-D25EE245B5E1}"/>
    <hyperlink ref="D145" r:id="rId52" display="http://100mountain.tistory.com/204" xr:uid="{F46E8648-4CD7-48D6-9EA1-F697FBFD8135}"/>
    <hyperlink ref="D25" r:id="rId53" display="http://www.forest.go.kr/newkfsweb/kfi/kfs/foreston/main/contents/ClbngManage/selectMntnInfoDetailAdd.do?mn=KFS_01_04_01_01&amp;orgId=fon&amp;mntUnit=10&amp;mntIndex=1&amp;searchMnt=%EA%B8%88%EB%8C%80%EB%B4%89&amp;searchCnd3=0&amp;mntnId=20000088&amp;mntnCd=2214180300&amp;mntnInfoGbn=&amp;mntnInfoSsnCd=&amp;mntnInfoThmCd=&amp;mntnInfoTmCd=&amp;mntnHaslvCd=&amp;mntnInfoLvlCd=" xr:uid="{5766908F-CCE6-488C-A96B-CA7475933D12}"/>
    <hyperlink ref="D98" r:id="rId54" display="http://100mountain.tistory.com/58" xr:uid="{DC320768-1331-4BC3-8686-3B81B9693B9A}"/>
    <hyperlink ref="D85" r:id="rId55" display="http://100mountain.tistory.com/223" xr:uid="{779F0F67-B789-4E4C-B853-25A2DCA80F05}"/>
    <hyperlink ref="D19" r:id="rId56" display="http://100mountain.tistory.com/43" xr:uid="{2D68F316-50B4-44D4-8669-BB8389E8DF51}"/>
    <hyperlink ref="D142" r:id="rId57" display="http://www.forest.go.kr/newkfsweb/kfi/kfs/foreston/main/contents/ClbngManage/selectMntnInfoDetailAdd.do?mn=KFS_01_04_02_01&amp;orgId=fon&amp;mntUnit=10&amp;mntIndex=1&amp;searchMnt=%ED%8C%94%EB%B4%89%EC%82%B0&amp;searchCnd3=&amp;mntnId=20000652&amp;mntnCd=2216075500&amp;mntnInfoGbn=&amp;mntnInfoSsnCd=&amp;mntnInfoThmCd=&amp;mntnInfoTmCd=&amp;mntnHaslvCd=&amp;mntnInfoLvlCd=" xr:uid="{5DE09C20-7F0F-47DD-AC90-AA8BCA878CC8}"/>
    <hyperlink ref="D17" r:id="rId58" display="http://100mountain.tistory.com/73" xr:uid="{34F4B4C6-F2D9-4406-A912-065EBC11307C}"/>
    <hyperlink ref="D61" r:id="rId59" display="http://www.forest.go.kr/newkfsweb/kfi/kfs/foreston/main/contents/ClbngManage/selectMntnInfoDetailAdd.do?mn=KFS_01_04_01_01&amp;orgId=fon&amp;mntUnit=10&amp;mntIndex=1&amp;searchMnt=%EB%AC%B8%EC%95%94%EC%82%B0&amp;searchCnd3=0&amp;mntnId=40000689&amp;mntnCd=2216022600&amp;mntnInfoGbn=&amp;mntnInfoSsnCd=&amp;mntnInfoThmCd=&amp;mntnInfoTmCd=&amp;mntnHaslvCd=&amp;mntnInfoLvlCd=" xr:uid="{05524D31-302C-437F-AFDF-1381691BBD86}"/>
    <hyperlink ref="D103" r:id="rId60" display="http://100mountain.tistory.com/142" xr:uid="{13C0BFD9-B246-454E-A326-2EE973D4C3C5}"/>
    <hyperlink ref="D131" r:id="rId61" display="http://100mountain.tistory.com/251" xr:uid="{93F32056-7FA1-49CF-A9D7-DBF4FF749F5E}"/>
    <hyperlink ref="D137" r:id="rId62" display="http://100mountain.tistory.com/296" xr:uid="{3C7E0E7B-4F0F-435F-921A-49F29A16403F}"/>
    <hyperlink ref="D46" r:id="rId63" display="http://100mountain.tistory.com/92" xr:uid="{946F6404-47CF-462D-A3A6-ACAA3958BC93}"/>
    <hyperlink ref="D64" r:id="rId64" display="http://100mountain.tistory.com/201" xr:uid="{9CD4C085-5656-4FC9-8DA7-8200F43E97A4}"/>
    <hyperlink ref="D128" r:id="rId65" display="http://100mountain.tistory.com/68" xr:uid="{AB2ADFA7-D695-4468-BA15-56F9E31AB461}"/>
    <hyperlink ref="D27" r:id="rId66" display="http://100mountain.tistory.com/86" xr:uid="{F492289C-B855-4A6F-9F94-3A52FA2FF796}"/>
    <hyperlink ref="D107" r:id="rId67" display="http://100mountain.tistory.com/53" xr:uid="{ADFA933F-4004-4919-8C9D-1682D9506754}"/>
    <hyperlink ref="D82" r:id="rId68" display="http://100mountain.tistory.com/52" xr:uid="{2097CD96-9635-4B54-9B86-C24B390A3C87}"/>
    <hyperlink ref="D123" r:id="rId69" display="http://www.forest.go.kr/newkfsweb/kfi/kfs/foreston/main/contents/ClbngManage/selectMntnInfoDetailAdd.do?mn=KFS_01_04_01_01&amp;orgId=fon&amp;mntUnit=10&amp;mntIndex=1&amp;searchMnt=%EC%A7%84%EC%95%85%EC%82%B0&amp;searchCnd3=0&amp;mntnId=20001399&amp;mntnCd=2403023300&amp;mntnInfoGbn=&amp;mntnInfoSsnCd=&amp;mntnInfoThmCd=&amp;mntnInfoTmCd=&amp;mntnHaslvCd=&amp;mntnInfoLvlCd=" xr:uid="{92AEEC9D-C06E-4429-B1F3-44CC378EA994}"/>
    <hyperlink ref="D39" r:id="rId70" display="http://100mountain.tistory.com/8" xr:uid="{18DCF146-661B-45E7-A655-EA78E07C4B7A}"/>
    <hyperlink ref="D9" r:id="rId71" display="http://100mountain.tistory.com/196" xr:uid="{5710DC8A-65B4-41C7-AE1E-71E45BAF91ED}"/>
    <hyperlink ref="D43" r:id="rId72" display="http://100mountain.tistory.com/15" xr:uid="{82995F80-66E3-4EF7-A6AC-89A874749145}"/>
    <hyperlink ref="D22" r:id="rId73" display="http://100mountain.tistory.com/206" xr:uid="{9C9AF4D9-3680-435C-93FA-99E9042815C1}"/>
    <hyperlink ref="D136" r:id="rId74" display="http://100mountain.tistory.com/67" xr:uid="{90B3F146-BBA9-4F01-BFD7-54404785F8B6}"/>
    <hyperlink ref="D100" r:id="rId75" display="http://100mountain.tistory.com/169" xr:uid="{51F4C7CA-9F70-4D55-BAF2-EB65B62348FD}"/>
    <hyperlink ref="D102" r:id="rId76" display="http://100mountain.tistory.com/97" xr:uid="{9CCB13EC-D374-49BA-9CE1-4F9593F6C17F}"/>
    <hyperlink ref="D84" r:id="rId77" display="http://100mountain.tistory.com/137" xr:uid="{B503B4DE-574A-4029-932E-1D19CC23A5C5}"/>
    <hyperlink ref="D57" r:id="rId78" display="http://100mountain.tistory.com/130" xr:uid="{B557D957-9E20-4E9E-B0F3-F1450904D69C}"/>
    <hyperlink ref="D121" r:id="rId79" display="http://100mountain.tistory.com/78" xr:uid="{07AA25C7-A987-46E3-85FE-AEBE1BDC604E}"/>
    <hyperlink ref="D65" r:id="rId80" display="http://100mountain.tistory.com/214" xr:uid="{D3925365-A2FF-4C41-9BED-2E67C8D670E9}"/>
    <hyperlink ref="D66" r:id="rId81" display="http://100mountain.tistory.com/175" xr:uid="{B9A263E7-43AD-471C-AF88-3CCEED411C6C}"/>
    <hyperlink ref="D54" r:id="rId82" display="http://www.forest.go.kr/newkfsweb/kfi/kfs/foreston/main/contents/ClbngManage/selectMntnInfoDetailAdd.do?mn=KFS_01_04_01_01&amp;orgId=fon&amp;mntUnit=10&amp;mntIndex=1&amp;searchMnt=%EB%A7%8C%ED%96%89%EC%82%B0&amp;searchCnd3=0&amp;mntnId=20000190&amp;mntnCd=2504173200&amp;mntnInfoGbn=&amp;mntnInfoSsnCd=&amp;mntnInfoThmCd=&amp;mntnInfoTmCd=&amp;mntnHaslvCd=&amp;mntnInfoLvlCd=" xr:uid="{CAB88436-CE82-4474-88C3-EF55123E3510}"/>
    <hyperlink ref="D114" r:id="rId83" display="http://www.forest.go.kr/newkfsweb/kfi/kfs/foreston/main/contents/ClbngManage/selectMntnInfoDetailAdd.do?mn=KFS_01_04_02_01&amp;orgId=fon&amp;mntUnit=10&amp;mntIndex=1&amp;searchMnt=%EC%A0%81%EC%83%81%EC%82%B0&amp;searchCnd3=&amp;mntnId=20000548&amp;mntnCd=2505061400&amp;mntnInfoGbn=&amp;mntnInfoSsnCd=&amp;mntnInfoThmCd=&amp;mntnInfoTmCd=&amp;mntnHaslvCd=&amp;mntnInfoLvlCd=" xr:uid="{4F402C72-D4B9-49C6-9FBD-9DA7226F491D}"/>
    <hyperlink ref="D44" r:id="rId84" display="http://100mountain.tistory.com/29" xr:uid="{61E0D1C9-74EF-4BB8-9961-C96AF2145876}"/>
    <hyperlink ref="D75" r:id="rId85" display="http://100mountain.tistory.com/317" xr:uid="{42A11092-8551-478D-8927-E0544EE6A7D4}"/>
    <hyperlink ref="D13" r:id="rId86" display="http://100mountain.tistory.com/106" xr:uid="{463B296F-224D-4CFE-9E67-FE61F6DA0E0F}"/>
    <hyperlink ref="D70" r:id="rId87" display="http://100mountain.tistory.com/421" xr:uid="{BB76C337-0E93-4713-A803-12386D0BF815}"/>
    <hyperlink ref="D112" r:id="rId88" display="http://100mountain.tistory.com/89" xr:uid="{061C9CE8-016E-415A-97B7-88F633AA1A50}"/>
    <hyperlink ref="D93" r:id="rId89" display="http://tourm.jangsu.go.kr/board/view.do?boardId=TOUR_CULTURE&amp;menuCd=DOM_000000502002000000&amp;startPage=1&amp;categoryCode1=DOM_000000102002&amp;dataSid=26" xr:uid="{A2393C80-DB71-4B3C-A60F-842B153C59FB}"/>
    <hyperlink ref="D71" r:id="rId90" display="http://100mountain.tistory.com/350" xr:uid="{D759CED2-8494-46D1-BCEF-620B090F15A5}"/>
    <hyperlink ref="D36" r:id="rId91" display="http://100mountain.tistory.com/420" xr:uid="{F66FB087-17BE-4880-AF7C-2195377ADFEC}"/>
    <hyperlink ref="D24" r:id="rId92" display="http://100mountain.tistory.com/184" xr:uid="{84E29D95-1F03-4CA0-977A-ADE5CE8D863E}"/>
    <hyperlink ref="D53" r:id="rId93" display="http://100mountain.tistory.com/353" xr:uid="{166DB585-EAE6-417B-BB7A-FE9D4DCC0EC9}"/>
    <hyperlink ref="D106" r:id="rId94" display="http://100mountain.tistory.com/77" xr:uid="{8FDF06C0-7CB1-4900-8A8A-A3CD6487C7C4}"/>
    <hyperlink ref="D5" r:id="rId95" display="https://map.naver.com/?mapmode=0&amp;lng=3db67648e476fc4e5e4fe0218802b572&amp;pinId=38190310&amp;lat=108254d566dfba9936793f4449ebcea9&amp;dlevel=9&amp;enc=b64&amp;pinType=site" xr:uid="{B2C01022-0CA6-4747-87C8-DE599524C9FB}"/>
    <hyperlink ref="D42" r:id="rId96" display="http://100mountain.tistory.com/164" xr:uid="{6488D3ED-1F82-4708-99BF-259E3A08C954}"/>
    <hyperlink ref="D143" r:id="rId97" display="http://100mountain.tistory.com/94" xr:uid="{4B82D857-C931-4BBF-BFDB-5CC842C73727}"/>
    <hyperlink ref="D48" r:id="rId98" display="http://100mountain.tistory.com/284" xr:uid="{C0C8D3B0-1420-4D87-840C-005505517505}"/>
    <hyperlink ref="D72" r:id="rId99" display="http://100mountain.tistory.com/100" xr:uid="{CAEA664B-A1A5-4793-86E3-F07BC702A6A5}"/>
    <hyperlink ref="D132" r:id="rId100" display="http://100mountain.tistory.com/134" xr:uid="{DFA9C93C-8CA4-4996-AE3B-8E59DFBBA931}"/>
    <hyperlink ref="D76" r:id="rId101" display="http://www.forest.go.kr/newkfsweb/kfi/kfs/foreston/main/contents/ClbngManage/selectMntnInfoDetailAdd.do?mn=KFS_01_04_01_01&amp;orgId=fon&amp;mntUnit=10&amp;mntIndex=1&amp;searchMnt=%EB%B3%91%ED%92%8D%EC%82%B0&amp;searchCnd3=0&amp;mntnId=20000294&amp;mntnCd=2617051600&amp;mntnInfoGbn=&amp;mntnInfoSsnCd=&amp;mntnInfoThmCd=&amp;mntnInfoTmCd=&amp;mntnHaslvCd=&amp;mntnInfoLvlCd=" xr:uid="{5C8DA816-8509-4D94-8215-8648906FC952}"/>
    <hyperlink ref="D117" r:id="rId102" display="http://100mountain.tistory.com/71" xr:uid="{66F799D4-E461-4113-9AAD-5C9FAC93EE64}"/>
    <hyperlink ref="D78" r:id="rId103" display="http://100mountain.tistory.com/160" xr:uid="{4FBC52E7-7F70-4783-B6A7-9470821CDF99}"/>
    <hyperlink ref="D108" r:id="rId104" display="http://100mountain.tistory.com/6" xr:uid="{338E4EDA-89DD-483C-BDAE-25FB67B9BDF5}"/>
    <hyperlink ref="D67" r:id="rId105" display="http://100mountain.tistory.com/84" xr:uid="{E7B17622-1C68-4815-8951-EF5EAC5EE279}"/>
    <hyperlink ref="D134" r:id="rId106" display="http://100mountain.tistory.com/193" xr:uid="{DFD9F997-F0C8-4839-9E08-A05C78769858}"/>
    <hyperlink ref="D116" r:id="rId107" display="http://www.forest.go.kr/newkfsweb/kfi/kfs/foreston/main/contents/ClbngManage/selectMntnInfoDetailAdd.do?mn=KFS_01_04_01_01&amp;orgId=fon&amp;mntUnit=10&amp;mntIndex=1&amp;searchMnt=%EC%A0%9C%EC%95%94%EC%82%B0&amp;searchCnd3=0&amp;mntnId=20000557&amp;mntnCd=2610091400&amp;mntnInfoGbn=&amp;mntnInfoSsnCd=&amp;mntnInfoThmCd=&amp;mntnInfoTmCd=&amp;mntnHaslvCd=&amp;mntnInfoLvlCd=" xr:uid="{6F25396F-EA2D-4E4D-A32E-C7CB16CFFAC8}"/>
    <hyperlink ref="D124" r:id="rId108" display="http://100mountain.tistory.com/21" xr:uid="{9C8041C1-FD4B-49E8-BBD9-A101A862B362}"/>
    <hyperlink ref="D49" r:id="rId109" display="http://100mountain.tistory.com/63" xr:uid="{A7E429D9-ADA4-4843-91C6-E44D18F1FEDC}"/>
    <hyperlink ref="D38" r:id="rId110" display="http://100mountain.tistory.com/248" xr:uid="{628B7903-3A3F-46C1-A4B2-F2110241CF97}"/>
    <hyperlink ref="D30" r:id="rId111" display="http://100mountain.tistory.com/121" xr:uid="{A94963D6-705D-4204-97E4-A8B92988946A}"/>
    <hyperlink ref="D97" r:id="rId112" display="http://100mountain.tistory.com/255" xr:uid="{7867BF8A-A645-49D8-9918-2411D4D5C5FC}"/>
    <hyperlink ref="D33" r:id="rId113" display="http://100mountain.tistory.com/417" xr:uid="{82CCCEF9-FD92-45F9-85EF-0DE4CB4EC6C0}"/>
    <hyperlink ref="D140" r:id="rId114" display="http://www.forest.go.kr/newkfsweb/kfi/kfs/foreston/main/contents/ClbngManage/selectMntnInfoDetailAdd.do?mn=KFS_01_04_01_01&amp;orgId=fon&amp;mntUnit=10&amp;mntIndex=1&amp;searchMnt=%ED%86%A0%ED%95%A8%EC%82%B0&amp;searchCnd3=0&amp;mntnId=20000645&amp;mntnCd=2702584600&amp;mntnInfoGbn=&amp;mntnInfoSsnCd=&amp;mntnInfoThmCd=&amp;mntnInfoTmCd=&amp;mntnHaslvCd=&amp;mntnInfoLvlCd=" xr:uid="{647741AE-D5E3-4771-A001-9B09A73C04B8}"/>
    <hyperlink ref="D28" r:id="rId115" display="http://100mountain.tistory.com/386" xr:uid="{28F33E6D-5B9C-4AA7-98D4-43BFBDBA9B4E}"/>
    <hyperlink ref="D150" r:id="rId116" display="http://100mountain.tistory.com/378" xr:uid="{723A996A-5AD0-4AD7-A264-314F571EEE7E}"/>
    <hyperlink ref="D152" r:id="rId117" display="http://100mountain.tistory.com/157" xr:uid="{340F2FF2-D0F9-4A31-8C22-ED7BA8FCA8F9}"/>
    <hyperlink ref="D120" r:id="rId118" display="http://100mountain.tistory.com/277" xr:uid="{84D290FB-F518-40E3-9CF6-92C3D0283056}"/>
    <hyperlink ref="D118" r:id="rId119" display="http://100mountain.tistory.com/276" xr:uid="{32D6DE43-1DFC-449C-8997-0BD68511AEAB}"/>
    <hyperlink ref="D41" r:id="rId120" display="http://100mountain.tistory.com/44" xr:uid="{7C8E800F-472C-47EE-960D-C15A39397630}"/>
    <hyperlink ref="D151" r:id="rId121" display="http://100mountain.tistory.com/113" xr:uid="{13528574-CF20-499B-90EE-5F7B81A0232A}"/>
    <hyperlink ref="D130" r:id="rId122" display="http://www.forest.go.kr/newkfsweb/kfi/kfs/foreston/main/contents/ClbngManage/selectMntnInfoDetailAdd.do?mn=KFS_01_04_02_01&amp;orgId=fon&amp;mntUnit=10&amp;mntIndex=1&amp;searchMnt=%EC%B2%AD%EB%9F%89%EC%82%B0&amp;searchCnd3=&amp;mntnId=20000613&amp;mntnCd=2708013300&amp;mntnInfoGbn=&amp;mntnInfoSsnCd=&amp;mntnInfoThmCd=&amp;mntnInfoTmCd=&amp;mntnHaslvCd=&amp;mntnInfoLvlCd=" xr:uid="{759C670C-AA6E-43EB-97D0-490510393B0C}"/>
    <hyperlink ref="D60" r:id="rId123" display="http://www.forest.go.kr/newkfsweb/kfi/kfs/foreston/main/contents/ClbngManage/selectMntnInfoDetailAdd.do?mn=KFS_01_04_01_01&amp;orgId=fon&amp;mntUnit=10&amp;mntIndex=1&amp;searchMnt=%EB%AC%B8%EC%88%98%EC%82%B0&amp;searchCnd3=0&amp;mntnId=40000688&amp;mntnCd=2708021300&amp;mntnInfoGbn=&amp;mntnInfoSsnCd=&amp;mntnInfoThmCd=&amp;mntnInfoTmCd=&amp;mntnHaslvCd=&amp;mntnInfoLvlCd=" xr:uid="{FFA03EA6-F064-4AFD-A952-D4845A974F50}"/>
    <hyperlink ref="D111" r:id="rId124" display="http://www.forest.go.kr/newkfsweb/kfi/kfs/foreston/main/contents/ClbngManage/selectMntnInfoDetailAdd.do?mn=KFS_01_04_01_01&amp;orgId=fon&amp;mntUnit=10&amp;mntIndex=1&amp;searchMnt=%EC%9D%BC%EC%9B%94%EC%82%B0&amp;searchCnd3=0&amp;mntnId=20001435&amp;mntnCd=2713060900&amp;mntnInfoGbn=&amp;mntnInfoSsnCd=&amp;mntnInfoThmCd=&amp;mntnInfoTmCd=&amp;mntnHaslvCd=&amp;mntnInfoLvlCd=" xr:uid="{AF428629-F93B-4F4E-94A0-AA1FF370DD86}"/>
    <hyperlink ref="D90" r:id="rId125" display="http://100mountain.tistory.com/410" xr:uid="{9AD09CD4-8B5C-4032-83CA-9550122D8BA0}"/>
    <hyperlink ref="D23" r:id="rId126" display="http://100mountain.tistory.com/297" xr:uid="{87F98F79-19E0-4AD8-9B25-825EB47664AB}"/>
    <hyperlink ref="D35" r:id="rId127" display="http://100mountain.tistory.com/125" xr:uid="{0D3C119C-15E9-42F7-BD03-31B8F24CFB40}"/>
    <hyperlink ref="D88" r:id="rId128" display="http://100mountain.tistory.com/34" xr:uid="{13676766-C1F8-4DA5-BF91-B8E3D7B9AB54}"/>
    <hyperlink ref="D87" r:id="rId129" display="http://www.forest.go.kr/newkfsweb/kfi/kfs/foreston/main/contents/ClbngManage/selectMntnInfoDetailAdd.do?mn=KFS_01_04_02_01&amp;orgId=fon&amp;mntUnit=10&amp;mntIndex=1&amp;searchMnt=%EC%84%B1%EC%9D%B8%EB%B4%89&amp;searchCnd3=&amp;mntnId=20000389&amp;mntnCd=2717030900&amp;mntnInfoGbn=&amp;mntnInfoSsnCd=&amp;mntnInfoThmCd=&amp;mntnInfoTmCd=&amp;mntnHaslvCd=&amp;mntnInfoLvlCd=" xr:uid="{628F8C2A-39B6-4660-8A0B-7EE9968BF254}"/>
    <hyperlink ref="D104" r:id="rId130" display="http://100mountain.tistory.com/51" xr:uid="{024596AB-A88A-4F4D-873A-931F336FF3B1}"/>
    <hyperlink ref="D119" r:id="rId131" display="http://100mountain.tistory.com/311" xr:uid="{15AC6478-5026-43C4-AF3D-1A18BB32A5B9}"/>
    <hyperlink ref="D141" r:id="rId132" display="http://100mountain.tistory.com/76" xr:uid="{5F90A2B2-9791-47CB-BE8C-FED3DA212CCE}"/>
    <hyperlink ref="D26" r:id="rId133" display="http://100mountain.tistory.com/56" xr:uid="{7FD6C916-F031-4B34-8387-29A238FB907E}"/>
    <hyperlink ref="D59" r:id="rId134" display="http://100mountain.tistory.com/104" xr:uid="{096B9AD8-07D9-474C-A52B-756547325F07}"/>
    <hyperlink ref="D127" r:id="rId135" display="http://www.forest.go.kr/newkfsweb/kfi/kfs/foreston/main/contents/ClbngManage/selectMntnInfoDetailAdd.do?mn=KFS_01_04_01_01&amp;orgId=fon&amp;mntUnit=10&amp;mntIndex=1&amp;searchMnt=%EC%B2%9C%EC%A3%BC%EC%82%B0&amp;searchCnd3=0&amp;mntnId=20000604&amp;mntnCd=2815680800&amp;mntnInfoGbn=&amp;mntnInfoSsnCd=&amp;mntnInfoThmCd=&amp;mntnInfoTmCd=&amp;mntnHaslvCd=&amp;mntnInfoLvlCd=" xr:uid="{91DA88E4-1941-416C-A380-B4B1FADA6BD0}"/>
    <hyperlink ref="D113" r:id="rId136" display="http://100mountain.tistory.com/49" xr:uid="{D6C06324-577F-4497-8348-1972C1C777E0}"/>
    <hyperlink ref="D4" r:id="rId137" display="http://www.forest.go.kr/newkfsweb/kfi/kfs/foreston/main/contents/ClbngManage/selectMntnInfoDetailAdd.do?mn=KFS_01_04_01_01&amp;orgId=fon&amp;mntUnit=10&amp;mntIndex=1&amp;searchMnt=%EC%B2%9C%ED%99%A9%EC%82%B0&amp;searchCnd3=0&amp;mntnId=20000607&amp;mntnCd=2807104100&amp;mntnInfoGbn=&amp;mntnInfoSsnCd=&amp;mntnInfoThmCd=&amp;mntnInfoTmCd=&amp;mntnHaslvCd=&amp;mntnInfoLvlCd=" xr:uid="{729834A9-603D-4590-92AB-78BA5E44C881}"/>
    <hyperlink ref="D126" r:id="rId138" display="http://100mountain.tistory.com/124" xr:uid="{E9A37ECE-7A2C-4849-A075-300614DDCD93}"/>
    <hyperlink ref="D96" r:id="rId139" display="http://100mountain.tistory.com/83" xr:uid="{545078F5-C5CF-4E7E-A3ED-7A8CC5679DFC}"/>
    <hyperlink ref="D147" r:id="rId140" display="http://100mountain.tistory.com/108" xr:uid="{A6B90ACB-4AB0-4206-B8A2-BB9C472EBBFA}"/>
    <hyperlink ref="D122" r:id="rId141" display="http://100mountain.tistory.com/54" xr:uid="{C02106F4-5241-477B-A1AB-70C237065333}"/>
    <hyperlink ref="D62" r:id="rId142" display="http://100mountain.tistory.com/102" xr:uid="{4B399778-38E1-44E3-9AC8-0DDB40BDB01D}"/>
    <hyperlink ref="D149" r:id="rId143" display="http://100mountain.tistory.com/118" xr:uid="{AA28B96A-6AB9-43DE-83BE-8908AC675F6F}"/>
    <hyperlink ref="D31" r:id="rId144" display="http://100mountain.tistory.com/218" xr:uid="{0FBE3428-5FCC-402F-8338-D100B29EFA7B}"/>
    <hyperlink ref="D148" r:id="rId145" display="http://100mountain.tistory.com/115" xr:uid="{52E71C8F-E123-4908-99CE-0ED9BD97D8AB}"/>
    <hyperlink ref="D8" r:id="rId146" display="http://100mountain.tistory.com/61" xr:uid="{AE050615-A953-4EDB-8326-88E539356D3B}"/>
    <hyperlink ref="D32" r:id="rId147" display="http://100mountain.tistory.com/270" xr:uid="{17A0A1C2-3371-4D40-BA7D-3477A1682DEC}"/>
    <hyperlink ref="D16" r:id="rId148" display="http://www.forest.go.kr/newkfsweb/kfi/kfs/foreston/main/contents/ClbngManage/selectMntnInfoDetail.do?mn=KFS_01_04_01_01&amp;orgId=fon&amp;mntUnit=10&amp;mntIndex=1&amp;searchMnt=%EA%B3%84%EB%A3%A1%EC%82%B0&amp;searchCnd3=0&amp;mntnId=40004740&amp;mntnCd=2801100400&amp;mntnInfoGbn=&amp;mntnInfoSsnCd=&amp;mntnInfoThmCd=&amp;mntnInfoTmCd=&amp;mntnHaslvCd=&amp;mntnInfoLvlCd=" xr:uid="{9AB2A08B-9786-4B73-868C-A16ED4E7FF59}"/>
    <hyperlink ref="D144" r:id="rId149" display="http://100mountain.tistory.com/117" xr:uid="{02EFB6F4-D4AA-4D7F-9FFC-A875B6E210C5}"/>
    <hyperlink ref="B154" r:id="rId150" display="https://100mountain.tistory.com/431" xr:uid="{3020DCDD-3A81-41B7-9D04-92E84F10C9DB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955F4F-7A1C-4EC7-8258-E8A348FC8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E4:E152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zoomScale="85" zoomScaleNormal="85" workbookViewId="0">
      <selection activeCell="K18" sqref="K18"/>
    </sheetView>
  </sheetViews>
  <sheetFormatPr defaultRowHeight="15"/>
  <cols>
    <col min="1" max="1" width="10.140625" customWidth="1"/>
    <col min="2" max="2" width="37.42578125" customWidth="1"/>
    <col min="3" max="4" width="9" style="1"/>
  </cols>
  <sheetData>
    <row r="1" spans="1:4" ht="23.25" customHeight="1">
      <c r="A1" s="9" t="s">
        <v>19</v>
      </c>
      <c r="B1" s="9" t="s">
        <v>21</v>
      </c>
      <c r="C1" s="9" t="s">
        <v>20</v>
      </c>
      <c r="D1" s="9" t="s">
        <v>15</v>
      </c>
    </row>
    <row r="2" spans="1:4">
      <c r="A2" s="4">
        <v>0.20833333333333334</v>
      </c>
      <c r="B2" s="3" t="s">
        <v>25</v>
      </c>
      <c r="C2" s="3"/>
      <c r="D2" s="3"/>
    </row>
    <row r="3" spans="1:4">
      <c r="A3" s="4">
        <v>0.22013888888888888</v>
      </c>
      <c r="B3" s="3" t="s">
        <v>0</v>
      </c>
      <c r="C3" s="3"/>
      <c r="D3" s="3"/>
    </row>
    <row r="4" spans="1:4">
      <c r="A4" s="4">
        <v>0.25694444444444448</v>
      </c>
      <c r="B4" s="10" t="s">
        <v>24</v>
      </c>
      <c r="C4" s="3"/>
      <c r="D4" s="3"/>
    </row>
    <row r="5" spans="1:4">
      <c r="A5" s="4">
        <v>0.27083333333333331</v>
      </c>
      <c r="B5" s="3" t="s">
        <v>23</v>
      </c>
      <c r="C5" s="3"/>
      <c r="D5" s="3"/>
    </row>
    <row r="6" spans="1:4">
      <c r="A6" s="4">
        <v>0.34027777777777773</v>
      </c>
      <c r="B6" s="3" t="s">
        <v>1</v>
      </c>
      <c r="C6" s="3"/>
      <c r="D6" s="3"/>
    </row>
    <row r="7" spans="1:4">
      <c r="A7" s="4">
        <v>0.35416666666666669</v>
      </c>
      <c r="B7" s="3" t="s">
        <v>2</v>
      </c>
      <c r="C7" s="3"/>
      <c r="D7" s="3"/>
    </row>
    <row r="8" spans="1:4">
      <c r="A8" s="4">
        <f t="shared" ref="A8:A13" si="0">A7+C8</f>
        <v>0.43055555555555558</v>
      </c>
      <c r="B8" s="3" t="s">
        <v>3</v>
      </c>
      <c r="C8" s="4">
        <v>7.6388888888888895E-2</v>
      </c>
      <c r="D8" s="5">
        <v>1.2</v>
      </c>
    </row>
    <row r="9" spans="1:4">
      <c r="A9" s="4">
        <f t="shared" si="0"/>
        <v>0.4513888888888889</v>
      </c>
      <c r="B9" s="10" t="s">
        <v>8</v>
      </c>
      <c r="C9" s="4">
        <v>2.0833333333333332E-2</v>
      </c>
      <c r="D9" s="3"/>
    </row>
    <row r="10" spans="1:4">
      <c r="A10" s="4">
        <f t="shared" si="0"/>
        <v>0.58333333333333337</v>
      </c>
      <c r="B10" s="3" t="s">
        <v>4</v>
      </c>
      <c r="C10" s="4">
        <v>0.13194444444444445</v>
      </c>
      <c r="D10" s="5">
        <v>5.4</v>
      </c>
    </row>
    <row r="11" spans="1:4">
      <c r="A11" s="4">
        <f t="shared" si="0"/>
        <v>0.625</v>
      </c>
      <c r="B11" s="3" t="s">
        <v>5</v>
      </c>
      <c r="C11" s="4">
        <v>4.1666666666666664E-2</v>
      </c>
      <c r="D11" s="5" t="s">
        <v>16</v>
      </c>
    </row>
    <row r="12" spans="1:4">
      <c r="A12" s="4">
        <f t="shared" si="0"/>
        <v>0.65277777777777779</v>
      </c>
      <c r="B12" s="3" t="s">
        <v>6</v>
      </c>
      <c r="C12" s="4">
        <v>2.7777777777777776E-2</v>
      </c>
      <c r="D12" s="6">
        <v>0.6</v>
      </c>
    </row>
    <row r="13" spans="1:4">
      <c r="A13" s="4">
        <f t="shared" si="0"/>
        <v>0.71527777777777779</v>
      </c>
      <c r="B13" s="3" t="s">
        <v>7</v>
      </c>
      <c r="C13" s="4">
        <v>6.25E-2</v>
      </c>
      <c r="D13" s="7">
        <v>1.5</v>
      </c>
    </row>
    <row r="14" spans="1:4">
      <c r="A14" s="11"/>
      <c r="B14" s="11" t="s">
        <v>27</v>
      </c>
      <c r="C14" s="11"/>
      <c r="D14" s="3"/>
    </row>
    <row r="15" spans="1:4">
      <c r="A15" s="4">
        <v>0.20833333333333334</v>
      </c>
      <c r="B15" s="3" t="s">
        <v>9</v>
      </c>
      <c r="C15" s="3"/>
      <c r="D15" s="3"/>
    </row>
    <row r="16" spans="1:4">
      <c r="A16" s="4">
        <f>A15+C16</f>
        <v>0.22916666666666669</v>
      </c>
      <c r="B16" s="3" t="s">
        <v>10</v>
      </c>
      <c r="C16" s="4">
        <v>2.0833333333333332E-2</v>
      </c>
      <c r="D16" s="3"/>
    </row>
    <row r="17" spans="1:4">
      <c r="A17" s="4">
        <f t="shared" ref="A17:A22" si="1">A16+C17</f>
        <v>0.41666666666666669</v>
      </c>
      <c r="B17" s="3" t="s">
        <v>11</v>
      </c>
      <c r="C17" s="4">
        <v>0.1875</v>
      </c>
      <c r="D17" s="7">
        <v>5.0999999999999996</v>
      </c>
    </row>
    <row r="18" spans="1:4">
      <c r="A18" s="4">
        <f t="shared" si="1"/>
        <v>0.47222222222222221</v>
      </c>
      <c r="B18" s="3" t="s">
        <v>12</v>
      </c>
      <c r="C18" s="4">
        <v>5.5555555555555552E-2</v>
      </c>
      <c r="D18" s="5">
        <v>1.4</v>
      </c>
    </row>
    <row r="19" spans="1:4">
      <c r="A19" s="4">
        <f t="shared" si="1"/>
        <v>0.49305555555555552</v>
      </c>
      <c r="B19" s="10" t="s">
        <v>22</v>
      </c>
      <c r="C19" s="4">
        <v>2.0833333333333332E-2</v>
      </c>
      <c r="D19" s="4"/>
    </row>
    <row r="20" spans="1:4">
      <c r="A20" s="4">
        <f t="shared" si="1"/>
        <v>0.54166666666666663</v>
      </c>
      <c r="B20" s="3" t="s">
        <v>13</v>
      </c>
      <c r="C20" s="4">
        <v>4.8611111111111112E-2</v>
      </c>
      <c r="D20" s="6">
        <v>2.5</v>
      </c>
    </row>
    <row r="21" spans="1:4">
      <c r="A21" s="4">
        <f t="shared" si="1"/>
        <v>0.60416666666666663</v>
      </c>
      <c r="B21" s="3" t="s">
        <v>14</v>
      </c>
      <c r="C21" s="4">
        <v>6.25E-2</v>
      </c>
      <c r="D21" s="8">
        <v>3.5</v>
      </c>
    </row>
    <row r="22" spans="1:4">
      <c r="A22" s="4">
        <f t="shared" si="1"/>
        <v>0.61805555555555547</v>
      </c>
      <c r="B22" s="3" t="s">
        <v>17</v>
      </c>
      <c r="C22" s="4">
        <v>1.3888888888888888E-2</v>
      </c>
      <c r="D22" s="3">
        <v>7</v>
      </c>
    </row>
    <row r="23" spans="1:4">
      <c r="A23" s="4"/>
      <c r="B23" s="10" t="s">
        <v>26</v>
      </c>
      <c r="C23" s="4"/>
      <c r="D23" s="3"/>
    </row>
    <row r="24" spans="1:4">
      <c r="A24" s="4">
        <f>A22+C24</f>
        <v>0.7222222222222221</v>
      </c>
      <c r="B24" s="3" t="s">
        <v>18</v>
      </c>
      <c r="C24" s="4">
        <v>0.10416666666666667</v>
      </c>
      <c r="D24" s="3"/>
    </row>
    <row r="28" spans="1:4">
      <c r="C28" s="2"/>
    </row>
  </sheetData>
  <phoneticPr fontId="2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BDA9-F4B7-42AE-A4F1-FA609B3F125E}">
  <dimension ref="A1:Y90"/>
  <sheetViews>
    <sheetView workbookViewId="0">
      <selection activeCell="G32" sqref="G32:G40"/>
    </sheetView>
  </sheetViews>
  <sheetFormatPr defaultColWidth="9" defaultRowHeight="15"/>
  <cols>
    <col min="1" max="1" width="11" style="34" customWidth="1"/>
    <col min="2" max="3" width="30" style="34" customWidth="1"/>
    <col min="4" max="5" width="9" style="35"/>
    <col min="6" max="6" width="19.42578125" style="34" customWidth="1"/>
    <col min="7" max="7" width="6.28515625" style="35" bestFit="1" customWidth="1"/>
    <col min="8" max="8" width="29.7109375" style="34" bestFit="1" customWidth="1"/>
    <col min="9" max="13" width="5.28515625" style="35" customWidth="1"/>
    <col min="14" max="14" width="5.28515625" style="34" bestFit="1" customWidth="1"/>
    <col min="15" max="15" width="9" style="34"/>
    <col min="16" max="18" width="23.7109375" style="34" customWidth="1"/>
    <col min="19" max="21" width="9" style="34"/>
    <col min="22" max="22" width="10.140625" style="34" customWidth="1"/>
    <col min="23" max="23" width="37.42578125" style="34" customWidth="1"/>
    <col min="24" max="25" width="9" style="35"/>
    <col min="26" max="26" width="26.28515625" style="34" customWidth="1"/>
    <col min="27" max="16384" width="9" style="34"/>
  </cols>
  <sheetData>
    <row r="1" spans="1:25" ht="27" customHeight="1">
      <c r="A1" s="31" t="s">
        <v>397</v>
      </c>
      <c r="B1" s="62" t="s">
        <v>398</v>
      </c>
      <c r="C1" s="62"/>
      <c r="D1" s="32">
        <f>SUM(D10,D19,D29)</f>
        <v>0.94444444444444442</v>
      </c>
      <c r="E1" s="33">
        <f ca="1">SUM(E10,E19,E29)</f>
        <v>43.599999999999994</v>
      </c>
      <c r="R1" s="36"/>
      <c r="X1" s="34"/>
      <c r="Y1" s="34"/>
    </row>
    <row r="2" spans="1:25" ht="23.25" customHeight="1">
      <c r="A2" s="37" t="s">
        <v>399</v>
      </c>
      <c r="B2" s="37" t="s">
        <v>400</v>
      </c>
      <c r="C2" s="37" t="s">
        <v>401</v>
      </c>
      <c r="D2" s="37" t="s">
        <v>402</v>
      </c>
      <c r="E2" s="37" t="s">
        <v>403</v>
      </c>
      <c r="P2" s="34" t="s">
        <v>404</v>
      </c>
      <c r="Q2" s="34" t="s">
        <v>405</v>
      </c>
      <c r="R2" s="36" t="s">
        <v>406</v>
      </c>
      <c r="X2" s="34"/>
      <c r="Y2" s="34"/>
    </row>
    <row r="3" spans="1:25">
      <c r="A3" s="38">
        <v>0.3611111111111111</v>
      </c>
      <c r="B3" s="63" t="s">
        <v>407</v>
      </c>
      <c r="C3" s="64"/>
      <c r="D3" s="39"/>
      <c r="E3" s="39"/>
      <c r="H3" s="40"/>
      <c r="I3" s="45" t="s">
        <v>408</v>
      </c>
      <c r="J3" s="45" t="s">
        <v>409</v>
      </c>
      <c r="K3" s="45" t="s">
        <v>410</v>
      </c>
      <c r="L3" s="55"/>
      <c r="M3" s="39"/>
      <c r="O3" s="40" t="s">
        <v>411</v>
      </c>
      <c r="P3" s="42"/>
      <c r="Q3" s="41" t="s">
        <v>412</v>
      </c>
      <c r="R3" s="43" t="s">
        <v>413</v>
      </c>
      <c r="X3" s="34"/>
      <c r="Y3" s="34"/>
    </row>
    <row r="4" spans="1:25">
      <c r="A4" s="44">
        <v>0.375</v>
      </c>
      <c r="B4" s="39" t="s">
        <v>414</v>
      </c>
      <c r="C4" s="39" t="s">
        <v>415</v>
      </c>
      <c r="D4" s="44">
        <v>0.14583333333333334</v>
      </c>
      <c r="E4" s="39"/>
      <c r="G4" s="65" t="s">
        <v>416</v>
      </c>
      <c r="H4" s="40" t="s">
        <v>417</v>
      </c>
      <c r="I4" s="46" t="s">
        <v>418</v>
      </c>
      <c r="J4" s="39"/>
      <c r="K4" s="39"/>
      <c r="L4" s="39"/>
      <c r="M4" s="39"/>
      <c r="O4" s="40" t="s">
        <v>419</v>
      </c>
      <c r="P4" s="41" t="s">
        <v>420</v>
      </c>
      <c r="Q4" s="41" t="s">
        <v>421</v>
      </c>
      <c r="R4" s="43" t="s">
        <v>422</v>
      </c>
      <c r="X4" s="34"/>
      <c r="Y4" s="34"/>
    </row>
    <row r="5" spans="1:25">
      <c r="A5" s="44">
        <f t="shared" ref="A5:A10" si="0">A4+D4</f>
        <v>0.52083333333333337</v>
      </c>
      <c r="B5" s="66" t="s">
        <v>423</v>
      </c>
      <c r="C5" s="64"/>
      <c r="D5" s="44">
        <v>4.1666666666666664E-2</v>
      </c>
      <c r="E5" s="39"/>
      <c r="G5" s="65"/>
      <c r="H5" s="40" t="s">
        <v>424</v>
      </c>
      <c r="I5" s="46" t="s">
        <v>418</v>
      </c>
      <c r="J5" s="39"/>
      <c r="K5" s="39"/>
      <c r="L5" s="39"/>
      <c r="M5" s="39"/>
      <c r="O5" s="40" t="s">
        <v>425</v>
      </c>
      <c r="P5" s="41" t="s">
        <v>426</v>
      </c>
      <c r="Q5" s="40" t="s">
        <v>427</v>
      </c>
      <c r="R5" s="47"/>
      <c r="X5" s="34"/>
      <c r="Y5" s="34"/>
    </row>
    <row r="6" spans="1:25">
      <c r="A6" s="44">
        <f t="shared" si="0"/>
        <v>0.5625</v>
      </c>
      <c r="B6" s="39" t="str">
        <f>C4</f>
        <v>구례 공영버스터미널</v>
      </c>
      <c r="C6" s="39" t="s">
        <v>428</v>
      </c>
      <c r="D6" s="44">
        <v>1.3888888888888888E-2</v>
      </c>
      <c r="E6" s="39"/>
      <c r="G6" s="65"/>
      <c r="H6" s="40" t="s">
        <v>429</v>
      </c>
      <c r="I6" s="46" t="s">
        <v>418</v>
      </c>
      <c r="J6" s="39"/>
      <c r="K6" s="39"/>
      <c r="L6" s="39"/>
      <c r="M6" s="39"/>
      <c r="R6" s="36"/>
      <c r="X6" s="34"/>
      <c r="Y6" s="34"/>
    </row>
    <row r="7" spans="1:25">
      <c r="A7" s="44">
        <f t="shared" si="0"/>
        <v>0.57638888888888884</v>
      </c>
      <c r="B7" s="39" t="str">
        <f>C6</f>
        <v>화엄사</v>
      </c>
      <c r="C7" s="39" t="s">
        <v>430</v>
      </c>
      <c r="D7" s="44">
        <v>2.0833333333333332E-2</v>
      </c>
      <c r="E7" s="39">
        <v>1.8</v>
      </c>
      <c r="G7" s="65"/>
      <c r="H7" s="40" t="s">
        <v>431</v>
      </c>
      <c r="I7" s="39" t="s">
        <v>418</v>
      </c>
      <c r="J7" s="39"/>
      <c r="K7" s="39"/>
      <c r="L7" s="39"/>
      <c r="M7" s="39"/>
      <c r="O7" s="48" t="s">
        <v>432</v>
      </c>
      <c r="P7" s="49"/>
      <c r="Q7" s="49"/>
      <c r="R7" s="36"/>
      <c r="X7" s="34"/>
      <c r="Y7" s="34"/>
    </row>
    <row r="8" spans="1:25">
      <c r="A8" s="44">
        <f t="shared" si="0"/>
        <v>0.59722222222222221</v>
      </c>
      <c r="B8" s="39" t="str">
        <f t="shared" ref="B8:B9" si="1">C7</f>
        <v>연기암</v>
      </c>
      <c r="C8" s="50" t="s">
        <v>433</v>
      </c>
      <c r="D8" s="44">
        <v>0.10416666666666667</v>
      </c>
      <c r="E8" s="39">
        <v>4</v>
      </c>
      <c r="G8" s="65"/>
      <c r="H8" s="40"/>
      <c r="I8" s="39"/>
      <c r="J8" s="39"/>
      <c r="K8" s="39"/>
      <c r="L8" s="39"/>
      <c r="M8" s="39"/>
      <c r="P8" s="51" t="s">
        <v>434</v>
      </c>
      <c r="Q8" s="35"/>
      <c r="R8" s="36"/>
      <c r="X8" s="34"/>
      <c r="Y8" s="34"/>
    </row>
    <row r="9" spans="1:25">
      <c r="A9" s="44">
        <f t="shared" si="0"/>
        <v>0.70138888888888884</v>
      </c>
      <c r="B9" s="39" t="str">
        <f t="shared" si="1"/>
        <v>무넹기</v>
      </c>
      <c r="C9" s="50" t="s">
        <v>435</v>
      </c>
      <c r="D9" s="44">
        <v>1.3888888888888888E-2</v>
      </c>
      <c r="E9" s="39">
        <v>0.6</v>
      </c>
      <c r="G9" s="65" t="s">
        <v>436</v>
      </c>
      <c r="H9" s="40" t="s">
        <v>437</v>
      </c>
      <c r="I9" s="39"/>
      <c r="J9" s="46">
        <v>1</v>
      </c>
      <c r="K9" s="39">
        <v>1</v>
      </c>
      <c r="L9" s="39"/>
      <c r="M9" s="39"/>
      <c r="P9" s="51" t="s">
        <v>438</v>
      </c>
      <c r="Q9" s="35"/>
      <c r="R9" s="36"/>
      <c r="X9" s="34"/>
      <c r="Y9" s="34"/>
    </row>
    <row r="10" spans="1:25">
      <c r="A10" s="52">
        <f t="shared" si="0"/>
        <v>0.71527777777777768</v>
      </c>
      <c r="B10" s="67" t="s">
        <v>439</v>
      </c>
      <c r="C10" s="67"/>
      <c r="D10" s="54">
        <f>SUM(D7:D9)</f>
        <v>0.1388888888888889</v>
      </c>
      <c r="E10" s="53">
        <f>SUM(E7:E9)</f>
        <v>6.3999999999999995</v>
      </c>
      <c r="G10" s="65"/>
      <c r="H10" s="40" t="s">
        <v>440</v>
      </c>
      <c r="I10" s="39"/>
      <c r="J10" s="46">
        <v>1</v>
      </c>
      <c r="K10" s="39">
        <v>1</v>
      </c>
      <c r="L10" s="39"/>
      <c r="M10" s="39"/>
      <c r="P10" s="51" t="s">
        <v>441</v>
      </c>
      <c r="Q10" s="35">
        <v>5</v>
      </c>
      <c r="R10" s="36"/>
      <c r="X10" s="34"/>
      <c r="Y10" s="34"/>
    </row>
    <row r="11" spans="1:25">
      <c r="A11" s="38">
        <v>0.20833333333333334</v>
      </c>
      <c r="B11" s="68" t="s">
        <v>442</v>
      </c>
      <c r="C11" s="68"/>
      <c r="D11" s="44">
        <v>2.0833333333333332E-2</v>
      </c>
      <c r="E11" s="39"/>
      <c r="G11" s="65"/>
      <c r="H11" s="40" t="s">
        <v>443</v>
      </c>
      <c r="I11" s="39"/>
      <c r="J11" s="46">
        <v>1</v>
      </c>
      <c r="K11" s="39">
        <v>1</v>
      </c>
      <c r="L11" s="39"/>
      <c r="M11" s="39"/>
      <c r="P11" s="51" t="s">
        <v>444</v>
      </c>
      <c r="Q11" s="35"/>
      <c r="R11" s="36"/>
      <c r="X11" s="34"/>
      <c r="Y11" s="34"/>
    </row>
    <row r="12" spans="1:25">
      <c r="A12" s="44">
        <f t="shared" ref="A12:A18" si="2">A11+D11</f>
        <v>0.22916666666666669</v>
      </c>
      <c r="B12" s="39" t="str">
        <f>C9</f>
        <v>노고단 대피소</v>
      </c>
      <c r="C12" s="39" t="s">
        <v>445</v>
      </c>
      <c r="D12" s="44">
        <v>6.9444444444444441E-3</v>
      </c>
      <c r="E12" s="39">
        <v>0.3</v>
      </c>
      <c r="F12" s="34" t="s">
        <v>446</v>
      </c>
      <c r="G12" s="65"/>
      <c r="H12" s="41" t="s">
        <v>447</v>
      </c>
      <c r="I12" s="46" t="s">
        <v>418</v>
      </c>
      <c r="J12" s="39"/>
      <c r="K12" s="39"/>
      <c r="L12" s="39"/>
      <c r="M12" s="39"/>
      <c r="P12" s="51" t="s">
        <v>448</v>
      </c>
      <c r="Q12" s="35"/>
      <c r="R12" s="36"/>
      <c r="X12" s="34"/>
      <c r="Y12" s="34"/>
    </row>
    <row r="13" spans="1:25">
      <c r="A13" s="44">
        <f t="shared" si="2"/>
        <v>0.23611111111111113</v>
      </c>
      <c r="B13" s="39" t="str">
        <f>C12</f>
        <v>노고단 고개</v>
      </c>
      <c r="C13" s="55" t="s">
        <v>449</v>
      </c>
      <c r="D13" s="44">
        <v>6.25E-2</v>
      </c>
      <c r="E13" s="39">
        <v>2.7</v>
      </c>
      <c r="G13" s="65"/>
      <c r="H13" s="40" t="s">
        <v>450</v>
      </c>
      <c r="I13" s="39" t="s">
        <v>418</v>
      </c>
      <c r="J13" s="39"/>
      <c r="K13" s="39"/>
      <c r="L13" s="39"/>
      <c r="M13" s="39"/>
      <c r="P13" s="51" t="s">
        <v>451</v>
      </c>
      <c r="R13" s="36"/>
      <c r="X13" s="34"/>
      <c r="Y13" s="34"/>
    </row>
    <row r="14" spans="1:25">
      <c r="A14" s="44">
        <f t="shared" si="2"/>
        <v>0.29861111111111116</v>
      </c>
      <c r="B14" s="39" t="str">
        <f>C13</f>
        <v>피아골 삼거리(임걸령)</v>
      </c>
      <c r="C14" s="55" t="s">
        <v>452</v>
      </c>
      <c r="D14" s="44">
        <v>3.4722222222222224E-2</v>
      </c>
      <c r="E14" s="39">
        <v>1.9</v>
      </c>
      <c r="G14" s="65"/>
      <c r="H14" s="40" t="s">
        <v>453</v>
      </c>
      <c r="I14" s="56" t="s">
        <v>418</v>
      </c>
      <c r="J14" s="39"/>
      <c r="K14" s="39"/>
      <c r="L14" s="39"/>
      <c r="M14" s="39"/>
      <c r="R14" s="36"/>
      <c r="X14" s="34"/>
      <c r="Y14" s="34"/>
    </row>
    <row r="15" spans="1:25">
      <c r="A15" s="44">
        <f t="shared" si="2"/>
        <v>0.33333333333333337</v>
      </c>
      <c r="B15" s="39" t="str">
        <f>C14</f>
        <v>반야봉 삼거리(노루목)</v>
      </c>
      <c r="C15" s="39" t="s">
        <v>454</v>
      </c>
      <c r="D15" s="44">
        <v>0.10416666666666667</v>
      </c>
      <c r="E15" s="39">
        <f>0.2+0.2+0.7+1.2+2.9</f>
        <v>5.1999999999999993</v>
      </c>
      <c r="G15" s="65"/>
      <c r="H15" s="41" t="s">
        <v>455</v>
      </c>
      <c r="I15" s="56" t="s">
        <v>418</v>
      </c>
      <c r="J15" s="39"/>
      <c r="K15" s="39"/>
      <c r="L15" s="39"/>
      <c r="M15" s="39"/>
      <c r="P15" s="41" t="s">
        <v>456</v>
      </c>
      <c r="Q15" s="39">
        <v>2</v>
      </c>
      <c r="R15" s="41" t="s">
        <v>457</v>
      </c>
      <c r="X15" s="34"/>
      <c r="Y15" s="34"/>
    </row>
    <row r="16" spans="1:25">
      <c r="A16" s="44">
        <f t="shared" si="2"/>
        <v>0.43750000000000006</v>
      </c>
      <c r="B16" s="63" t="s">
        <v>458</v>
      </c>
      <c r="C16" s="64"/>
      <c r="D16" s="44">
        <v>2.0833333333333332E-2</v>
      </c>
      <c r="E16" s="39"/>
      <c r="G16" s="65"/>
      <c r="H16" s="41" t="s">
        <v>459</v>
      </c>
      <c r="I16" s="46" t="s">
        <v>418</v>
      </c>
      <c r="J16" s="39"/>
      <c r="K16" s="39"/>
      <c r="L16" s="39"/>
      <c r="M16" s="39"/>
      <c r="P16" s="41" t="s">
        <v>460</v>
      </c>
      <c r="Q16" s="39">
        <v>4</v>
      </c>
      <c r="R16" s="41" t="s">
        <v>461</v>
      </c>
      <c r="X16" s="34"/>
      <c r="Y16" s="34"/>
    </row>
    <row r="17" spans="1:25">
      <c r="A17" s="44">
        <f t="shared" si="2"/>
        <v>0.45833333333333337</v>
      </c>
      <c r="B17" s="39" t="str">
        <f>C15</f>
        <v>연하천 산장</v>
      </c>
      <c r="C17" s="39" t="s">
        <v>462</v>
      </c>
      <c r="D17" s="44">
        <v>8.3333333333333329E-2</v>
      </c>
      <c r="E17" s="39">
        <v>3.6</v>
      </c>
      <c r="G17" s="65"/>
      <c r="H17" s="39"/>
      <c r="I17" s="39"/>
      <c r="J17" s="39"/>
      <c r="K17" s="39"/>
      <c r="L17" s="39"/>
      <c r="M17" s="39"/>
      <c r="P17" s="40" t="s">
        <v>463</v>
      </c>
      <c r="Q17" s="39"/>
      <c r="R17" s="41" t="s">
        <v>464</v>
      </c>
      <c r="X17" s="34"/>
      <c r="Y17" s="34"/>
    </row>
    <row r="18" spans="1:25">
      <c r="A18" s="44">
        <f t="shared" si="2"/>
        <v>0.54166666666666674</v>
      </c>
      <c r="B18" s="39" t="str">
        <f>C17</f>
        <v>벽소령</v>
      </c>
      <c r="C18" s="39" t="s">
        <v>465</v>
      </c>
      <c r="D18" s="44">
        <v>0.14583333333333334</v>
      </c>
      <c r="E18" s="39">
        <v>6.3</v>
      </c>
      <c r="G18" s="45"/>
      <c r="H18" s="40"/>
      <c r="I18" s="39"/>
      <c r="J18" s="39"/>
      <c r="K18" s="39"/>
      <c r="L18" s="45" t="s">
        <v>466</v>
      </c>
      <c r="M18" s="39"/>
      <c r="P18" s="41" t="s">
        <v>467</v>
      </c>
      <c r="Q18" s="55" t="s">
        <v>468</v>
      </c>
      <c r="R18" s="41" t="s">
        <v>469</v>
      </c>
      <c r="X18" s="34"/>
      <c r="Y18" s="34"/>
    </row>
    <row r="19" spans="1:25">
      <c r="A19" s="52">
        <f>A18+D18</f>
        <v>0.68750000000000011</v>
      </c>
      <c r="B19" s="69" t="s">
        <v>470</v>
      </c>
      <c r="C19" s="70"/>
      <c r="D19" s="54">
        <f>SUM(D12:D15,D17:D18)</f>
        <v>0.4375</v>
      </c>
      <c r="E19" s="53">
        <f ca="1">SUM(E12:E15,E17:E21)</f>
        <v>23.4</v>
      </c>
      <c r="G19" s="65" t="s">
        <v>471</v>
      </c>
      <c r="H19" s="41" t="s">
        <v>472</v>
      </c>
      <c r="I19" s="39">
        <v>1</v>
      </c>
      <c r="J19" s="39"/>
      <c r="K19" s="39"/>
      <c r="L19" s="39">
        <v>1</v>
      </c>
      <c r="M19" s="39"/>
      <c r="P19" s="41" t="s">
        <v>441</v>
      </c>
      <c r="Q19" s="55" t="s">
        <v>468</v>
      </c>
      <c r="R19" s="41" t="s">
        <v>457</v>
      </c>
      <c r="X19" s="34"/>
      <c r="Y19" s="34"/>
    </row>
    <row r="20" spans="1:25">
      <c r="A20" s="38">
        <v>0.17361111111111113</v>
      </c>
      <c r="B20" s="39" t="str">
        <f>C18</f>
        <v>세석산장</v>
      </c>
      <c r="C20" s="39" t="s">
        <v>473</v>
      </c>
      <c r="D20" s="44">
        <v>6.9444444444444434E-2</v>
      </c>
      <c r="E20" s="39">
        <v>3.4</v>
      </c>
      <c r="F20" s="34" t="s">
        <v>474</v>
      </c>
      <c r="G20" s="65"/>
      <c r="H20" s="41" t="s">
        <v>475</v>
      </c>
      <c r="I20" s="39">
        <v>1</v>
      </c>
      <c r="J20" s="39"/>
      <c r="K20" s="39"/>
      <c r="L20" s="39">
        <v>1</v>
      </c>
      <c r="M20" s="39"/>
      <c r="P20" s="41" t="s">
        <v>476</v>
      </c>
      <c r="Q20" s="39"/>
      <c r="R20" s="41" t="s">
        <v>477</v>
      </c>
      <c r="X20" s="34"/>
      <c r="Y20" s="34"/>
    </row>
    <row r="21" spans="1:25">
      <c r="A21" s="44">
        <f t="shared" ref="A21:A28" si="3">A20+D20</f>
        <v>0.24305555555555558</v>
      </c>
      <c r="B21" s="63" t="s">
        <v>442</v>
      </c>
      <c r="C21" s="64"/>
      <c r="D21" s="44">
        <v>2.0833333333333332E-2</v>
      </c>
      <c r="E21" s="39"/>
      <c r="G21" s="65"/>
      <c r="H21" s="41" t="s">
        <v>478</v>
      </c>
      <c r="I21" s="39">
        <v>1</v>
      </c>
      <c r="J21" s="39"/>
      <c r="K21" s="39"/>
      <c r="L21" s="39"/>
      <c r="M21" s="39"/>
      <c r="P21" s="41" t="s">
        <v>479</v>
      </c>
      <c r="Q21" s="39"/>
      <c r="R21" s="41" t="s">
        <v>480</v>
      </c>
      <c r="X21" s="34"/>
      <c r="Y21" s="34"/>
    </row>
    <row r="22" spans="1:25">
      <c r="A22" s="44">
        <f>A21+D21</f>
        <v>0.2638888888888889</v>
      </c>
      <c r="B22" s="39" t="s">
        <v>481</v>
      </c>
      <c r="C22" s="39" t="s">
        <v>482</v>
      </c>
      <c r="D22" s="44">
        <v>4.1666666666666664E-2</v>
      </c>
      <c r="E22" s="39">
        <v>1.7</v>
      </c>
      <c r="G22" s="65"/>
      <c r="H22" s="41" t="s">
        <v>483</v>
      </c>
      <c r="I22" s="46">
        <v>1</v>
      </c>
      <c r="J22" s="39"/>
      <c r="K22" s="39"/>
      <c r="L22" s="39"/>
      <c r="M22" s="39"/>
      <c r="P22" s="40"/>
      <c r="Q22" s="39"/>
      <c r="R22" s="40"/>
      <c r="X22" s="34"/>
      <c r="Y22" s="34"/>
    </row>
    <row r="23" spans="1:25">
      <c r="A23" s="44">
        <f t="shared" si="3"/>
        <v>0.30555555555555558</v>
      </c>
      <c r="B23" s="55" t="s">
        <v>484</v>
      </c>
      <c r="C23" s="39"/>
      <c r="D23" s="44">
        <v>2.0833333333333332E-2</v>
      </c>
      <c r="E23" s="39"/>
      <c r="G23" s="65"/>
      <c r="H23" s="41" t="s">
        <v>485</v>
      </c>
      <c r="I23" s="46">
        <v>1</v>
      </c>
      <c r="J23" s="39">
        <v>1</v>
      </c>
      <c r="K23" s="39"/>
      <c r="L23" s="39"/>
      <c r="M23" s="39"/>
      <c r="X23" s="34"/>
      <c r="Y23" s="34"/>
    </row>
    <row r="24" spans="1:25">
      <c r="A24" s="44">
        <f t="shared" si="3"/>
        <v>0.3263888888888889</v>
      </c>
      <c r="B24" s="39" t="str">
        <f>C22</f>
        <v>천왕봉</v>
      </c>
      <c r="C24" s="39" t="s">
        <v>486</v>
      </c>
      <c r="D24" s="44">
        <v>0.10416666666666667</v>
      </c>
      <c r="E24" s="39">
        <v>4</v>
      </c>
      <c r="G24" s="65"/>
      <c r="H24" s="41" t="s">
        <v>487</v>
      </c>
      <c r="I24" s="39">
        <v>2</v>
      </c>
      <c r="J24" s="39"/>
      <c r="K24" s="39"/>
      <c r="L24" s="39"/>
      <c r="M24" s="39"/>
      <c r="X24" s="34"/>
      <c r="Y24" s="34"/>
    </row>
    <row r="25" spans="1:25">
      <c r="A25" s="44">
        <f t="shared" si="3"/>
        <v>0.43055555555555558</v>
      </c>
      <c r="B25" s="39" t="str">
        <f>C24</f>
        <v>치밭목 대피소</v>
      </c>
      <c r="C25" s="39" t="s">
        <v>488</v>
      </c>
      <c r="D25" s="44">
        <v>0.125</v>
      </c>
      <c r="E25" s="39">
        <v>6.8</v>
      </c>
      <c r="G25" s="65"/>
      <c r="H25" s="41" t="s">
        <v>489</v>
      </c>
      <c r="I25" s="39"/>
      <c r="J25" s="39"/>
      <c r="K25" s="39"/>
      <c r="L25" s="39">
        <v>1</v>
      </c>
      <c r="M25" s="39"/>
      <c r="X25" s="34"/>
      <c r="Y25" s="34"/>
    </row>
    <row r="26" spans="1:25">
      <c r="A26" s="44">
        <f t="shared" si="3"/>
        <v>0.55555555555555558</v>
      </c>
      <c r="B26" s="39" t="str">
        <f t="shared" ref="B26:B27" si="4">C25</f>
        <v>대원사</v>
      </c>
      <c r="C26" s="55" t="s">
        <v>490</v>
      </c>
      <c r="D26" s="44">
        <v>2.7777777777777776E-2</v>
      </c>
      <c r="E26" s="39">
        <v>2.2999999999999998</v>
      </c>
      <c r="G26" s="65"/>
      <c r="H26" s="41" t="s">
        <v>491</v>
      </c>
      <c r="I26" s="39">
        <v>1</v>
      </c>
      <c r="J26" s="39"/>
      <c r="K26" s="39"/>
      <c r="L26" s="39"/>
      <c r="M26" s="39"/>
      <c r="X26" s="34"/>
      <c r="Y26" s="34"/>
    </row>
    <row r="27" spans="1:25">
      <c r="A27" s="44">
        <f t="shared" si="3"/>
        <v>0.58333333333333337</v>
      </c>
      <c r="B27" s="39" t="str">
        <f t="shared" si="4"/>
        <v>대원사 정류장 (2:20/3:20/5:20)</v>
      </c>
      <c r="C27" s="55" t="s">
        <v>492</v>
      </c>
      <c r="D27" s="44"/>
      <c r="E27" s="39"/>
      <c r="F27" s="51"/>
      <c r="G27" s="65"/>
      <c r="H27" s="41" t="s">
        <v>493</v>
      </c>
      <c r="I27" s="39">
        <v>2</v>
      </c>
      <c r="J27" s="39"/>
      <c r="K27" s="39"/>
      <c r="L27" s="39">
        <v>1</v>
      </c>
      <c r="M27" s="39"/>
      <c r="P27" s="51"/>
      <c r="X27" s="34"/>
      <c r="Y27" s="34"/>
    </row>
    <row r="28" spans="1:25">
      <c r="A28" s="44">
        <f t="shared" si="3"/>
        <v>0.58333333333333337</v>
      </c>
      <c r="B28" s="63" t="s">
        <v>494</v>
      </c>
      <c r="C28" s="64"/>
      <c r="D28" s="44"/>
      <c r="E28" s="39"/>
      <c r="G28" s="65"/>
      <c r="H28" s="41" t="s">
        <v>495</v>
      </c>
      <c r="I28" s="39"/>
      <c r="J28" s="39">
        <v>1</v>
      </c>
      <c r="K28" s="39"/>
      <c r="L28" s="39"/>
      <c r="M28" s="39"/>
      <c r="X28" s="34"/>
      <c r="Y28" s="34"/>
    </row>
    <row r="29" spans="1:25">
      <c r="A29" s="57"/>
      <c r="B29" s="57"/>
      <c r="C29" s="57"/>
      <c r="D29" s="54">
        <f>SUM(D20,D22,D24:D26)</f>
        <v>0.36805555555555558</v>
      </c>
      <c r="E29" s="53">
        <f>SUM(E20:E26)</f>
        <v>18.2</v>
      </c>
      <c r="G29" s="65"/>
      <c r="H29" s="41" t="s">
        <v>496</v>
      </c>
      <c r="I29" s="39">
        <v>2</v>
      </c>
      <c r="J29" s="39"/>
      <c r="K29" s="39"/>
      <c r="L29" s="39"/>
      <c r="M29" s="39"/>
      <c r="X29" s="34"/>
      <c r="Y29" s="34"/>
    </row>
    <row r="30" spans="1:25">
      <c r="A30" s="44"/>
      <c r="B30" s="39"/>
      <c r="C30" s="39"/>
      <c r="D30" s="44"/>
      <c r="E30" s="39"/>
      <c r="G30" s="65"/>
      <c r="H30" s="41" t="s">
        <v>497</v>
      </c>
      <c r="I30" s="39">
        <v>2</v>
      </c>
      <c r="J30" s="39"/>
      <c r="K30" s="39"/>
      <c r="L30" s="39"/>
      <c r="M30" s="39"/>
      <c r="X30" s="34"/>
      <c r="Y30" s="34"/>
    </row>
    <row r="31" spans="1:25">
      <c r="A31" s="44"/>
      <c r="B31" s="39"/>
      <c r="C31" s="39"/>
      <c r="D31" s="44">
        <f>SUM(D10,D19,D29)</f>
        <v>0.94444444444444442</v>
      </c>
      <c r="E31" s="39">
        <f ca="1">SUM(E10,E19,E29)</f>
        <v>43.599999999999994</v>
      </c>
      <c r="G31" s="65"/>
      <c r="H31" s="40"/>
      <c r="I31" s="39"/>
      <c r="J31" s="39"/>
      <c r="K31" s="39"/>
      <c r="L31" s="39"/>
      <c r="M31" s="39"/>
      <c r="X31" s="34"/>
      <c r="Y31" s="34"/>
    </row>
    <row r="32" spans="1:25">
      <c r="A32" s="44"/>
      <c r="B32" s="39"/>
      <c r="C32" s="39"/>
      <c r="D32" s="44"/>
      <c r="E32" s="39"/>
      <c r="G32" s="71" t="s">
        <v>498</v>
      </c>
      <c r="H32" s="40" t="s">
        <v>499</v>
      </c>
      <c r="I32" s="39">
        <v>1</v>
      </c>
      <c r="J32" s="39"/>
      <c r="K32" s="39"/>
      <c r="L32" s="39"/>
      <c r="M32" s="39"/>
      <c r="X32" s="34"/>
      <c r="Y32" s="34"/>
    </row>
    <row r="33" spans="2:25">
      <c r="D33" s="34"/>
      <c r="E33" s="34"/>
      <c r="G33" s="71"/>
      <c r="H33" s="41" t="s">
        <v>500</v>
      </c>
      <c r="I33" s="39">
        <v>1</v>
      </c>
      <c r="J33" s="39"/>
      <c r="K33" s="39"/>
      <c r="L33" s="39"/>
      <c r="M33" s="39"/>
      <c r="X33" s="34"/>
      <c r="Y33" s="34"/>
    </row>
    <row r="34" spans="2:25">
      <c r="D34" s="34"/>
      <c r="E34" s="34"/>
      <c r="G34" s="71"/>
      <c r="H34" s="40" t="s">
        <v>501</v>
      </c>
      <c r="I34" s="39">
        <v>1</v>
      </c>
      <c r="J34" s="39"/>
      <c r="K34" s="39"/>
      <c r="L34" s="39"/>
      <c r="M34" s="39"/>
      <c r="X34" s="34"/>
      <c r="Y34" s="34"/>
    </row>
    <row r="35" spans="2:25">
      <c r="D35" s="34"/>
      <c r="E35" s="34"/>
      <c r="G35" s="71"/>
      <c r="H35" s="40" t="s">
        <v>502</v>
      </c>
      <c r="I35" s="39"/>
      <c r="J35" s="39">
        <v>1</v>
      </c>
      <c r="K35" s="39"/>
      <c r="L35" s="39">
        <v>1</v>
      </c>
      <c r="M35" s="39"/>
      <c r="X35" s="34"/>
      <c r="Y35" s="34"/>
    </row>
    <row r="36" spans="2:25">
      <c r="D36" s="34"/>
      <c r="E36" s="34"/>
      <c r="G36" s="71"/>
      <c r="H36" s="41" t="s">
        <v>503</v>
      </c>
      <c r="I36" s="39">
        <v>1</v>
      </c>
      <c r="J36" s="39"/>
      <c r="K36" s="39"/>
      <c r="L36" s="39"/>
      <c r="M36" s="39"/>
      <c r="X36" s="34"/>
      <c r="Y36" s="34"/>
    </row>
    <row r="37" spans="2:25">
      <c r="D37" s="34"/>
      <c r="E37" s="34"/>
      <c r="G37" s="71"/>
      <c r="H37" s="41" t="s">
        <v>504</v>
      </c>
      <c r="I37" s="46">
        <v>2</v>
      </c>
      <c r="J37" s="39">
        <v>1</v>
      </c>
      <c r="K37" s="39"/>
      <c r="L37" s="39"/>
      <c r="M37" s="39"/>
      <c r="O37" s="36"/>
      <c r="X37" s="34"/>
      <c r="Y37" s="34"/>
    </row>
    <row r="38" spans="2:25">
      <c r="G38" s="71"/>
      <c r="H38" s="40" t="s">
        <v>505</v>
      </c>
      <c r="I38" s="46">
        <v>1</v>
      </c>
      <c r="J38" s="39"/>
      <c r="K38" s="39"/>
      <c r="L38" s="39"/>
      <c r="M38" s="39"/>
      <c r="X38" s="34"/>
      <c r="Y38" s="34"/>
    </row>
    <row r="39" spans="2:25">
      <c r="E39" s="35">
        <f ca="1">SUM(E3:E37)</f>
        <v>130.79999999999998</v>
      </c>
      <c r="G39" s="71"/>
      <c r="H39" s="41" t="s">
        <v>506</v>
      </c>
      <c r="I39" s="39"/>
      <c r="J39" s="39"/>
      <c r="K39" s="39"/>
      <c r="L39" s="39"/>
      <c r="M39" s="39"/>
      <c r="X39" s="34"/>
      <c r="Y39" s="34"/>
    </row>
    <row r="40" spans="2:25">
      <c r="B40" s="58" t="s">
        <v>507</v>
      </c>
      <c r="C40" s="58"/>
      <c r="G40" s="71"/>
      <c r="H40" s="40"/>
      <c r="I40" s="39"/>
      <c r="J40" s="39"/>
      <c r="K40" s="39"/>
      <c r="L40" s="39"/>
      <c r="M40" s="39"/>
      <c r="X40" s="34"/>
      <c r="Y40" s="34"/>
    </row>
    <row r="41" spans="2:25">
      <c r="D41" s="59"/>
      <c r="H41" s="40"/>
      <c r="I41" s="39"/>
      <c r="J41" s="39"/>
      <c r="K41" s="39"/>
      <c r="L41" s="39"/>
      <c r="M41" s="39"/>
      <c r="X41" s="34"/>
      <c r="Y41" s="34"/>
    </row>
    <row r="42" spans="2:25">
      <c r="R42" s="36"/>
      <c r="X42" s="34"/>
      <c r="Y42" s="34"/>
    </row>
    <row r="43" spans="2:25">
      <c r="R43" s="36"/>
      <c r="X43" s="34"/>
      <c r="Y43" s="34"/>
    </row>
    <row r="44" spans="2:25">
      <c r="R44" s="36"/>
      <c r="T44"/>
      <c r="X44" s="34"/>
      <c r="Y44" s="34"/>
    </row>
    <row r="45" spans="2:25">
      <c r="R45" s="36"/>
      <c r="X45" s="34"/>
      <c r="Y45" s="34"/>
    </row>
    <row r="46" spans="2:25">
      <c r="R46" s="36"/>
      <c r="X46" s="34"/>
      <c r="Y46" s="34"/>
    </row>
    <row r="47" spans="2:25">
      <c r="R47" s="36"/>
      <c r="X47" s="34"/>
      <c r="Y47" s="34"/>
    </row>
    <row r="48" spans="2:25">
      <c r="R48" s="36"/>
      <c r="X48" s="34"/>
      <c r="Y48" s="34"/>
    </row>
    <row r="49" spans="1:25">
      <c r="R49" s="36"/>
      <c r="X49" s="34"/>
      <c r="Y49" s="34"/>
    </row>
    <row r="57" spans="1:25">
      <c r="G57" s="34"/>
      <c r="O57" s="35"/>
      <c r="P57" s="35"/>
      <c r="X57" s="34"/>
      <c r="Y57" s="34"/>
    </row>
    <row r="58" spans="1:25">
      <c r="D58" s="59"/>
      <c r="G58" s="34"/>
      <c r="O58" s="35"/>
      <c r="P58" s="35"/>
      <c r="X58" s="34"/>
      <c r="Y58" s="34"/>
    </row>
    <row r="59" spans="1:25">
      <c r="D59" s="59"/>
      <c r="G59" s="34"/>
      <c r="O59" s="35"/>
      <c r="P59" s="35"/>
      <c r="X59" s="34"/>
      <c r="Y59" s="34"/>
    </row>
    <row r="60" spans="1:25">
      <c r="D60" s="59"/>
      <c r="G60" s="34"/>
      <c r="O60" s="35"/>
      <c r="P60" s="35"/>
      <c r="X60" s="34"/>
      <c r="Y60" s="34"/>
    </row>
    <row r="61" spans="1:25">
      <c r="A61" s="31" t="s">
        <v>397</v>
      </c>
      <c r="B61" s="62" t="s">
        <v>398</v>
      </c>
      <c r="C61" s="62"/>
      <c r="D61" s="32">
        <f ca="1">SUM(D68,D77,D87)</f>
        <v>0.95138888888888884</v>
      </c>
      <c r="E61" s="33">
        <f ca="1">SUM(E68,E77,E87)</f>
        <v>43.599999999999994</v>
      </c>
      <c r="G61" s="34"/>
      <c r="O61" s="35"/>
      <c r="P61" s="35"/>
      <c r="X61" s="34"/>
      <c r="Y61" s="34"/>
    </row>
    <row r="62" spans="1:25">
      <c r="A62" s="37" t="s">
        <v>399</v>
      </c>
      <c r="B62" s="37" t="s">
        <v>400</v>
      </c>
      <c r="C62" s="37" t="s">
        <v>401</v>
      </c>
      <c r="D62" s="37" t="s">
        <v>402</v>
      </c>
      <c r="E62" s="37" t="s">
        <v>403</v>
      </c>
      <c r="G62" s="34"/>
      <c r="O62" s="35"/>
      <c r="P62" s="35"/>
      <c r="X62" s="34"/>
      <c r="Y62" s="34"/>
    </row>
    <row r="63" spans="1:25">
      <c r="A63" s="38">
        <v>0.3611111111111111</v>
      </c>
      <c r="B63" s="63" t="s">
        <v>407</v>
      </c>
      <c r="C63" s="64"/>
      <c r="D63" s="39"/>
      <c r="E63" s="39"/>
      <c r="G63" s="34"/>
      <c r="O63" s="35"/>
      <c r="P63" s="35"/>
      <c r="X63" s="34"/>
      <c r="Y63" s="34"/>
    </row>
    <row r="64" spans="1:25">
      <c r="A64" s="44">
        <v>0.375</v>
      </c>
      <c r="B64" s="39" t="s">
        <v>414</v>
      </c>
      <c r="C64" s="39" t="s">
        <v>415</v>
      </c>
      <c r="D64" s="44">
        <v>0.14583333333333334</v>
      </c>
      <c r="E64" s="39"/>
      <c r="G64" s="34"/>
      <c r="O64" s="35"/>
      <c r="P64" s="35"/>
      <c r="X64" s="34"/>
      <c r="Y64" s="34"/>
    </row>
    <row r="65" spans="1:25">
      <c r="A65" s="44">
        <f t="shared" ref="A65:A68" si="5">A64+D64</f>
        <v>0.52083333333333337</v>
      </c>
      <c r="B65" s="66" t="s">
        <v>423</v>
      </c>
      <c r="C65" s="64"/>
      <c r="D65" s="44">
        <v>4.1666666666666664E-2</v>
      </c>
      <c r="E65" s="39"/>
      <c r="G65" s="34"/>
      <c r="O65" s="35"/>
      <c r="P65" s="35"/>
      <c r="X65" s="34"/>
      <c r="Y65" s="34"/>
    </row>
    <row r="66" spans="1:25">
      <c r="A66" s="44">
        <f t="shared" si="5"/>
        <v>0.5625</v>
      </c>
      <c r="B66" s="39" t="str">
        <f>C64</f>
        <v>구례 공영버스터미널</v>
      </c>
      <c r="C66" s="55" t="s">
        <v>508</v>
      </c>
      <c r="D66" s="44">
        <v>1.3888888888888888E-2</v>
      </c>
      <c r="E66" s="39"/>
      <c r="G66" s="34"/>
      <c r="O66" s="35"/>
      <c r="P66" s="35"/>
      <c r="X66" s="34"/>
      <c r="Y66" s="34"/>
    </row>
    <row r="67" spans="1:25">
      <c r="A67" s="44">
        <f t="shared" si="5"/>
        <v>0.57638888888888884</v>
      </c>
      <c r="B67" s="39" t="str">
        <f>C66</f>
        <v>화엄사 주차장</v>
      </c>
      <c r="C67" s="55" t="s">
        <v>509</v>
      </c>
      <c r="D67" s="44">
        <v>0.15277777777777776</v>
      </c>
      <c r="E67" s="39">
        <v>6.5</v>
      </c>
      <c r="G67" s="34"/>
      <c r="O67" s="35"/>
      <c r="P67" s="35"/>
      <c r="X67" s="34"/>
      <c r="Y67" s="34"/>
    </row>
    <row r="68" spans="1:25">
      <c r="A68" s="44">
        <f t="shared" si="5"/>
        <v>0.72916666666666663</v>
      </c>
      <c r="B68" s="67" t="s">
        <v>439</v>
      </c>
      <c r="C68" s="67"/>
      <c r="D68" s="54">
        <f>SUM(D67:D67)</f>
        <v>0.15277777777777776</v>
      </c>
      <c r="E68" s="53">
        <f>SUM(E67:E67)</f>
        <v>6.5</v>
      </c>
      <c r="G68" s="34"/>
      <c r="O68" s="35"/>
      <c r="P68" s="35"/>
      <c r="X68" s="34"/>
      <c r="Y68" s="34"/>
    </row>
    <row r="69" spans="1:25">
      <c r="A69" s="38">
        <v>0.20833333333333334</v>
      </c>
      <c r="B69" s="68" t="s">
        <v>442</v>
      </c>
      <c r="C69" s="68"/>
      <c r="D69" s="44">
        <v>2.0833333333333332E-2</v>
      </c>
      <c r="E69" s="39"/>
      <c r="G69" s="34"/>
      <c r="O69" s="35"/>
      <c r="P69" s="35"/>
      <c r="X69" s="34"/>
      <c r="Y69" s="34"/>
    </row>
    <row r="70" spans="1:25">
      <c r="A70" s="44">
        <f t="shared" ref="A70:A76" si="6">A69+D69</f>
        <v>0.22916666666666669</v>
      </c>
      <c r="B70" s="39" t="e">
        <f>#REF!</f>
        <v>#REF!</v>
      </c>
      <c r="C70" s="39" t="s">
        <v>445</v>
      </c>
      <c r="D70" s="44">
        <v>6.9444444444444441E-3</v>
      </c>
      <c r="E70" s="39">
        <v>0.3</v>
      </c>
      <c r="F70" s="34" t="s">
        <v>446</v>
      </c>
      <c r="G70" s="34"/>
      <c r="O70" s="35"/>
      <c r="P70" s="35"/>
      <c r="X70" s="34"/>
      <c r="Y70" s="34"/>
    </row>
    <row r="71" spans="1:25">
      <c r="A71" s="44">
        <f t="shared" si="6"/>
        <v>0.23611111111111113</v>
      </c>
      <c r="B71" s="39" t="str">
        <f>C70</f>
        <v>노고단 고개</v>
      </c>
      <c r="C71" s="55" t="s">
        <v>449</v>
      </c>
      <c r="D71" s="60">
        <v>5.5555555555555552E-2</v>
      </c>
      <c r="E71" s="39">
        <v>2.8</v>
      </c>
      <c r="F71" s="34">
        <f>E71/2</f>
        <v>1.4</v>
      </c>
      <c r="G71" s="34"/>
      <c r="O71" s="35"/>
      <c r="P71" s="35"/>
      <c r="X71" s="34"/>
      <c r="Y71" s="34"/>
    </row>
    <row r="72" spans="1:25">
      <c r="A72" s="44">
        <f t="shared" si="6"/>
        <v>0.29166666666666669</v>
      </c>
      <c r="B72" s="39" t="str">
        <f>C71</f>
        <v>피아골 삼거리(임걸령)</v>
      </c>
      <c r="C72" s="55" t="s">
        <v>452</v>
      </c>
      <c r="D72" s="44">
        <v>4.1666666666666664E-2</v>
      </c>
      <c r="E72" s="39">
        <v>1.3</v>
      </c>
      <c r="F72" s="34">
        <f t="shared" ref="F72:F76" si="7">E72/2</f>
        <v>0.65</v>
      </c>
      <c r="G72" s="34"/>
      <c r="O72" s="35"/>
      <c r="P72" s="35"/>
      <c r="X72" s="34"/>
      <c r="Y72" s="34"/>
    </row>
    <row r="73" spans="1:25">
      <c r="A73" s="44">
        <f t="shared" si="6"/>
        <v>0.33333333333333337</v>
      </c>
      <c r="B73" s="39" t="str">
        <f>C72</f>
        <v>반야봉 삼거리(노루목)</v>
      </c>
      <c r="C73" s="39" t="s">
        <v>454</v>
      </c>
      <c r="D73" s="44">
        <v>0.10416666666666667</v>
      </c>
      <c r="E73" s="39">
        <f>0.2+0.2+0.7+1.2+2.9</f>
        <v>5.1999999999999993</v>
      </c>
      <c r="F73" s="34">
        <f t="shared" si="7"/>
        <v>2.5999999999999996</v>
      </c>
      <c r="G73" s="34"/>
      <c r="O73" s="35"/>
      <c r="P73" s="35"/>
      <c r="X73" s="34"/>
      <c r="Y73" s="34"/>
    </row>
    <row r="74" spans="1:25">
      <c r="A74" s="44">
        <f t="shared" si="6"/>
        <v>0.43750000000000006</v>
      </c>
      <c r="B74" s="63" t="s">
        <v>458</v>
      </c>
      <c r="C74" s="64"/>
      <c r="D74" s="44">
        <v>2.0833333333333332E-2</v>
      </c>
      <c r="E74" s="39"/>
      <c r="F74" s="34">
        <f t="shared" si="7"/>
        <v>0</v>
      </c>
      <c r="G74" s="34"/>
      <c r="O74" s="35"/>
      <c r="P74" s="35"/>
      <c r="X74" s="34"/>
      <c r="Y74" s="34"/>
    </row>
    <row r="75" spans="1:25">
      <c r="A75" s="44">
        <f t="shared" si="6"/>
        <v>0.45833333333333337</v>
      </c>
      <c r="B75" s="39" t="str">
        <f>C73</f>
        <v>연하천 산장</v>
      </c>
      <c r="C75" s="39" t="s">
        <v>462</v>
      </c>
      <c r="D75" s="44">
        <v>8.3333333333333329E-2</v>
      </c>
      <c r="E75" s="39">
        <v>3.6</v>
      </c>
      <c r="F75" s="34">
        <f t="shared" si="7"/>
        <v>1.8</v>
      </c>
      <c r="G75" s="34"/>
      <c r="O75" s="35"/>
      <c r="P75" s="35"/>
      <c r="X75" s="34"/>
      <c r="Y75" s="34"/>
    </row>
    <row r="76" spans="1:25">
      <c r="A76" s="44">
        <f t="shared" si="6"/>
        <v>0.54166666666666674</v>
      </c>
      <c r="B76" s="39" t="str">
        <f>C75</f>
        <v>벽소령</v>
      </c>
      <c r="C76" s="39" t="s">
        <v>465</v>
      </c>
      <c r="D76" s="44">
        <v>0.14583333333333334</v>
      </c>
      <c r="E76" s="39">
        <v>6.3</v>
      </c>
      <c r="F76" s="34">
        <f t="shared" si="7"/>
        <v>3.15</v>
      </c>
      <c r="G76" s="34"/>
      <c r="O76" s="35"/>
      <c r="P76" s="35"/>
      <c r="X76" s="34"/>
      <c r="Y76" s="34"/>
    </row>
    <row r="77" spans="1:25">
      <c r="A77" s="52">
        <f>A76+D76</f>
        <v>0.68750000000000011</v>
      </c>
      <c r="B77" s="69" t="s">
        <v>470</v>
      </c>
      <c r="C77" s="70"/>
      <c r="D77" s="54">
        <f ca="1">SUM(D70:D73,D75:D79)</f>
        <v>0.57638888888888884</v>
      </c>
      <c r="E77" s="53">
        <f ca="1">SUM(E70:E73,E75:E79)</f>
        <v>23.4</v>
      </c>
      <c r="G77" s="34"/>
      <c r="O77" s="35"/>
      <c r="P77" s="35"/>
      <c r="X77" s="34"/>
      <c r="Y77" s="34"/>
    </row>
    <row r="78" spans="1:25">
      <c r="A78" s="38">
        <v>0.18055555555555555</v>
      </c>
      <c r="B78" s="39" t="str">
        <f>C76</f>
        <v>세석산장</v>
      </c>
      <c r="C78" s="39" t="s">
        <v>473</v>
      </c>
      <c r="D78" s="44">
        <v>6.25E-2</v>
      </c>
      <c r="E78" s="39"/>
      <c r="F78" s="34" t="s">
        <v>474</v>
      </c>
      <c r="G78" s="34"/>
      <c r="O78" s="35"/>
      <c r="P78" s="35"/>
      <c r="X78" s="34"/>
      <c r="Y78" s="34"/>
    </row>
    <row r="79" spans="1:25">
      <c r="A79" s="44">
        <f t="shared" ref="A79" si="8">A78+D78</f>
        <v>0.24305555555555555</v>
      </c>
      <c r="B79" s="63" t="s">
        <v>442</v>
      </c>
      <c r="C79" s="64"/>
      <c r="D79" s="44">
        <v>2.0833333333333332E-2</v>
      </c>
      <c r="E79" s="39">
        <v>3.4</v>
      </c>
      <c r="G79" s="34"/>
      <c r="O79" s="35"/>
      <c r="P79" s="35"/>
      <c r="X79" s="34"/>
      <c r="Y79" s="34"/>
    </row>
    <row r="80" spans="1:25">
      <c r="A80" s="44">
        <f>A79+D79</f>
        <v>0.2638888888888889</v>
      </c>
      <c r="B80" s="39" t="s">
        <v>481</v>
      </c>
      <c r="C80" s="39" t="s">
        <v>482</v>
      </c>
      <c r="D80" s="44">
        <v>4.1666666666666664E-2</v>
      </c>
      <c r="E80" s="39">
        <v>1.7</v>
      </c>
      <c r="G80" s="34"/>
      <c r="O80" s="35"/>
      <c r="P80" s="35"/>
      <c r="X80" s="34"/>
      <c r="Y80" s="34"/>
    </row>
    <row r="81" spans="1:25">
      <c r="A81" s="44">
        <f t="shared" ref="A81:A86" si="9">A80+D80</f>
        <v>0.30555555555555558</v>
      </c>
      <c r="B81" s="55" t="s">
        <v>484</v>
      </c>
      <c r="C81" s="39"/>
      <c r="D81" s="44">
        <v>2.0833333333333332E-2</v>
      </c>
      <c r="E81" s="39"/>
      <c r="G81" s="34"/>
      <c r="O81" s="35"/>
      <c r="P81" s="35"/>
      <c r="X81" s="34"/>
      <c r="Y81" s="34"/>
    </row>
    <row r="82" spans="1:25">
      <c r="A82" s="44">
        <f t="shared" si="9"/>
        <v>0.3263888888888889</v>
      </c>
      <c r="B82" s="39" t="str">
        <f>C80</f>
        <v>천왕봉</v>
      </c>
      <c r="C82" s="39" t="s">
        <v>486</v>
      </c>
      <c r="D82" s="44">
        <v>6.25E-2</v>
      </c>
      <c r="E82" s="39">
        <v>3</v>
      </c>
      <c r="G82" s="34"/>
      <c r="O82" s="35"/>
      <c r="P82" s="35"/>
      <c r="X82" s="34"/>
      <c r="Y82" s="34"/>
    </row>
    <row r="83" spans="1:25">
      <c r="A83" s="44">
        <f t="shared" si="9"/>
        <v>0.3888888888888889</v>
      </c>
      <c r="B83" s="39" t="str">
        <f>C82</f>
        <v>치밭목 대피소</v>
      </c>
      <c r="C83" s="39" t="s">
        <v>488</v>
      </c>
      <c r="D83" s="44">
        <v>0.125</v>
      </c>
      <c r="E83" s="39">
        <v>6.8</v>
      </c>
      <c r="G83"/>
      <c r="O83" s="35"/>
      <c r="P83" s="35"/>
      <c r="X83" s="34"/>
      <c r="Y83" s="34"/>
    </row>
    <row r="84" spans="1:25">
      <c r="A84" s="44">
        <f t="shared" si="9"/>
        <v>0.51388888888888884</v>
      </c>
      <c r="B84" s="39" t="str">
        <f t="shared" ref="B84:B85" si="10">C83</f>
        <v>대원사</v>
      </c>
      <c r="C84" s="39" t="s">
        <v>510</v>
      </c>
      <c r="D84" s="44">
        <v>2.7777777777777776E-2</v>
      </c>
      <c r="E84" s="39">
        <v>2.2999999999999998</v>
      </c>
      <c r="G84" s="34"/>
      <c r="O84" s="35"/>
      <c r="P84" s="35"/>
      <c r="X84" s="34"/>
      <c r="Y84" s="34"/>
    </row>
    <row r="85" spans="1:25">
      <c r="A85" s="44">
        <f t="shared" si="9"/>
        <v>0.54166666666666663</v>
      </c>
      <c r="B85" s="39" t="str">
        <f t="shared" si="10"/>
        <v>대원사 버스정류장</v>
      </c>
      <c r="C85" s="39" t="s">
        <v>511</v>
      </c>
      <c r="D85" s="44"/>
      <c r="E85" s="39"/>
      <c r="G85" s="34"/>
      <c r="O85" s="35"/>
      <c r="P85" s="35"/>
      <c r="X85" s="34"/>
      <c r="Y85" s="34"/>
    </row>
    <row r="86" spans="1:25">
      <c r="A86" s="44">
        <f t="shared" si="9"/>
        <v>0.54166666666666663</v>
      </c>
      <c r="B86" s="63" t="s">
        <v>494</v>
      </c>
      <c r="C86" s="64"/>
      <c r="D86" s="44"/>
      <c r="E86" s="39"/>
      <c r="G86" s="34"/>
      <c r="O86" s="35"/>
      <c r="P86" s="35"/>
      <c r="X86" s="34"/>
      <c r="Y86" s="34"/>
    </row>
    <row r="87" spans="1:25">
      <c r="A87" s="57"/>
      <c r="B87" s="57"/>
      <c r="C87" s="57"/>
      <c r="D87" s="54">
        <f>SUM(D80:D84)</f>
        <v>0.27777777777777779</v>
      </c>
      <c r="E87" s="53">
        <f>SUM(E80:E84)</f>
        <v>13.8</v>
      </c>
      <c r="G87" s="34"/>
      <c r="O87" s="35"/>
      <c r="P87" s="35"/>
      <c r="X87" s="34"/>
      <c r="Y87" s="34"/>
    </row>
    <row r="88" spans="1:25">
      <c r="A88" s="44"/>
      <c r="B88" s="39"/>
      <c r="C88" s="39"/>
      <c r="D88" s="44"/>
      <c r="E88" s="39"/>
      <c r="G88" s="34"/>
      <c r="O88" s="35"/>
      <c r="P88" s="35"/>
      <c r="X88" s="34"/>
      <c r="Y88" s="34"/>
    </row>
    <row r="89" spans="1:25">
      <c r="A89" s="44"/>
      <c r="B89" s="39"/>
      <c r="C89" s="39"/>
      <c r="D89" s="44">
        <f ca="1">SUM(D68,D77,D87)</f>
        <v>0.95138888888888884</v>
      </c>
      <c r="E89" s="39">
        <f ca="1">SUM(E68,E77,E87)</f>
        <v>43.599999999999994</v>
      </c>
      <c r="G89" s="34"/>
      <c r="O89" s="35"/>
      <c r="P89" s="35"/>
      <c r="X89" s="34"/>
      <c r="Y89" s="34"/>
    </row>
    <row r="90" spans="1:25">
      <c r="A90" s="44"/>
      <c r="B90" s="39"/>
      <c r="C90" s="39"/>
      <c r="D90" s="44"/>
      <c r="E90" s="39"/>
      <c r="G90" s="34"/>
      <c r="O90" s="35"/>
      <c r="P90" s="35"/>
      <c r="X90" s="34"/>
      <c r="Y90" s="34"/>
    </row>
  </sheetData>
  <mergeCells count="22">
    <mergeCell ref="B79:C79"/>
    <mergeCell ref="B86:C86"/>
    <mergeCell ref="B63:C63"/>
    <mergeCell ref="B65:C65"/>
    <mergeCell ref="B68:C68"/>
    <mergeCell ref="B69:C69"/>
    <mergeCell ref="B74:C74"/>
    <mergeCell ref="B77:C77"/>
    <mergeCell ref="B61:C61"/>
    <mergeCell ref="B1:C1"/>
    <mergeCell ref="B3:C3"/>
    <mergeCell ref="G4:G8"/>
    <mergeCell ref="B5:C5"/>
    <mergeCell ref="G9:G17"/>
    <mergeCell ref="B10:C10"/>
    <mergeCell ref="B11:C11"/>
    <mergeCell ref="B16:C16"/>
    <mergeCell ref="B19:C19"/>
    <mergeCell ref="G19:G31"/>
    <mergeCell ref="B21:C21"/>
    <mergeCell ref="B28:C28"/>
    <mergeCell ref="G32:G40"/>
  </mergeCells>
  <hyperlinks>
    <hyperlink ref="B40" r:id="rId1" display="https://dolpak0415.tistory.com/11762301" xr:uid="{F797C070-9938-4BBF-85CF-D421338E747D}"/>
  </hyperlinks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facac3c4-e2a5-4257-af76-205c8a821ddb}" enabled="0" method="" siteId="{facac3c4-e2a5-4257-af76-205c8a821d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Hiking</vt:lpstr>
      <vt:lpstr>설악산</vt:lpstr>
      <vt:lpstr>지리산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김현용</dc:creator>
  <cp:lastModifiedBy>Junku Jung</cp:lastModifiedBy>
  <dcterms:created xsi:type="dcterms:W3CDTF">2024-10-01T00:00:58Z</dcterms:created>
  <dcterms:modified xsi:type="dcterms:W3CDTF">2025-06-24T01:26:05Z</dcterms:modified>
</cp:coreProperties>
</file>